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sheets/sheet13.xml" ContentType="application/vnd.openxmlformats-officedocument.spreadsheetml.worksheet+xml"/>
  <Override PartName="/xl/comments/comment3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drawings/drawing2.xml" ContentType="application/vnd.openxmlformats-officedocument.drawing+xml"/>
  <Override PartName="/xl/worksheets/sheet18.xml" ContentType="application/vnd.openxmlformats-officedocument.spreadsheetml.worksheet+xml"/>
  <Override PartName="/xl/drawings/drawing3.xml" ContentType="application/vnd.openxmlformats-officedocument.drawing+xml"/>
  <Override PartName="/xl/worksheets/sheet19.xml" ContentType="application/vnd.openxmlformats-officedocument.spreadsheetml.worksheet+xml"/>
  <Override PartName="/xl/drawings/drawing4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734" firstSheet="6" activeTab="11" autoFilterDateGrouping="1"/>
  </bookViews>
  <sheets>
    <sheet name="1销售清单" sheetId="1" state="visible" r:id="rId1"/>
    <sheet name="3工艺执行单" sheetId="2" state="visible" r:id="rId2"/>
    <sheet name="3-1技术要求" sheetId="3" state="visible" r:id="rId3"/>
    <sheet name="10装箱单 成品一 (2)" sheetId="4" state="visible" r:id="rId4"/>
    <sheet name="10装箱单 成品一 (3)" sheetId="5" state="visible" r:id="rId5"/>
    <sheet name="10装箱单 成品二1" sheetId="6" state="visible" r:id="rId6"/>
    <sheet name="10装箱单 成品二" sheetId="7" state="visible" r:id="rId7"/>
    <sheet name="10装箱单 辅助" sheetId="8" state="visible" r:id="rId8"/>
    <sheet name="7成品一原板套料" sheetId="9" state="visible" r:id="rId9"/>
    <sheet name="7成品一原板套料 (2)" sheetId="10" state="visible" r:id="rId10"/>
    <sheet name="8成品二算料单标准" sheetId="11" state="visible" r:id="rId11"/>
    <sheet name="8" sheetId="12" state="visible" r:id="rId12"/>
    <sheet name="8成品二算料单标准 (2)" sheetId="13" state="visible" r:id="rId13"/>
    <sheet name="9踏步板套料单" sheetId="14" state="visible" r:id="rId14"/>
    <sheet name="异形板分值匹配" sheetId="15" state="visible" r:id="rId15"/>
    <sheet name="二维码" sheetId="16" state="visible" r:id="rId16"/>
    <sheet name="成品一二维码（2）" sheetId="17" state="visible" r:id="rId17"/>
    <sheet name="成品二二维码" sheetId="18" state="visible" r:id="rId18"/>
    <sheet name="成品二二维码（2）" sheetId="19" state="visible" r:id="rId19"/>
    <sheet name="Sheet1" sheetId="20" state="hidden" r:id="rId20"/>
    <sheet name="Sheet2" sheetId="21" state="hidden" r:id="rId21"/>
  </sheets>
  <externalReferences>
    <externalReference r:id="rId22"/>
    <externalReference r:id="rId23"/>
  </externalReferences>
  <definedNames>
    <definedName name="_xlnm._FilterDatabase" localSheetId="0" hidden="1">'1销售清单'!$A$157:$G$278</definedName>
    <definedName name="_xlnm.Print_Area" localSheetId="1">'3工艺执行单'!$A$1:$J$21</definedName>
    <definedName name="_xlnm.Print_Area" localSheetId="2">'3-1技术要求'!$A$1:$J$14</definedName>
    <definedName name="_xlnm._FilterDatabase" localSheetId="3" hidden="1">'10装箱单 成品一 (2)'!$A$5:$AB$28</definedName>
    <definedName name="_xlnm.Print_Titles" localSheetId="3">'10装箱单 成品一 (2)'!$1:$5</definedName>
    <definedName name="_xlnm.Print_Area" localSheetId="3">'10装箱单 成品一 (2)'!$B$1:$L$28</definedName>
    <definedName name="_xlnm._FilterDatabase" localSheetId="4" hidden="1">'10装箱单 成品一 (3)'!$T$4:$X$86</definedName>
    <definedName name="_xlnm.Print_Titles" localSheetId="4">'10装箱单 成品一 (3)'!$1:$4</definedName>
    <definedName name="_xlnm.Print_Area" localSheetId="4">'10装箱单 成品一 (3)'!$B$1:$M$89</definedName>
    <definedName name="_xlnm._FilterDatabase" localSheetId="5" hidden="1">'10装箱单 成品二1'!$A$4:$AC$168</definedName>
    <definedName name="_xlnm.Print_Titles" localSheetId="5">'10装箱单 成品二1'!$1:$4</definedName>
    <definedName name="_xlnm.Print_Area" localSheetId="5">'10装箱单 成品二1'!$B$1:$O$167</definedName>
    <definedName name="_xlnm._FilterDatabase" localSheetId="6" hidden="1">'10装箱单 成品二'!$A$5:$AB$13</definedName>
    <definedName name="_xlnm.Print_Titles" localSheetId="6">'10装箱单 成品二'!$1:$5</definedName>
    <definedName name="_xlnm.Print_Area" localSheetId="6">'10装箱单 成品二'!$B$1:$L$13</definedName>
    <definedName name="_xlnm._FilterDatabase" localSheetId="7" hidden="1">'10装箱单 辅助'!$A$4:$AB$12</definedName>
    <definedName name="_xlnm.Print_Titles" localSheetId="7">'10装箱单 辅助'!$1:$4</definedName>
    <definedName name="_xlnm.Print_Area" localSheetId="7">'10装箱单 辅助'!$B$1:$M$12</definedName>
    <definedName name="_xlnm.Print_Titles" localSheetId="8">'7成品一原板套料'!$1:$8</definedName>
    <definedName name="_xlnm.Print_Area" localSheetId="8">'7成品一原板套料'!$A$1:$M$69</definedName>
    <definedName name="_xlnm.Print_Titles" localSheetId="9">'7成品一原板套料 (2)'!$1:$8</definedName>
    <definedName name="_xlnm.Print_Area" localSheetId="9">'7成品一原板套料 (2)'!$A$1:$M$86</definedName>
    <definedName name="_xlnm.Print_Titles" localSheetId="10">'8成品二算料单标准'!$1:$3</definedName>
    <definedName name="_xlnm.Print_Area" localSheetId="10">'8成品二算料单标准'!$H$1:$AK$16</definedName>
    <definedName name="_xlnm.Print_Area" localSheetId="11">'8'!$H$1:$AH$16</definedName>
    <definedName name="_xlnm.Print_Titles" localSheetId="12">'8成品二算料单标准 (2)'!$1:$3</definedName>
    <definedName name="_xlnm.Print_Area" localSheetId="12">'8成品二算料单标准 (2)'!$H$1:$AK$10</definedName>
    <definedName name="_xlnm.Print_Area" localSheetId="13">'9踏步板套料单'!$A$1:$L$17</definedName>
    <definedName name="_xlnm._FilterDatabase" localSheetId="15" hidden="1">'二维码'!$A$3:$B$24</definedName>
    <definedName name="_xlnm._FilterDatabase" localSheetId="16" hidden="1">'成品一二维码（2）'!$A$3:$B$25</definedName>
    <definedName name="_xlnm._FilterDatabase" localSheetId="19" hidden="1">'Sheet1'!$B$4:$O$188</definedName>
    <definedName name="_xlnm._FilterDatabase" localSheetId="20" hidden="1">'Sheet2'!$A$4:$W$199</definedName>
  </definedNames>
  <calcPr calcId="191029" fullCalcOnLoad="1"/>
</workbook>
</file>

<file path=xl/styles.xml><?xml version="1.0" encoding="utf-8"?>
<styleSheet xmlns="http://schemas.openxmlformats.org/spreadsheetml/2006/main">
  <numFmts count="13">
    <numFmt numFmtId="164" formatCode="0.00_ "/>
    <numFmt numFmtId="165" formatCode="0_ "/>
    <numFmt numFmtId="166" formatCode="General&quot;侧&quot;&quot;板&quot;"/>
    <numFmt numFmtId="167" formatCode="General&quot;mm&quot;"/>
    <numFmt numFmtId="168" formatCode="General&quot;块&quot;"/>
    <numFmt numFmtId="169" formatCode="General&quot;前&quot;&quot;护&quot;&quot;板&quot;"/>
    <numFmt numFmtId="170" formatCode="0.00&quot;吨&quot;"/>
    <numFmt numFmtId="171" formatCode="0.0_ "/>
    <numFmt numFmtId="172" formatCode="0.0"/>
    <numFmt numFmtId="173" formatCode="#.##"/>
    <numFmt numFmtId="174" formatCode="yyyy\-mm\-dd"/>
    <numFmt numFmtId="175" formatCode="0.0%"/>
    <numFmt numFmtId="176" formatCode="&quot;压&quot;&quot;焊&quot;&quot;宽&quot;&quot;度&quot;&quot;±&quot;0.00"/>
  </numFmts>
  <fonts count="63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8"/>
    </font>
    <font>
      <name val="宋体"/>
      <charset val="134"/>
      <family val="3"/>
      <color theme="1"/>
      <sz val="18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20"/>
      <scheme val="minor"/>
    </font>
    <font>
      <name val="宋体"/>
      <charset val="134"/>
      <family val="3"/>
      <color theme="1"/>
      <sz val="20"/>
      <scheme val="minor"/>
    </font>
    <font>
      <name val="宋体"/>
      <charset val="134"/>
      <family val="3"/>
      <color theme="1"/>
      <sz val="20"/>
    </font>
    <font>
      <name val="Calibri"/>
      <family val="2"/>
      <b val="1"/>
      <color theme="1"/>
      <sz val="20"/>
    </font>
    <font>
      <name val="Calibri"/>
      <family val="2"/>
      <color theme="1"/>
      <sz val="20"/>
    </font>
    <font>
      <name val="宋体"/>
      <charset val="134"/>
      <family val="3"/>
      <color theme="1"/>
      <sz val="18"/>
    </font>
    <font>
      <name val="Arial"/>
      <family val="2"/>
      <color theme="1"/>
      <sz val="20"/>
    </font>
    <font>
      <name val="宋体"/>
      <charset val="134"/>
      <family val="3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sz val="10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sz val="12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18"/>
    </font>
    <font>
      <name val="宋体"/>
      <charset val="134"/>
      <family val="3"/>
      <b val="1"/>
      <sz val="18"/>
    </font>
    <font>
      <name val="宋体"/>
      <charset val="134"/>
      <family val="3"/>
      <sz val="12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rgb="FFFF0000"/>
      <sz val="12"/>
      <scheme val="minor"/>
    </font>
    <font>
      <name val="宋体"/>
      <charset val="134"/>
      <family val="3"/>
      <color theme="1"/>
      <sz val="12"/>
    </font>
    <font>
      <name val="Calibri"/>
      <family val="2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b val="1"/>
      <color theme="1"/>
      <sz val="12"/>
    </font>
    <font>
      <name val="Arial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color theme="1"/>
      <sz val="11"/>
    </font>
    <font>
      <name val="Arial"/>
      <family val="2"/>
      <color theme="1"/>
      <sz val="13"/>
    </font>
    <font>
      <name val="Calibri"/>
      <family val="2"/>
      <color theme="1"/>
      <sz val="13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Arial"/>
      <family val="2"/>
      <sz val="10"/>
    </font>
    <font>
      <name val="Calibri"/>
      <family val="2"/>
      <b val="1"/>
      <color theme="1"/>
      <sz val="12"/>
    </font>
    <font>
      <name val="Calibri"/>
      <family val="2"/>
      <color indexed="8"/>
      <sz val="11"/>
    </font>
    <font>
      <name val="Arial"/>
      <family val="2"/>
      <color indexed="8"/>
      <sz val="11"/>
    </font>
    <font>
      <name val="Arial"/>
      <family val="2"/>
      <color indexed="8"/>
      <sz val="13"/>
    </font>
    <font>
      <name val="Arial"/>
      <family val="2"/>
      <b val="1"/>
      <color indexed="8"/>
      <sz val="11"/>
    </font>
    <font>
      <name val="Arial"/>
      <family val="2"/>
      <b val="1"/>
      <color indexed="8"/>
      <sz val="12"/>
    </font>
    <font>
      <name val="Calibri"/>
      <family val="2"/>
      <b val="1"/>
      <color indexed="8"/>
      <sz val="12"/>
    </font>
    <font>
      <name val="宋体"/>
      <charset val="134"/>
      <family val="3"/>
      <b val="1"/>
      <color theme="1"/>
      <sz val="18"/>
      <scheme val="minor"/>
    </font>
    <font>
      <name val="宋体"/>
      <charset val="134"/>
      <family val="3"/>
      <b val="1"/>
      <color rgb="FF000000"/>
      <sz val="18"/>
    </font>
    <font>
      <name val="宋体"/>
      <charset val="134"/>
      <family val="3"/>
      <sz val="9"/>
    </font>
    <font>
      <name val="宋体"/>
      <charset val="134"/>
      <family val="3"/>
      <color rgb="FFFF0000"/>
      <sz val="9"/>
      <scheme val="minor"/>
    </font>
    <font>
      <name val="宋体"/>
      <charset val="134"/>
      <family val="3"/>
      <b val="1"/>
      <color rgb="FF000000"/>
      <sz val="22"/>
    </font>
    <font>
      <name val="宋体"/>
      <charset val="134"/>
      <family val="3"/>
      <b val="1"/>
      <color theme="1"/>
      <sz val="22"/>
      <scheme val="minor"/>
    </font>
    <font>
      <name val="宋体"/>
      <charset val="134"/>
      <family val="3"/>
      <color rgb="FF000000"/>
      <sz val="12"/>
    </font>
    <font>
      <name val="宋体"/>
      <charset val="134"/>
      <family val="3"/>
      <b val="1"/>
      <color theme="1"/>
      <sz val="12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color indexed="8"/>
      <sz val="11"/>
    </font>
    <font>
      <name val="宋体"/>
      <charset val="134"/>
      <family val="3"/>
      <b val="1"/>
      <color indexed="8"/>
      <sz val="11"/>
    </font>
    <font>
      <name val="Arial"/>
      <family val="2"/>
      <color theme="1"/>
      <sz val="10"/>
    </font>
    <font>
      <name val="宋体"/>
      <charset val="134"/>
      <family val="3"/>
      <b val="1"/>
      <sz val="9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</fills>
  <borders count="1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hair">
        <color indexed="8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hair">
        <color indexed="8"/>
      </right>
      <top style="medium">
        <color auto="1"/>
      </top>
      <bottom/>
      <diagonal/>
    </border>
    <border>
      <left style="hair">
        <color indexed="8"/>
      </left>
      <right style="hair">
        <color indexed="8"/>
      </right>
      <top style="medium">
        <color auto="1"/>
      </top>
      <bottom/>
      <diagonal/>
    </border>
    <border>
      <left style="hair">
        <color indexed="8"/>
      </left>
      <right/>
      <top style="medium">
        <color auto="1"/>
      </top>
      <bottom style="hair">
        <color indexed="8"/>
      </bottom>
      <diagonal/>
    </border>
    <border>
      <left/>
      <right/>
      <top style="medium">
        <color auto="1"/>
      </top>
      <bottom style="hair">
        <color indexed="8"/>
      </bottom>
      <diagonal/>
    </border>
    <border>
      <left style="medium">
        <color auto="1"/>
      </left>
      <right style="hair">
        <color indexed="8"/>
      </right>
      <top/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medium">
        <color auto="1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/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/>
      <top style="double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indexed="8"/>
      </left>
      <right style="hair">
        <color indexed="8"/>
      </right>
      <top/>
      <bottom style="double">
        <color indexed="8"/>
      </bottom>
      <diagonal/>
    </border>
    <border>
      <left/>
      <right style="hair">
        <color indexed="8"/>
      </right>
      <top/>
      <bottom style="double">
        <color indexed="8"/>
      </bottom>
      <diagonal/>
    </border>
    <border>
      <left style="hair">
        <color indexed="8"/>
      </left>
      <right style="hair">
        <color indexed="8"/>
      </right>
      <top/>
      <bottom style="double">
        <color indexed="8"/>
      </bottom>
      <diagonal/>
    </border>
    <border>
      <left style="hair">
        <color indexed="8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indexed="8"/>
      </left>
      <right/>
      <top style="medium">
        <color auto="1"/>
      </top>
      <bottom/>
      <diagonal/>
    </border>
    <border>
      <left style="hair">
        <color indexed="8"/>
      </left>
      <right style="medium">
        <color auto="1"/>
      </right>
      <top style="medium">
        <color auto="1"/>
      </top>
      <bottom/>
      <diagonal/>
    </border>
    <border>
      <left style="hair">
        <color indexed="8"/>
      </left>
      <right style="medium">
        <color auto="1"/>
      </right>
      <top/>
      <bottom style="hair">
        <color indexed="8"/>
      </bottom>
      <diagonal/>
    </border>
    <border>
      <left style="hair">
        <color indexed="8"/>
      </left>
      <right style="medium">
        <color auto="1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double">
        <color indexed="8"/>
      </right>
      <top style="double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double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tted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hair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 style="hair">
        <color indexed="8"/>
      </bottom>
      <diagonal/>
    </border>
    <border>
      <left style="medium">
        <color auto="1"/>
      </left>
      <right/>
      <top/>
      <bottom/>
      <diagonal/>
    </border>
    <border>
      <left style="hair">
        <color indexed="8"/>
      </left>
      <right style="hair">
        <color indexed="8"/>
      </right>
      <top style="medium">
        <color auto="1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auto="1"/>
      </right>
      <top style="medium">
        <color auto="1"/>
      </top>
      <bottom style="hair">
        <color indexed="8"/>
      </bottom>
      <diagonal/>
    </border>
    <border>
      <left style="hair">
        <color indexed="8"/>
      </left>
      <right style="medium">
        <color auto="1"/>
      </right>
      <top/>
      <bottom/>
      <diagonal/>
    </border>
    <border>
      <left/>
      <right style="hair">
        <color indexed="8"/>
      </right>
      <top style="medium">
        <color auto="1"/>
      </top>
      <bottom style="hair">
        <color indexed="8"/>
      </bottom>
      <diagonal/>
    </border>
  </borders>
  <cellStyleXfs count="3">
    <xf numFmtId="0" fontId="0" fillId="0" borderId="0" applyAlignment="1">
      <alignment vertical="center"/>
    </xf>
    <xf numFmtId="0" fontId="59" fillId="0" borderId="0"/>
    <xf numFmtId="0" fontId="14" fillId="0" borderId="0" applyAlignment="1">
      <alignment vertical="center"/>
    </xf>
  </cellStyleXfs>
  <cellXfs count="66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58" fontId="1" fillId="0" borderId="3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165" fontId="5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4" applyAlignment="1" pivotButton="0" quotePrefix="0" xfId="1">
      <alignment horizontal="center" wrapText="1"/>
    </xf>
    <xf numFmtId="0" fontId="7" fillId="0" borderId="4" applyAlignment="1" pivotButton="0" quotePrefix="0" xfId="0">
      <alignment vertical="center" wrapText="1"/>
    </xf>
    <xf numFmtId="0" fontId="9" fillId="0" borderId="5" applyAlignment="1" pivotButton="0" quotePrefix="0" xfId="1">
      <alignment horizontal="center" wrapText="1"/>
    </xf>
    <xf numFmtId="0" fontId="10" fillId="0" borderId="1" applyAlignment="1" pivotButton="0" quotePrefix="0" xfId="1">
      <alignment horizontal="center" wrapText="1"/>
    </xf>
    <xf numFmtId="0" fontId="10" fillId="2" borderId="6" applyAlignment="1" pivotButton="0" quotePrefix="0" xfId="1">
      <alignment horizontal="center" wrapText="1"/>
    </xf>
    <xf numFmtId="0" fontId="10" fillId="2" borderId="7" applyAlignment="1" pivotButton="0" quotePrefix="0" xfId="1">
      <alignment horizontal="center" wrapText="1"/>
    </xf>
    <xf numFmtId="0" fontId="7" fillId="0" borderId="0" applyAlignment="1" pivotButton="0" quotePrefix="0" xfId="0">
      <alignment vertical="center" wrapText="1"/>
    </xf>
    <xf numFmtId="0" fontId="11" fillId="0" borderId="4" applyAlignment="1" pivotButton="0" quotePrefix="0" xfId="1">
      <alignment horizontal="center"/>
    </xf>
    <xf numFmtId="0" fontId="4" fillId="0" borderId="4" applyAlignment="1" pivotButton="0" quotePrefix="0" xfId="0">
      <alignment vertical="center"/>
    </xf>
    <xf numFmtId="0" fontId="9" fillId="0" borderId="4" applyAlignment="1" pivotButton="0" quotePrefix="0" xfId="1">
      <alignment horizontal="center" vertical="center" wrapText="1"/>
    </xf>
    <xf numFmtId="0" fontId="10" fillId="2" borderId="4" applyAlignment="1" pivotButton="0" quotePrefix="0" xfId="1">
      <alignment horizontal="center" vertical="center" wrapText="1"/>
    </xf>
    <xf numFmtId="0" fontId="12" fillId="0" borderId="4" applyAlignment="1" pivotButton="0" quotePrefix="0" xfId="1">
      <alignment horizontal="center" vertical="center" wrapText="1"/>
    </xf>
    <xf numFmtId="0" fontId="13" fillId="0" borderId="4" applyAlignment="1" pivotButton="0" quotePrefix="0" xfId="1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4" fillId="0" borderId="0" pivotButton="0" quotePrefix="0" xfId="0"/>
    <xf numFmtId="0" fontId="15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165" fontId="14" fillId="0" borderId="0" applyAlignment="1" pivotButton="0" quotePrefix="0" xfId="0">
      <alignment vertical="center"/>
    </xf>
    <xf numFmtId="0" fontId="16" fillId="0" borderId="4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16" fillId="0" borderId="18" applyAlignment="1" pivotButton="0" quotePrefix="0" xfId="0">
      <alignment horizontal="center" vertical="center"/>
    </xf>
    <xf numFmtId="0" fontId="19" fillId="0" borderId="19" applyAlignment="1" pivotButton="0" quotePrefix="0" xfId="0">
      <alignment horizontal="center" vertical="center" wrapText="1"/>
    </xf>
    <xf numFmtId="0" fontId="19" fillId="0" borderId="20" applyAlignment="1" pivotButton="0" quotePrefix="0" xfId="0">
      <alignment horizontal="center" vertical="center" wrapText="1"/>
    </xf>
    <xf numFmtId="0" fontId="19" fillId="0" borderId="21" applyAlignment="1" pivotButton="0" quotePrefix="0" xfId="0">
      <alignment horizontal="center" vertical="center"/>
    </xf>
    <xf numFmtId="0" fontId="14" fillId="0" borderId="21" applyAlignment="1" pivotButton="0" quotePrefix="0" xfId="0">
      <alignment horizontal="center" vertical="center"/>
    </xf>
    <xf numFmtId="0" fontId="14" fillId="0" borderId="22" applyAlignment="1" pivotButton="0" quotePrefix="0" xfId="0">
      <alignment horizontal="center" vertical="center"/>
    </xf>
    <xf numFmtId="0" fontId="16" fillId="0" borderId="27" applyAlignment="1" pivotButton="0" quotePrefix="0" xfId="0">
      <alignment horizontal="center" vertical="center"/>
    </xf>
    <xf numFmtId="0" fontId="16" fillId="0" borderId="21" applyAlignment="1" pivotButton="0" quotePrefix="0" xfId="0">
      <alignment horizontal="center" vertical="center"/>
    </xf>
    <xf numFmtId="0" fontId="16" fillId="0" borderId="22" applyAlignment="1" pivotButton="0" quotePrefix="0" xfId="0">
      <alignment horizontal="center" vertical="center"/>
    </xf>
    <xf numFmtId="0" fontId="16" fillId="0" borderId="29" applyAlignment="1" pivotButton="0" quotePrefix="0" xfId="0">
      <alignment horizontal="center" vertical="center"/>
    </xf>
    <xf numFmtId="0" fontId="19" fillId="0" borderId="30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166" fontId="5" fillId="0" borderId="33" applyAlignment="1" pivotButton="0" quotePrefix="0" xfId="0">
      <alignment horizontal="right" vertical="center"/>
    </xf>
    <xf numFmtId="167" fontId="0" fillId="2" borderId="34" applyAlignment="1" pivotButton="0" quotePrefix="0" xfId="0">
      <alignment horizontal="center" vertical="center"/>
    </xf>
    <xf numFmtId="167" fontId="0" fillId="0" borderId="34" applyAlignment="1" pivotButton="0" quotePrefix="0" xfId="0">
      <alignment horizontal="center" vertical="center"/>
    </xf>
    <xf numFmtId="168" fontId="5" fillId="0" borderId="35" applyAlignment="1" pivotButton="0" quotePrefix="0" xfId="0">
      <alignment horizontal="center" vertical="center"/>
    </xf>
    <xf numFmtId="169" fontId="5" fillId="0" borderId="33" applyAlignment="1" pivotButton="0" quotePrefix="0" xfId="0">
      <alignment horizontal="right" vertical="center"/>
    </xf>
    <xf numFmtId="169" fontId="5" fillId="0" borderId="36" applyAlignment="1" pivotButton="0" quotePrefix="0" xfId="0">
      <alignment horizontal="right" vertical="center"/>
    </xf>
    <xf numFmtId="170" fontId="5" fillId="0" borderId="39" applyAlignment="1" pivotButton="0" quotePrefix="0" xfId="0">
      <alignment horizontal="center" vertical="center"/>
    </xf>
    <xf numFmtId="0" fontId="14" fillId="0" borderId="4" pivotButton="0" quotePrefix="0" xfId="0"/>
    <xf numFmtId="165" fontId="14" fillId="0" borderId="4" applyAlignment="1" pivotButton="0" quotePrefix="0" xfId="0">
      <alignment vertical="center"/>
    </xf>
    <xf numFmtId="0" fontId="14" fillId="0" borderId="4" applyAlignment="1" pivotButton="0" quotePrefix="0" xfId="0">
      <alignment vertical="center"/>
    </xf>
    <xf numFmtId="168" fontId="14" fillId="0" borderId="22" applyAlignment="1" pivotButton="0" quotePrefix="0" xfId="0">
      <alignment horizontal="center" vertical="center"/>
    </xf>
    <xf numFmtId="0" fontId="14" fillId="2" borderId="22" applyAlignment="1" pivotButton="0" quotePrefix="0" xfId="0">
      <alignment horizontal="center" vertical="center"/>
    </xf>
    <xf numFmtId="0" fontId="19" fillId="0" borderId="45" applyAlignment="1" pivotButton="0" quotePrefix="0" xfId="0">
      <alignment horizontal="center" vertical="center"/>
    </xf>
    <xf numFmtId="0" fontId="15" fillId="0" borderId="4" applyAlignment="1" pivotButton="0" quotePrefix="0" xfId="0">
      <alignment vertical="center"/>
    </xf>
    <xf numFmtId="165" fontId="15" fillId="0" borderId="4" applyAlignment="1" pivotButton="0" quotePrefix="0" xfId="0">
      <alignment vertical="center"/>
    </xf>
    <xf numFmtId="0" fontId="5" fillId="0" borderId="48" applyAlignment="1" pivotButton="0" quotePrefix="0" xfId="0">
      <alignment vertical="center"/>
    </xf>
    <xf numFmtId="0" fontId="5" fillId="0" borderId="49" applyAlignment="1" pivotButton="0" quotePrefix="0" xfId="0">
      <alignment vertical="center"/>
    </xf>
    <xf numFmtId="168" fontId="5" fillId="0" borderId="34" applyAlignment="1" pivotButton="0" quotePrefix="0" xfId="0">
      <alignment vertical="center"/>
    </xf>
    <xf numFmtId="0" fontId="14" fillId="0" borderId="4" applyAlignment="1" pivotButton="0" quotePrefix="0" xfId="0">
      <alignment horizontal="center"/>
    </xf>
    <xf numFmtId="0" fontId="15" fillId="0" borderId="4" applyAlignment="1" pivotButton="0" quotePrefix="0" xfId="0">
      <alignment horizontal="center" vertical="center"/>
    </xf>
    <xf numFmtId="0" fontId="14" fillId="2" borderId="0" applyAlignment="1" pivotButton="0" quotePrefix="0" xfId="0">
      <alignment vertical="center"/>
    </xf>
    <xf numFmtId="0" fontId="14" fillId="0" borderId="4" applyAlignment="1" pivotButton="0" quotePrefix="0" xfId="0">
      <alignment horizontal="center" vertical="center"/>
    </xf>
    <xf numFmtId="0" fontId="22" fillId="0" borderId="4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165" fontId="14" fillId="0" borderId="4" applyAlignment="1" pivotButton="0" quotePrefix="0" xfId="0">
      <alignment horizontal="center" vertical="center"/>
    </xf>
    <xf numFmtId="0" fontId="14" fillId="0" borderId="4" applyAlignment="1" pivotButton="0" quotePrefix="0" xfId="2">
      <alignment horizontal="center" vertical="center"/>
    </xf>
    <xf numFmtId="165" fontId="14" fillId="0" borderId="4" applyAlignment="1" pivotButton="0" quotePrefix="0" xfId="2">
      <alignment horizontal="center" vertical="center"/>
    </xf>
    <xf numFmtId="0" fontId="13" fillId="0" borderId="0" pivotButton="0" quotePrefix="0" xfId="0"/>
    <xf numFmtId="0" fontId="14" fillId="2" borderId="4" applyAlignment="1" pivotButton="0" quotePrefix="0" xfId="0">
      <alignment horizontal="center" vertical="center"/>
    </xf>
    <xf numFmtId="165" fontId="14" fillId="0" borderId="4" applyAlignment="1" pivotButton="0" quotePrefix="0" xfId="0">
      <alignment horizontal="center" vertical="center" wrapText="1"/>
    </xf>
    <xf numFmtId="164" fontId="14" fillId="0" borderId="4" applyAlignment="1" pivotButton="0" quotePrefix="0" xfId="0">
      <alignment horizontal="center" vertical="center"/>
    </xf>
    <xf numFmtId="171" fontId="14" fillId="0" borderId="4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 shrinkToFit="1"/>
    </xf>
    <xf numFmtId="165" fontId="0" fillId="0" borderId="4" applyAlignment="1" pivotButton="0" quotePrefix="0" xfId="0">
      <alignment horizontal="center" vertical="center" shrinkToFit="1"/>
    </xf>
    <xf numFmtId="0" fontId="23" fillId="0" borderId="4" applyAlignment="1" pivotButton="0" quotePrefix="0" xfId="0">
      <alignment horizontal="center" vertical="center"/>
    </xf>
    <xf numFmtId="0" fontId="24" fillId="0" borderId="4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23" fillId="0" borderId="4" applyAlignment="1" pivotButton="0" quotePrefix="0" xfId="2">
      <alignment horizontal="center" vertical="center"/>
    </xf>
    <xf numFmtId="165" fontId="23" fillId="0" borderId="4" applyAlignment="1" pivotButton="0" quotePrefix="0" xfId="2">
      <alignment horizontal="center" vertical="center"/>
    </xf>
    <xf numFmtId="0" fontId="23" fillId="0" borderId="53" applyAlignment="1" pivotButton="0" quotePrefix="0" xfId="2">
      <alignment horizontal="center" vertical="center"/>
    </xf>
    <xf numFmtId="165" fontId="23" fillId="0" borderId="4" applyAlignment="1" pivotButton="0" quotePrefix="0" xfId="0">
      <alignment horizontal="center" vertical="center" wrapText="1"/>
    </xf>
    <xf numFmtId="164" fontId="23" fillId="0" borderId="4" applyAlignment="1" pivotButton="0" quotePrefix="0" xfId="0">
      <alignment horizontal="center" vertical="center"/>
    </xf>
    <xf numFmtId="165" fontId="23" fillId="0" borderId="53" applyAlignment="1" pivotButton="0" quotePrefix="0" xfId="0">
      <alignment horizontal="center" vertical="center" wrapText="1"/>
    </xf>
    <xf numFmtId="165" fontId="23" fillId="0" borderId="4" applyAlignment="1" pivotButton="0" quotePrefix="0" xfId="0">
      <alignment horizontal="center" vertical="center"/>
    </xf>
    <xf numFmtId="171" fontId="23" fillId="0" borderId="4" applyAlignment="1" pivotButton="0" quotePrefix="0" xfId="0">
      <alignment horizontal="center" vertical="center"/>
    </xf>
    <xf numFmtId="0" fontId="23" fillId="2" borderId="4" applyAlignment="1" pivotButton="0" quotePrefix="0" xfId="0">
      <alignment horizontal="center" vertical="center"/>
    </xf>
    <xf numFmtId="0" fontId="23" fillId="0" borderId="53" applyAlignment="1" pivotButton="0" quotePrefix="0" xfId="0">
      <alignment horizontal="center" vertical="center"/>
    </xf>
    <xf numFmtId="0" fontId="23" fillId="2" borderId="53" applyAlignment="1" pivotButton="0" quotePrefix="0" xfId="0">
      <alignment horizontal="center" vertical="center"/>
    </xf>
    <xf numFmtId="0" fontId="26" fillId="0" borderId="0" pivotButton="0" quotePrefix="0" xfId="1"/>
    <xf numFmtId="0" fontId="28" fillId="0" borderId="4" applyAlignment="1" pivotButton="0" quotePrefix="0" xfId="1">
      <alignment horizontal="left"/>
    </xf>
    <xf numFmtId="0" fontId="32" fillId="0" borderId="1" applyAlignment="1" pivotButton="0" quotePrefix="0" xfId="1">
      <alignment horizontal="center"/>
    </xf>
    <xf numFmtId="0" fontId="33" fillId="0" borderId="5" applyAlignment="1" pivotButton="0" quotePrefix="0" xfId="1">
      <alignment horizontal="center"/>
    </xf>
    <xf numFmtId="0" fontId="32" fillId="0" borderId="5" applyAlignment="1" pivotButton="0" quotePrefix="0" xfId="1">
      <alignment horizontal="center"/>
    </xf>
    <xf numFmtId="0" fontId="34" fillId="0" borderId="53" applyAlignment="1" pivotButton="0" quotePrefix="0" xfId="1">
      <alignment horizontal="center"/>
    </xf>
    <xf numFmtId="0" fontId="35" fillId="0" borderId="1" applyAlignment="1" pivotButton="0" quotePrefix="0" xfId="1">
      <alignment horizontal="center"/>
    </xf>
    <xf numFmtId="0" fontId="35" fillId="0" borderId="55" applyAlignment="1" pivotButton="0" quotePrefix="0" xfId="1">
      <alignment horizontal="center"/>
    </xf>
    <xf numFmtId="0" fontId="32" fillId="2" borderId="56" applyAlignment="1" pivotButton="0" quotePrefix="0" xfId="1">
      <alignment horizontal="center"/>
    </xf>
    <xf numFmtId="0" fontId="32" fillId="2" borderId="57" applyAlignment="1" pivotButton="0" quotePrefix="0" xfId="1">
      <alignment horizontal="center"/>
    </xf>
    <xf numFmtId="0" fontId="36" fillId="2" borderId="57" applyAlignment="1" pivotButton="0" quotePrefix="0" xfId="1">
      <alignment horizontal="center"/>
    </xf>
    <xf numFmtId="0" fontId="36" fillId="2" borderId="58" applyAlignment="1" pivotButton="0" quotePrefix="0" xfId="1">
      <alignment horizontal="center"/>
    </xf>
    <xf numFmtId="0" fontId="35" fillId="2" borderId="57" applyAlignment="1" pivotButton="0" quotePrefix="0" xfId="1">
      <alignment horizontal="center"/>
    </xf>
    <xf numFmtId="10" fontId="32" fillId="0" borderId="1" applyAlignment="1" pivotButton="0" quotePrefix="0" xfId="1">
      <alignment horizontal="center"/>
    </xf>
    <xf numFmtId="0" fontId="34" fillId="0" borderId="4" applyAlignment="1" pivotButton="0" quotePrefix="0" xfId="1">
      <alignment horizontal="center"/>
    </xf>
    <xf numFmtId="0" fontId="32" fillId="2" borderId="59" applyAlignment="1" pivotButton="0" quotePrefix="0" xfId="1">
      <alignment horizontal="center"/>
    </xf>
    <xf numFmtId="0" fontId="32" fillId="2" borderId="6" applyAlignment="1" pivotButton="0" quotePrefix="0" xfId="1">
      <alignment horizontal="center"/>
    </xf>
    <xf numFmtId="0" fontId="35" fillId="2" borderId="6" applyAlignment="1" pivotButton="0" quotePrefix="0" xfId="1">
      <alignment horizontal="center"/>
    </xf>
    <xf numFmtId="0" fontId="35" fillId="2" borderId="60" applyAlignment="1" pivotButton="0" quotePrefix="0" xfId="1">
      <alignment horizontal="center"/>
    </xf>
    <xf numFmtId="0" fontId="32" fillId="0" borderId="0" applyAlignment="1" pivotButton="0" quotePrefix="0" xfId="1">
      <alignment horizontal="center"/>
    </xf>
    <xf numFmtId="0" fontId="34" fillId="2" borderId="61" applyAlignment="1" pivotButton="0" quotePrefix="0" xfId="1">
      <alignment horizontal="center"/>
    </xf>
    <xf numFmtId="0" fontId="32" fillId="2" borderId="7" applyAlignment="1" pivotButton="0" quotePrefix="0" xfId="1">
      <alignment horizontal="center"/>
    </xf>
    <xf numFmtId="0" fontId="35" fillId="2" borderId="7" applyAlignment="1" pivotButton="0" quotePrefix="0" xfId="1">
      <alignment horizontal="center"/>
    </xf>
    <xf numFmtId="0" fontId="35" fillId="2" borderId="62" applyAlignment="1" pivotButton="0" quotePrefix="0" xfId="1">
      <alignment horizontal="center"/>
    </xf>
    <xf numFmtId="0" fontId="35" fillId="0" borderId="63" applyAlignment="1" pivotButton="0" quotePrefix="0" xfId="1">
      <alignment horizontal="center"/>
    </xf>
    <xf numFmtId="0" fontId="35" fillId="0" borderId="64" applyAlignment="1" pivotButton="0" quotePrefix="0" xfId="1">
      <alignment horizontal="center"/>
    </xf>
    <xf numFmtId="0" fontId="35" fillId="0" borderId="0" applyAlignment="1" pivotButton="0" quotePrefix="0" xfId="1">
      <alignment horizontal="center"/>
    </xf>
    <xf numFmtId="0" fontId="34" fillId="0" borderId="0" pivotButton="0" quotePrefix="0" xfId="1"/>
    <xf numFmtId="0" fontId="28" fillId="0" borderId="53" applyAlignment="1" pivotButton="0" quotePrefix="0" xfId="1">
      <alignment horizontal="left"/>
    </xf>
    <xf numFmtId="0" fontId="37" fillId="0" borderId="1" applyAlignment="1" pivotButton="0" quotePrefix="0" xfId="1">
      <alignment horizontal="center"/>
    </xf>
    <xf numFmtId="0" fontId="37" fillId="0" borderId="4" applyAlignment="1" pivotButton="0" quotePrefix="0" xfId="1">
      <alignment horizontal="center"/>
    </xf>
    <xf numFmtId="0" fontId="38" fillId="0" borderId="5" applyAlignment="1" pivotButton="0" quotePrefix="0" xfId="1">
      <alignment horizontal="center"/>
    </xf>
    <xf numFmtId="0" fontId="38" fillId="0" borderId="5" pivotButton="0" quotePrefix="0" xfId="1"/>
    <xf numFmtId="2" fontId="38" fillId="0" borderId="53" pivotButton="0" quotePrefix="0" xfId="1"/>
    <xf numFmtId="0" fontId="26" fillId="0" borderId="5" applyAlignment="1" pivotButton="0" quotePrefix="0" xfId="1">
      <alignment horizontal="center"/>
    </xf>
    <xf numFmtId="0" fontId="26" fillId="0" borderId="5" pivotButton="0" quotePrefix="0" xfId="1"/>
    <xf numFmtId="2" fontId="26" fillId="0" borderId="53" pivotButton="0" quotePrefix="0" xfId="1"/>
    <xf numFmtId="0" fontId="38" fillId="0" borderId="1" applyAlignment="1" pivotButton="0" quotePrefix="0" xfId="1">
      <alignment horizontal="center"/>
    </xf>
    <xf numFmtId="0" fontId="38" fillId="0" borderId="1" pivotButton="0" quotePrefix="0" xfId="1"/>
    <xf numFmtId="2" fontId="38" fillId="0" borderId="4" pivotButton="0" quotePrefix="0" xfId="1"/>
    <xf numFmtId="0" fontId="26" fillId="0" borderId="1" applyAlignment="1" pivotButton="0" quotePrefix="0" xfId="1">
      <alignment horizontal="center"/>
    </xf>
    <xf numFmtId="0" fontId="26" fillId="0" borderId="1" pivotButton="0" quotePrefix="0" xfId="1"/>
    <xf numFmtId="2" fontId="26" fillId="0" borderId="4" pivotButton="0" quotePrefix="0" xfId="1"/>
    <xf numFmtId="0" fontId="29" fillId="0" borderId="1" pivotButton="0" quotePrefix="0" xfId="1"/>
    <xf numFmtId="0" fontId="28" fillId="0" borderId="1" pivotButton="0" quotePrefix="0" xfId="1"/>
    <xf numFmtId="172" fontId="28" fillId="0" borderId="1" applyAlignment="1" pivotButton="0" quotePrefix="0" xfId="1">
      <alignment horizontal="center"/>
    </xf>
    <xf numFmtId="0" fontId="28" fillId="0" borderId="1" applyAlignment="1" pivotButton="0" quotePrefix="0" xfId="1">
      <alignment horizontal="center"/>
    </xf>
    <xf numFmtId="172" fontId="28" fillId="0" borderId="4" pivotButton="0" quotePrefix="0" xfId="1"/>
    <xf numFmtId="0" fontId="27" fillId="0" borderId="5" pivotButton="0" quotePrefix="0" xfId="1"/>
    <xf numFmtId="0" fontId="27" fillId="0" borderId="53" applyAlignment="1" pivotButton="0" quotePrefix="0" xfId="1">
      <alignment horizontal="center"/>
    </xf>
    <xf numFmtId="0" fontId="38" fillId="0" borderId="53" applyAlignment="1" pivotButton="0" quotePrefix="0" xfId="1">
      <alignment horizontal="center"/>
    </xf>
    <xf numFmtId="0" fontId="34" fillId="0" borderId="5" pivotButton="0" quotePrefix="0" xfId="1"/>
    <xf numFmtId="0" fontId="34" fillId="0" borderId="53" pivotButton="0" quotePrefix="0" xfId="1"/>
    <xf numFmtId="0" fontId="32" fillId="0" borderId="53" pivotButton="0" quotePrefix="0" xfId="1"/>
    <xf numFmtId="0" fontId="35" fillId="0" borderId="4" applyAlignment="1" pivotButton="0" quotePrefix="0" xfId="1">
      <alignment horizontal="center"/>
    </xf>
    <xf numFmtId="0" fontId="35" fillId="2" borderId="66" applyAlignment="1" pivotButton="0" quotePrefix="0" xfId="1">
      <alignment horizontal="center"/>
    </xf>
    <xf numFmtId="0" fontId="35" fillId="0" borderId="67" applyAlignment="1" pivotButton="0" quotePrefix="0" xfId="1">
      <alignment horizontal="center"/>
    </xf>
    <xf numFmtId="0" fontId="32" fillId="0" borderId="53" applyAlignment="1" pivotButton="0" quotePrefix="0" xfId="1">
      <alignment horizontal="center"/>
    </xf>
    <xf numFmtId="0" fontId="35" fillId="2" borderId="68" applyAlignment="1" pivotButton="0" quotePrefix="0" xfId="1">
      <alignment horizontal="center"/>
    </xf>
    <xf numFmtId="0" fontId="35" fillId="2" borderId="69" applyAlignment="1" pivotButton="0" quotePrefix="0" xfId="1">
      <alignment horizontal="center"/>
    </xf>
    <xf numFmtId="0" fontId="34" fillId="0" borderId="1" pivotButton="0" quotePrefix="0" xfId="1"/>
    <xf numFmtId="0" fontId="32" fillId="0" borderId="4" pivotButton="0" quotePrefix="0" xfId="1"/>
    <xf numFmtId="0" fontId="28" fillId="0" borderId="53" applyAlignment="1" pivotButton="0" quotePrefix="0" xfId="1">
      <alignment horizontal="center"/>
    </xf>
    <xf numFmtId="0" fontId="28" fillId="0" borderId="4" applyAlignment="1" pivotButton="0" quotePrefix="0" xfId="1">
      <alignment horizontal="center"/>
    </xf>
    <xf numFmtId="0" fontId="39" fillId="0" borderId="0" pivotButton="0" quotePrefix="0" xfId="0"/>
    <xf numFmtId="0" fontId="32" fillId="0" borderId="0" pivotButton="0" quotePrefix="0" xfId="1"/>
    <xf numFmtId="0" fontId="27" fillId="0" borderId="4" applyAlignment="1" pivotButton="0" quotePrefix="0" xfId="1">
      <alignment horizontal="left"/>
    </xf>
    <xf numFmtId="0" fontId="34" fillId="0" borderId="1" applyAlignment="1" pivotButton="0" quotePrefix="0" xfId="1">
      <alignment horizontal="center"/>
    </xf>
    <xf numFmtId="0" fontId="34" fillId="0" borderId="5" applyAlignment="1" pivotButton="0" quotePrefix="0" xfId="1">
      <alignment horizontal="center"/>
    </xf>
    <xf numFmtId="0" fontId="36" fillId="2" borderId="55" applyAlignment="1" pivotButton="0" quotePrefix="0" xfId="1">
      <alignment horizontal="center"/>
    </xf>
    <xf numFmtId="10" fontId="34" fillId="0" borderId="1" applyAlignment="1" pivotButton="0" quotePrefix="0" xfId="1">
      <alignment horizontal="center"/>
    </xf>
    <xf numFmtId="0" fontId="32" fillId="2" borderId="70" applyAlignment="1" pivotButton="0" quotePrefix="0" xfId="1">
      <alignment horizontal="center"/>
    </xf>
    <xf numFmtId="0" fontId="32" fillId="2" borderId="71" applyAlignment="1" pivotButton="0" quotePrefix="0" xfId="1">
      <alignment horizontal="center"/>
    </xf>
    <xf numFmtId="0" fontId="35" fillId="2" borderId="71" applyAlignment="1" pivotButton="0" quotePrefix="0" xfId="1">
      <alignment horizontal="center"/>
    </xf>
    <xf numFmtId="0" fontId="35" fillId="2" borderId="72" applyAlignment="1" pivotButton="0" quotePrefix="0" xfId="1">
      <alignment horizontal="center"/>
    </xf>
    <xf numFmtId="0" fontId="32" fillId="2" borderId="61" applyAlignment="1" pivotButton="0" quotePrefix="0" xfId="1">
      <alignment horizontal="center"/>
    </xf>
    <xf numFmtId="0" fontId="34" fillId="0" borderId="73" applyAlignment="1" pivotButton="0" quotePrefix="0" xfId="1">
      <alignment horizontal="center"/>
    </xf>
    <xf numFmtId="0" fontId="35" fillId="0" borderId="73" applyAlignment="1" pivotButton="0" quotePrefix="0" xfId="1">
      <alignment horizontal="center"/>
    </xf>
    <xf numFmtId="0" fontId="41" fillId="0" borderId="0" applyAlignment="1" pivotButton="0" quotePrefix="0" xfId="0">
      <alignment horizontal="center"/>
    </xf>
    <xf numFmtId="0" fontId="42" fillId="0" borderId="0" applyAlignment="1" pivotButton="0" quotePrefix="0" xfId="0">
      <alignment horizontal="center"/>
    </xf>
    <xf numFmtId="0" fontId="43" fillId="0" borderId="0" applyAlignment="1" pivotButton="0" quotePrefix="0" xfId="0">
      <alignment horizontal="center"/>
    </xf>
    <xf numFmtId="0" fontId="27" fillId="0" borderId="53" applyAlignment="1" pivotButton="0" quotePrefix="0" xfId="1">
      <alignment horizontal="left"/>
    </xf>
    <xf numFmtId="0" fontId="34" fillId="0" borderId="4" applyAlignment="1" pivotButton="0" quotePrefix="0" xfId="1">
      <alignment horizontal="center" vertical="center"/>
    </xf>
    <xf numFmtId="2" fontId="34" fillId="0" borderId="4" pivotButton="0" quotePrefix="0" xfId="1"/>
    <xf numFmtId="0" fontId="40" fillId="0" borderId="1" pivotButton="0" quotePrefix="0" xfId="1"/>
    <xf numFmtId="0" fontId="27" fillId="0" borderId="1" pivotButton="0" quotePrefix="0" xfId="1"/>
    <xf numFmtId="172" fontId="27" fillId="0" borderId="1" applyAlignment="1" pivotButton="0" quotePrefix="0" xfId="1">
      <alignment horizontal="center"/>
    </xf>
    <xf numFmtId="0" fontId="27" fillId="0" borderId="1" applyAlignment="1" pivotButton="0" quotePrefix="0" xfId="1">
      <alignment horizontal="center"/>
    </xf>
    <xf numFmtId="172" fontId="27" fillId="0" borderId="4" pivotButton="0" quotePrefix="0" xfId="1"/>
    <xf numFmtId="0" fontId="40" fillId="0" borderId="5" pivotButton="0" quotePrefix="0" xfId="1"/>
    <xf numFmtId="0" fontId="32" fillId="0" borderId="5" pivotButton="0" quotePrefix="0" xfId="1"/>
    <xf numFmtId="0" fontId="34" fillId="0" borderId="4" pivotButton="0" quotePrefix="0" xfId="1"/>
    <xf numFmtId="0" fontId="27" fillId="0" borderId="4" applyAlignment="1" pivotButton="0" quotePrefix="0" xfId="1">
      <alignment horizontal="center"/>
    </xf>
    <xf numFmtId="0" fontId="35" fillId="2" borderId="74" applyAlignment="1" pivotButton="0" quotePrefix="0" xfId="1">
      <alignment horizontal="center"/>
    </xf>
    <xf numFmtId="0" fontId="32" fillId="0" borderId="4" applyAlignment="1" pivotButton="0" quotePrefix="0" xfId="1">
      <alignment horizontal="center"/>
    </xf>
    <xf numFmtId="10" fontId="42" fillId="0" borderId="0" applyAlignment="1" pivotButton="0" quotePrefix="0" xfId="0">
      <alignment horizontal="center"/>
    </xf>
    <xf numFmtId="0" fontId="44" fillId="0" borderId="0" applyAlignment="1" pivotButton="0" quotePrefix="0" xfId="0">
      <alignment horizontal="center"/>
    </xf>
    <xf numFmtId="0" fontId="44" fillId="0" borderId="75" applyAlignment="1" pivotButton="0" quotePrefix="0" xfId="0">
      <alignment horizontal="center"/>
    </xf>
    <xf numFmtId="0" fontId="42" fillId="0" borderId="75" applyAlignment="1" pivotButton="0" quotePrefix="0" xfId="0">
      <alignment horizontal="center"/>
    </xf>
    <xf numFmtId="0" fontId="42" fillId="0" borderId="76" applyAlignment="1" pivotButton="0" quotePrefix="0" xfId="0">
      <alignment horizontal="center"/>
    </xf>
    <xf numFmtId="0" fontId="42" fillId="0" borderId="77" applyAlignment="1" pivotButton="0" quotePrefix="0" xfId="0">
      <alignment horizontal="center"/>
    </xf>
    <xf numFmtId="0" fontId="43" fillId="0" borderId="77" applyAlignment="1" pivotButton="0" quotePrefix="0" xfId="0">
      <alignment horizontal="center"/>
    </xf>
    <xf numFmtId="0" fontId="43" fillId="0" borderId="78" applyAlignment="1" pivotButton="0" quotePrefix="0" xfId="0">
      <alignment horizontal="center"/>
    </xf>
    <xf numFmtId="0" fontId="43" fillId="0" borderId="79" applyAlignment="1" pivotButton="0" quotePrefix="0" xfId="0">
      <alignment horizontal="center"/>
    </xf>
    <xf numFmtId="10" fontId="42" fillId="0" borderId="77" applyAlignment="1" pivotButton="0" quotePrefix="0" xfId="0">
      <alignment horizontal="center"/>
    </xf>
    <xf numFmtId="0" fontId="42" fillId="0" borderId="80" applyAlignment="1" pivotButton="0" quotePrefix="0" xfId="0">
      <alignment horizontal="center"/>
    </xf>
    <xf numFmtId="0" fontId="43" fillId="0" borderId="81" applyAlignment="1" pivotButton="0" quotePrefix="0" xfId="0">
      <alignment horizontal="center"/>
    </xf>
    <xf numFmtId="0" fontId="43" fillId="0" borderId="80" applyAlignment="1" pivotButton="0" quotePrefix="0" xfId="0">
      <alignment horizontal="center"/>
    </xf>
    <xf numFmtId="0" fontId="42" fillId="0" borderId="0" pivotButton="0" quotePrefix="0" xfId="0"/>
    <xf numFmtId="0" fontId="45" fillId="0" borderId="76" applyAlignment="1" pivotButton="0" quotePrefix="0" xfId="0">
      <alignment horizontal="left"/>
    </xf>
    <xf numFmtId="0" fontId="45" fillId="0" borderId="80" applyAlignment="1" pivotButton="0" quotePrefix="0" xfId="0">
      <alignment horizontal="left"/>
    </xf>
    <xf numFmtId="0" fontId="44" fillId="0" borderId="77" applyAlignment="1" pivotButton="0" quotePrefix="0" xfId="0">
      <alignment horizontal="center"/>
    </xf>
    <xf numFmtId="0" fontId="44" fillId="0" borderId="80" applyAlignment="1" pivotButton="0" quotePrefix="0" xfId="0">
      <alignment horizontal="center"/>
    </xf>
    <xf numFmtId="0" fontId="42" fillId="0" borderId="75" pivotButton="0" quotePrefix="0" xfId="0"/>
    <xf numFmtId="2" fontId="42" fillId="0" borderId="76" pivotButton="0" quotePrefix="0" xfId="0"/>
    <xf numFmtId="0" fontId="39" fillId="0" borderId="75" applyAlignment="1" pivotButton="0" quotePrefix="0" xfId="0">
      <alignment horizontal="center"/>
    </xf>
    <xf numFmtId="0" fontId="39" fillId="0" borderId="75" pivotButton="0" quotePrefix="0" xfId="0"/>
    <xf numFmtId="2" fontId="39" fillId="0" borderId="76" pivotButton="0" quotePrefix="0" xfId="0"/>
    <xf numFmtId="0" fontId="42" fillId="0" borderId="77" pivotButton="0" quotePrefix="0" xfId="0"/>
    <xf numFmtId="2" fontId="42" fillId="0" borderId="80" pivotButton="0" quotePrefix="0" xfId="0"/>
    <xf numFmtId="0" fontId="39" fillId="0" borderId="77" applyAlignment="1" pivotButton="0" quotePrefix="0" xfId="0">
      <alignment horizontal="center"/>
    </xf>
    <xf numFmtId="0" fontId="39" fillId="0" borderId="77" pivotButton="0" quotePrefix="0" xfId="0"/>
    <xf numFmtId="2" fontId="39" fillId="0" borderId="80" pivotButton="0" quotePrefix="0" xfId="0"/>
    <xf numFmtId="0" fontId="46" fillId="0" borderId="77" pivotButton="0" quotePrefix="0" xfId="0"/>
    <xf numFmtId="0" fontId="45" fillId="0" borderId="77" pivotButton="0" quotePrefix="0" xfId="0"/>
    <xf numFmtId="172" fontId="45" fillId="0" borderId="77" applyAlignment="1" pivotButton="0" quotePrefix="0" xfId="0">
      <alignment horizontal="center"/>
    </xf>
    <xf numFmtId="0" fontId="45" fillId="0" borderId="77" applyAlignment="1" pivotButton="0" quotePrefix="0" xfId="0">
      <alignment horizontal="center"/>
    </xf>
    <xf numFmtId="172" fontId="45" fillId="0" borderId="80" pivotButton="0" quotePrefix="0" xfId="0"/>
    <xf numFmtId="0" fontId="41" fillId="0" borderId="80" pivotButton="0" quotePrefix="0" xfId="0"/>
    <xf numFmtId="0" fontId="45" fillId="0" borderId="76" applyAlignment="1" pivotButton="0" quotePrefix="0" xfId="0">
      <alignment horizontal="center"/>
    </xf>
    <xf numFmtId="0" fontId="45" fillId="0" borderId="80" applyAlignment="1" pivotButton="0" quotePrefix="0" xfId="0">
      <alignment horizontal="center"/>
    </xf>
    <xf numFmtId="0" fontId="45" fillId="0" borderId="75" pivotButton="0" quotePrefix="0" xfId="0"/>
    <xf numFmtId="173" fontId="42" fillId="0" borderId="76" applyAlignment="1" pivotButton="0" quotePrefix="0" xfId="0">
      <alignment horizontal="center"/>
    </xf>
    <xf numFmtId="0" fontId="39" fillId="0" borderId="76" applyAlignment="1" pivotButton="0" quotePrefix="0" xfId="0">
      <alignment horizontal="center"/>
    </xf>
    <xf numFmtId="0" fontId="39" fillId="0" borderId="8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1" fillId="0" borderId="54" applyAlignment="1" pivotButton="0" quotePrefix="0" xfId="0">
      <alignment horizontal="center" vertical="center" wrapText="1"/>
    </xf>
    <xf numFmtId="164" fontId="1" fillId="0" borderId="54" applyAlignment="1" pivotButton="0" quotePrefix="0" xfId="0">
      <alignment horizontal="center" vertical="center" wrapText="1"/>
    </xf>
    <xf numFmtId="0" fontId="0" fillId="4" borderId="4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58" fontId="47" fillId="0" borderId="86" applyAlignment="1" pivotButton="0" quotePrefix="0" xfId="0">
      <alignment vertical="center"/>
    </xf>
    <xf numFmtId="58" fontId="47" fillId="0" borderId="0" applyAlignment="1" pivotButton="0" quotePrefix="0" xfId="0">
      <alignment horizontal="center" vertical="center"/>
    </xf>
    <xf numFmtId="58" fontId="47" fillId="0" borderId="88" applyAlignment="1" pivotButton="0" quotePrefix="0" xfId="0">
      <alignment vertical="center"/>
    </xf>
    <xf numFmtId="0" fontId="1" fillId="4" borderId="4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horizontal="center" vertical="center"/>
    </xf>
    <xf numFmtId="0" fontId="3" fillId="0" borderId="86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164" fontId="0" fillId="4" borderId="4" applyAlignment="1" pivotButton="0" quotePrefix="0" xfId="0">
      <alignment horizontal="center" vertical="center"/>
    </xf>
    <xf numFmtId="0" fontId="49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horizontal="center"/>
    </xf>
    <xf numFmtId="0" fontId="1" fillId="0" borderId="53" applyAlignment="1" pivotButton="0" quotePrefix="0" xfId="0">
      <alignment horizontal="center" vertical="center"/>
    </xf>
    <xf numFmtId="0" fontId="1" fillId="4" borderId="53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58" fontId="47" fillId="0" borderId="4" applyAlignment="1" pivotButton="0" quotePrefix="0" xfId="0">
      <alignment vertical="center"/>
    </xf>
    <xf numFmtId="164" fontId="0" fillId="0" borderId="4" applyAlignment="1" pivotButton="0" quotePrefix="0" xfId="0">
      <alignment vertical="center"/>
    </xf>
    <xf numFmtId="0" fontId="50" fillId="0" borderId="4" applyAlignment="1" pivotButton="0" quotePrefix="0" xfId="0">
      <alignment horizontal="center" vertical="center"/>
    </xf>
    <xf numFmtId="0" fontId="5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86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58" fontId="19" fillId="0" borderId="4" applyAlignment="1" pivotButton="0" quotePrefix="0" xfId="0">
      <alignment horizontal="center" vertical="center"/>
    </xf>
    <xf numFmtId="0" fontId="19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54" applyAlignment="1" pivotButton="0" quotePrefix="0" xfId="0">
      <alignment horizontal="center" vertical="center" wrapText="1"/>
    </xf>
    <xf numFmtId="0" fontId="5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/>
    </xf>
    <xf numFmtId="165" fontId="0" fillId="0" borderId="4" applyAlignment="1" pivotButton="0" quotePrefix="0" xfId="0">
      <alignment horizontal="center" vertical="center"/>
    </xf>
    <xf numFmtId="0" fontId="0" fillId="0" borderId="67" applyAlignment="1" pivotButton="0" quotePrefix="0" xfId="0">
      <alignment horizontal="left" vertical="center"/>
    </xf>
    <xf numFmtId="0" fontId="57" fillId="0" borderId="0" applyAlignment="1" pivotButton="0" quotePrefix="0" xfId="0">
      <alignment horizontal="center" vertical="center"/>
    </xf>
    <xf numFmtId="0" fontId="57" fillId="0" borderId="4" applyAlignment="1" pivotButton="0" quotePrefix="0" xfId="0">
      <alignment horizontal="center" vertical="center"/>
    </xf>
    <xf numFmtId="164" fontId="14" fillId="0" borderId="0" applyAlignment="1" pivotButton="0" quotePrefix="0" xfId="0">
      <alignment horizontal="center" vertical="center"/>
    </xf>
    <xf numFmtId="0" fontId="57" fillId="0" borderId="89" applyAlignment="1" pivotButton="0" quotePrefix="0" xfId="0">
      <alignment horizontal="center" vertical="center"/>
    </xf>
    <xf numFmtId="164" fontId="14" fillId="0" borderId="9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18" fillId="0" borderId="53" applyAlignment="1" pivotButton="0" quotePrefix="0" xfId="0">
      <alignment horizontal="center" vertical="center"/>
    </xf>
    <xf numFmtId="165" fontId="18" fillId="0" borderId="53" applyAlignment="1" pivotButton="0" quotePrefix="0" xfId="0">
      <alignment horizontal="center" vertical="center"/>
    </xf>
    <xf numFmtId="164" fontId="18" fillId="0" borderId="53" applyAlignment="1" pivotButton="0" quotePrefix="0" xfId="0">
      <alignment horizontal="center" vertical="center"/>
    </xf>
    <xf numFmtId="0" fontId="18" fillId="2" borderId="73" applyAlignment="1" pivotButton="0" quotePrefix="0" xfId="0">
      <alignment horizontal="center" vertical="center"/>
    </xf>
    <xf numFmtId="165" fontId="18" fillId="2" borderId="73" applyAlignment="1" pivotButton="0" quotePrefix="0" xfId="0">
      <alignment horizontal="center" vertical="center"/>
    </xf>
    <xf numFmtId="0" fontId="18" fillId="2" borderId="94" applyAlignment="1" pivotButton="0" quotePrefix="0" xfId="0">
      <alignment horizontal="center" vertical="center"/>
    </xf>
    <xf numFmtId="0" fontId="18" fillId="2" borderId="94" applyAlignment="1" pivotButton="0" quotePrefix="0" xfId="0">
      <alignment vertical="center"/>
    </xf>
    <xf numFmtId="0" fontId="18" fillId="2" borderId="97" applyAlignment="1" pivotButton="0" quotePrefix="0" xfId="0">
      <alignment horizontal="center" vertical="center"/>
    </xf>
    <xf numFmtId="164" fontId="14" fillId="2" borderId="4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8" fillId="2" borderId="73" applyAlignment="1" pivotButton="0" quotePrefix="0" xfId="0">
      <alignment vertical="center"/>
    </xf>
    <xf numFmtId="164" fontId="18" fillId="2" borderId="73" applyAlignment="1" pivotButton="0" quotePrefix="0" xfId="0">
      <alignment horizontal="center" vertical="center"/>
    </xf>
    <xf numFmtId="0" fontId="58" fillId="2" borderId="73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62" fillId="0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4" fillId="0" borderId="54" applyAlignment="1" pivotButton="0" quotePrefix="0" xfId="0">
      <alignment horizontal="center" vertical="center"/>
    </xf>
    <xf numFmtId="165" fontId="13" fillId="0" borderId="4" applyAlignment="1" pivotButton="0" quotePrefix="0" xfId="0">
      <alignment horizontal="center" vertical="center" shrinkToFit="1"/>
    </xf>
    <xf numFmtId="165" fontId="14" fillId="0" borderId="0" applyAlignment="1" pivotButton="0" quotePrefix="0" xfId="0">
      <alignment horizontal="center" vertical="center" wrapText="1"/>
    </xf>
    <xf numFmtId="0" fontId="55" fillId="0" borderId="0" pivotButton="0" quotePrefix="0" xfId="0"/>
    <xf numFmtId="0" fontId="23" fillId="0" borderId="0" applyAlignment="1" pivotButton="0" quotePrefix="0" xfId="0">
      <alignment horizontal="center" vertical="center"/>
    </xf>
    <xf numFmtId="165" fontId="23" fillId="0" borderId="0" applyAlignment="1" pivotButton="0" quotePrefix="0" xfId="0">
      <alignment horizontal="center" vertical="center"/>
    </xf>
    <xf numFmtId="165" fontId="14" fillId="0" borderId="0" applyAlignment="1" pivotButton="0" quotePrefix="0" xfId="0">
      <alignment horizontal="center" vertical="center"/>
    </xf>
    <xf numFmtId="0" fontId="24" fillId="0" borderId="53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8" fillId="2" borderId="95" applyAlignment="1" pivotButton="0" quotePrefix="0" xfId="0">
      <alignment horizontal="center" vertical="center"/>
    </xf>
    <xf numFmtId="0" fontId="18" fillId="2" borderId="96" applyAlignment="1" pivotButton="0" quotePrefix="0" xfId="0">
      <alignment horizontal="center" vertical="center"/>
    </xf>
    <xf numFmtId="0" fontId="18" fillId="0" borderId="93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1" applyAlignment="1" pivotButton="0" quotePrefix="0" xfId="0">
      <alignment horizontal="left" vertical="center"/>
    </xf>
    <xf numFmtId="0" fontId="18" fillId="0" borderId="2" applyAlignment="1" pivotButton="0" quotePrefix="0" xfId="0">
      <alignment horizontal="left" vertical="center"/>
    </xf>
    <xf numFmtId="0" fontId="18" fillId="0" borderId="3" applyAlignment="1" pivotButton="0" quotePrefix="0" xfId="0">
      <alignment horizontal="left" vertical="center"/>
    </xf>
    <xf numFmtId="0" fontId="18" fillId="2" borderId="91" applyAlignment="1" pivotButton="0" quotePrefix="0" xfId="0">
      <alignment horizontal="center" vertical="center"/>
    </xf>
    <xf numFmtId="0" fontId="18" fillId="2" borderId="92" applyAlignment="1" pivotButton="0" quotePrefix="0" xfId="0">
      <alignment horizontal="center" vertical="center"/>
    </xf>
    <xf numFmtId="0" fontId="18" fillId="0" borderId="98" applyAlignment="1" pivotButton="0" quotePrefix="0" xfId="0">
      <alignment horizontal="center" vertical="center"/>
    </xf>
    <xf numFmtId="0" fontId="18" fillId="0" borderId="99" applyAlignment="1" pivotButton="0" quotePrefix="0" xfId="0">
      <alignment horizontal="center" vertical="center"/>
    </xf>
    <xf numFmtId="0" fontId="18" fillId="0" borderId="100" applyAlignment="1" pivotButton="0" quotePrefix="0" xfId="0">
      <alignment horizontal="center" vertical="center"/>
    </xf>
    <xf numFmtId="0" fontId="18" fillId="0" borderId="4" applyAlignment="1" pivotButton="0" quotePrefix="0" xfId="0">
      <alignment horizontal="left" vertical="center"/>
    </xf>
    <xf numFmtId="0" fontId="56" fillId="0" borderId="0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53" fillId="0" borderId="1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54" fillId="0" borderId="4" applyAlignment="1" pivotButton="0" quotePrefix="0" xfId="0">
      <alignment horizontal="center" vertical="center" wrapText="1"/>
    </xf>
    <xf numFmtId="0" fontId="25" fillId="2" borderId="4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53" fillId="0" borderId="4" applyAlignment="1" pivotButton="0" quotePrefix="0" xfId="0">
      <alignment horizontal="center" vertical="center" wrapText="1"/>
    </xf>
    <xf numFmtId="0" fontId="25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54" fillId="0" borderId="4" applyAlignment="1" pivotButton="0" quotePrefix="0" xfId="0">
      <alignment horizontal="left" vertical="center" wrapText="1"/>
    </xf>
    <xf numFmtId="0" fontId="51" fillId="0" borderId="0" applyAlignment="1" pivotButton="0" quotePrefix="0" xfId="0">
      <alignment horizontal="center" vertical="center"/>
    </xf>
    <xf numFmtId="0" fontId="52" fillId="0" borderId="0" applyAlignment="1" pivotButton="0" quotePrefix="0" xfId="0">
      <alignment horizontal="center" vertical="center"/>
    </xf>
    <xf numFmtId="0" fontId="53" fillId="0" borderId="4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5" fillId="0" borderId="2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5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48" fillId="0" borderId="1" applyAlignment="1" pivotButton="0" quotePrefix="0" xfId="0">
      <alignment horizontal="center" vertical="center"/>
    </xf>
    <xf numFmtId="0" fontId="48" fillId="0" borderId="2" applyAlignment="1" pivotButton="0" quotePrefix="0" xfId="0">
      <alignment horizontal="center" vertical="center"/>
    </xf>
    <xf numFmtId="0" fontId="48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58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58" fontId="47" fillId="0" borderId="5" applyAlignment="1" pivotButton="0" quotePrefix="0" xfId="0">
      <alignment horizontal="center" vertical="center"/>
    </xf>
    <xf numFmtId="58" fontId="47" fillId="0" borderId="86" applyAlignment="1" pivotButton="0" quotePrefix="0" xfId="0">
      <alignment horizontal="center" vertical="center"/>
    </xf>
    <xf numFmtId="58" fontId="47" fillId="0" borderId="87" applyAlignment="1" pivotButton="0" quotePrefix="0" xfId="0">
      <alignment horizontal="center" vertical="center"/>
    </xf>
    <xf numFmtId="58" fontId="47" fillId="0" borderId="88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58" fontId="47" fillId="0" borderId="53" applyAlignment="1" pivotButton="0" quotePrefix="0" xfId="0">
      <alignment horizontal="center" vertical="center"/>
    </xf>
    <xf numFmtId="58" fontId="47" fillId="0" borderId="5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  <xf numFmtId="164" fontId="1" fillId="0" borderId="3" applyAlignment="1" pivotButton="0" quotePrefix="0" xfId="0">
      <alignment horizontal="center" vertical="center" wrapText="1"/>
    </xf>
    <xf numFmtId="0" fontId="27" fillId="0" borderId="0" applyAlignment="1" pivotButton="0" quotePrefix="0" xfId="1">
      <alignment horizontal="center"/>
    </xf>
    <xf numFmtId="0" fontId="32" fillId="0" borderId="0" pivotButton="0" quotePrefix="0" xfId="1"/>
    <xf numFmtId="0" fontId="27" fillId="0" borderId="1" applyAlignment="1" pivotButton="0" quotePrefix="0" xfId="1">
      <alignment horizontal="left"/>
    </xf>
    <xf numFmtId="0" fontId="40" fillId="0" borderId="3" applyAlignment="1" pivotButton="0" quotePrefix="0" xfId="1">
      <alignment horizontal="left"/>
    </xf>
    <xf numFmtId="0" fontId="40" fillId="0" borderId="2" applyAlignment="1" pivotButton="0" quotePrefix="0" xfId="1">
      <alignment horizontal="left"/>
    </xf>
    <xf numFmtId="174" fontId="27" fillId="0" borderId="1" applyAlignment="1" pivotButton="0" quotePrefix="0" xfId="1">
      <alignment horizontal="left"/>
    </xf>
    <xf numFmtId="175" fontId="27" fillId="0" borderId="1" applyAlignment="1" pivotButton="0" quotePrefix="0" xfId="1">
      <alignment horizontal="left"/>
    </xf>
    <xf numFmtId="172" fontId="27" fillId="0" borderId="1" applyAlignment="1" pivotButton="0" quotePrefix="0" xfId="1">
      <alignment horizontal="left"/>
    </xf>
    <xf numFmtId="0" fontId="40" fillId="0" borderId="1" applyAlignment="1" pivotButton="0" quotePrefix="0" xfId="1">
      <alignment horizontal="left"/>
    </xf>
    <xf numFmtId="0" fontId="37" fillId="0" borderId="1" applyAlignment="1" pivotButton="0" quotePrefix="0" xfId="1">
      <alignment horizontal="center"/>
    </xf>
    <xf numFmtId="0" fontId="33" fillId="0" borderId="2" applyAlignment="1" pivotButton="0" quotePrefix="0" xfId="1">
      <alignment horizontal="center"/>
    </xf>
    <xf numFmtId="0" fontId="33" fillId="0" borderId="3" applyAlignment="1" pivotButton="0" quotePrefix="0" xfId="1">
      <alignment horizontal="center"/>
    </xf>
    <xf numFmtId="0" fontId="27" fillId="0" borderId="1" applyAlignment="1" pivotButton="0" quotePrefix="0" xfId="1">
      <alignment horizontal="center"/>
    </xf>
    <xf numFmtId="0" fontId="40" fillId="0" borderId="2" applyAlignment="1" pivotButton="0" quotePrefix="0" xfId="1">
      <alignment horizontal="center"/>
    </xf>
    <xf numFmtId="0" fontId="40" fillId="0" borderId="3" applyAlignment="1" pivotButton="0" quotePrefix="0" xfId="1">
      <alignment horizontal="center"/>
    </xf>
    <xf numFmtId="172" fontId="27" fillId="0" borderId="1" applyAlignment="1" pivotButton="0" quotePrefix="0" xfId="1">
      <alignment horizontal="center"/>
    </xf>
    <xf numFmtId="0" fontId="45" fillId="0" borderId="77" applyAlignment="1" pivotButton="0" quotePrefix="0" xfId="0">
      <alignment horizontal="center"/>
    </xf>
    <xf numFmtId="0" fontId="46" fillId="0" borderId="82" applyAlignment="1" pivotButton="0" quotePrefix="0" xfId="0">
      <alignment horizontal="center"/>
    </xf>
    <xf numFmtId="0" fontId="46" fillId="0" borderId="83" applyAlignment="1" pivotButton="0" quotePrefix="0" xfId="0">
      <alignment horizontal="center"/>
    </xf>
    <xf numFmtId="172" fontId="45" fillId="0" borderId="77" applyAlignment="1" pivotButton="0" quotePrefix="0" xfId="0">
      <alignment horizontal="center"/>
    </xf>
    <xf numFmtId="0" fontId="45" fillId="0" borderId="0" applyAlignment="1" pivotButton="0" quotePrefix="0" xfId="0">
      <alignment horizontal="center"/>
    </xf>
    <xf numFmtId="0" fontId="39" fillId="0" borderId="0" pivotButton="0" quotePrefix="0" xfId="0"/>
    <xf numFmtId="0" fontId="45" fillId="0" borderId="77" applyAlignment="1" pivotButton="0" quotePrefix="0" xfId="0">
      <alignment horizontal="left"/>
    </xf>
    <xf numFmtId="0" fontId="46" fillId="0" borderId="82" applyAlignment="1" pivotButton="0" quotePrefix="0" xfId="0">
      <alignment horizontal="left"/>
    </xf>
    <xf numFmtId="0" fontId="46" fillId="0" borderId="83" applyAlignment="1" pivotButton="0" quotePrefix="0" xfId="0">
      <alignment horizontal="left"/>
    </xf>
    <xf numFmtId="0" fontId="42" fillId="0" borderId="76" applyAlignment="1" pivotButton="0" quotePrefix="0" xfId="0">
      <alignment horizontal="center" vertical="center"/>
    </xf>
    <xf numFmtId="0" fontId="39" fillId="0" borderId="84" applyAlignment="1" pivotButton="0" quotePrefix="0" xfId="0">
      <alignment horizontal="center" vertical="center"/>
    </xf>
    <xf numFmtId="0" fontId="39" fillId="0" borderId="85" applyAlignment="1" pivotButton="0" quotePrefix="0" xfId="0">
      <alignment horizontal="center" vertical="center"/>
    </xf>
    <xf numFmtId="0" fontId="35" fillId="0" borderId="53" applyAlignment="1" pivotButton="0" quotePrefix="0" xfId="1">
      <alignment horizontal="center" vertical="top"/>
    </xf>
    <xf numFmtId="0" fontId="36" fillId="0" borderId="65" applyAlignment="1" pivotButton="0" quotePrefix="0" xfId="1">
      <alignment horizontal="center" vertical="top"/>
    </xf>
    <xf numFmtId="0" fontId="36" fillId="0" borderId="54" applyAlignment="1" pivotButton="0" quotePrefix="0" xfId="1">
      <alignment horizontal="center" vertical="top"/>
    </xf>
    <xf numFmtId="0" fontId="26" fillId="0" borderId="0" pivotButton="0" quotePrefix="0" xfId="1"/>
    <xf numFmtId="0" fontId="28" fillId="0" borderId="1" applyAlignment="1" pivotButton="0" quotePrefix="0" xfId="1">
      <alignment horizontal="left"/>
    </xf>
    <xf numFmtId="0" fontId="29" fillId="0" borderId="3" applyAlignment="1" pivotButton="0" quotePrefix="0" xfId="1">
      <alignment horizontal="left"/>
    </xf>
    <xf numFmtId="0" fontId="29" fillId="0" borderId="2" applyAlignment="1" pivotButton="0" quotePrefix="0" xfId="1">
      <alignment horizontal="left"/>
    </xf>
    <xf numFmtId="174" fontId="28" fillId="0" borderId="1" applyAlignment="1" pivotButton="0" quotePrefix="0" xfId="1">
      <alignment horizontal="left"/>
    </xf>
    <xf numFmtId="175" fontId="28" fillId="0" borderId="1" applyAlignment="1" pivotButton="0" quotePrefix="0" xfId="1">
      <alignment horizontal="left"/>
    </xf>
    <xf numFmtId="172" fontId="28" fillId="0" borderId="1" applyAlignment="1" pivotButton="0" quotePrefix="0" xfId="1">
      <alignment horizontal="left"/>
    </xf>
    <xf numFmtId="0" fontId="30" fillId="0" borderId="1" applyAlignment="1" pivotButton="0" quotePrefix="0" xfId="1">
      <alignment horizontal="center"/>
    </xf>
    <xf numFmtId="0" fontId="31" fillId="0" borderId="2" applyAlignment="1" pivotButton="0" quotePrefix="0" xfId="1">
      <alignment horizontal="center"/>
    </xf>
    <xf numFmtId="0" fontId="31" fillId="0" borderId="3" applyAlignment="1" pivotButton="0" quotePrefix="0" xfId="1">
      <alignment horizontal="center"/>
    </xf>
    <xf numFmtId="0" fontId="28" fillId="0" borderId="1" applyAlignment="1" pivotButton="0" quotePrefix="0" xfId="1">
      <alignment horizontal="center"/>
    </xf>
    <xf numFmtId="0" fontId="29" fillId="0" borderId="2" applyAlignment="1" pivotButton="0" quotePrefix="0" xfId="1">
      <alignment horizontal="center"/>
    </xf>
    <xf numFmtId="0" fontId="29" fillId="0" borderId="3" applyAlignment="1" pivotButton="0" quotePrefix="0" xfId="1">
      <alignment horizontal="center"/>
    </xf>
    <xf numFmtId="172" fontId="28" fillId="0" borderId="1" applyAlignment="1" pivotButton="0" quotePrefix="0" xfId="1">
      <alignment horizontal="center"/>
    </xf>
    <xf numFmtId="0" fontId="38" fillId="0" borderId="53" applyAlignment="1" pivotButton="0" quotePrefix="0" xfId="1">
      <alignment horizontal="center" vertical="center"/>
    </xf>
    <xf numFmtId="0" fontId="26" fillId="0" borderId="65" applyAlignment="1" pivotButton="0" quotePrefix="0" xfId="1">
      <alignment horizontal="center" vertical="center"/>
    </xf>
    <xf numFmtId="0" fontId="26" fillId="0" borderId="54" applyAlignment="1" pivotButton="0" quotePrefix="0" xfId="1">
      <alignment horizontal="center" vertical="center"/>
    </xf>
    <xf numFmtId="0" fontId="23" fillId="0" borderId="53" applyAlignment="1" pivotButton="0" quotePrefix="0" xfId="2">
      <alignment horizontal="center" vertical="center"/>
    </xf>
    <xf numFmtId="0" fontId="23" fillId="0" borderId="65" applyAlignment="1" pivotButton="0" quotePrefix="0" xfId="2">
      <alignment horizontal="center" vertical="center"/>
    </xf>
    <xf numFmtId="0" fontId="23" fillId="0" borderId="54" applyAlignment="1" pivotButton="0" quotePrefix="0" xfId="2">
      <alignment horizontal="center" vertical="center"/>
    </xf>
    <xf numFmtId="0" fontId="24" fillId="0" borderId="53" applyAlignment="1" pivotButton="0" quotePrefix="0" xfId="0">
      <alignment horizontal="center" vertical="center"/>
    </xf>
    <xf numFmtId="0" fontId="24" fillId="0" borderId="54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0" fontId="14" fillId="2" borderId="4" applyAlignment="1" pivotButton="0" quotePrefix="0" xfId="0">
      <alignment horizontal="center" vertical="center"/>
    </xf>
    <xf numFmtId="0" fontId="14" fillId="3" borderId="4" applyAlignment="1" pivotButton="0" quotePrefix="0" xfId="0">
      <alignment horizontal="center" vertical="center"/>
    </xf>
    <xf numFmtId="165" fontId="14" fillId="2" borderId="4" applyAlignment="1" pivotButton="0" quotePrefix="0" xfId="0">
      <alignment horizontal="center" vertical="center"/>
    </xf>
    <xf numFmtId="0" fontId="23" fillId="0" borderId="53" applyAlignment="1" pivotButton="0" quotePrefix="0" xfId="0">
      <alignment horizontal="center" vertical="center"/>
    </xf>
    <xf numFmtId="0" fontId="23" fillId="0" borderId="65" applyAlignment="1" pivotButton="0" quotePrefix="0" xfId="0">
      <alignment horizontal="center" vertical="center"/>
    </xf>
    <xf numFmtId="0" fontId="23" fillId="0" borderId="54" applyAlignment="1" pivotButton="0" quotePrefix="0" xfId="0">
      <alignment horizontal="center" vertical="center"/>
    </xf>
    <xf numFmtId="165" fontId="14" fillId="0" borderId="53" applyAlignment="1" pivotButton="0" quotePrefix="0" xfId="0">
      <alignment horizontal="center" vertical="center"/>
    </xf>
    <xf numFmtId="165" fontId="14" fillId="0" borderId="54" applyAlignment="1" pivotButton="0" quotePrefix="0" xfId="0">
      <alignment horizontal="center" vertical="center"/>
    </xf>
    <xf numFmtId="165" fontId="23" fillId="0" borderId="53" applyAlignment="1" pivotButton="0" quotePrefix="0" xfId="0">
      <alignment horizontal="center" vertical="center" wrapText="1"/>
    </xf>
    <xf numFmtId="165" fontId="23" fillId="0" borderId="65" applyAlignment="1" pivotButton="0" quotePrefix="0" xfId="0">
      <alignment horizontal="center" vertical="center" wrapText="1"/>
    </xf>
    <xf numFmtId="165" fontId="23" fillId="0" borderId="54" applyAlignment="1" pivotButton="0" quotePrefix="0" xfId="0">
      <alignment horizontal="center" vertical="center" wrapText="1"/>
    </xf>
    <xf numFmtId="0" fontId="23" fillId="2" borderId="53" applyAlignment="1" pivotButton="0" quotePrefix="0" xfId="0">
      <alignment horizontal="center" vertical="center"/>
    </xf>
    <xf numFmtId="0" fontId="23" fillId="2" borderId="65" applyAlignment="1" pivotButton="0" quotePrefix="0" xfId="0">
      <alignment horizontal="center" vertical="center"/>
    </xf>
    <xf numFmtId="0" fontId="23" fillId="2" borderId="54" applyAlignment="1" pivotButton="0" quotePrefix="0" xfId="0">
      <alignment horizontal="center" vertical="center"/>
    </xf>
    <xf numFmtId="0" fontId="21" fillId="7" borderId="0" applyAlignment="1" pivotButton="0" quotePrefix="0" xfId="0">
      <alignment horizontal="center" vertical="center"/>
    </xf>
    <xf numFmtId="0" fontId="14" fillId="7" borderId="4" applyAlignment="1" pivotButton="0" quotePrefix="0" xfId="0">
      <alignment horizontal="center" vertical="center"/>
    </xf>
    <xf numFmtId="0" fontId="14" fillId="2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3" borderId="2" applyAlignment="1" pivotButton="0" quotePrefix="0" xfId="0">
      <alignment horizontal="center" vertical="center"/>
    </xf>
    <xf numFmtId="0" fontId="14" fillId="7" borderId="2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3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31" fontId="14" fillId="0" borderId="1" applyAlignment="1" pivotButton="0" quotePrefix="0" xfId="0">
      <alignment horizontal="center" vertical="center"/>
    </xf>
    <xf numFmtId="31" fontId="14" fillId="0" borderId="2" applyAlignment="1" pivotButton="0" quotePrefix="0" xfId="0">
      <alignment horizontal="center" vertical="center"/>
    </xf>
    <xf numFmtId="31" fontId="14" fillId="0" borderId="3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0" borderId="23" applyAlignment="1" pivotButton="0" quotePrefix="0" xfId="0">
      <alignment horizontal="center" vertical="center"/>
    </xf>
    <xf numFmtId="0" fontId="16" fillId="0" borderId="24" applyAlignment="1" pivotButton="0" quotePrefix="0" xfId="0">
      <alignment horizontal="center" vertical="center"/>
    </xf>
    <xf numFmtId="0" fontId="16" fillId="0" borderId="25" applyAlignment="1" pivotButton="0" quotePrefix="0" xfId="0">
      <alignment horizontal="center" vertical="center"/>
    </xf>
    <xf numFmtId="0" fontId="16" fillId="0" borderId="26" applyAlignment="1" pivotButton="0" quotePrefix="0" xfId="0">
      <alignment horizontal="center" vertical="center"/>
    </xf>
    <xf numFmtId="0" fontId="16" fillId="0" borderId="46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22" applyAlignment="1" pivotButton="0" quotePrefix="0" xfId="0">
      <alignment horizontal="center" vertical="center"/>
    </xf>
    <xf numFmtId="0" fontId="16" fillId="0" borderId="47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6" fillId="0" borderId="8" applyAlignment="1" pivotButton="0" quotePrefix="0" xfId="0">
      <alignment horizontal="center" vertical="center"/>
    </xf>
    <xf numFmtId="0" fontId="16" fillId="0" borderId="14" applyAlignment="1" pivotButton="0" quotePrefix="0" xfId="0">
      <alignment horizontal="center" vertical="center"/>
    </xf>
    <xf numFmtId="0" fontId="16" fillId="0" borderId="11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6" fillId="0" borderId="42" applyAlignment="1" pivotButton="0" quotePrefix="0" xfId="0">
      <alignment horizontal="center" vertical="center" wrapText="1"/>
    </xf>
    <xf numFmtId="0" fontId="16" fillId="0" borderId="18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5" applyAlignment="1" pivotButton="0" quotePrefix="0" xfId="0">
      <alignment horizontal="center" vertical="center" wrapText="1"/>
    </xf>
    <xf numFmtId="0" fontId="18" fillId="0" borderId="43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9" fillId="0" borderId="47" applyAlignment="1" pivotButton="0" quotePrefix="0" xfId="0">
      <alignment horizontal="center" vertical="center"/>
    </xf>
    <xf numFmtId="0" fontId="5" fillId="0" borderId="37" applyAlignment="1" pivotButton="0" quotePrefix="0" xfId="0">
      <alignment horizontal="center" vertical="center"/>
    </xf>
    <xf numFmtId="0" fontId="5" fillId="0" borderId="38" applyAlignment="1" pivotButton="0" quotePrefix="0" xfId="0">
      <alignment horizontal="center" vertical="center"/>
    </xf>
    <xf numFmtId="0" fontId="5" fillId="0" borderId="39" applyAlignment="1" pivotButton="0" quotePrefix="0" xfId="0">
      <alignment horizontal="center" vertical="center"/>
    </xf>
    <xf numFmtId="176" fontId="0" fillId="0" borderId="40" applyAlignment="1" pivotButton="0" quotePrefix="0" xfId="0">
      <alignment horizontal="center" vertical="center"/>
    </xf>
    <xf numFmtId="176" fontId="0" fillId="0" borderId="41" applyAlignment="1" pivotButton="0" quotePrefix="0" xfId="0">
      <alignment horizontal="center" vertical="center"/>
    </xf>
    <xf numFmtId="2" fontId="0" fillId="0" borderId="50" applyAlignment="1" pivotButton="0" quotePrefix="0" xfId="0">
      <alignment horizontal="left" vertical="center"/>
    </xf>
    <xf numFmtId="2" fontId="0" fillId="0" borderId="51" applyAlignment="1" pivotButton="0" quotePrefix="0" xfId="0">
      <alignment horizontal="left" vertical="center"/>
    </xf>
    <xf numFmtId="2" fontId="0" fillId="0" borderId="52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4" fillId="0" borderId="101" applyAlignment="1" pivotButton="0" quotePrefix="0" xfId="2">
      <alignment horizontal="center" vertical="center"/>
    </xf>
    <xf numFmtId="165" fontId="14" fillId="0" borderId="101" applyAlignment="1" pivotButton="0" quotePrefix="0" xfId="0">
      <alignment horizontal="center" vertical="center" wrapText="1"/>
    </xf>
    <xf numFmtId="0" fontId="14" fillId="0" borderId="101" applyAlignment="1" pivotButton="0" quotePrefix="0" xfId="0">
      <alignment horizontal="center" vertical="center"/>
    </xf>
    <xf numFmtId="0" fontId="14" fillId="2" borderId="101" applyAlignment="1" pivotButton="0" quotePrefix="0" xfId="0">
      <alignment horizontal="center" vertical="center"/>
    </xf>
    <xf numFmtId="165" fontId="14" fillId="0" borderId="101" applyAlignment="1" pivotButton="0" quotePrefix="0" xfId="0">
      <alignment horizontal="center" vertical="center"/>
    </xf>
    <xf numFmtId="0" fontId="24" fillId="0" borderId="53" applyAlignment="1" pivotButton="0" quotePrefix="0" xfId="0">
      <alignment vertical="center"/>
    </xf>
    <xf numFmtId="0" fontId="14" fillId="0" borderId="54" applyAlignment="1" pivotButton="0" quotePrefix="0" xfId="0">
      <alignment horizontal="center" vertical="center"/>
    </xf>
    <xf numFmtId="165" fontId="14" fillId="0" borderId="54" applyAlignment="1" pivotButton="0" quotePrefix="0" xfId="0">
      <alignment horizontal="center" vertical="center"/>
    </xf>
    <xf numFmtId="0" fontId="14" fillId="0" borderId="101" applyAlignment="1" pivotButton="0" quotePrefix="0" xfId="2">
      <alignment horizontal="center" vertical="center"/>
    </xf>
    <xf numFmtId="165" fontId="14" fillId="0" borderId="101" applyAlignment="1" pivotButton="0" quotePrefix="0" xfId="0">
      <alignment horizontal="center" vertical="center" wrapText="1"/>
    </xf>
    <xf numFmtId="0" fontId="14" fillId="0" borderId="4" applyAlignment="1" pivotButton="0" quotePrefix="0" xfId="2">
      <alignment horizontal="center" vertical="center"/>
    </xf>
    <xf numFmtId="165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/>
    </xf>
    <xf numFmtId="165" fontId="14" fillId="0" borderId="0" applyAlignment="1" pivotButton="0" quotePrefix="0" xfId="0">
      <alignment vertical="center"/>
    </xf>
    <xf numFmtId="0" fontId="55" fillId="0" borderId="0" pivotButton="0" quotePrefix="0" xfId="0"/>
    <xf numFmtId="0" fontId="14" fillId="0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4" fillId="0" borderId="101" applyAlignment="1" pivotButton="0" quotePrefix="0" xfId="0">
      <alignment horizontal="center" vertical="center"/>
    </xf>
    <xf numFmtId="164" fontId="14" fillId="0" borderId="101" applyAlignment="1" pivotButton="0" quotePrefix="0" xfId="0">
      <alignment horizontal="center" vertical="center"/>
    </xf>
    <xf numFmtId="171" fontId="14" fillId="0" borderId="101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164" fontId="14" fillId="0" borderId="0" applyAlignment="1" pivotButton="0" quotePrefix="0" xfId="0">
      <alignment horizontal="center" vertical="center"/>
    </xf>
    <xf numFmtId="171" fontId="1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4" pivotButton="0" quotePrefix="0" xfId="0"/>
    <xf numFmtId="164" fontId="14" fillId="0" borderId="4" applyAlignment="1" pivotButton="0" quotePrefix="0" xfId="0">
      <alignment horizontal="center" vertical="center"/>
    </xf>
    <xf numFmtId="164" fontId="14" fillId="0" borderId="0" applyAlignment="1" pivotButton="0" quotePrefix="0" xfId="0">
      <alignment horizontal="center" vertical="center"/>
    </xf>
    <xf numFmtId="164" fontId="14" fillId="0" borderId="90" applyAlignment="1" pivotButton="0" quotePrefix="0" xfId="0">
      <alignment horizontal="center" vertical="center"/>
    </xf>
    <xf numFmtId="165" fontId="18" fillId="0" borderId="53" applyAlignment="1" pivotButton="0" quotePrefix="0" xfId="0">
      <alignment horizontal="center" vertical="center"/>
    </xf>
    <xf numFmtId="164" fontId="18" fillId="0" borderId="53" applyAlignment="1" pivotButton="0" quotePrefix="0" xfId="0">
      <alignment horizontal="center" vertical="center"/>
    </xf>
    <xf numFmtId="0" fontId="0" fillId="0" borderId="92" pivotButton="0" quotePrefix="0" xfId="0"/>
    <xf numFmtId="165" fontId="18" fillId="2" borderId="73" applyAlignment="1" pivotButton="0" quotePrefix="0" xfId="0">
      <alignment horizontal="center" vertical="center"/>
    </xf>
    <xf numFmtId="0" fontId="0" fillId="0" borderId="99" pivotButton="0" quotePrefix="0" xfId="0"/>
    <xf numFmtId="0" fontId="0" fillId="0" borderId="100" pivotButton="0" quotePrefix="0" xfId="0"/>
    <xf numFmtId="0" fontId="0" fillId="0" borderId="96" pivotButton="0" quotePrefix="0" xfId="0"/>
    <xf numFmtId="164" fontId="14" fillId="2" borderId="4" applyAlignment="1" pivotButton="0" quotePrefix="0" xfId="0">
      <alignment horizontal="center" vertical="center"/>
    </xf>
    <xf numFmtId="164" fontId="18" fillId="2" borderId="73" applyAlignment="1" pivotButton="0" quotePrefix="0" xfId="0">
      <alignment horizontal="center" vertical="center"/>
    </xf>
    <xf numFmtId="165" fontId="0" fillId="0" borderId="4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0" fillId="0" borderId="65" pivotButton="0" quotePrefix="0" xfId="0"/>
    <xf numFmtId="164" fontId="1" fillId="0" borderId="0" applyAlignment="1" pivotButton="0" quotePrefix="0" xfId="0">
      <alignment horizontal="center" vertical="center"/>
    </xf>
    <xf numFmtId="0" fontId="48" fillId="0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 wrapText="1"/>
    </xf>
    <xf numFmtId="58" fontId="47" fillId="0" borderId="4" applyAlignment="1" pivotButton="0" quotePrefix="0" xfId="0">
      <alignment horizontal="center" vertical="center"/>
    </xf>
    <xf numFmtId="0" fontId="0" fillId="0" borderId="86" pivotButton="0" quotePrefix="0" xfId="0"/>
    <xf numFmtId="0" fontId="0" fillId="0" borderId="87" pivotButton="0" quotePrefix="0" xfId="0"/>
    <xf numFmtId="0" fontId="0" fillId="0" borderId="88" pivotButton="0" quotePrefix="0" xfId="0"/>
    <xf numFmtId="0" fontId="0" fillId="6" borderId="4" applyAlignment="1" pivotButton="0" quotePrefix="0" xfId="0">
      <alignment horizontal="center" vertical="center"/>
    </xf>
    <xf numFmtId="164" fontId="1" fillId="0" borderId="54" applyAlignment="1" pivotButton="0" quotePrefix="0" xfId="0">
      <alignment horizontal="center" vertical="center" wrapText="1"/>
    </xf>
    <xf numFmtId="164" fontId="0" fillId="0" borderId="4" applyAlignment="1" pivotButton="0" quotePrefix="0" xfId="0">
      <alignment horizontal="center" vertical="center"/>
    </xf>
    <xf numFmtId="164" fontId="0" fillId="4" borderId="4" applyAlignment="1" pivotButton="0" quotePrefix="0" xfId="0">
      <alignment horizontal="center" vertical="center"/>
    </xf>
    <xf numFmtId="164" fontId="0" fillId="0" borderId="4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58" fontId="47" fillId="0" borderId="1" applyAlignment="1" pivotButton="0" quotePrefix="0" xfId="0">
      <alignment horizontal="center" vertical="center"/>
    </xf>
    <xf numFmtId="174" fontId="27" fillId="0" borderId="4" applyAlignment="1" pivotButton="0" quotePrefix="0" xfId="1">
      <alignment horizontal="left"/>
    </xf>
    <xf numFmtId="175" fontId="27" fillId="0" borderId="4" applyAlignment="1" pivotButton="0" quotePrefix="0" xfId="1">
      <alignment horizontal="left"/>
    </xf>
    <xf numFmtId="172" fontId="27" fillId="0" borderId="4" applyAlignment="1" pivotButton="0" quotePrefix="0" xfId="1">
      <alignment horizontal="left"/>
    </xf>
    <xf numFmtId="0" fontId="40" fillId="0" borderId="4" applyAlignment="1" pivotButton="0" quotePrefix="0" xfId="1">
      <alignment horizontal="left"/>
    </xf>
    <xf numFmtId="0" fontId="35" fillId="0" borderId="4" applyAlignment="1" pivotButton="0" quotePrefix="0" xfId="1">
      <alignment horizontal="center" vertical="top"/>
    </xf>
    <xf numFmtId="172" fontId="27" fillId="0" borderId="1" applyAlignment="1" pivotButton="0" quotePrefix="0" xfId="1">
      <alignment horizontal="center"/>
    </xf>
    <xf numFmtId="172" fontId="27" fillId="0" borderId="4" pivotButton="0" quotePrefix="0" xfId="1"/>
    <xf numFmtId="172" fontId="27" fillId="0" borderId="4" applyAlignment="1" pivotButton="0" quotePrefix="0" xfId="1">
      <alignment horizontal="center"/>
    </xf>
    <xf numFmtId="0" fontId="0" fillId="0" borderId="82" pivotButton="0" quotePrefix="0" xfId="0"/>
    <xf numFmtId="0" fontId="0" fillId="0" borderId="83" pivotButton="0" quotePrefix="0" xfId="0"/>
    <xf numFmtId="0" fontId="42" fillId="0" borderId="80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85" pivotButton="0" quotePrefix="0" xfId="0"/>
    <xf numFmtId="172" fontId="45" fillId="0" borderId="77" applyAlignment="1" pivotButton="0" quotePrefix="0" xfId="0">
      <alignment horizontal="center"/>
    </xf>
    <xf numFmtId="172" fontId="45" fillId="0" borderId="80" pivotButton="0" quotePrefix="0" xfId="0"/>
    <xf numFmtId="172" fontId="45" fillId="0" borderId="80" applyAlignment="1" pivotButton="0" quotePrefix="0" xfId="0">
      <alignment horizontal="center"/>
    </xf>
    <xf numFmtId="173" fontId="42" fillId="0" borderId="76" applyAlignment="1" pivotButton="0" quotePrefix="0" xfId="0">
      <alignment horizontal="center"/>
    </xf>
    <xf numFmtId="174" fontId="28" fillId="0" borderId="4" applyAlignment="1" pivotButton="0" quotePrefix="0" xfId="1">
      <alignment horizontal="left"/>
    </xf>
    <xf numFmtId="175" fontId="28" fillId="0" borderId="4" applyAlignment="1" pivotButton="0" quotePrefix="0" xfId="1">
      <alignment horizontal="left"/>
    </xf>
    <xf numFmtId="172" fontId="28" fillId="0" borderId="4" applyAlignment="1" pivotButton="0" quotePrefix="0" xfId="1">
      <alignment horizontal="left"/>
    </xf>
    <xf numFmtId="0" fontId="30" fillId="0" borderId="4" applyAlignment="1" pivotButton="0" quotePrefix="0" xfId="1">
      <alignment horizontal="center"/>
    </xf>
    <xf numFmtId="0" fontId="38" fillId="0" borderId="4" applyAlignment="1" pivotButton="0" quotePrefix="0" xfId="1">
      <alignment horizontal="center" vertical="center"/>
    </xf>
    <xf numFmtId="172" fontId="28" fillId="0" borderId="1" applyAlignment="1" pivotButton="0" quotePrefix="0" xfId="1">
      <alignment horizontal="center"/>
    </xf>
    <xf numFmtId="172" fontId="28" fillId="0" borderId="4" pivotButton="0" quotePrefix="0" xfId="1"/>
    <xf numFmtId="172" fontId="28" fillId="0" borderId="4" applyAlignment="1" pivotButton="0" quotePrefix="0" xfId="1">
      <alignment horizontal="center"/>
    </xf>
    <xf numFmtId="165" fontId="14" fillId="0" borderId="0" applyAlignment="1" pivotButton="0" quotePrefix="0" xfId="0">
      <alignment vertical="center"/>
    </xf>
    <xf numFmtId="165" fontId="14" fillId="0" borderId="4" applyAlignment="1" pivotButton="0" quotePrefix="0" xfId="0">
      <alignment horizontal="center" vertical="center"/>
    </xf>
    <xf numFmtId="165" fontId="0" fillId="0" borderId="4" applyAlignment="1" pivotButton="0" quotePrefix="0" xfId="0">
      <alignment horizontal="center" vertical="center" shrinkToFit="1"/>
    </xf>
    <xf numFmtId="165" fontId="14" fillId="0" borderId="4" applyAlignment="1" pivotButton="0" quotePrefix="0" xfId="2">
      <alignment horizontal="center" vertical="center"/>
    </xf>
    <xf numFmtId="165" fontId="14" fillId="0" borderId="4" applyAlignment="1" pivotButton="0" quotePrefix="0" xfId="0">
      <alignment horizontal="center" vertical="center" wrapText="1"/>
    </xf>
    <xf numFmtId="171" fontId="14" fillId="0" borderId="4" applyAlignment="1" pivotButton="0" quotePrefix="0" xfId="0">
      <alignment horizontal="center" vertical="center"/>
    </xf>
    <xf numFmtId="165" fontId="23" fillId="0" borderId="4" applyAlignment="1" pivotButton="0" quotePrefix="0" xfId="2">
      <alignment horizontal="center" vertical="center"/>
    </xf>
    <xf numFmtId="165" fontId="23" fillId="0" borderId="4" applyAlignment="1" pivotButton="0" quotePrefix="0" xfId="0">
      <alignment horizontal="center" vertical="center" wrapText="1"/>
    </xf>
    <xf numFmtId="164" fontId="23" fillId="0" borderId="4" applyAlignment="1" pivotButton="0" quotePrefix="0" xfId="0">
      <alignment horizontal="center" vertical="center"/>
    </xf>
    <xf numFmtId="171" fontId="23" fillId="0" borderId="4" applyAlignment="1" pivotButton="0" quotePrefix="0" xfId="0">
      <alignment horizontal="center" vertical="center"/>
    </xf>
    <xf numFmtId="165" fontId="23" fillId="0" borderId="4" applyAlignment="1" pivotButton="0" quotePrefix="0" xfId="0">
      <alignment horizontal="center" vertical="center"/>
    </xf>
    <xf numFmtId="165" fontId="23" fillId="0" borderId="53" applyAlignment="1" pivotButton="0" quotePrefix="0" xfId="0">
      <alignment horizontal="center" vertical="center" wrapText="1"/>
    </xf>
    <xf numFmtId="0" fontId="14" fillId="3" borderId="3" applyAlignment="1" pivotButton="0" quotePrefix="0" xfId="0">
      <alignment horizontal="center" vertical="center"/>
    </xf>
    <xf numFmtId="165" fontId="14" fillId="0" borderId="54" applyAlignment="1" pivotButton="0" quotePrefix="0" xfId="0">
      <alignment horizontal="center" vertical="center"/>
    </xf>
    <xf numFmtId="165" fontId="13" fillId="0" borderId="4" applyAlignment="1" pivotButton="0" quotePrefix="0" xfId="0">
      <alignment horizontal="center" vertical="center" shrinkToFit="1"/>
    </xf>
    <xf numFmtId="165" fontId="14" fillId="0" borderId="101" applyAlignment="1" pivotButton="0" quotePrefix="0" xfId="0">
      <alignment horizontal="center" vertical="center" wrapText="1"/>
    </xf>
    <xf numFmtId="164" fontId="14" fillId="0" borderId="101" applyAlignment="1" pivotButton="0" quotePrefix="0" xfId="0">
      <alignment horizontal="center" vertical="center"/>
    </xf>
    <xf numFmtId="171" fontId="14" fillId="0" borderId="101" applyAlignment="1" pivotButton="0" quotePrefix="0" xfId="0">
      <alignment horizontal="center" vertical="center"/>
    </xf>
    <xf numFmtId="165" fontId="14" fillId="0" borderId="101" applyAlignment="1" pivotButton="0" quotePrefix="0" xfId="0">
      <alignment horizontal="center" vertical="center"/>
    </xf>
    <xf numFmtId="165" fontId="23" fillId="0" borderId="0" applyAlignment="1" pivotButton="0" quotePrefix="0" xfId="0">
      <alignment horizontal="center" vertical="center"/>
    </xf>
    <xf numFmtId="165" fontId="14" fillId="0" borderId="0" applyAlignment="1" pivotButton="0" quotePrefix="0" xfId="0">
      <alignment horizontal="center" vertical="center"/>
    </xf>
    <xf numFmtId="165" fontId="14" fillId="0" borderId="0" applyAlignment="1" pivotButton="0" quotePrefix="0" xfId="0">
      <alignment horizontal="center" vertical="center" wrapText="1"/>
    </xf>
    <xf numFmtId="171" fontId="14" fillId="0" borderId="0" applyAlignment="1" pivotButton="0" quotePrefix="0" xfId="0">
      <alignment horizontal="center" vertical="center"/>
    </xf>
    <xf numFmtId="31" fontId="14" fillId="0" borderId="4" applyAlignment="1" pivotButton="0" quotePrefix="0" xfId="0">
      <alignment horizontal="center" vertical="center"/>
    </xf>
    <xf numFmtId="0" fontId="16" fillId="0" borderId="121" applyAlignment="1" pivotButton="0" quotePrefix="0" xfId="0">
      <alignment horizontal="center" vertical="center"/>
    </xf>
    <xf numFmtId="0" fontId="0" fillId="0" borderId="10" pivotButton="0" quotePrefix="0" xfId="0"/>
    <xf numFmtId="0" fontId="16" fillId="0" borderId="116" applyAlignment="1" pivotButton="0" quotePrefix="0" xfId="0">
      <alignment horizontal="center" vertical="center"/>
    </xf>
    <xf numFmtId="0" fontId="0" fillId="0" borderId="13" pivotButton="0" quotePrefix="0" xfId="0"/>
    <xf numFmtId="0" fontId="16" fillId="0" borderId="12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 wrapText="1"/>
    </xf>
    <xf numFmtId="0" fontId="18" fillId="0" borderId="119" applyAlignment="1" pivotButton="0" quotePrefix="0" xfId="0">
      <alignment horizontal="center" vertical="center"/>
    </xf>
    <xf numFmtId="165" fontId="14" fillId="0" borderId="4" applyAlignment="1" pivotButton="0" quotePrefix="0" xfId="0">
      <alignment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44" pivotButton="0" quotePrefix="0" xfId="0"/>
    <xf numFmtId="168" fontId="14" fillId="0" borderId="22" applyAlignment="1" pivotButton="0" quotePrefix="0" xfId="0">
      <alignment horizontal="center" vertical="center"/>
    </xf>
    <xf numFmtId="165" fontId="15" fillId="0" borderId="4" applyAlignment="1" pivotButton="0" quotePrefix="0" xfId="0">
      <alignment vertical="center"/>
    </xf>
    <xf numFmtId="0" fontId="0" fillId="0" borderId="114" pivotButton="0" quotePrefix="0" xfId="0"/>
    <xf numFmtId="0" fontId="0" fillId="0" borderId="24" pivotButton="0" quotePrefix="0" xfId="0"/>
    <xf numFmtId="0" fontId="0" fillId="0" borderId="20" pivotButton="0" quotePrefix="0" xfId="0"/>
    <xf numFmtId="0" fontId="16" fillId="0" borderId="108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47" pivotButton="0" quotePrefix="0" xfId="0"/>
    <xf numFmtId="0" fontId="19" fillId="0" borderId="108" applyAlignment="1" pivotButton="0" quotePrefix="0" xfId="0">
      <alignment horizontal="center" vertical="center"/>
    </xf>
    <xf numFmtId="166" fontId="5" fillId="0" borderId="33" applyAlignment="1" pivotButton="0" quotePrefix="0" xfId="0">
      <alignment horizontal="right" vertical="center"/>
    </xf>
    <xf numFmtId="167" fontId="0" fillId="2" borderId="34" applyAlignment="1" pivotButton="0" quotePrefix="0" xfId="0">
      <alignment horizontal="center" vertical="center"/>
    </xf>
    <xf numFmtId="167" fontId="0" fillId="0" borderId="34" applyAlignment="1" pivotButton="0" quotePrefix="0" xfId="0">
      <alignment horizontal="center" vertical="center"/>
    </xf>
    <xf numFmtId="168" fontId="5" fillId="0" borderId="35" applyAlignment="1" pivotButton="0" quotePrefix="0" xfId="0">
      <alignment horizontal="center" vertical="center"/>
    </xf>
    <xf numFmtId="169" fontId="5" fillId="0" borderId="33" applyAlignment="1" pivotButton="0" quotePrefix="0" xfId="0">
      <alignment horizontal="right" vertical="center"/>
    </xf>
    <xf numFmtId="169" fontId="5" fillId="0" borderId="36" applyAlignment="1" pivotButton="0" quotePrefix="0" xfId="0">
      <alignment horizontal="right" vertical="center"/>
    </xf>
    <xf numFmtId="168" fontId="5" fillId="0" borderId="34" applyAlignment="1" pivotButton="0" quotePrefix="0" xfId="0">
      <alignment vertical="center"/>
    </xf>
    <xf numFmtId="0" fontId="0" fillId="0" borderId="51" pivotButton="0" quotePrefix="0" xfId="0"/>
    <xf numFmtId="0" fontId="0" fillId="0" borderId="38" pivotButton="0" quotePrefix="0" xfId="0"/>
    <xf numFmtId="170" fontId="5" fillId="0" borderId="39" applyAlignment="1" pivotButton="0" quotePrefix="0" xfId="0">
      <alignment horizontal="center" vertical="center"/>
    </xf>
    <xf numFmtId="176" fontId="0" fillId="0" borderId="40" applyAlignment="1" pivotButton="0" quotePrefix="0" xfId="0">
      <alignment horizontal="center" vertical="center"/>
    </xf>
    <xf numFmtId="0" fontId="0" fillId="0" borderId="41" pivotButton="0" quotePrefix="0" xfId="0"/>
    <xf numFmtId="2" fontId="0" fillId="0" borderId="110" applyAlignment="1" pivotButton="0" quotePrefix="0" xfId="0">
      <alignment horizontal="left" vertical="center"/>
    </xf>
    <xf numFmtId="0" fontId="0" fillId="0" borderId="52" pivotButton="0" quotePrefix="0" xfId="0"/>
    <xf numFmtId="164" fontId="4" fillId="0" borderId="4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/>
    </xf>
    <xf numFmtId="165" fontId="5" fillId="0" borderId="4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 wrapText="1"/>
    </xf>
  </cellXfs>
  <cellStyles count="3">
    <cellStyle name="常规" xfId="0" builtinId="0"/>
    <cellStyle name="Normal" xfId="1"/>
    <cellStyle name="常规_销售清单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externalLink" Target="/xl/externalLinks/externalLink1.xml" Id="rId22" /><Relationship Type="http://schemas.openxmlformats.org/officeDocument/2006/relationships/externalLink" Target="/xl/externalLinks/externalLink2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comments/comment1.xml><?xml version="1.0" encoding="utf-8"?>
<comments xmlns="http://schemas.openxmlformats.org/spreadsheetml/2006/main">
  <authors>
    <author>hanli</author>
  </authors>
  <commentList>
    <comment ref="AE3" authorId="0" shapeId="0">
      <text>
        <t xml:space="preserve">批注:
不含差额
</t>
      </text>
    </comment>
    <comment ref="AH3" authorId="0" shapeId="0">
      <text>
        <t xml:space="preserve">批注:
不含差额
</t>
      </text>
    </comment>
    <comment ref="AI3" authorId="0" shapeId="0">
      <text>
        <t xml:space="preserve">批注:
前后留头可超出间距的20%
</t>
      </text>
    </comment>
    <comment ref="AK3" authorId="0" shapeId="0">
      <text>
        <t xml:space="preserve">批注:
不含差额
</t>
      </text>
    </comment>
  </commentList>
</comments>
</file>

<file path=xl/comments/comment2.xml><?xml version="1.0" encoding="utf-8"?>
<comments xmlns="http://schemas.openxmlformats.org/spreadsheetml/2006/main">
  <authors>
    <author>hanli</author>
  </authors>
  <commentList>
    <comment ref="AB3" authorId="0" shapeId="0">
      <text>
        <t xml:space="preserve">批注:
不含差额
</t>
      </text>
    </comment>
    <comment ref="AE3" authorId="0" shapeId="0">
      <text>
        <t xml:space="preserve">批注:
不含差额
</t>
      </text>
    </comment>
    <comment ref="AF3" authorId="0" shapeId="0">
      <text>
        <t xml:space="preserve">批注:
前后留头可超出间距的20%
</t>
      </text>
    </comment>
    <comment ref="AH3" authorId="0" shapeId="0">
      <text>
        <t xml:space="preserve">批注:
不含差额
</t>
      </text>
    </comment>
  </commentList>
</comments>
</file>

<file path=xl/comments/comment3.xml><?xml version="1.0" encoding="utf-8"?>
<comments xmlns="http://schemas.openxmlformats.org/spreadsheetml/2006/main">
  <authors>
    <author>hanli</author>
  </authors>
  <commentList>
    <comment ref="AE3" authorId="0" shapeId="0">
      <text>
        <t xml:space="preserve">批注:
不含差额
</t>
      </text>
    </comment>
    <comment ref="AH3" authorId="0" shapeId="0">
      <text>
        <t xml:space="preserve">批注:
不含差额
</t>
      </text>
    </comment>
    <comment ref="AI3" authorId="0" shapeId="0">
      <text>
        <t xml:space="preserve">批注:
前后留头可超出间距的20%
</t>
      </text>
    </comment>
    <comment ref="AK3" authorId="0" shapeId="0">
      <text>
        <t xml:space="preserve">批注:
不含差额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2.png" Id="rId1" /><Relationship Type="http://schemas.openxmlformats.org/officeDocument/2006/relationships/image" Target="/xl/media/image23.png" Id="rId2" /><Relationship Type="http://schemas.openxmlformats.org/officeDocument/2006/relationships/image" Target="/xl/media/image24.png" Id="rId3" /><Relationship Type="http://schemas.openxmlformats.org/officeDocument/2006/relationships/image" Target="/xl/media/image25.png" Id="rId4" /><Relationship Type="http://schemas.openxmlformats.org/officeDocument/2006/relationships/image" Target="/xl/media/image26.png" Id="rId5" /><Relationship Type="http://schemas.openxmlformats.org/officeDocument/2006/relationships/image" Target="/xl/media/image27.png" Id="rId6" /><Relationship Type="http://schemas.openxmlformats.org/officeDocument/2006/relationships/image" Target="/xl/media/image28.png" Id="rId7" /><Relationship Type="http://schemas.openxmlformats.org/officeDocument/2006/relationships/image" Target="/xl/media/image29.png" Id="rId8" /><Relationship Type="http://schemas.openxmlformats.org/officeDocument/2006/relationships/image" Target="/xl/media/image30.png" Id="rId9" /><Relationship Type="http://schemas.openxmlformats.org/officeDocument/2006/relationships/image" Target="/xl/media/image31.png" Id="rId10" /><Relationship Type="http://schemas.openxmlformats.org/officeDocument/2006/relationships/image" Target="/xl/media/image32.png" Id="rId11" /><Relationship Type="http://schemas.openxmlformats.org/officeDocument/2006/relationships/image" Target="/xl/media/image33.png" Id="rId12" /><Relationship Type="http://schemas.openxmlformats.org/officeDocument/2006/relationships/image" Target="/xl/media/image34.png" Id="rId13" /><Relationship Type="http://schemas.openxmlformats.org/officeDocument/2006/relationships/image" Target="/xl/media/image35.png" Id="rId14" /><Relationship Type="http://schemas.openxmlformats.org/officeDocument/2006/relationships/image" Target="/xl/media/image36.png" Id="rId15" /><Relationship Type="http://schemas.openxmlformats.org/officeDocument/2006/relationships/image" Target="/xl/media/image37.png" Id="rId16" /><Relationship Type="http://schemas.openxmlformats.org/officeDocument/2006/relationships/image" Target="/xl/media/image38.png" Id="rId17" /><Relationship Type="http://schemas.openxmlformats.org/officeDocument/2006/relationships/image" Target="/xl/media/image39.png" Id="rId18" /><Relationship Type="http://schemas.openxmlformats.org/officeDocument/2006/relationships/image" Target="/xl/media/image40.png" Id="rId19" /><Relationship Type="http://schemas.openxmlformats.org/officeDocument/2006/relationships/image" Target="/xl/media/image41.png" Id="rId20" /><Relationship Type="http://schemas.openxmlformats.org/officeDocument/2006/relationships/image" Target="/xl/media/image42.png" Id="rId21" /><Relationship Type="http://schemas.openxmlformats.org/officeDocument/2006/relationships/image" Target="/xl/media/image43.png" Id="rId2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4.png" Id="rId1" /><Relationship Type="http://schemas.openxmlformats.org/officeDocument/2006/relationships/image" Target="/xl/media/image45.png" Id="rId2" /><Relationship Type="http://schemas.openxmlformats.org/officeDocument/2006/relationships/image" Target="/xl/media/image46.png" Id="rId3" /><Relationship Type="http://schemas.openxmlformats.org/officeDocument/2006/relationships/image" Target="/xl/media/image47.png" Id="rId4" /><Relationship Type="http://schemas.openxmlformats.org/officeDocument/2006/relationships/image" Target="/xl/media/image48.png" Id="rId5" /><Relationship Type="http://schemas.openxmlformats.org/officeDocument/2006/relationships/image" Target="/xl/media/image49.png" Id="rId6" /><Relationship Type="http://schemas.openxmlformats.org/officeDocument/2006/relationships/image" Target="/xl/media/image50.png" Id="rId7" /><Relationship Type="http://schemas.openxmlformats.org/officeDocument/2006/relationships/image" Target="/xl/media/image51.png" Id="rId8" /><Relationship Type="http://schemas.openxmlformats.org/officeDocument/2006/relationships/image" Target="/xl/media/image52.png" Id="rId9" /><Relationship Type="http://schemas.openxmlformats.org/officeDocument/2006/relationships/image" Target="/xl/media/image53.png" Id="rId10" /><Relationship Type="http://schemas.openxmlformats.org/officeDocument/2006/relationships/image" Target="/xl/media/image54.png" Id="rId11" /><Relationship Type="http://schemas.openxmlformats.org/officeDocument/2006/relationships/image" Target="/xl/media/image55.png" Id="rId12" /><Relationship Type="http://schemas.openxmlformats.org/officeDocument/2006/relationships/image" Target="/xl/media/image56.png" Id="rId13" /><Relationship Type="http://schemas.openxmlformats.org/officeDocument/2006/relationships/image" Target="/xl/media/image57.png" Id="rId14" /><Relationship Type="http://schemas.openxmlformats.org/officeDocument/2006/relationships/image" Target="/xl/media/image58.png" Id="rId15" /><Relationship Type="http://schemas.openxmlformats.org/officeDocument/2006/relationships/image" Target="/xl/media/image59.png" Id="rId16" /><Relationship Type="http://schemas.openxmlformats.org/officeDocument/2006/relationships/image" Target="/xl/media/image60.png" Id="rId17" /><Relationship Type="http://schemas.openxmlformats.org/officeDocument/2006/relationships/image" Target="/xl/media/image61.png" Id="rId18" /><Relationship Type="http://schemas.openxmlformats.org/officeDocument/2006/relationships/image" Target="/xl/media/image62.png" Id="rId19" /><Relationship Type="http://schemas.openxmlformats.org/officeDocument/2006/relationships/image" Target="/xl/media/image63.png" Id="rId20" /><Relationship Type="http://schemas.openxmlformats.org/officeDocument/2006/relationships/image" Target="/xl/media/image64.png" Id="rId21" /><Relationship Type="http://schemas.openxmlformats.org/officeDocument/2006/relationships/image" Target="/xl/media/image65.png" Id="rId22" /><Relationship Type="http://schemas.openxmlformats.org/officeDocument/2006/relationships/image" Target="/xl/media/image66.png" Id="rId23" /><Relationship Type="http://schemas.openxmlformats.org/officeDocument/2006/relationships/image" Target="/xl/media/image67.png" Id="rId24" /><Relationship Type="http://schemas.openxmlformats.org/officeDocument/2006/relationships/image" Target="/xl/media/image68.png" Id="rId25" /><Relationship Type="http://schemas.openxmlformats.org/officeDocument/2006/relationships/image" Target="/xl/media/image69.png" Id="rId26" /><Relationship Type="http://schemas.openxmlformats.org/officeDocument/2006/relationships/image" Target="/xl/media/image70.png" Id="rId27" /><Relationship Type="http://schemas.openxmlformats.org/officeDocument/2006/relationships/image" Target="/xl/media/image71.png" Id="rId28" /><Relationship Type="http://schemas.openxmlformats.org/officeDocument/2006/relationships/image" Target="/xl/media/image72.png" Id="rId29" /><Relationship Type="http://schemas.openxmlformats.org/officeDocument/2006/relationships/image" Target="/xl/media/image73.png" Id="rId30" /><Relationship Type="http://schemas.openxmlformats.org/officeDocument/2006/relationships/image" Target="/xl/media/image74.png" Id="rId31" /><Relationship Type="http://schemas.openxmlformats.org/officeDocument/2006/relationships/image" Target="/xl/media/image75.png" Id="rId32" /><Relationship Type="http://schemas.openxmlformats.org/officeDocument/2006/relationships/image" Target="/xl/media/image76.png" Id="rId33" /><Relationship Type="http://schemas.openxmlformats.org/officeDocument/2006/relationships/image" Target="/xl/media/image77.png" Id="rId34" /><Relationship Type="http://schemas.openxmlformats.org/officeDocument/2006/relationships/image" Target="/xl/media/image78.png" Id="rId35" /><Relationship Type="http://schemas.openxmlformats.org/officeDocument/2006/relationships/image" Target="/xl/media/image79.png" Id="rId36" /><Relationship Type="http://schemas.openxmlformats.org/officeDocument/2006/relationships/image" Target="/xl/media/image80.png" Id="rId37" /><Relationship Type="http://schemas.openxmlformats.org/officeDocument/2006/relationships/image" Target="/xl/media/image81.png" Id="rId38" /><Relationship Type="http://schemas.openxmlformats.org/officeDocument/2006/relationships/image" Target="/xl/media/image82.png" Id="rId39" /><Relationship Type="http://schemas.openxmlformats.org/officeDocument/2006/relationships/image" Target="/xl/media/image83.png" Id="rId40" /><Relationship Type="http://schemas.openxmlformats.org/officeDocument/2006/relationships/image" Target="/xl/media/image84.png" Id="rId41" /><Relationship Type="http://schemas.openxmlformats.org/officeDocument/2006/relationships/image" Target="/xl/media/image85.png" Id="rId42" /><Relationship Type="http://schemas.openxmlformats.org/officeDocument/2006/relationships/image" Target="/xl/media/image86.png" Id="rId43" /><Relationship Type="http://schemas.openxmlformats.org/officeDocument/2006/relationships/image" Target="/xl/media/image87.png" Id="rId44" /><Relationship Type="http://schemas.openxmlformats.org/officeDocument/2006/relationships/image" Target="/xl/media/image88.png" Id="rId45" /><Relationship Type="http://schemas.openxmlformats.org/officeDocument/2006/relationships/image" Target="/xl/media/image89.png" Id="rId46" /><Relationship Type="http://schemas.openxmlformats.org/officeDocument/2006/relationships/image" Target="/xl/media/image90.png" Id="rId47" /><Relationship Type="http://schemas.openxmlformats.org/officeDocument/2006/relationships/image" Target="/xl/media/image91.png" Id="rId48" /><Relationship Type="http://schemas.openxmlformats.org/officeDocument/2006/relationships/image" Target="/xl/media/image92.png" Id="rId49" /><Relationship Type="http://schemas.openxmlformats.org/officeDocument/2006/relationships/image" Target="/xl/media/image93.png" Id="rId50" /><Relationship Type="http://schemas.openxmlformats.org/officeDocument/2006/relationships/image" Target="/xl/media/image94.png" Id="rId51" /><Relationship Type="http://schemas.openxmlformats.org/officeDocument/2006/relationships/image" Target="/xl/media/image95.png" Id="rId52" /><Relationship Type="http://schemas.openxmlformats.org/officeDocument/2006/relationships/image" Target="/xl/media/image96.png" Id="rId53" /><Relationship Type="http://schemas.openxmlformats.org/officeDocument/2006/relationships/image" Target="/xl/media/image97.png" Id="rId54" /><Relationship Type="http://schemas.openxmlformats.org/officeDocument/2006/relationships/image" Target="/xl/media/image98.png" Id="rId55" /><Relationship Type="http://schemas.openxmlformats.org/officeDocument/2006/relationships/image" Target="/xl/media/image99.png" Id="rId56" /><Relationship Type="http://schemas.openxmlformats.org/officeDocument/2006/relationships/image" Target="/xl/media/image100.png" Id="rId57" /><Relationship Type="http://schemas.openxmlformats.org/officeDocument/2006/relationships/image" Target="/xl/media/image101.png" Id="rId58" /><Relationship Type="http://schemas.openxmlformats.org/officeDocument/2006/relationships/image" Target="/xl/media/image102.png" Id="rId59" /><Relationship Type="http://schemas.openxmlformats.org/officeDocument/2006/relationships/image" Target="/xl/media/image103.png" Id="rId60" /><Relationship Type="http://schemas.openxmlformats.org/officeDocument/2006/relationships/image" Target="/xl/media/image104.png" Id="rId61" /><Relationship Type="http://schemas.openxmlformats.org/officeDocument/2006/relationships/image" Target="/xl/media/image105.png" Id="rId62" /><Relationship Type="http://schemas.openxmlformats.org/officeDocument/2006/relationships/image" Target="/xl/media/image106.png" Id="rId63" /><Relationship Type="http://schemas.openxmlformats.org/officeDocument/2006/relationships/image" Target="/xl/media/image107.png" Id="rId64" /><Relationship Type="http://schemas.openxmlformats.org/officeDocument/2006/relationships/image" Target="/xl/media/image108.png" Id="rId65" /><Relationship Type="http://schemas.openxmlformats.org/officeDocument/2006/relationships/image" Target="/xl/media/image109.png" Id="rId66" /><Relationship Type="http://schemas.openxmlformats.org/officeDocument/2006/relationships/image" Target="/xl/media/image110.png" Id="rId67" /><Relationship Type="http://schemas.openxmlformats.org/officeDocument/2006/relationships/image" Target="/xl/media/image111.png" Id="rId68" /><Relationship Type="http://schemas.openxmlformats.org/officeDocument/2006/relationships/image" Target="/xl/media/image112.png" Id="rId69" /><Relationship Type="http://schemas.openxmlformats.org/officeDocument/2006/relationships/image" Target="/xl/media/image113.png" Id="rId70" /><Relationship Type="http://schemas.openxmlformats.org/officeDocument/2006/relationships/image" Target="/xl/media/image114.png" Id="rId71" /><Relationship Type="http://schemas.openxmlformats.org/officeDocument/2006/relationships/image" Target="/xl/media/image115.png" Id="rId72" /><Relationship Type="http://schemas.openxmlformats.org/officeDocument/2006/relationships/image" Target="/xl/media/image116.png" Id="rId73" /><Relationship Type="http://schemas.openxmlformats.org/officeDocument/2006/relationships/image" Target="/xl/media/image117.png" Id="rId74" /><Relationship Type="http://schemas.openxmlformats.org/officeDocument/2006/relationships/image" Target="/xl/media/image118.png" Id="rId75" /><Relationship Type="http://schemas.openxmlformats.org/officeDocument/2006/relationships/image" Target="/xl/media/image119.png" Id="rId76" /><Relationship Type="http://schemas.openxmlformats.org/officeDocument/2006/relationships/image" Target="/xl/media/image120.png" Id="rId77" /><Relationship Type="http://schemas.openxmlformats.org/officeDocument/2006/relationships/image" Target="/xl/media/image121.png" Id="rId78" /><Relationship Type="http://schemas.openxmlformats.org/officeDocument/2006/relationships/image" Target="/xl/media/image122.png" Id="rId79" /><Relationship Type="http://schemas.openxmlformats.org/officeDocument/2006/relationships/image" Target="/xl/media/image123.png" Id="rId80" /><Relationship Type="http://schemas.openxmlformats.org/officeDocument/2006/relationships/image" Target="/xl/media/image124.png" Id="rId81" /><Relationship Type="http://schemas.openxmlformats.org/officeDocument/2006/relationships/image" Target="/xl/media/image125.png" Id="rId82" /><Relationship Type="http://schemas.openxmlformats.org/officeDocument/2006/relationships/image" Target="/xl/media/image126.png" Id="rId83" /><Relationship Type="http://schemas.openxmlformats.org/officeDocument/2006/relationships/image" Target="/xl/media/image127.png" Id="rId84" /><Relationship Type="http://schemas.openxmlformats.org/officeDocument/2006/relationships/image" Target="/xl/media/image128.png" Id="rId85" /><Relationship Type="http://schemas.openxmlformats.org/officeDocument/2006/relationships/image" Target="/xl/media/image129.png" Id="rId86" /><Relationship Type="http://schemas.openxmlformats.org/officeDocument/2006/relationships/image" Target="/xl/media/image130.png" Id="rId87" /><Relationship Type="http://schemas.openxmlformats.org/officeDocument/2006/relationships/image" Target="/xl/media/image131.png" Id="rId88" /><Relationship Type="http://schemas.openxmlformats.org/officeDocument/2006/relationships/image" Target="/xl/media/image132.png" Id="rId89" /><Relationship Type="http://schemas.openxmlformats.org/officeDocument/2006/relationships/image" Target="/xl/media/image133.png" Id="rId90" /><Relationship Type="http://schemas.openxmlformats.org/officeDocument/2006/relationships/image" Target="/xl/media/image134.png" Id="rId91" /><Relationship Type="http://schemas.openxmlformats.org/officeDocument/2006/relationships/image" Target="/xl/media/image135.png" Id="rId92" /><Relationship Type="http://schemas.openxmlformats.org/officeDocument/2006/relationships/image" Target="/xl/media/image136.png" Id="rId93" /><Relationship Type="http://schemas.openxmlformats.org/officeDocument/2006/relationships/image" Target="/xl/media/image137.png" Id="rId94" /><Relationship Type="http://schemas.openxmlformats.org/officeDocument/2006/relationships/image" Target="/xl/media/image138.png" Id="rId95" /><Relationship Type="http://schemas.openxmlformats.org/officeDocument/2006/relationships/image" Target="/xl/media/image139.png" Id="rId96" /><Relationship Type="http://schemas.openxmlformats.org/officeDocument/2006/relationships/image" Target="/xl/media/image140.png" Id="rId97" /><Relationship Type="http://schemas.openxmlformats.org/officeDocument/2006/relationships/image" Target="/xl/media/image141.png" Id="rId98" /><Relationship Type="http://schemas.openxmlformats.org/officeDocument/2006/relationships/image" Target="/xl/media/image142.png" Id="rId99" /><Relationship Type="http://schemas.openxmlformats.org/officeDocument/2006/relationships/image" Target="/xl/media/image143.png" Id="rId100" /><Relationship Type="http://schemas.openxmlformats.org/officeDocument/2006/relationships/image" Target="/xl/media/image144.png" Id="rId101" /><Relationship Type="http://schemas.openxmlformats.org/officeDocument/2006/relationships/image" Target="/xl/media/image145.png" Id="rId102" /><Relationship Type="http://schemas.openxmlformats.org/officeDocument/2006/relationships/image" Target="/xl/media/image146.png" Id="rId103" /><Relationship Type="http://schemas.openxmlformats.org/officeDocument/2006/relationships/image" Target="/xl/media/image147.png" Id="rId104" /><Relationship Type="http://schemas.openxmlformats.org/officeDocument/2006/relationships/image" Target="/xl/media/image148.png" Id="rId105" /><Relationship Type="http://schemas.openxmlformats.org/officeDocument/2006/relationships/image" Target="/xl/media/image149.png" Id="rId106" /><Relationship Type="http://schemas.openxmlformats.org/officeDocument/2006/relationships/image" Target="/xl/media/image150.png" Id="rId107" /><Relationship Type="http://schemas.openxmlformats.org/officeDocument/2006/relationships/image" Target="/xl/media/image151.png" Id="rId108" /><Relationship Type="http://schemas.openxmlformats.org/officeDocument/2006/relationships/image" Target="/xl/media/image152.png" Id="rId109" /><Relationship Type="http://schemas.openxmlformats.org/officeDocument/2006/relationships/image" Target="/xl/media/image153.png" Id="rId110" /><Relationship Type="http://schemas.openxmlformats.org/officeDocument/2006/relationships/image" Target="/xl/media/image154.png" Id="rId111" /><Relationship Type="http://schemas.openxmlformats.org/officeDocument/2006/relationships/image" Target="/xl/media/image155.png" Id="rId112" /><Relationship Type="http://schemas.openxmlformats.org/officeDocument/2006/relationships/image" Target="/xl/media/image156.png" Id="rId113" /><Relationship Type="http://schemas.openxmlformats.org/officeDocument/2006/relationships/image" Target="/xl/media/image157.png" Id="rId114" /><Relationship Type="http://schemas.openxmlformats.org/officeDocument/2006/relationships/image" Target="/xl/media/image158.png" Id="rId115" /><Relationship Type="http://schemas.openxmlformats.org/officeDocument/2006/relationships/image" Target="/xl/media/image159.png" Id="rId116" /><Relationship Type="http://schemas.openxmlformats.org/officeDocument/2006/relationships/image" Target="/xl/media/image160.png" Id="rId117" /><Relationship Type="http://schemas.openxmlformats.org/officeDocument/2006/relationships/image" Target="/xl/media/image161.png" Id="rId118" /><Relationship Type="http://schemas.openxmlformats.org/officeDocument/2006/relationships/image" Target="/xl/media/image162.png" Id="rId119" /><Relationship Type="http://schemas.openxmlformats.org/officeDocument/2006/relationships/image" Target="/xl/media/image163.png" Id="rId120" /><Relationship Type="http://schemas.openxmlformats.org/officeDocument/2006/relationships/image" Target="/xl/media/image164.png" Id="rId121" /><Relationship Type="http://schemas.openxmlformats.org/officeDocument/2006/relationships/image" Target="/xl/media/image165.png" Id="rId122" /><Relationship Type="http://schemas.openxmlformats.org/officeDocument/2006/relationships/image" Target="/xl/media/image166.png" Id="rId123" /><Relationship Type="http://schemas.openxmlformats.org/officeDocument/2006/relationships/image" Target="/xl/media/image167.png" Id="rId124" /><Relationship Type="http://schemas.openxmlformats.org/officeDocument/2006/relationships/image" Target="/xl/media/image168.png" Id="rId125" /><Relationship Type="http://schemas.openxmlformats.org/officeDocument/2006/relationships/image" Target="/xl/media/image169.png" Id="rId126" /><Relationship Type="http://schemas.openxmlformats.org/officeDocument/2006/relationships/image" Target="/xl/media/image170.png" Id="rId127" /><Relationship Type="http://schemas.openxmlformats.org/officeDocument/2006/relationships/image" Target="/xl/media/image171.png" Id="rId128" /><Relationship Type="http://schemas.openxmlformats.org/officeDocument/2006/relationships/image" Target="/xl/media/image172.png" Id="rId129" /><Relationship Type="http://schemas.openxmlformats.org/officeDocument/2006/relationships/image" Target="/xl/media/image173.png" Id="rId130" /><Relationship Type="http://schemas.openxmlformats.org/officeDocument/2006/relationships/image" Target="/xl/media/image174.png" Id="rId131" /><Relationship Type="http://schemas.openxmlformats.org/officeDocument/2006/relationships/image" Target="/xl/media/image175.png" Id="rId132" /><Relationship Type="http://schemas.openxmlformats.org/officeDocument/2006/relationships/image" Target="/xl/media/image176.png" Id="rId133" /><Relationship Type="http://schemas.openxmlformats.org/officeDocument/2006/relationships/image" Target="/xl/media/image177.png" Id="rId134" /><Relationship Type="http://schemas.openxmlformats.org/officeDocument/2006/relationships/image" Target="/xl/media/image178.png" Id="rId135" /><Relationship Type="http://schemas.openxmlformats.org/officeDocument/2006/relationships/image" Target="/xl/media/image179.png" Id="rId136" /><Relationship Type="http://schemas.openxmlformats.org/officeDocument/2006/relationships/image" Target="/xl/media/image180.png" Id="rId137" /><Relationship Type="http://schemas.openxmlformats.org/officeDocument/2006/relationships/image" Target="/xl/media/image181.png" Id="rId138" /><Relationship Type="http://schemas.openxmlformats.org/officeDocument/2006/relationships/image" Target="/xl/media/image182.png" Id="rId139" /><Relationship Type="http://schemas.openxmlformats.org/officeDocument/2006/relationships/image" Target="/xl/media/image183.png" Id="rId140" /><Relationship Type="http://schemas.openxmlformats.org/officeDocument/2006/relationships/image" Target="/xl/media/image184.png" Id="rId141" /><Relationship Type="http://schemas.openxmlformats.org/officeDocument/2006/relationships/image" Target="/xl/media/image185.png" Id="rId142" /><Relationship Type="http://schemas.openxmlformats.org/officeDocument/2006/relationships/image" Target="/xl/media/image186.png" Id="rId143" /><Relationship Type="http://schemas.openxmlformats.org/officeDocument/2006/relationships/image" Target="/xl/media/image187.png" Id="rId144" /><Relationship Type="http://schemas.openxmlformats.org/officeDocument/2006/relationships/image" Target="/xl/media/image188.png" Id="rId145" /><Relationship Type="http://schemas.openxmlformats.org/officeDocument/2006/relationships/image" Target="/xl/media/image189.png" Id="rId146" /><Relationship Type="http://schemas.openxmlformats.org/officeDocument/2006/relationships/image" Target="/xl/media/image190.png" Id="rId14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191.png" Id="rId1" /><Relationship Type="http://schemas.openxmlformats.org/officeDocument/2006/relationships/image" Target="/xl/media/image19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25400</colOff>
      <row>3</row>
      <rowOff>25400</rowOff>
    </from>
    <to>
      <col>2</col>
      <colOff>1235075</colOff>
      <row>3</row>
      <rowOff>1105399</rowOff>
    </to>
    <pic>
      <nvPicPr>
        <cNvPr id="23" name="MaWeiEr_1" descr="D:\用户文件\Pictures\二维码\0001.jpg"/>
        <cNvPicPr/>
      </nvPicPr>
      <blipFill>
        <a:blip r:embed="rId1" r:link="rId2"/>
        <a:stretch>
          <a:fillRect/>
        </a:stretch>
      </blipFill>
      <spPr>
        <a:xfrm>
          <a:off x="2473325" y="8826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4</row>
      <rowOff>25400</rowOff>
    </from>
    <to>
      <col>2</col>
      <colOff>1235075</colOff>
      <row>4</row>
      <rowOff>1105399</rowOff>
    </to>
    <pic>
      <nvPicPr>
        <cNvPr id="24" name="MaWeiEr_2" descr="D:\用户文件\Pictures\二维码\0002.jpg"/>
        <cNvPicPr/>
      </nvPicPr>
      <blipFill>
        <a:blip r:embed="rId2" r:link="rId2"/>
        <a:stretch>
          <a:fillRect/>
        </a:stretch>
      </blipFill>
      <spPr>
        <a:xfrm>
          <a:off x="2473325" y="20129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5</row>
      <rowOff>25400</rowOff>
    </from>
    <to>
      <col>2</col>
      <colOff>1235075</colOff>
      <row>5</row>
      <rowOff>1105399</rowOff>
    </to>
    <pic>
      <nvPicPr>
        <cNvPr id="25" name="MaWeiEr_3" descr="D:\用户文件\Pictures\二维码\0003.jpg"/>
        <cNvPicPr/>
      </nvPicPr>
      <blipFill>
        <a:blip r:embed="rId3" r:link="rId2"/>
        <a:stretch>
          <a:fillRect/>
        </a:stretch>
      </blipFill>
      <spPr>
        <a:xfrm>
          <a:off x="2473325" y="31432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6</row>
      <rowOff>25400</rowOff>
    </from>
    <to>
      <col>2</col>
      <colOff>1235075</colOff>
      <row>6</row>
      <rowOff>1105399</rowOff>
    </to>
    <pic>
      <nvPicPr>
        <cNvPr id="26" name="MaWeiEr_4" descr="D:\用户文件\Pictures\二维码\0004.jpg"/>
        <cNvPicPr/>
      </nvPicPr>
      <blipFill>
        <a:blip r:embed="rId4" r:link="rId2"/>
        <a:stretch>
          <a:fillRect/>
        </a:stretch>
      </blipFill>
      <spPr>
        <a:xfrm>
          <a:off x="2473325" y="42735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7</row>
      <rowOff>25400</rowOff>
    </from>
    <to>
      <col>2</col>
      <colOff>1235075</colOff>
      <row>7</row>
      <rowOff>1105399</rowOff>
    </to>
    <pic>
      <nvPicPr>
        <cNvPr id="27" name="MaWeiEr_5" descr="D:\用户文件\Pictures\二维码\0005.jpg"/>
        <cNvPicPr/>
      </nvPicPr>
      <blipFill>
        <a:blip r:embed="rId5" r:link="rId2"/>
        <a:stretch>
          <a:fillRect/>
        </a:stretch>
      </blipFill>
      <spPr>
        <a:xfrm>
          <a:off x="2473325" y="54038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8</row>
      <rowOff>25400</rowOff>
    </from>
    <to>
      <col>2</col>
      <colOff>1235075</colOff>
      <row>8</row>
      <rowOff>1105399</rowOff>
    </to>
    <pic>
      <nvPicPr>
        <cNvPr id="28" name="MaWeiEr_6" descr="D:\用户文件\Pictures\二维码\0006.jpg"/>
        <cNvPicPr/>
      </nvPicPr>
      <blipFill>
        <a:blip r:embed="rId6" r:link="rId2"/>
        <a:stretch>
          <a:fillRect/>
        </a:stretch>
      </blipFill>
      <spPr>
        <a:xfrm>
          <a:off x="2473325" y="65341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9</row>
      <rowOff>25400</rowOff>
    </from>
    <to>
      <col>2</col>
      <colOff>1235075</colOff>
      <row>9</row>
      <rowOff>1105399</rowOff>
    </to>
    <pic>
      <nvPicPr>
        <cNvPr id="29" name="MaWeiEr_7" descr="D:\用户文件\Pictures\二维码\0007.jpg"/>
        <cNvPicPr/>
      </nvPicPr>
      <blipFill>
        <a:blip r:embed="rId7" r:link="rId2"/>
        <a:stretch>
          <a:fillRect/>
        </a:stretch>
      </blipFill>
      <spPr>
        <a:xfrm>
          <a:off x="2473325" y="76644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10</row>
      <rowOff>25400</rowOff>
    </from>
    <to>
      <col>2</col>
      <colOff>1235075</colOff>
      <row>10</row>
      <rowOff>1105399</rowOff>
    </to>
    <pic>
      <nvPicPr>
        <cNvPr id="30" name="MaWeiEr_8" descr="D:\用户文件\Pictures\二维码\0008.jpg"/>
        <cNvPicPr/>
      </nvPicPr>
      <blipFill>
        <a:blip r:embed="rId8" r:link="rId2"/>
        <a:stretch>
          <a:fillRect/>
        </a:stretch>
      </blipFill>
      <spPr>
        <a:xfrm>
          <a:off x="2473325" y="87947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11</row>
      <rowOff>25400</rowOff>
    </from>
    <to>
      <col>2</col>
      <colOff>1235075</colOff>
      <row>11</row>
      <rowOff>1105399</rowOff>
    </to>
    <pic>
      <nvPicPr>
        <cNvPr id="31" name="MaWeiEr_9" descr="D:\用户文件\Pictures\二维码\0009.jpg"/>
        <cNvPicPr/>
      </nvPicPr>
      <blipFill>
        <a:blip r:embed="rId9" r:link="rId2"/>
        <a:stretch>
          <a:fillRect/>
        </a:stretch>
      </blipFill>
      <spPr>
        <a:xfrm>
          <a:off x="2473325" y="99250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12</row>
      <rowOff>25400</rowOff>
    </from>
    <to>
      <col>2</col>
      <colOff>1235075</colOff>
      <row>12</row>
      <rowOff>1105399</rowOff>
    </to>
    <pic>
      <nvPicPr>
        <cNvPr id="32" name="MaWeiEr_10" descr="D:\用户文件\Pictures\二维码\0010.jpg"/>
        <cNvPicPr/>
      </nvPicPr>
      <blipFill>
        <a:blip r:embed="rId10" r:link="rId2"/>
        <a:stretch>
          <a:fillRect/>
        </a:stretch>
      </blipFill>
      <spPr>
        <a:xfrm>
          <a:off x="2473325" y="110553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13</row>
      <rowOff>25400</rowOff>
    </from>
    <to>
      <col>2</col>
      <colOff>1235075</colOff>
      <row>13</row>
      <rowOff>1105399</rowOff>
    </to>
    <pic>
      <nvPicPr>
        <cNvPr id="33" name="MaWeiEr_11" descr="D:\用户文件\Pictures\二维码\0011.jpg"/>
        <cNvPicPr/>
      </nvPicPr>
      <blipFill>
        <a:blip r:embed="rId11" r:link="rId2"/>
        <a:stretch>
          <a:fillRect/>
        </a:stretch>
      </blipFill>
      <spPr>
        <a:xfrm>
          <a:off x="2473325" y="121856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14</row>
      <rowOff>25400</rowOff>
    </from>
    <to>
      <col>2</col>
      <colOff>1235075</colOff>
      <row>14</row>
      <rowOff>1105399</rowOff>
    </to>
    <pic>
      <nvPicPr>
        <cNvPr id="34" name="MaWeiEr_12" descr="D:\用户文件\Pictures\二维码\0012.jpg"/>
        <cNvPicPr/>
      </nvPicPr>
      <blipFill>
        <a:blip r:embed="rId12" r:link="rId2"/>
        <a:stretch>
          <a:fillRect/>
        </a:stretch>
      </blipFill>
      <spPr>
        <a:xfrm>
          <a:off x="2473325" y="133159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15</row>
      <rowOff>25400</rowOff>
    </from>
    <to>
      <col>2</col>
      <colOff>1235075</colOff>
      <row>15</row>
      <rowOff>1105399</rowOff>
    </to>
    <pic>
      <nvPicPr>
        <cNvPr id="35" name="MaWeiEr_13" descr="D:\用户文件\Pictures\二维码\0013.jpg"/>
        <cNvPicPr/>
      </nvPicPr>
      <blipFill>
        <a:blip r:embed="rId13" r:link="rId2"/>
        <a:stretch>
          <a:fillRect/>
        </a:stretch>
      </blipFill>
      <spPr>
        <a:xfrm>
          <a:off x="2473325" y="144462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16</row>
      <rowOff>25400</rowOff>
    </from>
    <to>
      <col>2</col>
      <colOff>1235075</colOff>
      <row>16</row>
      <rowOff>1105399</rowOff>
    </to>
    <pic>
      <nvPicPr>
        <cNvPr id="36" name="MaWeiEr_14" descr="D:\用户文件\Pictures\二维码\0014.jpg"/>
        <cNvPicPr/>
      </nvPicPr>
      <blipFill>
        <a:blip r:embed="rId14" r:link="rId2"/>
        <a:stretch>
          <a:fillRect/>
        </a:stretch>
      </blipFill>
      <spPr>
        <a:xfrm>
          <a:off x="2473325" y="155765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17</row>
      <rowOff>25400</rowOff>
    </from>
    <to>
      <col>2</col>
      <colOff>1235075</colOff>
      <row>17</row>
      <rowOff>1105399</rowOff>
    </to>
    <pic>
      <nvPicPr>
        <cNvPr id="37" name="MaWeiEr_15" descr="D:\用户文件\Pictures\二维码\0015.jpg"/>
        <cNvPicPr/>
      </nvPicPr>
      <blipFill>
        <a:blip r:embed="rId15" r:link="rId2"/>
        <a:stretch>
          <a:fillRect/>
        </a:stretch>
      </blipFill>
      <spPr>
        <a:xfrm>
          <a:off x="2473325" y="167068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18</row>
      <rowOff>25400</rowOff>
    </from>
    <to>
      <col>2</col>
      <colOff>1235075</colOff>
      <row>18</row>
      <rowOff>1105399</rowOff>
    </to>
    <pic>
      <nvPicPr>
        <cNvPr id="38" name="MaWeiEr_16" descr="D:\用户文件\Pictures\二维码\0016.jpg"/>
        <cNvPicPr/>
      </nvPicPr>
      <blipFill>
        <a:blip r:embed="rId16" r:link="rId2"/>
        <a:stretch>
          <a:fillRect/>
        </a:stretch>
      </blipFill>
      <spPr>
        <a:xfrm>
          <a:off x="2473325" y="178371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19</row>
      <rowOff>25400</rowOff>
    </from>
    <to>
      <col>2</col>
      <colOff>1235075</colOff>
      <row>19</row>
      <rowOff>1105399</rowOff>
    </to>
    <pic>
      <nvPicPr>
        <cNvPr id="39" name="MaWeiEr_17" descr="D:\用户文件\Pictures\二维码\0017.jpg"/>
        <cNvPicPr/>
      </nvPicPr>
      <blipFill>
        <a:blip r:embed="rId17" r:link="rId2"/>
        <a:stretch>
          <a:fillRect/>
        </a:stretch>
      </blipFill>
      <spPr>
        <a:xfrm>
          <a:off x="2473325" y="189674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20</row>
      <rowOff>25400</rowOff>
    </from>
    <to>
      <col>2</col>
      <colOff>1235075</colOff>
      <row>20</row>
      <rowOff>1105399</rowOff>
    </to>
    <pic>
      <nvPicPr>
        <cNvPr id="40" name="MaWeiEr_18" descr="D:\用户文件\Pictures\二维码\0018.jpg"/>
        <cNvPicPr/>
      </nvPicPr>
      <blipFill>
        <a:blip r:embed="rId18" r:link="rId2"/>
        <a:stretch>
          <a:fillRect/>
        </a:stretch>
      </blipFill>
      <spPr>
        <a:xfrm>
          <a:off x="2473325" y="200977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21</row>
      <rowOff>25400</rowOff>
    </from>
    <to>
      <col>2</col>
      <colOff>1235075</colOff>
      <row>21</row>
      <rowOff>1105399</rowOff>
    </to>
    <pic>
      <nvPicPr>
        <cNvPr id="41" name="MaWeiEr_19" descr="D:\用户文件\Pictures\二维码\0019.jpg"/>
        <cNvPicPr/>
      </nvPicPr>
      <blipFill>
        <a:blip r:embed="rId19" r:link="rId2"/>
        <a:stretch>
          <a:fillRect/>
        </a:stretch>
      </blipFill>
      <spPr>
        <a:xfrm>
          <a:off x="2473325" y="212280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22</row>
      <rowOff>25400</rowOff>
    </from>
    <to>
      <col>2</col>
      <colOff>1235075</colOff>
      <row>22</row>
      <rowOff>1105399</rowOff>
    </to>
    <pic>
      <nvPicPr>
        <cNvPr id="42" name="MaWeiEr_20" descr="D:\用户文件\Pictures\二维码\0020.jpg"/>
        <cNvPicPr/>
      </nvPicPr>
      <blipFill>
        <a:blip r:embed="rId20" r:link="rId2"/>
        <a:stretch>
          <a:fillRect/>
        </a:stretch>
      </blipFill>
      <spPr>
        <a:xfrm>
          <a:off x="2473325" y="22358350"/>
          <a:ext cx="1209675" cy="1079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25400</colOff>
      <row>23</row>
      <rowOff>25400</rowOff>
    </from>
    <to>
      <col>2</col>
      <colOff>1235075</colOff>
      <row>23</row>
      <rowOff>1105399</rowOff>
    </to>
    <pic>
      <nvPicPr>
        <cNvPr id="43" name="MaWeiEr_21" descr="D:\用户文件\Pictures\二维码\0021.jpg"/>
        <cNvPicPr/>
      </nvPicPr>
      <blipFill>
        <a:blip r:embed="rId21" r:link="rId2"/>
        <a:stretch>
          <a:fillRect/>
        </a:stretch>
      </blipFill>
      <spPr>
        <a:xfrm>
          <a:off x="2473325" y="23488650"/>
          <a:ext cx="1209675" cy="107950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131445</colOff>
      <row>3</row>
      <rowOff>25400</rowOff>
    </from>
    <to>
      <col>2</col>
      <colOff>1350645</colOff>
      <row>3</row>
      <rowOff>1244600</rowOff>
    </to>
    <pic>
      <nvPicPr>
        <cNvPr id="2" name="MaWeiEr_0902451" descr="D:\用户文件\Pictures\二维码\001_090245.png"/>
        <cNvPicPr/>
      </nvPicPr>
      <blipFill>
        <a:blip r:embed="rId1" r:link="rId2"/>
        <a:stretch>
          <a:fillRect/>
        </a:stretch>
      </blipFill>
      <spPr>
        <a:xfrm>
          <a:off x="2122170" y="12446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4</row>
      <rowOff>25400</rowOff>
    </from>
    <to>
      <col>2</col>
      <colOff>1350645</colOff>
      <row>4</row>
      <rowOff>1244600</rowOff>
    </to>
    <pic>
      <nvPicPr>
        <cNvPr id="3" name="MaWeiEr_0902452" descr="D:\用户文件\Pictures\二维码\002_090245.png"/>
        <cNvPicPr/>
      </nvPicPr>
      <blipFill>
        <a:blip r:embed="rId2" r:link="rId2"/>
        <a:stretch>
          <a:fillRect/>
        </a:stretch>
      </blipFill>
      <spPr>
        <a:xfrm>
          <a:off x="2122170" y="25654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5</row>
      <rowOff>25400</rowOff>
    </from>
    <to>
      <col>2</col>
      <colOff>1350645</colOff>
      <row>5</row>
      <rowOff>1244600</rowOff>
    </to>
    <pic>
      <nvPicPr>
        <cNvPr id="4" name="MaWeiEr_0902453" descr="D:\用户文件\Pictures\二维码\003_090245.png"/>
        <cNvPicPr/>
      </nvPicPr>
      <blipFill>
        <a:blip r:embed="rId3" r:link="rId2"/>
        <a:stretch>
          <a:fillRect/>
        </a:stretch>
      </blipFill>
      <spPr>
        <a:xfrm>
          <a:off x="2122170" y="38862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6</row>
      <rowOff>25400</rowOff>
    </from>
    <to>
      <col>2</col>
      <colOff>1350645</colOff>
      <row>6</row>
      <rowOff>1244600</rowOff>
    </to>
    <pic>
      <nvPicPr>
        <cNvPr id="5" name="MaWeiEr_0902454" descr="D:\用户文件\Pictures\二维码\004_090245.png"/>
        <cNvPicPr/>
      </nvPicPr>
      <blipFill>
        <a:blip r:embed="rId4" r:link="rId2"/>
        <a:stretch>
          <a:fillRect/>
        </a:stretch>
      </blipFill>
      <spPr>
        <a:xfrm>
          <a:off x="2122170" y="52070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7</row>
      <rowOff>25400</rowOff>
    </from>
    <to>
      <col>2</col>
      <colOff>1350645</colOff>
      <row>7</row>
      <rowOff>1244600</rowOff>
    </to>
    <pic>
      <nvPicPr>
        <cNvPr id="6" name="MaWeiEr_0902455" descr="D:\用户文件\Pictures\二维码\005_090245.png"/>
        <cNvPicPr/>
      </nvPicPr>
      <blipFill>
        <a:blip r:embed="rId5" r:link="rId2"/>
        <a:stretch>
          <a:fillRect/>
        </a:stretch>
      </blipFill>
      <spPr>
        <a:xfrm>
          <a:off x="2122170" y="65278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8</row>
      <rowOff>25400</rowOff>
    </from>
    <to>
      <col>2</col>
      <colOff>1350645</colOff>
      <row>8</row>
      <rowOff>1244600</rowOff>
    </to>
    <pic>
      <nvPicPr>
        <cNvPr id="7" name="MaWeiEr_0902456" descr="D:\用户文件\Pictures\二维码\006_090245.png"/>
        <cNvPicPr/>
      </nvPicPr>
      <blipFill>
        <a:blip r:embed="rId6" r:link="rId2"/>
        <a:stretch>
          <a:fillRect/>
        </a:stretch>
      </blipFill>
      <spPr>
        <a:xfrm>
          <a:off x="2122170" y="78486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9</row>
      <rowOff>25400</rowOff>
    </from>
    <to>
      <col>2</col>
      <colOff>1350645</colOff>
      <row>9</row>
      <rowOff>1244600</rowOff>
    </to>
    <pic>
      <nvPicPr>
        <cNvPr id="8" name="MaWeiEr_0902457" descr="D:\用户文件\Pictures\二维码\007_090245.png"/>
        <cNvPicPr/>
      </nvPicPr>
      <blipFill>
        <a:blip r:embed="rId7" r:link="rId2"/>
        <a:stretch>
          <a:fillRect/>
        </a:stretch>
      </blipFill>
      <spPr>
        <a:xfrm>
          <a:off x="2122170" y="91694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10</row>
      <rowOff>25400</rowOff>
    </from>
    <to>
      <col>2</col>
      <colOff>1350645</colOff>
      <row>10</row>
      <rowOff>1244600</rowOff>
    </to>
    <pic>
      <nvPicPr>
        <cNvPr id="9" name="MaWeiEr_0902458" descr="D:\用户文件\Pictures\二维码\008_090245.png"/>
        <cNvPicPr/>
      </nvPicPr>
      <blipFill>
        <a:blip r:embed="rId8" r:link="rId2"/>
        <a:stretch>
          <a:fillRect/>
        </a:stretch>
      </blipFill>
      <spPr>
        <a:xfrm>
          <a:off x="2122170" y="104902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11</row>
      <rowOff>25400</rowOff>
    </from>
    <to>
      <col>2</col>
      <colOff>1350645</colOff>
      <row>11</row>
      <rowOff>1244600</rowOff>
    </to>
    <pic>
      <nvPicPr>
        <cNvPr id="10" name="MaWeiEr_0902459" descr="D:\用户文件\Pictures\二维码\009_090245.png"/>
        <cNvPicPr/>
      </nvPicPr>
      <blipFill>
        <a:blip r:embed="rId9" r:link="rId2"/>
        <a:stretch>
          <a:fillRect/>
        </a:stretch>
      </blipFill>
      <spPr>
        <a:xfrm>
          <a:off x="2122170" y="118110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12</row>
      <rowOff>25400</rowOff>
    </from>
    <to>
      <col>2</col>
      <colOff>1350645</colOff>
      <row>12</row>
      <rowOff>1244600</rowOff>
    </to>
    <pic>
      <nvPicPr>
        <cNvPr id="11" name="MaWeiEr_09024510" descr="D:\用户文件\Pictures\二维码\010_090245.png"/>
        <cNvPicPr/>
      </nvPicPr>
      <blipFill>
        <a:blip r:embed="rId10" r:link="rId2"/>
        <a:stretch>
          <a:fillRect/>
        </a:stretch>
      </blipFill>
      <spPr>
        <a:xfrm>
          <a:off x="2122170" y="131318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13</row>
      <rowOff>25400</rowOff>
    </from>
    <to>
      <col>2</col>
      <colOff>1350645</colOff>
      <row>13</row>
      <rowOff>1244600</rowOff>
    </to>
    <pic>
      <nvPicPr>
        <cNvPr id="12" name="MaWeiEr_09024511" descr="D:\用户文件\Pictures\二维码\011_090245.png"/>
        <cNvPicPr/>
      </nvPicPr>
      <blipFill>
        <a:blip r:embed="rId11" r:link="rId2"/>
        <a:stretch>
          <a:fillRect/>
        </a:stretch>
      </blipFill>
      <spPr>
        <a:xfrm>
          <a:off x="2122170" y="144526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14</row>
      <rowOff>25400</rowOff>
    </from>
    <to>
      <col>2</col>
      <colOff>1350645</colOff>
      <row>14</row>
      <rowOff>1244600</rowOff>
    </to>
    <pic>
      <nvPicPr>
        <cNvPr id="13" name="MaWeiEr_09024512" descr="D:\用户文件\Pictures\二维码\012_090245.png"/>
        <cNvPicPr/>
      </nvPicPr>
      <blipFill>
        <a:blip r:embed="rId12" r:link="rId2"/>
        <a:stretch>
          <a:fillRect/>
        </a:stretch>
      </blipFill>
      <spPr>
        <a:xfrm>
          <a:off x="2122170" y="157734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15</row>
      <rowOff>25400</rowOff>
    </from>
    <to>
      <col>2</col>
      <colOff>1350645</colOff>
      <row>15</row>
      <rowOff>1244600</rowOff>
    </to>
    <pic>
      <nvPicPr>
        <cNvPr id="14" name="MaWeiEr_09024513" descr="D:\用户文件\Pictures\二维码\013_090245.png"/>
        <cNvPicPr/>
      </nvPicPr>
      <blipFill>
        <a:blip r:embed="rId13" r:link="rId2"/>
        <a:stretch>
          <a:fillRect/>
        </a:stretch>
      </blipFill>
      <spPr>
        <a:xfrm>
          <a:off x="2122170" y="170942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16</row>
      <rowOff>25400</rowOff>
    </from>
    <to>
      <col>2</col>
      <colOff>1350645</colOff>
      <row>16</row>
      <rowOff>1244600</rowOff>
    </to>
    <pic>
      <nvPicPr>
        <cNvPr id="15" name="MaWeiEr_09024514" descr="D:\用户文件\Pictures\二维码\014_090245.png"/>
        <cNvPicPr/>
      </nvPicPr>
      <blipFill>
        <a:blip r:embed="rId14" r:link="rId2"/>
        <a:stretch>
          <a:fillRect/>
        </a:stretch>
      </blipFill>
      <spPr>
        <a:xfrm>
          <a:off x="2122170" y="184150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17</row>
      <rowOff>25400</rowOff>
    </from>
    <to>
      <col>2</col>
      <colOff>1350645</colOff>
      <row>17</row>
      <rowOff>1244600</rowOff>
    </to>
    <pic>
      <nvPicPr>
        <cNvPr id="16" name="MaWeiEr_09024515" descr="D:\用户文件\Pictures\二维码\015_090245.png"/>
        <cNvPicPr/>
      </nvPicPr>
      <blipFill>
        <a:blip r:embed="rId15" r:link="rId2"/>
        <a:stretch>
          <a:fillRect/>
        </a:stretch>
      </blipFill>
      <spPr>
        <a:xfrm>
          <a:off x="2122170" y="197358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18</row>
      <rowOff>25400</rowOff>
    </from>
    <to>
      <col>2</col>
      <colOff>1350645</colOff>
      <row>18</row>
      <rowOff>1244600</rowOff>
    </to>
    <pic>
      <nvPicPr>
        <cNvPr id="17" name="MaWeiEr_09024516" descr="D:\用户文件\Pictures\二维码\016_090245.png"/>
        <cNvPicPr/>
      </nvPicPr>
      <blipFill>
        <a:blip r:embed="rId16" r:link="rId2"/>
        <a:stretch>
          <a:fillRect/>
        </a:stretch>
      </blipFill>
      <spPr>
        <a:xfrm>
          <a:off x="2122170" y="210566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19</row>
      <rowOff>25400</rowOff>
    </from>
    <to>
      <col>2</col>
      <colOff>1350645</colOff>
      <row>19</row>
      <rowOff>1244600</rowOff>
    </to>
    <pic>
      <nvPicPr>
        <cNvPr id="18" name="MaWeiEr_09024517" descr="D:\用户文件\Pictures\二维码\017_090245.png"/>
        <cNvPicPr/>
      </nvPicPr>
      <blipFill>
        <a:blip r:embed="rId17" r:link="rId2"/>
        <a:stretch>
          <a:fillRect/>
        </a:stretch>
      </blipFill>
      <spPr>
        <a:xfrm>
          <a:off x="2122170" y="223774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20</row>
      <rowOff>25400</rowOff>
    </from>
    <to>
      <col>2</col>
      <colOff>1350645</colOff>
      <row>20</row>
      <rowOff>1244600</rowOff>
    </to>
    <pic>
      <nvPicPr>
        <cNvPr id="19" name="MaWeiEr_09024518" descr="D:\用户文件\Pictures\二维码\018_090245.png"/>
        <cNvPicPr/>
      </nvPicPr>
      <blipFill>
        <a:blip r:embed="rId18" r:link="rId2"/>
        <a:stretch>
          <a:fillRect/>
        </a:stretch>
      </blipFill>
      <spPr>
        <a:xfrm>
          <a:off x="2122170" y="236982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21</row>
      <rowOff>25400</rowOff>
    </from>
    <to>
      <col>2</col>
      <colOff>1350645</colOff>
      <row>21</row>
      <rowOff>1244600</rowOff>
    </to>
    <pic>
      <nvPicPr>
        <cNvPr id="20" name="MaWeiEr_09024519" descr="D:\用户文件\Pictures\二维码\019_090245.png"/>
        <cNvPicPr/>
      </nvPicPr>
      <blipFill>
        <a:blip r:embed="rId19" r:link="rId2"/>
        <a:stretch>
          <a:fillRect/>
        </a:stretch>
      </blipFill>
      <spPr>
        <a:xfrm>
          <a:off x="2122170" y="250190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22</row>
      <rowOff>25400</rowOff>
    </from>
    <to>
      <col>2</col>
      <colOff>1350645</colOff>
      <row>22</row>
      <rowOff>1244600</rowOff>
    </to>
    <pic>
      <nvPicPr>
        <cNvPr id="21" name="MaWeiEr_09024520" descr="D:\用户文件\Pictures\二维码\020_090245.png"/>
        <cNvPicPr/>
      </nvPicPr>
      <blipFill>
        <a:blip r:embed="rId20" r:link="rId2"/>
        <a:stretch>
          <a:fillRect/>
        </a:stretch>
      </blipFill>
      <spPr>
        <a:xfrm>
          <a:off x="2122170" y="263398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23</row>
      <rowOff>25400</rowOff>
    </from>
    <to>
      <col>2</col>
      <colOff>1350645</colOff>
      <row>23</row>
      <rowOff>1244600</rowOff>
    </to>
    <pic>
      <nvPicPr>
        <cNvPr id="22" name="MaWeiEr_09024521" descr="D:\用户文件\Pictures\二维码\021_090245.png"/>
        <cNvPicPr/>
      </nvPicPr>
      <blipFill>
        <a:blip r:embed="rId21" r:link="rId2"/>
        <a:stretch>
          <a:fillRect/>
        </a:stretch>
      </blipFill>
      <spPr>
        <a:xfrm>
          <a:off x="2122170" y="276606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131445</colOff>
      <row>24</row>
      <rowOff>25400</rowOff>
    </from>
    <to>
      <col>2</col>
      <colOff>1350645</colOff>
      <row>24</row>
      <rowOff>1244600</rowOff>
    </to>
    <pic>
      <nvPicPr>
        <cNvPr id="23" name="MaWeiEr_09024522" descr="D:\用户文件\Pictures\二维码\022_090245.png"/>
        <cNvPicPr/>
      </nvPicPr>
      <blipFill>
        <a:blip r:embed="rId22" r:link="rId2"/>
        <a:stretch>
          <a:fillRect/>
        </a:stretch>
      </blipFill>
      <spPr>
        <a:xfrm>
          <a:off x="2122170" y="28981400"/>
          <a:ext cx="1219200" cy="121920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25400</colOff>
      <row>2</row>
      <rowOff>25400</rowOff>
    </from>
    <to>
      <col>1</col>
      <colOff>1244600</colOff>
      <row>2</row>
      <rowOff>1244600</rowOff>
    </to>
    <pic>
      <nvPicPr>
        <cNvPr id="149" name="MaWeiEr_1133431" descr="D:\用户文件\Pictures\二维码\001_113343.png"/>
        <cNvPicPr/>
      </nvPicPr>
      <blipFill>
        <a:blip r:embed="rId1" r:link="rId2"/>
        <a:stretch>
          <a:fillRect/>
        </a:stretch>
      </blipFill>
      <spPr>
        <a:xfrm>
          <a:off x="2311400" y="596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</row>
      <rowOff>25400</rowOff>
    </from>
    <to>
      <col>1</col>
      <colOff>1244600</colOff>
      <row>3</row>
      <rowOff>1244600</rowOff>
    </to>
    <pic>
      <nvPicPr>
        <cNvPr id="150" name="MaWeiEr_1133432" descr="D:\用户文件\Pictures\二维码\002_113343.png"/>
        <cNvPicPr/>
      </nvPicPr>
      <blipFill>
        <a:blip r:embed="rId2" r:link="rId2"/>
        <a:stretch>
          <a:fillRect/>
        </a:stretch>
      </blipFill>
      <spPr>
        <a:xfrm>
          <a:off x="2311400" y="1917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</row>
      <rowOff>25400</rowOff>
    </from>
    <to>
      <col>1</col>
      <colOff>1244600</colOff>
      <row>4</row>
      <rowOff>1244600</rowOff>
    </to>
    <pic>
      <nvPicPr>
        <cNvPr id="151" name="MaWeiEr_1133433" descr="D:\用户文件\Pictures\二维码\003_113343.png"/>
        <cNvPicPr/>
      </nvPicPr>
      <blipFill>
        <a:blip r:embed="rId3" r:link="rId2"/>
        <a:stretch>
          <a:fillRect/>
        </a:stretch>
      </blipFill>
      <spPr>
        <a:xfrm>
          <a:off x="2311400" y="3238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</row>
      <rowOff>25400</rowOff>
    </from>
    <to>
      <col>1</col>
      <colOff>1244600</colOff>
      <row>5</row>
      <rowOff>1244600</rowOff>
    </to>
    <pic>
      <nvPicPr>
        <cNvPr id="152" name="MaWeiEr_1133434" descr="D:\用户文件\Pictures\二维码\004_113343.png"/>
        <cNvPicPr/>
      </nvPicPr>
      <blipFill>
        <a:blip r:embed="rId4" r:link="rId2"/>
        <a:stretch>
          <a:fillRect/>
        </a:stretch>
      </blipFill>
      <spPr>
        <a:xfrm>
          <a:off x="2311400" y="4559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</row>
      <rowOff>25400</rowOff>
    </from>
    <to>
      <col>1</col>
      <colOff>1244600</colOff>
      <row>6</row>
      <rowOff>1244600</rowOff>
    </to>
    <pic>
      <nvPicPr>
        <cNvPr id="153" name="MaWeiEr_1133435" descr="D:\用户文件\Pictures\二维码\005_113343.png"/>
        <cNvPicPr/>
      </nvPicPr>
      <blipFill>
        <a:blip r:embed="rId5" r:link="rId2"/>
        <a:stretch>
          <a:fillRect/>
        </a:stretch>
      </blipFill>
      <spPr>
        <a:xfrm>
          <a:off x="2311400" y="5880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</row>
      <rowOff>25400</rowOff>
    </from>
    <to>
      <col>1</col>
      <colOff>1244600</colOff>
      <row>7</row>
      <rowOff>1244600</rowOff>
    </to>
    <pic>
      <nvPicPr>
        <cNvPr id="154" name="MaWeiEr_1133436" descr="D:\用户文件\Pictures\二维码\006_113343.png"/>
        <cNvPicPr/>
      </nvPicPr>
      <blipFill>
        <a:blip r:embed="rId6" r:link="rId2"/>
        <a:stretch>
          <a:fillRect/>
        </a:stretch>
      </blipFill>
      <spPr>
        <a:xfrm>
          <a:off x="2311400" y="7200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</row>
      <rowOff>25400</rowOff>
    </from>
    <to>
      <col>1</col>
      <colOff>1244600</colOff>
      <row>8</row>
      <rowOff>1244600</rowOff>
    </to>
    <pic>
      <nvPicPr>
        <cNvPr id="155" name="MaWeiEr_1133437" descr="D:\用户文件\Pictures\二维码\007_113343.png"/>
        <cNvPicPr/>
      </nvPicPr>
      <blipFill>
        <a:blip r:embed="rId7" r:link="rId2"/>
        <a:stretch>
          <a:fillRect/>
        </a:stretch>
      </blipFill>
      <spPr>
        <a:xfrm>
          <a:off x="2311400" y="8521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</row>
      <rowOff>25400</rowOff>
    </from>
    <to>
      <col>1</col>
      <colOff>1244600</colOff>
      <row>9</row>
      <rowOff>1244600</rowOff>
    </to>
    <pic>
      <nvPicPr>
        <cNvPr id="156" name="MaWeiEr_1133438" descr="D:\用户文件\Pictures\二维码\008_113343.png"/>
        <cNvPicPr/>
      </nvPicPr>
      <blipFill>
        <a:blip r:embed="rId8" r:link="rId2"/>
        <a:stretch>
          <a:fillRect/>
        </a:stretch>
      </blipFill>
      <spPr>
        <a:xfrm>
          <a:off x="2311400" y="9842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</row>
      <rowOff>25400</rowOff>
    </from>
    <to>
      <col>1</col>
      <colOff>1244600</colOff>
      <row>10</row>
      <rowOff>1244600</rowOff>
    </to>
    <pic>
      <nvPicPr>
        <cNvPr id="157" name="MaWeiEr_1133439" descr="D:\用户文件\Pictures\二维码\009_113343.png"/>
        <cNvPicPr/>
      </nvPicPr>
      <blipFill>
        <a:blip r:embed="rId9" r:link="rId2"/>
        <a:stretch>
          <a:fillRect/>
        </a:stretch>
      </blipFill>
      <spPr>
        <a:xfrm>
          <a:off x="2311400" y="11163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</row>
      <rowOff>25400</rowOff>
    </from>
    <to>
      <col>1</col>
      <colOff>1244600</colOff>
      <row>11</row>
      <rowOff>1244600</rowOff>
    </to>
    <pic>
      <nvPicPr>
        <cNvPr id="158" name="MaWeiEr_11334310" descr="D:\用户文件\Pictures\二维码\010_113343.png"/>
        <cNvPicPr/>
      </nvPicPr>
      <blipFill>
        <a:blip r:embed="rId10" r:link="rId2"/>
        <a:stretch>
          <a:fillRect/>
        </a:stretch>
      </blipFill>
      <spPr>
        <a:xfrm>
          <a:off x="2311400" y="12484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</row>
      <rowOff>25400</rowOff>
    </from>
    <to>
      <col>1</col>
      <colOff>1244600</colOff>
      <row>12</row>
      <rowOff>1244600</rowOff>
    </to>
    <pic>
      <nvPicPr>
        <cNvPr id="159" name="MaWeiEr_11334311" descr="D:\用户文件\Pictures\二维码\011_113343.png"/>
        <cNvPicPr/>
      </nvPicPr>
      <blipFill>
        <a:blip r:embed="rId11" r:link="rId2"/>
        <a:stretch>
          <a:fillRect/>
        </a:stretch>
      </blipFill>
      <spPr>
        <a:xfrm>
          <a:off x="2311400" y="13804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</row>
      <rowOff>25400</rowOff>
    </from>
    <to>
      <col>1</col>
      <colOff>1244600</colOff>
      <row>13</row>
      <rowOff>1244600</rowOff>
    </to>
    <pic>
      <nvPicPr>
        <cNvPr id="160" name="MaWeiEr_11334312" descr="D:\用户文件\Pictures\二维码\012_113343.png"/>
        <cNvPicPr/>
      </nvPicPr>
      <blipFill>
        <a:blip r:embed="rId12" r:link="rId2"/>
        <a:stretch>
          <a:fillRect/>
        </a:stretch>
      </blipFill>
      <spPr>
        <a:xfrm>
          <a:off x="2311400" y="15125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</row>
      <rowOff>25400</rowOff>
    </from>
    <to>
      <col>1</col>
      <colOff>1244600</colOff>
      <row>14</row>
      <rowOff>1244600</rowOff>
    </to>
    <pic>
      <nvPicPr>
        <cNvPr id="161" name="MaWeiEr_11334313" descr="D:\用户文件\Pictures\二维码\013_113343.png"/>
        <cNvPicPr/>
      </nvPicPr>
      <blipFill>
        <a:blip r:embed="rId13" r:link="rId2"/>
        <a:stretch>
          <a:fillRect/>
        </a:stretch>
      </blipFill>
      <spPr>
        <a:xfrm>
          <a:off x="2311400" y="16446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15</row>
      <rowOff>25400</rowOff>
    </from>
    <to>
      <col>1</col>
      <colOff>1244600</colOff>
      <row>15</row>
      <rowOff>1244600</rowOff>
    </to>
    <pic>
      <nvPicPr>
        <cNvPr id="162" name="MaWeiEr_11334314" descr="D:\用户文件\Pictures\二维码\014_113343.png"/>
        <cNvPicPr/>
      </nvPicPr>
      <blipFill>
        <a:blip r:embed="rId14" r:link="rId2"/>
        <a:stretch>
          <a:fillRect/>
        </a:stretch>
      </blipFill>
      <spPr>
        <a:xfrm>
          <a:off x="2311400" y="17767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16</row>
      <rowOff>25400</rowOff>
    </from>
    <to>
      <col>1</col>
      <colOff>1244600</colOff>
      <row>16</row>
      <rowOff>1244600</rowOff>
    </to>
    <pic>
      <nvPicPr>
        <cNvPr id="163" name="MaWeiEr_11334315" descr="D:\用户文件\Pictures\二维码\015_113343.png"/>
        <cNvPicPr/>
      </nvPicPr>
      <blipFill>
        <a:blip r:embed="rId15" r:link="rId2"/>
        <a:stretch>
          <a:fillRect/>
        </a:stretch>
      </blipFill>
      <spPr>
        <a:xfrm>
          <a:off x="2311400" y="19088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17</row>
      <rowOff>25400</rowOff>
    </from>
    <to>
      <col>1</col>
      <colOff>1244600</colOff>
      <row>17</row>
      <rowOff>1244600</rowOff>
    </to>
    <pic>
      <nvPicPr>
        <cNvPr id="164" name="MaWeiEr_11334316" descr="D:\用户文件\Pictures\二维码\016_113343.png"/>
        <cNvPicPr/>
      </nvPicPr>
      <blipFill>
        <a:blip r:embed="rId16" r:link="rId2"/>
        <a:stretch>
          <a:fillRect/>
        </a:stretch>
      </blipFill>
      <spPr>
        <a:xfrm>
          <a:off x="2311400" y="20408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18</row>
      <rowOff>25400</rowOff>
    </from>
    <to>
      <col>1</col>
      <colOff>1244600</colOff>
      <row>18</row>
      <rowOff>1244600</rowOff>
    </to>
    <pic>
      <nvPicPr>
        <cNvPr id="165" name="MaWeiEr_11334317" descr="D:\用户文件\Pictures\二维码\017_113343.png"/>
        <cNvPicPr/>
      </nvPicPr>
      <blipFill>
        <a:blip r:embed="rId17" r:link="rId2"/>
        <a:stretch>
          <a:fillRect/>
        </a:stretch>
      </blipFill>
      <spPr>
        <a:xfrm>
          <a:off x="2311400" y="21729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19</row>
      <rowOff>25400</rowOff>
    </from>
    <to>
      <col>1</col>
      <colOff>1244600</colOff>
      <row>19</row>
      <rowOff>1244600</rowOff>
    </to>
    <pic>
      <nvPicPr>
        <cNvPr id="166" name="MaWeiEr_11334318" descr="D:\用户文件\Pictures\二维码\018_113343.png"/>
        <cNvPicPr/>
      </nvPicPr>
      <blipFill>
        <a:blip r:embed="rId18" r:link="rId2"/>
        <a:stretch>
          <a:fillRect/>
        </a:stretch>
      </blipFill>
      <spPr>
        <a:xfrm>
          <a:off x="2311400" y="23050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20</row>
      <rowOff>25400</rowOff>
    </from>
    <to>
      <col>1</col>
      <colOff>1244600</colOff>
      <row>20</row>
      <rowOff>1244600</rowOff>
    </to>
    <pic>
      <nvPicPr>
        <cNvPr id="167" name="MaWeiEr_11334319" descr="D:\用户文件\Pictures\二维码\019_113343.png"/>
        <cNvPicPr/>
      </nvPicPr>
      <blipFill>
        <a:blip r:embed="rId19" r:link="rId2"/>
        <a:stretch>
          <a:fillRect/>
        </a:stretch>
      </blipFill>
      <spPr>
        <a:xfrm>
          <a:off x="2311400" y="24371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21</row>
      <rowOff>25400</rowOff>
    </from>
    <to>
      <col>1</col>
      <colOff>1244600</colOff>
      <row>21</row>
      <rowOff>1244600</rowOff>
    </to>
    <pic>
      <nvPicPr>
        <cNvPr id="168" name="MaWeiEr_11334320" descr="D:\用户文件\Pictures\二维码\020_113343.png"/>
        <cNvPicPr/>
      </nvPicPr>
      <blipFill>
        <a:blip r:embed="rId20" r:link="rId2"/>
        <a:stretch>
          <a:fillRect/>
        </a:stretch>
      </blipFill>
      <spPr>
        <a:xfrm>
          <a:off x="2311400" y="25692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22</row>
      <rowOff>25400</rowOff>
    </from>
    <to>
      <col>1</col>
      <colOff>1244600</colOff>
      <row>22</row>
      <rowOff>1244600</rowOff>
    </to>
    <pic>
      <nvPicPr>
        <cNvPr id="169" name="MaWeiEr_11334421" descr="D:\用户文件\Pictures\二维码\021_113343.png"/>
        <cNvPicPr/>
      </nvPicPr>
      <blipFill>
        <a:blip r:embed="rId21" r:link="rId2"/>
        <a:stretch>
          <a:fillRect/>
        </a:stretch>
      </blipFill>
      <spPr>
        <a:xfrm>
          <a:off x="2311400" y="27012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23</row>
      <rowOff>25400</rowOff>
    </from>
    <to>
      <col>1</col>
      <colOff>1244600</colOff>
      <row>23</row>
      <rowOff>1244600</rowOff>
    </to>
    <pic>
      <nvPicPr>
        <cNvPr id="170" name="MaWeiEr_11334422" descr="D:\用户文件\Pictures\二维码\022_113344.png"/>
        <cNvPicPr/>
      </nvPicPr>
      <blipFill>
        <a:blip r:embed="rId22" r:link="rId2"/>
        <a:stretch>
          <a:fillRect/>
        </a:stretch>
      </blipFill>
      <spPr>
        <a:xfrm>
          <a:off x="2311400" y="28333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24</row>
      <rowOff>25400</rowOff>
    </from>
    <to>
      <col>1</col>
      <colOff>1244600</colOff>
      <row>24</row>
      <rowOff>1244600</rowOff>
    </to>
    <pic>
      <nvPicPr>
        <cNvPr id="171" name="MaWeiEr_11334423" descr="D:\用户文件\Pictures\二维码\023_113344.png"/>
        <cNvPicPr/>
      </nvPicPr>
      <blipFill>
        <a:blip r:embed="rId23" r:link="rId2"/>
        <a:stretch>
          <a:fillRect/>
        </a:stretch>
      </blipFill>
      <spPr>
        <a:xfrm>
          <a:off x="2311400" y="29654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25</row>
      <rowOff>25400</rowOff>
    </from>
    <to>
      <col>1</col>
      <colOff>1244600</colOff>
      <row>25</row>
      <rowOff>1244600</rowOff>
    </to>
    <pic>
      <nvPicPr>
        <cNvPr id="172" name="MaWeiEr_11334424" descr="D:\用户文件\Pictures\二维码\024_113344.png"/>
        <cNvPicPr/>
      </nvPicPr>
      <blipFill>
        <a:blip r:embed="rId24" r:link="rId2"/>
        <a:stretch>
          <a:fillRect/>
        </a:stretch>
      </blipFill>
      <spPr>
        <a:xfrm>
          <a:off x="2311400" y="30975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26</row>
      <rowOff>25400</rowOff>
    </from>
    <to>
      <col>1</col>
      <colOff>1244600</colOff>
      <row>26</row>
      <rowOff>1244600</rowOff>
    </to>
    <pic>
      <nvPicPr>
        <cNvPr id="173" name="MaWeiEr_11334425" descr="D:\用户文件\Pictures\二维码\025_113344.png"/>
        <cNvPicPr/>
      </nvPicPr>
      <blipFill>
        <a:blip r:embed="rId25" r:link="rId2"/>
        <a:stretch>
          <a:fillRect/>
        </a:stretch>
      </blipFill>
      <spPr>
        <a:xfrm>
          <a:off x="2311400" y="32296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27</row>
      <rowOff>25400</rowOff>
    </from>
    <to>
      <col>1</col>
      <colOff>1244600</colOff>
      <row>27</row>
      <rowOff>1244600</rowOff>
    </to>
    <pic>
      <nvPicPr>
        <cNvPr id="174" name="MaWeiEr_11334426" descr="D:\用户文件\Pictures\二维码\026_113344.png"/>
        <cNvPicPr/>
      </nvPicPr>
      <blipFill>
        <a:blip r:embed="rId26" r:link="rId2"/>
        <a:stretch>
          <a:fillRect/>
        </a:stretch>
      </blipFill>
      <spPr>
        <a:xfrm>
          <a:off x="2311400" y="33616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28</row>
      <rowOff>25400</rowOff>
    </from>
    <to>
      <col>1</col>
      <colOff>1244600</colOff>
      <row>28</row>
      <rowOff>1244600</rowOff>
    </to>
    <pic>
      <nvPicPr>
        <cNvPr id="175" name="MaWeiEr_11334427" descr="D:\用户文件\Pictures\二维码\027_113344.png"/>
        <cNvPicPr/>
      </nvPicPr>
      <blipFill>
        <a:blip r:embed="rId27" r:link="rId2"/>
        <a:stretch>
          <a:fillRect/>
        </a:stretch>
      </blipFill>
      <spPr>
        <a:xfrm>
          <a:off x="2311400" y="34937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29</row>
      <rowOff>25400</rowOff>
    </from>
    <to>
      <col>1</col>
      <colOff>1244600</colOff>
      <row>29</row>
      <rowOff>1244600</rowOff>
    </to>
    <pic>
      <nvPicPr>
        <cNvPr id="176" name="MaWeiEr_11334428" descr="D:\用户文件\Pictures\二维码\028_113344.png"/>
        <cNvPicPr/>
      </nvPicPr>
      <blipFill>
        <a:blip r:embed="rId28" r:link="rId2"/>
        <a:stretch>
          <a:fillRect/>
        </a:stretch>
      </blipFill>
      <spPr>
        <a:xfrm>
          <a:off x="2311400" y="36258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30</row>
      <rowOff>25400</rowOff>
    </from>
    <to>
      <col>1</col>
      <colOff>1244600</colOff>
      <row>30</row>
      <rowOff>1244600</rowOff>
    </to>
    <pic>
      <nvPicPr>
        <cNvPr id="177" name="MaWeiEr_11334429" descr="D:\用户文件\Pictures\二维码\029_113344.png"/>
        <cNvPicPr/>
      </nvPicPr>
      <blipFill>
        <a:blip r:embed="rId29" r:link="rId2"/>
        <a:stretch>
          <a:fillRect/>
        </a:stretch>
      </blipFill>
      <spPr>
        <a:xfrm>
          <a:off x="2311400" y="37579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31</row>
      <rowOff>25400</rowOff>
    </from>
    <to>
      <col>1</col>
      <colOff>1244600</colOff>
      <row>31</row>
      <rowOff>1244600</rowOff>
    </to>
    <pic>
      <nvPicPr>
        <cNvPr id="178" name="MaWeiEr_11334430" descr="D:\用户文件\Pictures\二维码\030_113344.png"/>
        <cNvPicPr/>
      </nvPicPr>
      <blipFill>
        <a:blip r:embed="rId30" r:link="rId2"/>
        <a:stretch>
          <a:fillRect/>
        </a:stretch>
      </blipFill>
      <spPr>
        <a:xfrm>
          <a:off x="2311400" y="38900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32</row>
      <rowOff>25400</rowOff>
    </from>
    <to>
      <col>1</col>
      <colOff>1244600</colOff>
      <row>32</row>
      <rowOff>1244600</rowOff>
    </to>
    <pic>
      <nvPicPr>
        <cNvPr id="179" name="MaWeiEr_11334431" descr="D:\用户文件\Pictures\二维码\031_113344.png"/>
        <cNvPicPr/>
      </nvPicPr>
      <blipFill>
        <a:blip r:embed="rId31" r:link="rId2"/>
        <a:stretch>
          <a:fillRect/>
        </a:stretch>
      </blipFill>
      <spPr>
        <a:xfrm>
          <a:off x="2311400" y="40220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33</row>
      <rowOff>25400</rowOff>
    </from>
    <to>
      <col>1</col>
      <colOff>1244600</colOff>
      <row>33</row>
      <rowOff>1244600</rowOff>
    </to>
    <pic>
      <nvPicPr>
        <cNvPr id="180" name="MaWeiEr_11334432" descr="D:\用户文件\Pictures\二维码\032_113344.png"/>
        <cNvPicPr/>
      </nvPicPr>
      <blipFill>
        <a:blip r:embed="rId32" r:link="rId2"/>
        <a:stretch>
          <a:fillRect/>
        </a:stretch>
      </blipFill>
      <spPr>
        <a:xfrm>
          <a:off x="2311400" y="41541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34</row>
      <rowOff>25400</rowOff>
    </from>
    <to>
      <col>1</col>
      <colOff>1244600</colOff>
      <row>34</row>
      <rowOff>1244600</rowOff>
    </to>
    <pic>
      <nvPicPr>
        <cNvPr id="181" name="MaWeiEr_11334433" descr="D:\用户文件\Pictures\二维码\033_113344.png"/>
        <cNvPicPr/>
      </nvPicPr>
      <blipFill>
        <a:blip r:embed="rId33" r:link="rId2"/>
        <a:stretch>
          <a:fillRect/>
        </a:stretch>
      </blipFill>
      <spPr>
        <a:xfrm>
          <a:off x="2311400" y="42862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35</row>
      <rowOff>25400</rowOff>
    </from>
    <to>
      <col>1</col>
      <colOff>1244600</colOff>
      <row>35</row>
      <rowOff>1244600</rowOff>
    </to>
    <pic>
      <nvPicPr>
        <cNvPr id="182" name="MaWeiEr_11334434" descr="D:\用户文件\Pictures\二维码\034_113344.png"/>
        <cNvPicPr/>
      </nvPicPr>
      <blipFill>
        <a:blip r:embed="rId34" r:link="rId2"/>
        <a:stretch>
          <a:fillRect/>
        </a:stretch>
      </blipFill>
      <spPr>
        <a:xfrm>
          <a:off x="2311400" y="44183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36</row>
      <rowOff>25400</rowOff>
    </from>
    <to>
      <col>1</col>
      <colOff>1244600</colOff>
      <row>36</row>
      <rowOff>1244600</rowOff>
    </to>
    <pic>
      <nvPicPr>
        <cNvPr id="183" name="MaWeiEr_11334435" descr="D:\用户文件\Pictures\二维码\035_113344.png"/>
        <cNvPicPr/>
      </nvPicPr>
      <blipFill>
        <a:blip r:embed="rId35" r:link="rId2"/>
        <a:stretch>
          <a:fillRect/>
        </a:stretch>
      </blipFill>
      <spPr>
        <a:xfrm>
          <a:off x="2311400" y="45504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37</row>
      <rowOff>25400</rowOff>
    </from>
    <to>
      <col>1</col>
      <colOff>1244600</colOff>
      <row>37</row>
      <rowOff>1244600</rowOff>
    </to>
    <pic>
      <nvPicPr>
        <cNvPr id="184" name="MaWeiEr_11334436" descr="D:\用户文件\Pictures\二维码\036_113344.png"/>
        <cNvPicPr/>
      </nvPicPr>
      <blipFill>
        <a:blip r:embed="rId36" r:link="rId2"/>
        <a:stretch>
          <a:fillRect/>
        </a:stretch>
      </blipFill>
      <spPr>
        <a:xfrm>
          <a:off x="2311400" y="46824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38</row>
      <rowOff>25400</rowOff>
    </from>
    <to>
      <col>1</col>
      <colOff>1244600</colOff>
      <row>38</row>
      <rowOff>1244600</rowOff>
    </to>
    <pic>
      <nvPicPr>
        <cNvPr id="185" name="MaWeiEr_11334437" descr="D:\用户文件\Pictures\二维码\037_113344.png"/>
        <cNvPicPr/>
      </nvPicPr>
      <blipFill>
        <a:blip r:embed="rId37" r:link="rId2"/>
        <a:stretch>
          <a:fillRect/>
        </a:stretch>
      </blipFill>
      <spPr>
        <a:xfrm>
          <a:off x="2311400" y="48145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39</row>
      <rowOff>25400</rowOff>
    </from>
    <to>
      <col>1</col>
      <colOff>1244600</colOff>
      <row>39</row>
      <rowOff>1244600</rowOff>
    </to>
    <pic>
      <nvPicPr>
        <cNvPr id="186" name="MaWeiEr_11334438" descr="D:\用户文件\Pictures\二维码\038_113344.png"/>
        <cNvPicPr/>
      </nvPicPr>
      <blipFill>
        <a:blip r:embed="rId38" r:link="rId2"/>
        <a:stretch>
          <a:fillRect/>
        </a:stretch>
      </blipFill>
      <spPr>
        <a:xfrm>
          <a:off x="2311400" y="49466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40</row>
      <rowOff>25400</rowOff>
    </from>
    <to>
      <col>1</col>
      <colOff>1244600</colOff>
      <row>40</row>
      <rowOff>1244600</rowOff>
    </to>
    <pic>
      <nvPicPr>
        <cNvPr id="187" name="MaWeiEr_11334439" descr="D:\用户文件\Pictures\二维码\039_113344.png"/>
        <cNvPicPr/>
      </nvPicPr>
      <blipFill>
        <a:blip r:embed="rId39" r:link="rId2"/>
        <a:stretch>
          <a:fillRect/>
        </a:stretch>
      </blipFill>
      <spPr>
        <a:xfrm>
          <a:off x="2311400" y="50787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41</row>
      <rowOff>25400</rowOff>
    </from>
    <to>
      <col>1</col>
      <colOff>1244600</colOff>
      <row>41</row>
      <rowOff>1244600</rowOff>
    </to>
    <pic>
      <nvPicPr>
        <cNvPr id="188" name="MaWeiEr_11334440" descr="D:\用户文件\Pictures\二维码\040_113344.png"/>
        <cNvPicPr/>
      </nvPicPr>
      <blipFill>
        <a:blip r:embed="rId40" r:link="rId2"/>
        <a:stretch>
          <a:fillRect/>
        </a:stretch>
      </blipFill>
      <spPr>
        <a:xfrm>
          <a:off x="2311400" y="52108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42</row>
      <rowOff>25400</rowOff>
    </from>
    <to>
      <col>1</col>
      <colOff>1244600</colOff>
      <row>42</row>
      <rowOff>1244600</rowOff>
    </to>
    <pic>
      <nvPicPr>
        <cNvPr id="189" name="MaWeiEr_11334441" descr="D:\用户文件\Pictures\二维码\041_113344.png"/>
        <cNvPicPr/>
      </nvPicPr>
      <blipFill>
        <a:blip r:embed="rId41" r:link="rId2"/>
        <a:stretch>
          <a:fillRect/>
        </a:stretch>
      </blipFill>
      <spPr>
        <a:xfrm>
          <a:off x="2311400" y="53428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43</row>
      <rowOff>25400</rowOff>
    </from>
    <to>
      <col>1</col>
      <colOff>1244600</colOff>
      <row>43</row>
      <rowOff>1244600</rowOff>
    </to>
    <pic>
      <nvPicPr>
        <cNvPr id="190" name="MaWeiEr_11334442" descr="D:\用户文件\Pictures\二维码\042_113344.png"/>
        <cNvPicPr/>
      </nvPicPr>
      <blipFill>
        <a:blip r:embed="rId42" r:link="rId2"/>
        <a:stretch>
          <a:fillRect/>
        </a:stretch>
      </blipFill>
      <spPr>
        <a:xfrm>
          <a:off x="2311400" y="54749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44</row>
      <rowOff>25400</rowOff>
    </from>
    <to>
      <col>1</col>
      <colOff>1244600</colOff>
      <row>44</row>
      <rowOff>1244600</rowOff>
    </to>
    <pic>
      <nvPicPr>
        <cNvPr id="191" name="MaWeiEr_11334443" descr="D:\用户文件\Pictures\二维码\043_113344.png"/>
        <cNvPicPr/>
      </nvPicPr>
      <blipFill>
        <a:blip r:embed="rId43" r:link="rId2"/>
        <a:stretch>
          <a:fillRect/>
        </a:stretch>
      </blipFill>
      <spPr>
        <a:xfrm>
          <a:off x="2311400" y="56070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45</row>
      <rowOff>25400</rowOff>
    </from>
    <to>
      <col>1</col>
      <colOff>1244600</colOff>
      <row>45</row>
      <rowOff>1244600</rowOff>
    </to>
    <pic>
      <nvPicPr>
        <cNvPr id="192" name="MaWeiEr_11334444" descr="D:\用户文件\Pictures\二维码\044_113344.png"/>
        <cNvPicPr/>
      </nvPicPr>
      <blipFill>
        <a:blip r:embed="rId44" r:link="rId2"/>
        <a:stretch>
          <a:fillRect/>
        </a:stretch>
      </blipFill>
      <spPr>
        <a:xfrm>
          <a:off x="2311400" y="57391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46</row>
      <rowOff>25400</rowOff>
    </from>
    <to>
      <col>1</col>
      <colOff>1244600</colOff>
      <row>46</row>
      <rowOff>1244600</rowOff>
    </to>
    <pic>
      <nvPicPr>
        <cNvPr id="193" name="MaWeiEr_11334445" descr="D:\用户文件\Pictures\二维码\045_113344.png"/>
        <cNvPicPr/>
      </nvPicPr>
      <blipFill>
        <a:blip r:embed="rId45" r:link="rId2"/>
        <a:stretch>
          <a:fillRect/>
        </a:stretch>
      </blipFill>
      <spPr>
        <a:xfrm>
          <a:off x="2311400" y="58712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47</row>
      <rowOff>25400</rowOff>
    </from>
    <to>
      <col>1</col>
      <colOff>1244600</colOff>
      <row>47</row>
      <rowOff>1244600</rowOff>
    </to>
    <pic>
      <nvPicPr>
        <cNvPr id="194" name="MaWeiEr_11334446" descr="D:\用户文件\Pictures\二维码\046_113344.png"/>
        <cNvPicPr/>
      </nvPicPr>
      <blipFill>
        <a:blip r:embed="rId46" r:link="rId2"/>
        <a:stretch>
          <a:fillRect/>
        </a:stretch>
      </blipFill>
      <spPr>
        <a:xfrm>
          <a:off x="2311400" y="60032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48</row>
      <rowOff>25400</rowOff>
    </from>
    <to>
      <col>1</col>
      <colOff>1244600</colOff>
      <row>48</row>
      <rowOff>1244600</rowOff>
    </to>
    <pic>
      <nvPicPr>
        <cNvPr id="195" name="MaWeiEr_11334447" descr="D:\用户文件\Pictures\二维码\047_113344.png"/>
        <cNvPicPr/>
      </nvPicPr>
      <blipFill>
        <a:blip r:embed="rId47" r:link="rId2"/>
        <a:stretch>
          <a:fillRect/>
        </a:stretch>
      </blipFill>
      <spPr>
        <a:xfrm>
          <a:off x="2311400" y="61353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49</row>
      <rowOff>25400</rowOff>
    </from>
    <to>
      <col>1</col>
      <colOff>1244600</colOff>
      <row>49</row>
      <rowOff>1244600</rowOff>
    </to>
    <pic>
      <nvPicPr>
        <cNvPr id="196" name="MaWeiEr_11334448" descr="D:\用户文件\Pictures\二维码\048_113344.png"/>
        <cNvPicPr/>
      </nvPicPr>
      <blipFill>
        <a:blip r:embed="rId48" r:link="rId2"/>
        <a:stretch>
          <a:fillRect/>
        </a:stretch>
      </blipFill>
      <spPr>
        <a:xfrm>
          <a:off x="2311400" y="62674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50</row>
      <rowOff>25400</rowOff>
    </from>
    <to>
      <col>1</col>
      <colOff>1244600</colOff>
      <row>50</row>
      <rowOff>1244600</rowOff>
    </to>
    <pic>
      <nvPicPr>
        <cNvPr id="197" name="MaWeiEr_11334449" descr="D:\用户文件\Pictures\二维码\049_113344.png"/>
        <cNvPicPr/>
      </nvPicPr>
      <blipFill>
        <a:blip r:embed="rId49" r:link="rId2"/>
        <a:stretch>
          <a:fillRect/>
        </a:stretch>
      </blipFill>
      <spPr>
        <a:xfrm>
          <a:off x="2311400" y="63995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51</row>
      <rowOff>25400</rowOff>
    </from>
    <to>
      <col>1</col>
      <colOff>1244600</colOff>
      <row>51</row>
      <rowOff>1244600</rowOff>
    </to>
    <pic>
      <nvPicPr>
        <cNvPr id="198" name="MaWeiEr_11334450" descr="D:\用户文件\Pictures\二维码\050_113344.png"/>
        <cNvPicPr/>
      </nvPicPr>
      <blipFill>
        <a:blip r:embed="rId50" r:link="rId2"/>
        <a:stretch>
          <a:fillRect/>
        </a:stretch>
      </blipFill>
      <spPr>
        <a:xfrm>
          <a:off x="2311400" y="65316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52</row>
      <rowOff>25400</rowOff>
    </from>
    <to>
      <col>1</col>
      <colOff>1244600</colOff>
      <row>52</row>
      <rowOff>1244600</rowOff>
    </to>
    <pic>
      <nvPicPr>
        <cNvPr id="199" name="MaWeiEr_11334451" descr="D:\用户文件\Pictures\二维码\051_113344.png"/>
        <cNvPicPr/>
      </nvPicPr>
      <blipFill>
        <a:blip r:embed="rId51" r:link="rId2"/>
        <a:stretch>
          <a:fillRect/>
        </a:stretch>
      </blipFill>
      <spPr>
        <a:xfrm>
          <a:off x="2311400" y="66636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53</row>
      <rowOff>25400</rowOff>
    </from>
    <to>
      <col>1</col>
      <colOff>1244600</colOff>
      <row>53</row>
      <rowOff>1244600</rowOff>
    </to>
    <pic>
      <nvPicPr>
        <cNvPr id="200" name="MaWeiEr_11334452" descr="D:\用户文件\Pictures\二维码\052_113344.png"/>
        <cNvPicPr/>
      </nvPicPr>
      <blipFill>
        <a:blip r:embed="rId52" r:link="rId2"/>
        <a:stretch>
          <a:fillRect/>
        </a:stretch>
      </blipFill>
      <spPr>
        <a:xfrm>
          <a:off x="2311400" y="67957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54</row>
      <rowOff>25400</rowOff>
    </from>
    <to>
      <col>1</col>
      <colOff>1244600</colOff>
      <row>54</row>
      <rowOff>1244600</rowOff>
    </to>
    <pic>
      <nvPicPr>
        <cNvPr id="201" name="MaWeiEr_11334453" descr="D:\用户文件\Pictures\二维码\053_113344.png"/>
        <cNvPicPr/>
      </nvPicPr>
      <blipFill>
        <a:blip r:embed="rId53" r:link="rId2"/>
        <a:stretch>
          <a:fillRect/>
        </a:stretch>
      </blipFill>
      <spPr>
        <a:xfrm>
          <a:off x="2311400" y="69278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55</row>
      <rowOff>25400</rowOff>
    </from>
    <to>
      <col>1</col>
      <colOff>1244600</colOff>
      <row>55</row>
      <rowOff>1244600</rowOff>
    </to>
    <pic>
      <nvPicPr>
        <cNvPr id="202" name="MaWeiEr_11334454" descr="D:\用户文件\Pictures\二维码\054_113344.png"/>
        <cNvPicPr/>
      </nvPicPr>
      <blipFill>
        <a:blip r:embed="rId54" r:link="rId2"/>
        <a:stretch>
          <a:fillRect/>
        </a:stretch>
      </blipFill>
      <spPr>
        <a:xfrm>
          <a:off x="2311400" y="70599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56</row>
      <rowOff>25400</rowOff>
    </from>
    <to>
      <col>1</col>
      <colOff>1244600</colOff>
      <row>56</row>
      <rowOff>1244600</rowOff>
    </to>
    <pic>
      <nvPicPr>
        <cNvPr id="203" name="MaWeiEr_11334455" descr="D:\用户文件\Pictures\二维码\055_113344.png"/>
        <cNvPicPr/>
      </nvPicPr>
      <blipFill>
        <a:blip r:embed="rId55" r:link="rId2"/>
        <a:stretch>
          <a:fillRect/>
        </a:stretch>
      </blipFill>
      <spPr>
        <a:xfrm>
          <a:off x="2311400" y="71920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57</row>
      <rowOff>25400</rowOff>
    </from>
    <to>
      <col>1</col>
      <colOff>1244600</colOff>
      <row>57</row>
      <rowOff>1244600</rowOff>
    </to>
    <pic>
      <nvPicPr>
        <cNvPr id="204" name="MaWeiEr_11334456" descr="D:\用户文件\Pictures\二维码\056_113344.png"/>
        <cNvPicPr/>
      </nvPicPr>
      <blipFill>
        <a:blip r:embed="rId56" r:link="rId2"/>
        <a:stretch>
          <a:fillRect/>
        </a:stretch>
      </blipFill>
      <spPr>
        <a:xfrm>
          <a:off x="2311400" y="73240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58</row>
      <rowOff>25400</rowOff>
    </from>
    <to>
      <col>1</col>
      <colOff>1244600</colOff>
      <row>58</row>
      <rowOff>1244600</rowOff>
    </to>
    <pic>
      <nvPicPr>
        <cNvPr id="205" name="MaWeiEr_11334457" descr="D:\用户文件\Pictures\二维码\057_113344.png"/>
        <cNvPicPr/>
      </nvPicPr>
      <blipFill>
        <a:blip r:embed="rId57" r:link="rId2"/>
        <a:stretch>
          <a:fillRect/>
        </a:stretch>
      </blipFill>
      <spPr>
        <a:xfrm>
          <a:off x="2311400" y="74561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59</row>
      <rowOff>25400</rowOff>
    </from>
    <to>
      <col>1</col>
      <colOff>1244600</colOff>
      <row>59</row>
      <rowOff>1244600</rowOff>
    </to>
    <pic>
      <nvPicPr>
        <cNvPr id="206" name="MaWeiEr_11334458" descr="D:\用户文件\Pictures\二维码\058_113344.png"/>
        <cNvPicPr/>
      </nvPicPr>
      <blipFill>
        <a:blip r:embed="rId58" r:link="rId2"/>
        <a:stretch>
          <a:fillRect/>
        </a:stretch>
      </blipFill>
      <spPr>
        <a:xfrm>
          <a:off x="2311400" y="75882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60</row>
      <rowOff>25400</rowOff>
    </from>
    <to>
      <col>1</col>
      <colOff>1244600</colOff>
      <row>60</row>
      <rowOff>1244600</rowOff>
    </to>
    <pic>
      <nvPicPr>
        <cNvPr id="207" name="MaWeiEr_11334459" descr="D:\用户文件\Pictures\二维码\059_113344.png"/>
        <cNvPicPr/>
      </nvPicPr>
      <blipFill>
        <a:blip r:embed="rId59" r:link="rId2"/>
        <a:stretch>
          <a:fillRect/>
        </a:stretch>
      </blipFill>
      <spPr>
        <a:xfrm>
          <a:off x="2311400" y="77203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61</row>
      <rowOff>25400</rowOff>
    </from>
    <to>
      <col>1</col>
      <colOff>1244600</colOff>
      <row>61</row>
      <rowOff>1244600</rowOff>
    </to>
    <pic>
      <nvPicPr>
        <cNvPr id="208" name="MaWeiEr_11334460" descr="D:\用户文件\Pictures\二维码\060_113344.png"/>
        <cNvPicPr/>
      </nvPicPr>
      <blipFill>
        <a:blip r:embed="rId60" r:link="rId2"/>
        <a:stretch>
          <a:fillRect/>
        </a:stretch>
      </blipFill>
      <spPr>
        <a:xfrm>
          <a:off x="2311400" y="78524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62</row>
      <rowOff>25400</rowOff>
    </from>
    <to>
      <col>1</col>
      <colOff>1244600</colOff>
      <row>62</row>
      <rowOff>1244600</rowOff>
    </to>
    <pic>
      <nvPicPr>
        <cNvPr id="209" name="MaWeiEr_11334461" descr="D:\用户文件\Pictures\二维码\061_113344.png"/>
        <cNvPicPr/>
      </nvPicPr>
      <blipFill>
        <a:blip r:embed="rId61" r:link="rId2"/>
        <a:stretch>
          <a:fillRect/>
        </a:stretch>
      </blipFill>
      <spPr>
        <a:xfrm>
          <a:off x="2311400" y="79844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63</row>
      <rowOff>25400</rowOff>
    </from>
    <to>
      <col>1</col>
      <colOff>1244600</colOff>
      <row>63</row>
      <rowOff>1244600</rowOff>
    </to>
    <pic>
      <nvPicPr>
        <cNvPr id="210" name="MaWeiEr_11334462" descr="D:\用户文件\Pictures\二维码\062_113344.png"/>
        <cNvPicPr/>
      </nvPicPr>
      <blipFill>
        <a:blip r:embed="rId62" r:link="rId2"/>
        <a:stretch>
          <a:fillRect/>
        </a:stretch>
      </blipFill>
      <spPr>
        <a:xfrm>
          <a:off x="2311400" y="81165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64</row>
      <rowOff>25400</rowOff>
    </from>
    <to>
      <col>1</col>
      <colOff>1244600</colOff>
      <row>64</row>
      <rowOff>1244600</rowOff>
    </to>
    <pic>
      <nvPicPr>
        <cNvPr id="211" name="MaWeiEr_11334463" descr="D:\用户文件\Pictures\二维码\063_113344.png"/>
        <cNvPicPr/>
      </nvPicPr>
      <blipFill>
        <a:blip r:embed="rId63" r:link="rId2"/>
        <a:stretch>
          <a:fillRect/>
        </a:stretch>
      </blipFill>
      <spPr>
        <a:xfrm>
          <a:off x="2311400" y="82486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65</row>
      <rowOff>25400</rowOff>
    </from>
    <to>
      <col>1</col>
      <colOff>1244600</colOff>
      <row>65</row>
      <rowOff>1244600</rowOff>
    </to>
    <pic>
      <nvPicPr>
        <cNvPr id="212" name="MaWeiEr_11334464" descr="D:\用户文件\Pictures\二维码\064_113344.png"/>
        <cNvPicPr/>
      </nvPicPr>
      <blipFill>
        <a:blip r:embed="rId64" r:link="rId2"/>
        <a:stretch>
          <a:fillRect/>
        </a:stretch>
      </blipFill>
      <spPr>
        <a:xfrm>
          <a:off x="2311400" y="83807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66</row>
      <rowOff>25400</rowOff>
    </from>
    <to>
      <col>1</col>
      <colOff>1244600</colOff>
      <row>66</row>
      <rowOff>1244600</rowOff>
    </to>
    <pic>
      <nvPicPr>
        <cNvPr id="213" name="MaWeiEr_11334465" descr="D:\用户文件\Pictures\二维码\065_113344.png"/>
        <cNvPicPr/>
      </nvPicPr>
      <blipFill>
        <a:blip r:embed="rId65" r:link="rId2"/>
        <a:stretch>
          <a:fillRect/>
        </a:stretch>
      </blipFill>
      <spPr>
        <a:xfrm>
          <a:off x="2311400" y="85128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67</row>
      <rowOff>25400</rowOff>
    </from>
    <to>
      <col>1</col>
      <colOff>1244600</colOff>
      <row>67</row>
      <rowOff>1244600</rowOff>
    </to>
    <pic>
      <nvPicPr>
        <cNvPr id="214" name="MaWeiEr_11334466" descr="D:\用户文件\Pictures\二维码\066_113344.png"/>
        <cNvPicPr/>
      </nvPicPr>
      <blipFill>
        <a:blip r:embed="rId66" r:link="rId2"/>
        <a:stretch>
          <a:fillRect/>
        </a:stretch>
      </blipFill>
      <spPr>
        <a:xfrm>
          <a:off x="2311400" y="86448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68</row>
      <rowOff>25400</rowOff>
    </from>
    <to>
      <col>1</col>
      <colOff>1244600</colOff>
      <row>68</row>
      <rowOff>1244600</rowOff>
    </to>
    <pic>
      <nvPicPr>
        <cNvPr id="215" name="MaWeiEr_11334467" descr="D:\用户文件\Pictures\二维码\067_113344.png"/>
        <cNvPicPr/>
      </nvPicPr>
      <blipFill>
        <a:blip r:embed="rId67" r:link="rId2"/>
        <a:stretch>
          <a:fillRect/>
        </a:stretch>
      </blipFill>
      <spPr>
        <a:xfrm>
          <a:off x="2311400" y="87769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69</row>
      <rowOff>25400</rowOff>
    </from>
    <to>
      <col>1</col>
      <colOff>1244600</colOff>
      <row>69</row>
      <rowOff>1244600</rowOff>
    </to>
    <pic>
      <nvPicPr>
        <cNvPr id="216" name="MaWeiEr_11334468" descr="D:\用户文件\Pictures\二维码\068_113344.png"/>
        <cNvPicPr/>
      </nvPicPr>
      <blipFill>
        <a:blip r:embed="rId68" r:link="rId2"/>
        <a:stretch>
          <a:fillRect/>
        </a:stretch>
      </blipFill>
      <spPr>
        <a:xfrm>
          <a:off x="2311400" y="89090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70</row>
      <rowOff>25400</rowOff>
    </from>
    <to>
      <col>1</col>
      <colOff>1244600</colOff>
      <row>70</row>
      <rowOff>1244600</rowOff>
    </to>
    <pic>
      <nvPicPr>
        <cNvPr id="217" name="MaWeiEr_11334469" descr="D:\用户文件\Pictures\二维码\069_113344.png"/>
        <cNvPicPr/>
      </nvPicPr>
      <blipFill>
        <a:blip r:embed="rId69" r:link="rId2"/>
        <a:stretch>
          <a:fillRect/>
        </a:stretch>
      </blipFill>
      <spPr>
        <a:xfrm>
          <a:off x="2311400" y="90411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71</row>
      <rowOff>25400</rowOff>
    </from>
    <to>
      <col>1</col>
      <colOff>1244600</colOff>
      <row>71</row>
      <rowOff>1244600</rowOff>
    </to>
    <pic>
      <nvPicPr>
        <cNvPr id="218" name="MaWeiEr_11334470" descr="D:\用户文件\Pictures\二维码\070_113344.png"/>
        <cNvPicPr/>
      </nvPicPr>
      <blipFill>
        <a:blip r:embed="rId70" r:link="rId2"/>
        <a:stretch>
          <a:fillRect/>
        </a:stretch>
      </blipFill>
      <spPr>
        <a:xfrm>
          <a:off x="2311400" y="91732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72</row>
      <rowOff>25400</rowOff>
    </from>
    <to>
      <col>1</col>
      <colOff>1244600</colOff>
      <row>72</row>
      <rowOff>1244600</rowOff>
    </to>
    <pic>
      <nvPicPr>
        <cNvPr id="219" name="MaWeiEr_11334471" descr="D:\用户文件\Pictures\二维码\071_113344.png"/>
        <cNvPicPr/>
      </nvPicPr>
      <blipFill>
        <a:blip r:embed="rId71" r:link="rId2"/>
        <a:stretch>
          <a:fillRect/>
        </a:stretch>
      </blipFill>
      <spPr>
        <a:xfrm>
          <a:off x="2311400" y="93052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73</row>
      <rowOff>25400</rowOff>
    </from>
    <to>
      <col>1</col>
      <colOff>1244600</colOff>
      <row>73</row>
      <rowOff>1244600</rowOff>
    </to>
    <pic>
      <nvPicPr>
        <cNvPr id="220" name="MaWeiEr_11334472" descr="D:\用户文件\Pictures\二维码\072_113344.png"/>
        <cNvPicPr/>
      </nvPicPr>
      <blipFill>
        <a:blip r:embed="rId72" r:link="rId2"/>
        <a:stretch>
          <a:fillRect/>
        </a:stretch>
      </blipFill>
      <spPr>
        <a:xfrm>
          <a:off x="2311400" y="94373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74</row>
      <rowOff>25400</rowOff>
    </from>
    <to>
      <col>1</col>
      <colOff>1244600</colOff>
      <row>74</row>
      <rowOff>1244600</rowOff>
    </to>
    <pic>
      <nvPicPr>
        <cNvPr id="221" name="MaWeiEr_11334473" descr="D:\用户文件\Pictures\二维码\073_113344.png"/>
        <cNvPicPr/>
      </nvPicPr>
      <blipFill>
        <a:blip r:embed="rId73" r:link="rId2"/>
        <a:stretch>
          <a:fillRect/>
        </a:stretch>
      </blipFill>
      <spPr>
        <a:xfrm>
          <a:off x="2311400" y="95694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75</row>
      <rowOff>25400</rowOff>
    </from>
    <to>
      <col>1</col>
      <colOff>1244600</colOff>
      <row>75</row>
      <rowOff>1244600</rowOff>
    </to>
    <pic>
      <nvPicPr>
        <cNvPr id="222" name="MaWeiEr_11334474" descr="D:\用户文件\Pictures\二维码\074_113344.png"/>
        <cNvPicPr/>
      </nvPicPr>
      <blipFill>
        <a:blip r:embed="rId74" r:link="rId2"/>
        <a:stretch>
          <a:fillRect/>
        </a:stretch>
      </blipFill>
      <spPr>
        <a:xfrm>
          <a:off x="2311400" y="97015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76</row>
      <rowOff>25400</rowOff>
    </from>
    <to>
      <col>1</col>
      <colOff>1244600</colOff>
      <row>76</row>
      <rowOff>1244600</rowOff>
    </to>
    <pic>
      <nvPicPr>
        <cNvPr id="223" name="MaWeiEr_11334475" descr="D:\用户文件\Pictures\二维码\075_113344.png"/>
        <cNvPicPr/>
      </nvPicPr>
      <blipFill>
        <a:blip r:embed="rId75" r:link="rId2"/>
        <a:stretch>
          <a:fillRect/>
        </a:stretch>
      </blipFill>
      <spPr>
        <a:xfrm>
          <a:off x="2311400" y="98336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77</row>
      <rowOff>25400</rowOff>
    </from>
    <to>
      <col>1</col>
      <colOff>1244600</colOff>
      <row>77</row>
      <rowOff>1244600</rowOff>
    </to>
    <pic>
      <nvPicPr>
        <cNvPr id="224" name="MaWeiEr_11334476" descr="D:\用户文件\Pictures\二维码\076_113344.png"/>
        <cNvPicPr/>
      </nvPicPr>
      <blipFill>
        <a:blip r:embed="rId76" r:link="rId2"/>
        <a:stretch>
          <a:fillRect/>
        </a:stretch>
      </blipFill>
      <spPr>
        <a:xfrm>
          <a:off x="2311400" y="99656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78</row>
      <rowOff>25400</rowOff>
    </from>
    <to>
      <col>1</col>
      <colOff>1244600</colOff>
      <row>78</row>
      <rowOff>1244600</rowOff>
    </to>
    <pic>
      <nvPicPr>
        <cNvPr id="225" name="MaWeiEr_11334477" descr="D:\用户文件\Pictures\二维码\077_113344.png"/>
        <cNvPicPr/>
      </nvPicPr>
      <blipFill>
        <a:blip r:embed="rId77" r:link="rId2"/>
        <a:stretch>
          <a:fillRect/>
        </a:stretch>
      </blipFill>
      <spPr>
        <a:xfrm>
          <a:off x="2311400" y="100977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79</row>
      <rowOff>25400</rowOff>
    </from>
    <to>
      <col>1</col>
      <colOff>1244600</colOff>
      <row>79</row>
      <rowOff>1244600</rowOff>
    </to>
    <pic>
      <nvPicPr>
        <cNvPr id="226" name="MaWeiEr_11334478" descr="D:\用户文件\Pictures\二维码\078_113344.png"/>
        <cNvPicPr/>
      </nvPicPr>
      <blipFill>
        <a:blip r:embed="rId78" r:link="rId2"/>
        <a:stretch>
          <a:fillRect/>
        </a:stretch>
      </blipFill>
      <spPr>
        <a:xfrm>
          <a:off x="2311400" y="102298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80</row>
      <rowOff>25400</rowOff>
    </from>
    <to>
      <col>1</col>
      <colOff>1244600</colOff>
      <row>80</row>
      <rowOff>1244600</rowOff>
    </to>
    <pic>
      <nvPicPr>
        <cNvPr id="227" name="MaWeiEr_11334479" descr="D:\用户文件\Pictures\二维码\079_113344.png"/>
        <cNvPicPr/>
      </nvPicPr>
      <blipFill>
        <a:blip r:embed="rId79" r:link="rId2"/>
        <a:stretch>
          <a:fillRect/>
        </a:stretch>
      </blipFill>
      <spPr>
        <a:xfrm>
          <a:off x="2311400" y="103619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81</row>
      <rowOff>25400</rowOff>
    </from>
    <to>
      <col>1</col>
      <colOff>1244600</colOff>
      <row>81</row>
      <rowOff>1244600</rowOff>
    </to>
    <pic>
      <nvPicPr>
        <cNvPr id="228" name="MaWeiEr_11334480" descr="D:\用户文件\Pictures\二维码\080_113344.png"/>
        <cNvPicPr/>
      </nvPicPr>
      <blipFill>
        <a:blip r:embed="rId80" r:link="rId2"/>
        <a:stretch>
          <a:fillRect/>
        </a:stretch>
      </blipFill>
      <spPr>
        <a:xfrm>
          <a:off x="2311400" y="104940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82</row>
      <rowOff>25400</rowOff>
    </from>
    <to>
      <col>1</col>
      <colOff>1244600</colOff>
      <row>82</row>
      <rowOff>1244600</rowOff>
    </to>
    <pic>
      <nvPicPr>
        <cNvPr id="229" name="MaWeiEr_11334481" descr="D:\用户文件\Pictures\二维码\081_113344.png"/>
        <cNvPicPr/>
      </nvPicPr>
      <blipFill>
        <a:blip r:embed="rId81" r:link="rId2"/>
        <a:stretch>
          <a:fillRect/>
        </a:stretch>
      </blipFill>
      <spPr>
        <a:xfrm>
          <a:off x="2311400" y="106260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83</row>
      <rowOff>25400</rowOff>
    </from>
    <to>
      <col>1</col>
      <colOff>1244600</colOff>
      <row>83</row>
      <rowOff>1244600</rowOff>
    </to>
    <pic>
      <nvPicPr>
        <cNvPr id="230" name="MaWeiEr_11334482" descr="D:\用户文件\Pictures\二维码\082_113344.png"/>
        <cNvPicPr/>
      </nvPicPr>
      <blipFill>
        <a:blip r:embed="rId82" r:link="rId2"/>
        <a:stretch>
          <a:fillRect/>
        </a:stretch>
      </blipFill>
      <spPr>
        <a:xfrm>
          <a:off x="2311400" y="107581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84</row>
      <rowOff>25400</rowOff>
    </from>
    <to>
      <col>1</col>
      <colOff>1244600</colOff>
      <row>84</row>
      <rowOff>1244600</rowOff>
    </to>
    <pic>
      <nvPicPr>
        <cNvPr id="231" name="MaWeiEr_11334483" descr="D:\用户文件\Pictures\二维码\083_113344.png"/>
        <cNvPicPr/>
      </nvPicPr>
      <blipFill>
        <a:blip r:embed="rId83" r:link="rId2"/>
        <a:stretch>
          <a:fillRect/>
        </a:stretch>
      </blipFill>
      <spPr>
        <a:xfrm>
          <a:off x="2311400" y="108902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85</row>
      <rowOff>25400</rowOff>
    </from>
    <to>
      <col>1</col>
      <colOff>1244600</colOff>
      <row>85</row>
      <rowOff>1244600</rowOff>
    </to>
    <pic>
      <nvPicPr>
        <cNvPr id="232" name="MaWeiEr_11334484" descr="D:\用户文件\Pictures\二维码\084_113344.png"/>
        <cNvPicPr/>
      </nvPicPr>
      <blipFill>
        <a:blip r:embed="rId84" r:link="rId2"/>
        <a:stretch>
          <a:fillRect/>
        </a:stretch>
      </blipFill>
      <spPr>
        <a:xfrm>
          <a:off x="2311400" y="110223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86</row>
      <rowOff>25400</rowOff>
    </from>
    <to>
      <col>1</col>
      <colOff>1244600</colOff>
      <row>86</row>
      <rowOff>1244600</rowOff>
    </to>
    <pic>
      <nvPicPr>
        <cNvPr id="233" name="MaWeiEr_11334485" descr="D:\用户文件\Pictures\二维码\085_113344.png"/>
        <cNvPicPr/>
      </nvPicPr>
      <blipFill>
        <a:blip r:embed="rId85" r:link="rId2"/>
        <a:stretch>
          <a:fillRect/>
        </a:stretch>
      </blipFill>
      <spPr>
        <a:xfrm>
          <a:off x="2311400" y="111544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87</row>
      <rowOff>25400</rowOff>
    </from>
    <to>
      <col>1</col>
      <colOff>1244600</colOff>
      <row>87</row>
      <rowOff>1244600</rowOff>
    </to>
    <pic>
      <nvPicPr>
        <cNvPr id="234" name="MaWeiEr_11334486" descr="D:\用户文件\Pictures\二维码\086_113344.png"/>
        <cNvPicPr/>
      </nvPicPr>
      <blipFill>
        <a:blip r:embed="rId86" r:link="rId2"/>
        <a:stretch>
          <a:fillRect/>
        </a:stretch>
      </blipFill>
      <spPr>
        <a:xfrm>
          <a:off x="2311400" y="112864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88</row>
      <rowOff>25400</rowOff>
    </from>
    <to>
      <col>1</col>
      <colOff>1244600</colOff>
      <row>88</row>
      <rowOff>1244600</rowOff>
    </to>
    <pic>
      <nvPicPr>
        <cNvPr id="235" name="MaWeiEr_11334487" descr="D:\用户文件\Pictures\二维码\087_113344.png"/>
        <cNvPicPr/>
      </nvPicPr>
      <blipFill>
        <a:blip r:embed="rId87" r:link="rId2"/>
        <a:stretch>
          <a:fillRect/>
        </a:stretch>
      </blipFill>
      <spPr>
        <a:xfrm>
          <a:off x="2311400" y="114185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89</row>
      <rowOff>25400</rowOff>
    </from>
    <to>
      <col>1</col>
      <colOff>1244600</colOff>
      <row>89</row>
      <rowOff>1244600</rowOff>
    </to>
    <pic>
      <nvPicPr>
        <cNvPr id="236" name="MaWeiEr_11334488" descr="D:\用户文件\Pictures\二维码\088_113344.png"/>
        <cNvPicPr/>
      </nvPicPr>
      <blipFill>
        <a:blip r:embed="rId88" r:link="rId2"/>
        <a:stretch>
          <a:fillRect/>
        </a:stretch>
      </blipFill>
      <spPr>
        <a:xfrm>
          <a:off x="2311400" y="115506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90</row>
      <rowOff>25400</rowOff>
    </from>
    <to>
      <col>1</col>
      <colOff>1244600</colOff>
      <row>90</row>
      <rowOff>1244600</rowOff>
    </to>
    <pic>
      <nvPicPr>
        <cNvPr id="237" name="MaWeiEr_11334489" descr="D:\用户文件\Pictures\二维码\089_113344.png"/>
        <cNvPicPr/>
      </nvPicPr>
      <blipFill>
        <a:blip r:embed="rId89" r:link="rId2"/>
        <a:stretch>
          <a:fillRect/>
        </a:stretch>
      </blipFill>
      <spPr>
        <a:xfrm>
          <a:off x="2311400" y="116827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91</row>
      <rowOff>25400</rowOff>
    </from>
    <to>
      <col>1</col>
      <colOff>1244600</colOff>
      <row>91</row>
      <rowOff>1244600</rowOff>
    </to>
    <pic>
      <nvPicPr>
        <cNvPr id="238" name="MaWeiEr_11334490" descr="D:\用户文件\Pictures\二维码\090_113344.png"/>
        <cNvPicPr/>
      </nvPicPr>
      <blipFill>
        <a:blip r:embed="rId90" r:link="rId2"/>
        <a:stretch>
          <a:fillRect/>
        </a:stretch>
      </blipFill>
      <spPr>
        <a:xfrm>
          <a:off x="2311400" y="118148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92</row>
      <rowOff>25400</rowOff>
    </from>
    <to>
      <col>1</col>
      <colOff>1244600</colOff>
      <row>92</row>
      <rowOff>1244600</rowOff>
    </to>
    <pic>
      <nvPicPr>
        <cNvPr id="239" name="MaWeiEr_11334491" descr="D:\用户文件\Pictures\二维码\091_113344.png"/>
        <cNvPicPr/>
      </nvPicPr>
      <blipFill>
        <a:blip r:embed="rId91" r:link="rId2"/>
        <a:stretch>
          <a:fillRect/>
        </a:stretch>
      </blipFill>
      <spPr>
        <a:xfrm>
          <a:off x="2311400" y="119468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93</row>
      <rowOff>25400</rowOff>
    </from>
    <to>
      <col>1</col>
      <colOff>1244600</colOff>
      <row>93</row>
      <rowOff>1244600</rowOff>
    </to>
    <pic>
      <nvPicPr>
        <cNvPr id="240" name="MaWeiEr_11334492" descr="D:\用户文件\Pictures\二维码\092_113344.png"/>
        <cNvPicPr/>
      </nvPicPr>
      <blipFill>
        <a:blip r:embed="rId92" r:link="rId2"/>
        <a:stretch>
          <a:fillRect/>
        </a:stretch>
      </blipFill>
      <spPr>
        <a:xfrm>
          <a:off x="2311400" y="120789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94</row>
      <rowOff>25400</rowOff>
    </from>
    <to>
      <col>1</col>
      <colOff>1244600</colOff>
      <row>94</row>
      <rowOff>1244600</rowOff>
    </to>
    <pic>
      <nvPicPr>
        <cNvPr id="241" name="MaWeiEr_11334493" descr="D:\用户文件\Pictures\二维码\093_113344.png"/>
        <cNvPicPr/>
      </nvPicPr>
      <blipFill>
        <a:blip r:embed="rId93" r:link="rId2"/>
        <a:stretch>
          <a:fillRect/>
        </a:stretch>
      </blipFill>
      <spPr>
        <a:xfrm>
          <a:off x="2311400" y="122110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95</row>
      <rowOff>25400</rowOff>
    </from>
    <to>
      <col>1</col>
      <colOff>1244600</colOff>
      <row>95</row>
      <rowOff>1244600</rowOff>
    </to>
    <pic>
      <nvPicPr>
        <cNvPr id="242" name="MaWeiEr_11334494" descr="D:\用户文件\Pictures\二维码\094_113344.png"/>
        <cNvPicPr/>
      </nvPicPr>
      <blipFill>
        <a:blip r:embed="rId94" r:link="rId2"/>
        <a:stretch>
          <a:fillRect/>
        </a:stretch>
      </blipFill>
      <spPr>
        <a:xfrm>
          <a:off x="2311400" y="123431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96</row>
      <rowOff>25400</rowOff>
    </from>
    <to>
      <col>1</col>
      <colOff>1244600</colOff>
      <row>96</row>
      <rowOff>1244600</rowOff>
    </to>
    <pic>
      <nvPicPr>
        <cNvPr id="243" name="MaWeiEr_11334495" descr="D:\用户文件\Pictures\二维码\095_113344.png"/>
        <cNvPicPr/>
      </nvPicPr>
      <blipFill>
        <a:blip r:embed="rId95" r:link="rId2"/>
        <a:stretch>
          <a:fillRect/>
        </a:stretch>
      </blipFill>
      <spPr>
        <a:xfrm>
          <a:off x="2311400" y="124752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97</row>
      <rowOff>25400</rowOff>
    </from>
    <to>
      <col>1</col>
      <colOff>1244600</colOff>
      <row>97</row>
      <rowOff>1244600</rowOff>
    </to>
    <pic>
      <nvPicPr>
        <cNvPr id="244" name="MaWeiEr_11334496" descr="D:\用户文件\Pictures\二维码\096_113344.png"/>
        <cNvPicPr/>
      </nvPicPr>
      <blipFill>
        <a:blip r:embed="rId96" r:link="rId2"/>
        <a:stretch>
          <a:fillRect/>
        </a:stretch>
      </blipFill>
      <spPr>
        <a:xfrm>
          <a:off x="2311400" y="126072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98</row>
      <rowOff>25400</rowOff>
    </from>
    <to>
      <col>1</col>
      <colOff>1244600</colOff>
      <row>98</row>
      <rowOff>1244600</rowOff>
    </to>
    <pic>
      <nvPicPr>
        <cNvPr id="245" name="MaWeiEr_11334497" descr="D:\用户文件\Pictures\二维码\097_113344.png"/>
        <cNvPicPr/>
      </nvPicPr>
      <blipFill>
        <a:blip r:embed="rId97" r:link="rId2"/>
        <a:stretch>
          <a:fillRect/>
        </a:stretch>
      </blipFill>
      <spPr>
        <a:xfrm>
          <a:off x="2311400" y="127393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99</row>
      <rowOff>25400</rowOff>
    </from>
    <to>
      <col>1</col>
      <colOff>1244600</colOff>
      <row>99</row>
      <rowOff>1244600</rowOff>
    </to>
    <pic>
      <nvPicPr>
        <cNvPr id="246" name="MaWeiEr_11334498" descr="D:\用户文件\Pictures\二维码\098_113344.png"/>
        <cNvPicPr/>
      </nvPicPr>
      <blipFill>
        <a:blip r:embed="rId98" r:link="rId2"/>
        <a:stretch>
          <a:fillRect/>
        </a:stretch>
      </blipFill>
      <spPr>
        <a:xfrm>
          <a:off x="2311400" y="128714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100</row>
      <rowOff>25400</rowOff>
    </from>
    <to>
      <col>1</col>
      <colOff>1244600</colOff>
      <row>100</row>
      <rowOff>1244600</rowOff>
    </to>
    <pic>
      <nvPicPr>
        <cNvPr id="247" name="MaWeiEr_11334499" descr="D:\用户文件\Pictures\二维码\099_113344.png"/>
        <cNvPicPr/>
      </nvPicPr>
      <blipFill>
        <a:blip r:embed="rId99" r:link="rId2"/>
        <a:stretch>
          <a:fillRect/>
        </a:stretch>
      </blipFill>
      <spPr>
        <a:xfrm>
          <a:off x="2311400" y="130035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101</row>
      <rowOff>25400</rowOff>
    </from>
    <to>
      <col>1</col>
      <colOff>1244600</colOff>
      <row>101</row>
      <rowOff>1244600</rowOff>
    </to>
    <pic>
      <nvPicPr>
        <cNvPr id="248" name="MaWeiEr_113344100" descr="D:\用户文件\Pictures\二维码\100_113344.png"/>
        <cNvPicPr/>
      </nvPicPr>
      <blipFill>
        <a:blip r:embed="rId100" r:link="rId2"/>
        <a:stretch>
          <a:fillRect/>
        </a:stretch>
      </blipFill>
      <spPr>
        <a:xfrm>
          <a:off x="2311400" y="131356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102</row>
      <rowOff>25400</rowOff>
    </from>
    <to>
      <col>1</col>
      <colOff>1244600</colOff>
      <row>102</row>
      <rowOff>1244600</rowOff>
    </to>
    <pic>
      <nvPicPr>
        <cNvPr id="249" name="MaWeiEr_113344101" descr="D:\用户文件\Pictures\二维码\101_113344.png"/>
        <cNvPicPr/>
      </nvPicPr>
      <blipFill>
        <a:blip r:embed="rId101" r:link="rId2"/>
        <a:stretch>
          <a:fillRect/>
        </a:stretch>
      </blipFill>
      <spPr>
        <a:xfrm>
          <a:off x="2311400" y="132676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103</row>
      <rowOff>25400</rowOff>
    </from>
    <to>
      <col>1</col>
      <colOff>1244600</colOff>
      <row>103</row>
      <rowOff>1244600</rowOff>
    </to>
    <pic>
      <nvPicPr>
        <cNvPr id="250" name="MaWeiEr_113344102" descr="D:\用户文件\Pictures\二维码\102_113344.png"/>
        <cNvPicPr/>
      </nvPicPr>
      <blipFill>
        <a:blip r:embed="rId102" r:link="rId2"/>
        <a:stretch>
          <a:fillRect/>
        </a:stretch>
      </blipFill>
      <spPr>
        <a:xfrm>
          <a:off x="2311400" y="133997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104</row>
      <rowOff>25400</rowOff>
    </from>
    <to>
      <col>1</col>
      <colOff>1244600</colOff>
      <row>104</row>
      <rowOff>1244600</rowOff>
    </to>
    <pic>
      <nvPicPr>
        <cNvPr id="251" name="MaWeiEr_113344103" descr="D:\用户文件\Pictures\二维码\103_113344.png"/>
        <cNvPicPr/>
      </nvPicPr>
      <blipFill>
        <a:blip r:embed="rId103" r:link="rId2"/>
        <a:stretch>
          <a:fillRect/>
        </a:stretch>
      </blipFill>
      <spPr>
        <a:xfrm>
          <a:off x="2311400" y="135318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105</row>
      <rowOff>25400</rowOff>
    </from>
    <to>
      <col>1</col>
      <colOff>1244600</colOff>
      <row>105</row>
      <rowOff>1244600</rowOff>
    </to>
    <pic>
      <nvPicPr>
        <cNvPr id="252" name="MaWeiEr_113344104" descr="D:\用户文件\Pictures\二维码\104_113344.png"/>
        <cNvPicPr/>
      </nvPicPr>
      <blipFill>
        <a:blip r:embed="rId104" r:link="rId2"/>
        <a:stretch>
          <a:fillRect/>
        </a:stretch>
      </blipFill>
      <spPr>
        <a:xfrm>
          <a:off x="2311400" y="136639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106</row>
      <rowOff>25400</rowOff>
    </from>
    <to>
      <col>1</col>
      <colOff>1244600</colOff>
      <row>106</row>
      <rowOff>1244600</rowOff>
    </to>
    <pic>
      <nvPicPr>
        <cNvPr id="253" name="MaWeiEr_113344105" descr="D:\用户文件\Pictures\二维码\105_113344.png"/>
        <cNvPicPr/>
      </nvPicPr>
      <blipFill>
        <a:blip r:embed="rId105" r:link="rId2"/>
        <a:stretch>
          <a:fillRect/>
        </a:stretch>
      </blipFill>
      <spPr>
        <a:xfrm>
          <a:off x="2311400" y="137960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107</row>
      <rowOff>25400</rowOff>
    </from>
    <to>
      <col>1</col>
      <colOff>1244600</colOff>
      <row>107</row>
      <rowOff>1244600</rowOff>
    </to>
    <pic>
      <nvPicPr>
        <cNvPr id="254" name="MaWeiEr_113344106" descr="D:\用户文件\Pictures\二维码\106_113344.png"/>
        <cNvPicPr/>
      </nvPicPr>
      <blipFill>
        <a:blip r:embed="rId106" r:link="rId2"/>
        <a:stretch>
          <a:fillRect/>
        </a:stretch>
      </blipFill>
      <spPr>
        <a:xfrm>
          <a:off x="2311400" y="139280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108</row>
      <rowOff>25400</rowOff>
    </from>
    <to>
      <col>1</col>
      <colOff>1244600</colOff>
      <row>108</row>
      <rowOff>1244600</rowOff>
    </to>
    <pic>
      <nvPicPr>
        <cNvPr id="255" name="MaWeiEr_113344107" descr="D:\用户文件\Pictures\二维码\107_113344.png"/>
        <cNvPicPr/>
      </nvPicPr>
      <blipFill>
        <a:blip r:embed="rId107" r:link="rId2"/>
        <a:stretch>
          <a:fillRect/>
        </a:stretch>
      </blipFill>
      <spPr>
        <a:xfrm>
          <a:off x="2311400" y="140601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109</row>
      <rowOff>25400</rowOff>
    </from>
    <to>
      <col>1</col>
      <colOff>1244600</colOff>
      <row>109</row>
      <rowOff>1244600</rowOff>
    </to>
    <pic>
      <nvPicPr>
        <cNvPr id="256" name="MaWeiEr_113344108" descr="D:\用户文件\Pictures\二维码\108_113344.png"/>
        <cNvPicPr/>
      </nvPicPr>
      <blipFill>
        <a:blip r:embed="rId108" r:link="rId2"/>
        <a:stretch>
          <a:fillRect/>
        </a:stretch>
      </blipFill>
      <spPr>
        <a:xfrm>
          <a:off x="2311400" y="141922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110</row>
      <rowOff>25400</rowOff>
    </from>
    <to>
      <col>1</col>
      <colOff>1244600</colOff>
      <row>110</row>
      <rowOff>1244600</rowOff>
    </to>
    <pic>
      <nvPicPr>
        <cNvPr id="257" name="MaWeiEr_113344109" descr="D:\用户文件\Pictures\二维码\109_113344.png"/>
        <cNvPicPr/>
      </nvPicPr>
      <blipFill>
        <a:blip r:embed="rId109" r:link="rId2"/>
        <a:stretch>
          <a:fillRect/>
        </a:stretch>
      </blipFill>
      <spPr>
        <a:xfrm>
          <a:off x="2311400" y="143243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111</row>
      <rowOff>25400</rowOff>
    </from>
    <to>
      <col>1</col>
      <colOff>1244600</colOff>
      <row>111</row>
      <rowOff>1244600</rowOff>
    </to>
    <pic>
      <nvPicPr>
        <cNvPr id="258" name="MaWeiEr_113344110" descr="D:\用户文件\Pictures\二维码\110_113344.png"/>
        <cNvPicPr/>
      </nvPicPr>
      <blipFill>
        <a:blip r:embed="rId110" r:link="rId2"/>
        <a:stretch>
          <a:fillRect/>
        </a:stretch>
      </blipFill>
      <spPr>
        <a:xfrm>
          <a:off x="2311400" y="144564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112</row>
      <rowOff>25400</rowOff>
    </from>
    <to>
      <col>1</col>
      <colOff>1244600</colOff>
      <row>112</row>
      <rowOff>1244600</rowOff>
    </to>
    <pic>
      <nvPicPr>
        <cNvPr id="259" name="MaWeiEr_113344111" descr="D:\用户文件\Pictures\二维码\111_113344.png"/>
        <cNvPicPr/>
      </nvPicPr>
      <blipFill>
        <a:blip r:embed="rId111" r:link="rId2"/>
        <a:stretch>
          <a:fillRect/>
        </a:stretch>
      </blipFill>
      <spPr>
        <a:xfrm>
          <a:off x="2311400" y="145884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113</row>
      <rowOff>25400</rowOff>
    </from>
    <to>
      <col>1</col>
      <colOff>1244600</colOff>
      <row>113</row>
      <rowOff>1244600</rowOff>
    </to>
    <pic>
      <nvPicPr>
        <cNvPr id="260" name="MaWeiEr_113344112" descr="D:\用户文件\Pictures\二维码\112_113344.png"/>
        <cNvPicPr/>
      </nvPicPr>
      <blipFill>
        <a:blip r:embed="rId112" r:link="rId2"/>
        <a:stretch>
          <a:fillRect/>
        </a:stretch>
      </blipFill>
      <spPr>
        <a:xfrm>
          <a:off x="2311400" y="147205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114</row>
      <rowOff>25400</rowOff>
    </from>
    <to>
      <col>1</col>
      <colOff>1244600</colOff>
      <row>114</row>
      <rowOff>1244600</rowOff>
    </to>
    <pic>
      <nvPicPr>
        <cNvPr id="261" name="MaWeiEr_113344113" descr="D:\用户文件\Pictures\二维码\113_113344.png"/>
        <cNvPicPr/>
      </nvPicPr>
      <blipFill>
        <a:blip r:embed="rId113" r:link="rId2"/>
        <a:stretch>
          <a:fillRect/>
        </a:stretch>
      </blipFill>
      <spPr>
        <a:xfrm>
          <a:off x="2311400" y="148526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115</row>
      <rowOff>25400</rowOff>
    </from>
    <to>
      <col>1</col>
      <colOff>1244600</colOff>
      <row>115</row>
      <rowOff>1244600</rowOff>
    </to>
    <pic>
      <nvPicPr>
        <cNvPr id="262" name="MaWeiEr_113344114" descr="D:\用户文件\Pictures\二维码\114_113344.png"/>
        <cNvPicPr/>
      </nvPicPr>
      <blipFill>
        <a:blip r:embed="rId114" r:link="rId2"/>
        <a:stretch>
          <a:fillRect/>
        </a:stretch>
      </blipFill>
      <spPr>
        <a:xfrm>
          <a:off x="2311400" y="149847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116</row>
      <rowOff>25400</rowOff>
    </from>
    <to>
      <col>1</col>
      <colOff>1244600</colOff>
      <row>116</row>
      <rowOff>1244600</rowOff>
    </to>
    <pic>
      <nvPicPr>
        <cNvPr id="263" name="MaWeiEr_113344115" descr="D:\用户文件\Pictures\二维码\115_113344.png"/>
        <cNvPicPr/>
      </nvPicPr>
      <blipFill>
        <a:blip r:embed="rId115" r:link="rId2"/>
        <a:stretch>
          <a:fillRect/>
        </a:stretch>
      </blipFill>
      <spPr>
        <a:xfrm>
          <a:off x="2311400" y="151168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117</row>
      <rowOff>25400</rowOff>
    </from>
    <to>
      <col>1</col>
      <colOff>1244600</colOff>
      <row>117</row>
      <rowOff>1244600</rowOff>
    </to>
    <pic>
      <nvPicPr>
        <cNvPr id="264" name="MaWeiEr_113344116" descr="D:\用户文件\Pictures\二维码\116_113344.png"/>
        <cNvPicPr/>
      </nvPicPr>
      <blipFill>
        <a:blip r:embed="rId116" r:link="rId2"/>
        <a:stretch>
          <a:fillRect/>
        </a:stretch>
      </blipFill>
      <spPr>
        <a:xfrm>
          <a:off x="2311400" y="152488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118</row>
      <rowOff>25400</rowOff>
    </from>
    <to>
      <col>1</col>
      <colOff>1244600</colOff>
      <row>118</row>
      <rowOff>1244600</rowOff>
    </to>
    <pic>
      <nvPicPr>
        <cNvPr id="265" name="MaWeiEr_113344117" descr="D:\用户文件\Pictures\二维码\117_113344.png"/>
        <cNvPicPr/>
      </nvPicPr>
      <blipFill>
        <a:blip r:embed="rId117" r:link="rId2"/>
        <a:stretch>
          <a:fillRect/>
        </a:stretch>
      </blipFill>
      <spPr>
        <a:xfrm>
          <a:off x="2311400" y="153809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119</row>
      <rowOff>25400</rowOff>
    </from>
    <to>
      <col>1</col>
      <colOff>1244600</colOff>
      <row>119</row>
      <rowOff>1244600</rowOff>
    </to>
    <pic>
      <nvPicPr>
        <cNvPr id="266" name="MaWeiEr_113344118" descr="D:\用户文件\Pictures\二维码\118_113344.png"/>
        <cNvPicPr/>
      </nvPicPr>
      <blipFill>
        <a:blip r:embed="rId118" r:link="rId2"/>
        <a:stretch>
          <a:fillRect/>
        </a:stretch>
      </blipFill>
      <spPr>
        <a:xfrm>
          <a:off x="2311400" y="155130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120</row>
      <rowOff>25400</rowOff>
    </from>
    <to>
      <col>1</col>
      <colOff>1244600</colOff>
      <row>120</row>
      <rowOff>1244600</rowOff>
    </to>
    <pic>
      <nvPicPr>
        <cNvPr id="267" name="MaWeiEr_113344119" descr="D:\用户文件\Pictures\二维码\119_113344.png"/>
        <cNvPicPr/>
      </nvPicPr>
      <blipFill>
        <a:blip r:embed="rId119" r:link="rId2"/>
        <a:stretch>
          <a:fillRect/>
        </a:stretch>
      </blipFill>
      <spPr>
        <a:xfrm>
          <a:off x="2311400" y="156451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121</row>
      <rowOff>25400</rowOff>
    </from>
    <to>
      <col>1</col>
      <colOff>1244600</colOff>
      <row>121</row>
      <rowOff>1244600</rowOff>
    </to>
    <pic>
      <nvPicPr>
        <cNvPr id="268" name="MaWeiEr_113344120" descr="D:\用户文件\Pictures\二维码\120_113344.png"/>
        <cNvPicPr/>
      </nvPicPr>
      <blipFill>
        <a:blip r:embed="rId120" r:link="rId2"/>
        <a:stretch>
          <a:fillRect/>
        </a:stretch>
      </blipFill>
      <spPr>
        <a:xfrm>
          <a:off x="2311400" y="157772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122</row>
      <rowOff>25400</rowOff>
    </from>
    <to>
      <col>1</col>
      <colOff>1244600</colOff>
      <row>122</row>
      <rowOff>1244600</rowOff>
    </to>
    <pic>
      <nvPicPr>
        <cNvPr id="269" name="MaWeiEr_113344121" descr="D:\用户文件\Pictures\二维码\121_113344.png"/>
        <cNvPicPr/>
      </nvPicPr>
      <blipFill>
        <a:blip r:embed="rId121" r:link="rId2"/>
        <a:stretch>
          <a:fillRect/>
        </a:stretch>
      </blipFill>
      <spPr>
        <a:xfrm>
          <a:off x="2311400" y="159092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123</row>
      <rowOff>25400</rowOff>
    </from>
    <to>
      <col>1</col>
      <colOff>1244600</colOff>
      <row>123</row>
      <rowOff>1244600</rowOff>
    </to>
    <pic>
      <nvPicPr>
        <cNvPr id="270" name="MaWeiEr_113344122" descr="D:\用户文件\Pictures\二维码\122_113344.png"/>
        <cNvPicPr/>
      </nvPicPr>
      <blipFill>
        <a:blip r:embed="rId122" r:link="rId2"/>
        <a:stretch>
          <a:fillRect/>
        </a:stretch>
      </blipFill>
      <spPr>
        <a:xfrm>
          <a:off x="2311400" y="160413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124</row>
      <rowOff>25400</rowOff>
    </from>
    <to>
      <col>1</col>
      <colOff>1244600</colOff>
      <row>124</row>
      <rowOff>1244600</rowOff>
    </to>
    <pic>
      <nvPicPr>
        <cNvPr id="271" name="MaWeiEr_113344123" descr="D:\用户文件\Pictures\二维码\123_113344.png"/>
        <cNvPicPr/>
      </nvPicPr>
      <blipFill>
        <a:blip r:embed="rId123" r:link="rId2"/>
        <a:stretch>
          <a:fillRect/>
        </a:stretch>
      </blipFill>
      <spPr>
        <a:xfrm>
          <a:off x="2311400" y="161734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125</row>
      <rowOff>25400</rowOff>
    </from>
    <to>
      <col>1</col>
      <colOff>1244600</colOff>
      <row>125</row>
      <rowOff>1244600</rowOff>
    </to>
    <pic>
      <nvPicPr>
        <cNvPr id="272" name="MaWeiEr_113344124" descr="D:\用户文件\Pictures\二维码\124_113344.png"/>
        <cNvPicPr/>
      </nvPicPr>
      <blipFill>
        <a:blip r:embed="rId124" r:link="rId2"/>
        <a:stretch>
          <a:fillRect/>
        </a:stretch>
      </blipFill>
      <spPr>
        <a:xfrm>
          <a:off x="2311400" y="163055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126</row>
      <rowOff>25400</rowOff>
    </from>
    <to>
      <col>1</col>
      <colOff>1244600</colOff>
      <row>126</row>
      <rowOff>1244600</rowOff>
    </to>
    <pic>
      <nvPicPr>
        <cNvPr id="273" name="MaWeiEr_113344125" descr="D:\用户文件\Pictures\二维码\125_113344.png"/>
        <cNvPicPr/>
      </nvPicPr>
      <blipFill>
        <a:blip r:embed="rId125" r:link="rId2"/>
        <a:stretch>
          <a:fillRect/>
        </a:stretch>
      </blipFill>
      <spPr>
        <a:xfrm>
          <a:off x="2311400" y="164376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127</row>
      <rowOff>25400</rowOff>
    </from>
    <to>
      <col>1</col>
      <colOff>1244600</colOff>
      <row>127</row>
      <rowOff>1244600</rowOff>
    </to>
    <pic>
      <nvPicPr>
        <cNvPr id="274" name="MaWeiEr_113344126" descr="D:\用户文件\Pictures\二维码\126_113344.png"/>
        <cNvPicPr/>
      </nvPicPr>
      <blipFill>
        <a:blip r:embed="rId126" r:link="rId2"/>
        <a:stretch>
          <a:fillRect/>
        </a:stretch>
      </blipFill>
      <spPr>
        <a:xfrm>
          <a:off x="2311400" y="165696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128</row>
      <rowOff>25400</rowOff>
    </from>
    <to>
      <col>1</col>
      <colOff>1244600</colOff>
      <row>128</row>
      <rowOff>1244600</rowOff>
    </to>
    <pic>
      <nvPicPr>
        <cNvPr id="275" name="MaWeiEr_113344127" descr="D:\用户文件\Pictures\二维码\127_113344.png"/>
        <cNvPicPr/>
      </nvPicPr>
      <blipFill>
        <a:blip r:embed="rId127" r:link="rId2"/>
        <a:stretch>
          <a:fillRect/>
        </a:stretch>
      </blipFill>
      <spPr>
        <a:xfrm>
          <a:off x="2311400" y="167017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129</row>
      <rowOff>25400</rowOff>
    </from>
    <to>
      <col>1</col>
      <colOff>1244600</colOff>
      <row>129</row>
      <rowOff>1244600</rowOff>
    </to>
    <pic>
      <nvPicPr>
        <cNvPr id="276" name="MaWeiEr_113344128" descr="D:\用户文件\Pictures\二维码\128_113344.png"/>
        <cNvPicPr/>
      </nvPicPr>
      <blipFill>
        <a:blip r:embed="rId128" r:link="rId2"/>
        <a:stretch>
          <a:fillRect/>
        </a:stretch>
      </blipFill>
      <spPr>
        <a:xfrm>
          <a:off x="2311400" y="168338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130</row>
      <rowOff>25400</rowOff>
    </from>
    <to>
      <col>1</col>
      <colOff>1244600</colOff>
      <row>130</row>
      <rowOff>1244600</rowOff>
    </to>
    <pic>
      <nvPicPr>
        <cNvPr id="277" name="MaWeiEr_113344129" descr="D:\用户文件\Pictures\二维码\129_113344.png"/>
        <cNvPicPr/>
      </nvPicPr>
      <blipFill>
        <a:blip r:embed="rId129" r:link="rId2"/>
        <a:stretch>
          <a:fillRect/>
        </a:stretch>
      </blipFill>
      <spPr>
        <a:xfrm>
          <a:off x="2311400" y="169659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131</row>
      <rowOff>25400</rowOff>
    </from>
    <to>
      <col>1</col>
      <colOff>1244600</colOff>
      <row>131</row>
      <rowOff>1244600</rowOff>
    </to>
    <pic>
      <nvPicPr>
        <cNvPr id="278" name="MaWeiEr_113344130" descr="D:\用户文件\Pictures\二维码\130_113344.png"/>
        <cNvPicPr/>
      </nvPicPr>
      <blipFill>
        <a:blip r:embed="rId130" r:link="rId2"/>
        <a:stretch>
          <a:fillRect/>
        </a:stretch>
      </blipFill>
      <spPr>
        <a:xfrm>
          <a:off x="2311400" y="170980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132</row>
      <rowOff>25400</rowOff>
    </from>
    <to>
      <col>1</col>
      <colOff>1244600</colOff>
      <row>132</row>
      <rowOff>1244600</rowOff>
    </to>
    <pic>
      <nvPicPr>
        <cNvPr id="279" name="MaWeiEr_113344131" descr="D:\用户文件\Pictures\二维码\131_113344.png"/>
        <cNvPicPr/>
      </nvPicPr>
      <blipFill>
        <a:blip r:embed="rId131" r:link="rId2"/>
        <a:stretch>
          <a:fillRect/>
        </a:stretch>
      </blipFill>
      <spPr>
        <a:xfrm>
          <a:off x="2311400" y="172300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133</row>
      <rowOff>25400</rowOff>
    </from>
    <to>
      <col>1</col>
      <colOff>1244600</colOff>
      <row>133</row>
      <rowOff>1244600</rowOff>
    </to>
    <pic>
      <nvPicPr>
        <cNvPr id="280" name="MaWeiEr_113344132" descr="D:\用户文件\Pictures\二维码\132_113344.png"/>
        <cNvPicPr/>
      </nvPicPr>
      <blipFill>
        <a:blip r:embed="rId132" r:link="rId2"/>
        <a:stretch>
          <a:fillRect/>
        </a:stretch>
      </blipFill>
      <spPr>
        <a:xfrm>
          <a:off x="2311400" y="173621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134</row>
      <rowOff>25400</rowOff>
    </from>
    <to>
      <col>1</col>
      <colOff>1244600</colOff>
      <row>134</row>
      <rowOff>1244600</rowOff>
    </to>
    <pic>
      <nvPicPr>
        <cNvPr id="281" name="MaWeiEr_113344133" descr="D:\用户文件\Pictures\二维码\133_113344.png"/>
        <cNvPicPr/>
      </nvPicPr>
      <blipFill>
        <a:blip r:embed="rId133" r:link="rId2"/>
        <a:stretch>
          <a:fillRect/>
        </a:stretch>
      </blipFill>
      <spPr>
        <a:xfrm>
          <a:off x="2311400" y="174942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135</row>
      <rowOff>25400</rowOff>
    </from>
    <to>
      <col>1</col>
      <colOff>1244600</colOff>
      <row>135</row>
      <rowOff>1244600</rowOff>
    </to>
    <pic>
      <nvPicPr>
        <cNvPr id="282" name="MaWeiEr_113344134" descr="D:\用户文件\Pictures\二维码\134_113344.png"/>
        <cNvPicPr/>
      </nvPicPr>
      <blipFill>
        <a:blip r:embed="rId134" r:link="rId2"/>
        <a:stretch>
          <a:fillRect/>
        </a:stretch>
      </blipFill>
      <spPr>
        <a:xfrm>
          <a:off x="2311400" y="176263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136</row>
      <rowOff>25400</rowOff>
    </from>
    <to>
      <col>1</col>
      <colOff>1244600</colOff>
      <row>136</row>
      <rowOff>1244600</rowOff>
    </to>
    <pic>
      <nvPicPr>
        <cNvPr id="283" name="MaWeiEr_113344135" descr="D:\用户文件\Pictures\二维码\135_113344.png"/>
        <cNvPicPr/>
      </nvPicPr>
      <blipFill>
        <a:blip r:embed="rId135" r:link="rId2"/>
        <a:stretch>
          <a:fillRect/>
        </a:stretch>
      </blipFill>
      <spPr>
        <a:xfrm>
          <a:off x="2311400" y="177584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137</row>
      <rowOff>25400</rowOff>
    </from>
    <to>
      <col>1</col>
      <colOff>1244600</colOff>
      <row>137</row>
      <rowOff>1244600</rowOff>
    </to>
    <pic>
      <nvPicPr>
        <cNvPr id="284" name="MaWeiEr_113344136" descr="D:\用户文件\Pictures\二维码\136_113344.png"/>
        <cNvPicPr/>
      </nvPicPr>
      <blipFill>
        <a:blip r:embed="rId136" r:link="rId2"/>
        <a:stretch>
          <a:fillRect/>
        </a:stretch>
      </blipFill>
      <spPr>
        <a:xfrm>
          <a:off x="2311400" y="178904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138</row>
      <rowOff>25400</rowOff>
    </from>
    <to>
      <col>1</col>
      <colOff>1244600</colOff>
      <row>138</row>
      <rowOff>1244600</rowOff>
    </to>
    <pic>
      <nvPicPr>
        <cNvPr id="285" name="MaWeiEr_113344137" descr="D:\用户文件\Pictures\二维码\137_113344.png"/>
        <cNvPicPr/>
      </nvPicPr>
      <blipFill>
        <a:blip r:embed="rId137" r:link="rId2"/>
        <a:stretch>
          <a:fillRect/>
        </a:stretch>
      </blipFill>
      <spPr>
        <a:xfrm>
          <a:off x="2311400" y="180225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139</row>
      <rowOff>25400</rowOff>
    </from>
    <to>
      <col>1</col>
      <colOff>1244600</colOff>
      <row>139</row>
      <rowOff>1244600</rowOff>
    </to>
    <pic>
      <nvPicPr>
        <cNvPr id="286" name="MaWeiEr_113344138" descr="D:\用户文件\Pictures\二维码\138_113344.png"/>
        <cNvPicPr/>
      </nvPicPr>
      <blipFill>
        <a:blip r:embed="rId138" r:link="rId2"/>
        <a:stretch>
          <a:fillRect/>
        </a:stretch>
      </blipFill>
      <spPr>
        <a:xfrm>
          <a:off x="2311400" y="181546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140</row>
      <rowOff>25400</rowOff>
    </from>
    <to>
      <col>1</col>
      <colOff>1244600</colOff>
      <row>140</row>
      <rowOff>1244600</rowOff>
    </to>
    <pic>
      <nvPicPr>
        <cNvPr id="287" name="MaWeiEr_113344139" descr="D:\用户文件\Pictures\二维码\139_113344.png"/>
        <cNvPicPr/>
      </nvPicPr>
      <blipFill>
        <a:blip r:embed="rId139" r:link="rId2"/>
        <a:stretch>
          <a:fillRect/>
        </a:stretch>
      </blipFill>
      <spPr>
        <a:xfrm>
          <a:off x="2311400" y="182867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141</row>
      <rowOff>25400</rowOff>
    </from>
    <to>
      <col>1</col>
      <colOff>1244600</colOff>
      <row>141</row>
      <rowOff>1244600</rowOff>
    </to>
    <pic>
      <nvPicPr>
        <cNvPr id="288" name="MaWeiEr_113344140" descr="D:\用户文件\Pictures\二维码\140_113344.png"/>
        <cNvPicPr/>
      </nvPicPr>
      <blipFill>
        <a:blip r:embed="rId140" r:link="rId2"/>
        <a:stretch>
          <a:fillRect/>
        </a:stretch>
      </blipFill>
      <spPr>
        <a:xfrm>
          <a:off x="2311400" y="184188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142</row>
      <rowOff>25400</rowOff>
    </from>
    <to>
      <col>1</col>
      <colOff>1244600</colOff>
      <row>142</row>
      <rowOff>1244600</rowOff>
    </to>
    <pic>
      <nvPicPr>
        <cNvPr id="289" name="MaWeiEr_113344141" descr="D:\用户文件\Pictures\二维码\141_113344.png"/>
        <cNvPicPr/>
      </nvPicPr>
      <blipFill>
        <a:blip r:embed="rId141" r:link="rId2"/>
        <a:stretch>
          <a:fillRect/>
        </a:stretch>
      </blipFill>
      <spPr>
        <a:xfrm>
          <a:off x="2311400" y="185508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143</row>
      <rowOff>25400</rowOff>
    </from>
    <to>
      <col>1</col>
      <colOff>1244600</colOff>
      <row>143</row>
      <rowOff>1244600</rowOff>
    </to>
    <pic>
      <nvPicPr>
        <cNvPr id="290" name="MaWeiEr_113344142" descr="D:\用户文件\Pictures\二维码\142_113344.png"/>
        <cNvPicPr/>
      </nvPicPr>
      <blipFill>
        <a:blip r:embed="rId142" r:link="rId2"/>
        <a:stretch>
          <a:fillRect/>
        </a:stretch>
      </blipFill>
      <spPr>
        <a:xfrm>
          <a:off x="2311400" y="1868297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144</row>
      <rowOff>25400</rowOff>
    </from>
    <to>
      <col>1</col>
      <colOff>1244600</colOff>
      <row>144</row>
      <rowOff>1244600</rowOff>
    </to>
    <pic>
      <nvPicPr>
        <cNvPr id="291" name="MaWeiEr_113344143" descr="D:\用户文件\Pictures\二维码\143_113344.png"/>
        <cNvPicPr/>
      </nvPicPr>
      <blipFill>
        <a:blip r:embed="rId143" r:link="rId2"/>
        <a:stretch>
          <a:fillRect/>
        </a:stretch>
      </blipFill>
      <spPr>
        <a:xfrm>
          <a:off x="2311400" y="1881505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145</row>
      <rowOff>25400</rowOff>
    </from>
    <to>
      <col>1</col>
      <colOff>1244600</colOff>
      <row>145</row>
      <rowOff>1244600</rowOff>
    </to>
    <pic>
      <nvPicPr>
        <cNvPr id="292" name="MaWeiEr_113344144" descr="D:\用户文件\Pictures\二维码\144_113344.png"/>
        <cNvPicPr/>
      </nvPicPr>
      <blipFill>
        <a:blip r:embed="rId144" r:link="rId2"/>
        <a:stretch>
          <a:fillRect/>
        </a:stretch>
      </blipFill>
      <spPr>
        <a:xfrm>
          <a:off x="2311400" y="1894713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146</row>
      <rowOff>25400</rowOff>
    </from>
    <to>
      <col>1</col>
      <colOff>1244600</colOff>
      <row>146</row>
      <rowOff>1244600</rowOff>
    </to>
    <pic>
      <nvPicPr>
        <cNvPr id="293" name="MaWeiEr_113344145" descr="D:\用户文件\Pictures\二维码\145_113344.png"/>
        <cNvPicPr/>
      </nvPicPr>
      <blipFill>
        <a:blip r:embed="rId145" r:link="rId2"/>
        <a:stretch>
          <a:fillRect/>
        </a:stretch>
      </blipFill>
      <spPr>
        <a:xfrm>
          <a:off x="2311400" y="1907921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147</row>
      <rowOff>25400</rowOff>
    </from>
    <to>
      <col>1</col>
      <colOff>1244600</colOff>
      <row>147</row>
      <rowOff>1244600</rowOff>
    </to>
    <pic>
      <nvPicPr>
        <cNvPr id="294" name="MaWeiEr_113344146" descr="D:\用户文件\Pictures\二维码\146_113344.png"/>
        <cNvPicPr/>
      </nvPicPr>
      <blipFill>
        <a:blip r:embed="rId146" r:link="rId2"/>
        <a:stretch>
          <a:fillRect/>
        </a:stretch>
      </blipFill>
      <spPr>
        <a:xfrm>
          <a:off x="2311400" y="192112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148</row>
      <rowOff>25400</rowOff>
    </from>
    <to>
      <col>1</col>
      <colOff>1244600</colOff>
      <row>148</row>
      <rowOff>1244600</rowOff>
    </to>
    <pic>
      <nvPicPr>
        <cNvPr id="295" name="MaWeiEr_113344147" descr="D:\用户文件\Pictures\二维码\147_113344.png"/>
        <cNvPicPr/>
      </nvPicPr>
      <blipFill>
        <a:blip r:embed="rId147" r:link="rId2"/>
        <a:stretch>
          <a:fillRect/>
        </a:stretch>
      </blipFill>
      <spPr>
        <a:xfrm>
          <a:off x="2311400" y="193433700"/>
          <a:ext cx="1219200" cy="1219200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25400</colOff>
      <row>2</row>
      <rowOff>25400</rowOff>
    </from>
    <to>
      <col>1</col>
      <colOff>1244600</colOff>
      <row>2</row>
      <rowOff>1244600</rowOff>
    </to>
    <pic>
      <nvPicPr>
        <cNvPr id="4" name="MaWeiEr_1134561" descr="D:\用户文件\Pictures\二维码\001_113456.png"/>
        <cNvPicPr/>
      </nvPicPr>
      <blipFill>
        <a:blip r:embed="rId1" r:link="rId2"/>
        <a:stretch>
          <a:fillRect/>
        </a:stretch>
      </blipFill>
      <spPr>
        <a:xfrm>
          <a:off x="2206625" y="596900"/>
          <a:ext cx="1219200" cy="12192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25400</colOff>
      <row>3</row>
      <rowOff>25400</rowOff>
    </from>
    <to>
      <col>1</col>
      <colOff>1244600</colOff>
      <row>3</row>
      <rowOff>1244600</rowOff>
    </to>
    <pic>
      <nvPicPr>
        <cNvPr id="5" name="MaWeiEr_1134562" descr="D:\用户文件\Pictures\二维码\002_113456.png"/>
        <cNvPicPr/>
      </nvPicPr>
      <blipFill>
        <a:blip r:embed="rId2" r:link="rId2"/>
        <a:stretch>
          <a:fillRect/>
        </a:stretch>
      </blipFill>
      <spPr>
        <a:xfrm>
          <a:off x="2206625" y="1917700"/>
          <a:ext cx="1219200" cy="1219200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jim\Desktop\HT202507089&#24037;&#20316;&#32852;&#31995;&#21333;&#27169;&#26495;(Rev2)(3).xlsx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Users/lenovo/Desktop/&#21608;&#20581;/5&#26376;/XD202505135%2005-135/JT4&#65292;JT3&#36367;&#27493;&#27169;&#26495;&#65288;325&#65289;&#25289;&#32593;j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销售清单"/>
      <sheetName val="3工艺执行单"/>
      <sheetName val="3-1技术要求"/>
      <sheetName val="10装箱单 成品二"/>
      <sheetName val="10装箱单 辅助"/>
      <sheetName val="10装箱单 辅助 (2)"/>
      <sheetName val="8成品二算料单标准"/>
      <sheetName val="8成品二算料单标准（修改版）"/>
      <sheetName val="9踏步板套料单"/>
      <sheetName val="9踏步板套料单 (2)"/>
      <sheetName val="异形板分值匹配"/>
      <sheetName val="Sheet1"/>
      <sheetName val="Sheet2"/>
    </sheetNames>
    <sheetDataSet>
      <sheetData sheetId="0" refreshError="1"/>
      <sheetData sheetId="1">
        <row r="5">
          <cell r="B5" t="str">
            <v>XD202507089</v>
          </cell>
          <cell r="D5" t="str">
            <v>JG255/30/100FG</v>
          </cell>
        </row>
        <row r="13">
          <cell r="H13" t="str">
            <v>5.6mm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生产"/>
      <sheetName val="单块公式"/>
      <sheetName val="双块拉网公式"/>
      <sheetName val="Sheet1"/>
    </sheetNames>
    <sheetDataSet>
      <sheetData sheetId="0"/>
      <sheetData sheetId="1">
        <row r="4">
          <cell r="A4">
            <v>40</v>
          </cell>
          <cell r="D4">
            <v>5</v>
          </cell>
          <cell r="E4">
            <v>30</v>
          </cell>
          <cell r="F4">
            <v>100</v>
          </cell>
          <cell r="G4">
            <v>5.6</v>
          </cell>
          <cell r="H4" t="str">
            <v>F</v>
          </cell>
          <cell r="I4" t="str">
            <v>G</v>
          </cell>
          <cell r="J4" t="str">
            <v>x</v>
          </cell>
        </row>
        <row r="6">
          <cell r="A6">
            <v>650</v>
          </cell>
          <cell r="B6">
            <v>244</v>
          </cell>
          <cell r="C6">
            <v>3</v>
          </cell>
          <cell r="D6">
            <v>6</v>
          </cell>
          <cell r="F6">
            <v>3</v>
          </cell>
          <cell r="H6">
            <v>144</v>
          </cell>
          <cell r="K6">
            <v>1</v>
          </cell>
          <cell r="L6">
            <v>650</v>
          </cell>
          <cell r="Q6">
            <v>215</v>
          </cell>
          <cell r="R6">
            <v>29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8"/>
  <sheetViews>
    <sheetView topLeftCell="A250" workbookViewId="0">
      <selection activeCell="J275" sqref="J275"/>
    </sheetView>
  </sheetViews>
  <sheetFormatPr baseColWidth="8" defaultColWidth="9" defaultRowHeight="15.6"/>
  <cols>
    <col width="16.109375" customWidth="1" style="530" min="1" max="1"/>
    <col width="6.6640625" customWidth="1" style="530" min="2" max="2"/>
    <col width="9" customWidth="1" style="530" min="3" max="4"/>
    <col width="9.33203125" customWidth="1" style="530" min="5" max="5"/>
    <col width="12.88671875" customWidth="1" style="530" min="6" max="6"/>
    <col width="11.44140625" customWidth="1" style="530" min="7" max="7"/>
    <col width="9.44140625" customWidth="1" style="530" min="8" max="8"/>
    <col width="9.33203125" customWidth="1" style="530" min="9" max="9"/>
    <col width="9.109375" customWidth="1" style="530" min="10" max="10"/>
    <col width="9.77734375" customWidth="1" style="530" min="11" max="11"/>
    <col width="21.21875" customWidth="1" style="530" min="12" max="12"/>
    <col width="16.44140625" customWidth="1" style="530" min="13" max="13"/>
    <col width="9" customWidth="1" style="530" min="14" max="16384"/>
  </cols>
  <sheetData>
    <row r="1" ht="16.2" customHeight="1" s="541">
      <c r="A1" s="323" t="inlineStr">
        <is>
          <t>6BFX-燃料厂房标高+0.500m钢平台2007钢格栅板清单</t>
        </is>
      </c>
      <c r="B1" s="542" t="n"/>
      <c r="C1" s="542" t="n"/>
      <c r="D1" s="542" t="n"/>
      <c r="E1" s="542" t="n"/>
      <c r="F1" s="542" t="n"/>
      <c r="G1" s="543" t="n"/>
    </row>
    <row r="2" ht="16.2" customHeight="1" s="541">
      <c r="A2" s="332" t="inlineStr">
        <is>
          <t>钢格栅板型号：JG405/30/100FG</t>
        </is>
      </c>
      <c r="B2" s="542" t="n"/>
      <c r="C2" s="542" t="n"/>
      <c r="D2" s="542" t="n"/>
      <c r="E2" s="542" t="n"/>
      <c r="F2" s="542" t="n"/>
      <c r="G2" s="543" t="n"/>
    </row>
    <row r="3" ht="16.2" customHeight="1" s="541">
      <c r="A3" s="323" t="inlineStr">
        <is>
          <t>编号</t>
        </is>
      </c>
      <c r="B3" s="323" t="inlineStr">
        <is>
          <t>图</t>
        </is>
      </c>
      <c r="C3" s="323" t="inlineStr">
        <is>
          <t>长度mm</t>
        </is>
      </c>
      <c r="D3" s="323" t="inlineStr">
        <is>
          <t>宽度mm</t>
        </is>
      </c>
      <c r="E3" s="323" t="inlineStr">
        <is>
          <t>数量</t>
        </is>
      </c>
      <c r="F3" s="323" t="inlineStr">
        <is>
          <t>面积</t>
        </is>
      </c>
      <c r="G3" s="323" t="inlineStr">
        <is>
          <t>重量</t>
        </is>
      </c>
      <c r="H3" s="323" t="inlineStr">
        <is>
          <t>200*6踢脚板</t>
        </is>
      </c>
      <c r="I3" s="543" t="n"/>
      <c r="J3" s="323" t="inlineStr">
        <is>
          <t>50*25*3折弯花纹板</t>
        </is>
      </c>
      <c r="K3" s="543" t="n"/>
      <c r="L3" s="530" t="inlineStr">
        <is>
          <t>标高</t>
        </is>
      </c>
      <c r="M3" s="530" t="inlineStr">
        <is>
          <t>备注</t>
        </is>
      </c>
    </row>
    <row r="4" ht="16.2" customHeight="1" s="541">
      <c r="A4" s="544" t="n"/>
      <c r="B4" s="544" t="n"/>
      <c r="C4" s="544" t="n"/>
      <c r="D4" s="544" t="n"/>
      <c r="E4" s="323" t="inlineStr">
        <is>
          <t>块</t>
        </is>
      </c>
      <c r="F4" s="323" t="inlineStr">
        <is>
          <t>m^2</t>
        </is>
      </c>
      <c r="G4" s="323" t="inlineStr">
        <is>
          <t>kg</t>
        </is>
      </c>
      <c r="H4" s="323" t="inlineStr">
        <is>
          <t>长(mm)</t>
        </is>
      </c>
      <c r="I4" s="323" t="inlineStr">
        <is>
          <t>重(KG)</t>
        </is>
      </c>
      <c r="J4" s="323" t="inlineStr">
        <is>
          <t>长(mm)</t>
        </is>
      </c>
      <c r="K4" s="323" t="inlineStr">
        <is>
          <t>重(KG)</t>
        </is>
      </c>
    </row>
    <row r="5" ht="16.2" customHeight="1" s="541">
      <c r="A5" s="511" t="inlineStr">
        <is>
          <t>6BFX2007/1</t>
        </is>
      </c>
      <c r="B5" s="511" t="n"/>
      <c r="C5" s="511" t="n">
        <v>871</v>
      </c>
      <c r="D5" s="511" t="n">
        <v>774</v>
      </c>
      <c r="E5" s="511" t="n">
        <v>1</v>
      </c>
      <c r="F5" s="545">
        <f>C5*D5*E5/1000000</f>
        <v/>
      </c>
      <c r="G5" s="545">
        <f>62.9*F5</f>
        <v/>
      </c>
      <c r="H5" s="288" t="n"/>
      <c r="I5" s="546" t="n"/>
      <c r="J5" s="288" t="n"/>
      <c r="K5" s="546" t="n"/>
      <c r="L5" s="530" t="inlineStr">
        <is>
          <t>标高+0.500m</t>
        </is>
      </c>
      <c r="M5" s="530" t="inlineStr">
        <is>
          <t>钢平台2007</t>
        </is>
      </c>
    </row>
    <row r="6" ht="16.2" customHeight="1" s="541">
      <c r="A6" s="511" t="inlineStr">
        <is>
          <t>6BFX2007/2</t>
        </is>
      </c>
      <c r="B6" s="511" t="n"/>
      <c r="C6" s="511" t="n">
        <v>871</v>
      </c>
      <c r="D6" s="511" t="n">
        <v>635</v>
      </c>
      <c r="E6" s="511" t="n">
        <v>2</v>
      </c>
      <c r="F6" s="545">
        <f>C6*D6*E6/1000000</f>
        <v/>
      </c>
      <c r="G6" s="545">
        <f>62.9*F6</f>
        <v/>
      </c>
      <c r="H6" s="288" t="n"/>
      <c r="I6" s="546" t="n"/>
      <c r="J6" s="288" t="n"/>
      <c r="K6" s="546" t="n"/>
      <c r="L6" s="530" t="inlineStr">
        <is>
          <t>标高+0.500m</t>
        </is>
      </c>
      <c r="M6" s="530" t="inlineStr">
        <is>
          <t>钢平台2007</t>
        </is>
      </c>
    </row>
    <row r="7" ht="16.2" customHeight="1" s="541">
      <c r="A7" s="511" t="inlineStr">
        <is>
          <t>6BFX2007/3</t>
        </is>
      </c>
      <c r="B7" s="511" t="n"/>
      <c r="C7" s="511" t="n">
        <v>871</v>
      </c>
      <c r="D7" s="511" t="n">
        <v>644</v>
      </c>
      <c r="E7" s="511" t="n">
        <v>1</v>
      </c>
      <c r="F7" s="545">
        <f>C7*D7*E7/1000000</f>
        <v/>
      </c>
      <c r="G7" s="545">
        <f>62.9*F7</f>
        <v/>
      </c>
      <c r="H7" s="288" t="n"/>
      <c r="I7" s="546" t="n"/>
      <c r="J7" s="288" t="n"/>
      <c r="K7" s="546" t="n"/>
      <c r="L7" s="530" t="inlineStr">
        <is>
          <t>标高+0.500m</t>
        </is>
      </c>
      <c r="M7" s="530" t="inlineStr">
        <is>
          <t>钢平台2007</t>
        </is>
      </c>
    </row>
    <row r="8" ht="16.2" customHeight="1" s="541">
      <c r="A8" s="511" t="inlineStr">
        <is>
          <t>6BFX2007/4</t>
        </is>
      </c>
      <c r="B8" s="511" t="n"/>
      <c r="C8" s="511" t="n">
        <v>329</v>
      </c>
      <c r="D8" s="511" t="n">
        <v>995</v>
      </c>
      <c r="E8" s="511" t="n">
        <v>2</v>
      </c>
      <c r="F8" s="545">
        <f>C8*D8*E8/1000000</f>
        <v/>
      </c>
      <c r="G8" s="545">
        <f>62.9*F8</f>
        <v/>
      </c>
      <c r="H8" s="288" t="n"/>
      <c r="I8" s="546" t="n"/>
      <c r="J8" s="288" t="n"/>
      <c r="K8" s="546" t="n"/>
      <c r="L8" s="530" t="inlineStr">
        <is>
          <t>标高+0.500m</t>
        </is>
      </c>
      <c r="M8" s="530" t="inlineStr">
        <is>
          <t>钢平台2007</t>
        </is>
      </c>
    </row>
    <row r="9" ht="16.2" customHeight="1" s="541">
      <c r="A9" s="511" t="inlineStr">
        <is>
          <t>6BFX2007/5</t>
        </is>
      </c>
      <c r="B9" s="511" t="n"/>
      <c r="C9" s="511" t="n">
        <v>329</v>
      </c>
      <c r="D9" s="511" t="n">
        <v>707</v>
      </c>
      <c r="E9" s="511" t="n">
        <v>1</v>
      </c>
      <c r="F9" s="545">
        <f>C9*D9*E9/1000000</f>
        <v/>
      </c>
      <c r="G9" s="545">
        <f>62.9*F9</f>
        <v/>
      </c>
      <c r="H9" s="288" t="n"/>
      <c r="I9" s="546" t="n"/>
      <c r="J9" s="288" t="n"/>
      <c r="K9" s="546" t="n"/>
      <c r="L9" s="530" t="inlineStr">
        <is>
          <t>标高+0.500m</t>
        </is>
      </c>
      <c r="M9" s="530" t="inlineStr">
        <is>
          <t>钢平台2007</t>
        </is>
      </c>
    </row>
    <row r="10" ht="16.2" customHeight="1" s="541">
      <c r="A10" s="511" t="inlineStr">
        <is>
          <t>6BFX2007/6</t>
        </is>
      </c>
      <c r="B10" s="511" t="n"/>
      <c r="C10" s="511" t="n">
        <v>940</v>
      </c>
      <c r="D10" s="511" t="n">
        <v>694</v>
      </c>
      <c r="E10" s="511" t="n">
        <v>1</v>
      </c>
      <c r="F10" s="545">
        <f>C10*D10*E10/1000000</f>
        <v/>
      </c>
      <c r="G10" s="545">
        <f>62.9*F10</f>
        <v/>
      </c>
      <c r="H10" s="288" t="n"/>
      <c r="I10" s="546" t="n"/>
      <c r="J10" s="288" t="n"/>
      <c r="K10" s="546" t="n"/>
      <c r="L10" s="530" t="inlineStr">
        <is>
          <t>标高+0.500m</t>
        </is>
      </c>
      <c r="M10" s="530" t="inlineStr">
        <is>
          <t>钢平台2007</t>
        </is>
      </c>
    </row>
    <row r="11" ht="16.2" customHeight="1" s="541">
      <c r="A11" s="511" t="inlineStr">
        <is>
          <t>6BFX2007/7</t>
        </is>
      </c>
      <c r="B11" s="511" t="n"/>
      <c r="C11" s="511" t="n">
        <v>940</v>
      </c>
      <c r="D11" s="511" t="n">
        <v>695</v>
      </c>
      <c r="E11" s="511" t="n">
        <v>1</v>
      </c>
      <c r="F11" s="545">
        <f>C11*D11*E11/1000000</f>
        <v/>
      </c>
      <c r="G11" s="545">
        <f>62.9*F11</f>
        <v/>
      </c>
      <c r="H11" s="288" t="n"/>
      <c r="I11" s="546" t="n"/>
      <c r="J11" s="288" t="n"/>
      <c r="K11" s="546" t="n"/>
      <c r="L11" s="530" t="inlineStr">
        <is>
          <t>标高+0.500m</t>
        </is>
      </c>
      <c r="M11" s="530" t="inlineStr">
        <is>
          <t>钢平台2007</t>
        </is>
      </c>
    </row>
    <row r="12" ht="16.2" customHeight="1" s="541">
      <c r="A12" s="511" t="inlineStr">
        <is>
          <t>6BFX2007/8</t>
        </is>
      </c>
      <c r="B12" s="511" t="n"/>
      <c r="C12" s="511" t="n">
        <v>940</v>
      </c>
      <c r="D12" s="511" t="n">
        <v>314</v>
      </c>
      <c r="E12" s="511" t="n">
        <v>1</v>
      </c>
      <c r="F12" s="545">
        <f>C12*D12*E12/1000000</f>
        <v/>
      </c>
      <c r="G12" s="545">
        <f>62.9*F12</f>
        <v/>
      </c>
      <c r="H12" s="288" t="n"/>
      <c r="I12" s="546" t="n"/>
      <c r="J12" s="288" t="n"/>
      <c r="K12" s="546" t="n"/>
      <c r="L12" s="530" t="inlineStr">
        <is>
          <t>标高+0.500m</t>
        </is>
      </c>
      <c r="M12" s="530" t="inlineStr">
        <is>
          <t>钢平台2007</t>
        </is>
      </c>
    </row>
    <row r="13" ht="16.2" customHeight="1" s="541">
      <c r="A13" s="511" t="inlineStr">
        <is>
          <t>6BFX2007/9</t>
        </is>
      </c>
      <c r="B13" s="511" t="n"/>
      <c r="C13" s="511" t="n">
        <v>940</v>
      </c>
      <c r="D13" s="511" t="n">
        <v>995</v>
      </c>
      <c r="E13" s="511" t="n">
        <v>1</v>
      </c>
      <c r="F13" s="545">
        <f>C13*D13*E13/1000000</f>
        <v/>
      </c>
      <c r="G13" s="545">
        <f>62.9*F13</f>
        <v/>
      </c>
      <c r="H13" s="288" t="n"/>
      <c r="I13" s="546" t="n"/>
      <c r="J13" s="288" t="n"/>
      <c r="K13" s="546" t="n"/>
      <c r="L13" s="530" t="inlineStr">
        <is>
          <t>标高+0.500m</t>
        </is>
      </c>
      <c r="M13" s="530" t="inlineStr">
        <is>
          <t>钢平台2007</t>
        </is>
      </c>
    </row>
    <row r="14" ht="16.2" customHeight="1" s="541">
      <c r="A14" s="511" t="inlineStr">
        <is>
          <t>6BFX2007/10</t>
        </is>
      </c>
      <c r="B14" s="511" t="n"/>
      <c r="C14" s="511" t="n">
        <v>960</v>
      </c>
      <c r="D14" s="511" t="n">
        <v>995</v>
      </c>
      <c r="E14" s="511" t="n">
        <v>2</v>
      </c>
      <c r="F14" s="545">
        <f>C14*D14*E14/1000000</f>
        <v/>
      </c>
      <c r="G14" s="545">
        <f>62.9*F14</f>
        <v/>
      </c>
      <c r="H14" s="288" t="n"/>
      <c r="I14" s="546" t="n"/>
      <c r="J14" s="288" t="n"/>
      <c r="K14" s="546" t="n"/>
      <c r="L14" s="530" t="inlineStr">
        <is>
          <t>标高+0.500m</t>
        </is>
      </c>
      <c r="M14" s="530" t="inlineStr">
        <is>
          <t>钢平台2007</t>
        </is>
      </c>
    </row>
    <row r="15" ht="16.2" customHeight="1" s="541">
      <c r="A15" s="511" t="inlineStr">
        <is>
          <t>6BFX2007/11</t>
        </is>
      </c>
      <c r="B15" s="511" t="n"/>
      <c r="C15" s="511" t="n">
        <v>1042</v>
      </c>
      <c r="D15" s="511" t="n">
        <v>995</v>
      </c>
      <c r="E15" s="511" t="n">
        <v>12</v>
      </c>
      <c r="F15" s="545">
        <f>C15*D15*E15/1000000</f>
        <v/>
      </c>
      <c r="G15" s="545">
        <f>62.9*F15</f>
        <v/>
      </c>
      <c r="H15" s="288" t="n"/>
      <c r="I15" s="546" t="n"/>
      <c r="J15" s="288" t="n"/>
      <c r="K15" s="546" t="n"/>
      <c r="L15" s="530" t="inlineStr">
        <is>
          <t>标高+0.500m</t>
        </is>
      </c>
      <c r="M15" s="530" t="inlineStr">
        <is>
          <t>钢平台2007</t>
        </is>
      </c>
    </row>
    <row r="16" ht="16.2" customHeight="1" s="541">
      <c r="A16" s="511" t="inlineStr">
        <is>
          <t>6BFX2007/12</t>
        </is>
      </c>
      <c r="B16" s="511" t="n"/>
      <c r="C16" s="511" t="n">
        <v>960</v>
      </c>
      <c r="D16" s="511" t="n">
        <v>707</v>
      </c>
      <c r="E16" s="511" t="n">
        <v>1</v>
      </c>
      <c r="F16" s="545">
        <f>C16*D16*E16/1000000</f>
        <v/>
      </c>
      <c r="G16" s="545">
        <f>62.9*F16</f>
        <v/>
      </c>
      <c r="H16" s="288" t="n"/>
      <c r="I16" s="546" t="n"/>
      <c r="J16" s="288" t="n"/>
      <c r="K16" s="546" t="n"/>
      <c r="L16" s="530" t="inlineStr">
        <is>
          <t>标高+0.500m</t>
        </is>
      </c>
      <c r="M16" s="530" t="inlineStr">
        <is>
          <t>钢平台2007</t>
        </is>
      </c>
    </row>
    <row r="17" ht="16.2" customHeight="1" s="541">
      <c r="A17" s="511" t="inlineStr">
        <is>
          <t>6BFX2007/13</t>
        </is>
      </c>
      <c r="B17" s="511" t="n"/>
      <c r="C17" s="511" t="n">
        <v>1042</v>
      </c>
      <c r="D17" s="511" t="n">
        <v>707</v>
      </c>
      <c r="E17" s="511" t="n">
        <v>6</v>
      </c>
      <c r="F17" s="545">
        <f>C17*D17*E17/1000000</f>
        <v/>
      </c>
      <c r="G17" s="545">
        <f>62.9*F17</f>
        <v/>
      </c>
      <c r="H17" s="288" t="n"/>
      <c r="I17" s="546" t="n"/>
      <c r="J17" s="288" t="n"/>
      <c r="K17" s="546" t="n"/>
      <c r="L17" s="530" t="inlineStr">
        <is>
          <t>标高+0.500m</t>
        </is>
      </c>
      <c r="M17" s="530" t="inlineStr">
        <is>
          <t>钢平台2007</t>
        </is>
      </c>
    </row>
    <row r="18" ht="16.2" customHeight="1" s="541">
      <c r="A18" s="511" t="inlineStr">
        <is>
          <t>6BFX2007/14</t>
        </is>
      </c>
      <c r="B18" s="511" t="n"/>
      <c r="C18" s="511" t="n">
        <v>1159</v>
      </c>
      <c r="D18" s="511" t="n">
        <v>605</v>
      </c>
      <c r="E18" s="511" t="n">
        <v>1</v>
      </c>
      <c r="F18" s="545">
        <f>C18*D18*E18/1000000</f>
        <v/>
      </c>
      <c r="G18" s="545">
        <f>62.9*F18</f>
        <v/>
      </c>
      <c r="H18" s="288" t="n"/>
      <c r="I18" s="546" t="n"/>
      <c r="J18" s="288" t="n"/>
      <c r="K18" s="546" t="n"/>
      <c r="L18" s="530" t="inlineStr">
        <is>
          <t>标高+0.500m</t>
        </is>
      </c>
      <c r="M18" s="530" t="inlineStr">
        <is>
          <t>钢平台2007</t>
        </is>
      </c>
    </row>
    <row r="19" ht="16.2" customHeight="1" s="541">
      <c r="A19" s="511" t="inlineStr">
        <is>
          <t>6BFX2007/15</t>
        </is>
      </c>
      <c r="B19" s="511" t="n"/>
      <c r="C19" s="511" t="n">
        <v>1159</v>
      </c>
      <c r="D19" s="511" t="n">
        <v>995</v>
      </c>
      <c r="E19" s="511" t="n">
        <v>1</v>
      </c>
      <c r="F19" s="545">
        <f>C19*D19*E19/1000000</f>
        <v/>
      </c>
      <c r="G19" s="545">
        <f>62.9*F19</f>
        <v/>
      </c>
      <c r="H19" s="288" t="n"/>
      <c r="I19" s="546" t="n"/>
      <c r="J19" s="288" t="n"/>
      <c r="K19" s="546" t="n"/>
      <c r="L19" s="530" t="inlineStr">
        <is>
          <t>标高+0.500m</t>
        </is>
      </c>
      <c r="M19" s="530" t="inlineStr">
        <is>
          <t>钢平台2007</t>
        </is>
      </c>
    </row>
    <row r="20" ht="16.2" customHeight="1" s="541">
      <c r="A20" s="511" t="inlineStr">
        <is>
          <t>6BFX2007/16</t>
        </is>
      </c>
      <c r="B20" s="511" t="n"/>
      <c r="C20" s="511" t="n">
        <v>1549</v>
      </c>
      <c r="D20" s="511" t="n">
        <v>995</v>
      </c>
      <c r="E20" s="511" t="n">
        <v>1</v>
      </c>
      <c r="F20" s="545">
        <f>C20*D20*E20/1000000</f>
        <v/>
      </c>
      <c r="G20" s="545">
        <f>62.9*F20</f>
        <v/>
      </c>
      <c r="H20" s="288" t="n"/>
      <c r="I20" s="546" t="n"/>
      <c r="J20" s="288" t="n"/>
      <c r="K20" s="546" t="n"/>
      <c r="L20" s="530" t="inlineStr">
        <is>
          <t>标高+0.500m</t>
        </is>
      </c>
      <c r="M20" s="530" t="inlineStr">
        <is>
          <t>钢平台2007</t>
        </is>
      </c>
    </row>
    <row r="21" ht="16.2" customHeight="1" s="541">
      <c r="A21" s="511" t="inlineStr">
        <is>
          <t>6BFX2007/17</t>
        </is>
      </c>
      <c r="B21" s="511" t="n"/>
      <c r="C21" s="511" t="n">
        <v>1549</v>
      </c>
      <c r="D21" s="511" t="n">
        <v>605</v>
      </c>
      <c r="E21" s="511" t="n">
        <v>1</v>
      </c>
      <c r="F21" s="545">
        <f>C21*D21*E21/1000000</f>
        <v/>
      </c>
      <c r="G21" s="545">
        <f>62.9*F21</f>
        <v/>
      </c>
      <c r="H21" s="288" t="n"/>
      <c r="I21" s="546" t="n"/>
      <c r="J21" s="288" t="n"/>
      <c r="K21" s="546" t="n"/>
      <c r="L21" s="530" t="inlineStr">
        <is>
          <t>标高+0.500m</t>
        </is>
      </c>
      <c r="M21" s="530" t="inlineStr">
        <is>
          <t>钢平台2007</t>
        </is>
      </c>
    </row>
    <row r="22" ht="16.2" customHeight="1" s="541">
      <c r="A22" s="511" t="inlineStr">
        <is>
          <t>6BFX1509/1</t>
        </is>
      </c>
      <c r="B22" s="511" t="inlineStr">
        <is>
          <t>#</t>
        </is>
      </c>
      <c r="C22" s="511" t="n">
        <v>1500</v>
      </c>
      <c r="D22" s="511" t="n">
        <v>558</v>
      </c>
      <c r="E22" s="511" t="n">
        <v>1</v>
      </c>
      <c r="F22" s="545">
        <f>C22*D22*E22/1000000</f>
        <v/>
      </c>
      <c r="G22" s="545">
        <f>62.9*F22</f>
        <v/>
      </c>
      <c r="H22" s="288" t="n"/>
      <c r="I22" s="546" t="n"/>
      <c r="J22" s="288" t="n"/>
      <c r="K22" s="546" t="n"/>
      <c r="L22" s="530" t="inlineStr">
        <is>
          <t>标高-3.440m</t>
        </is>
      </c>
      <c r="M22" s="530" t="inlineStr">
        <is>
          <t>钢平台1509</t>
        </is>
      </c>
    </row>
    <row r="23" ht="16.2" customHeight="1" s="541">
      <c r="A23" s="511" t="inlineStr">
        <is>
          <t>6BFX1509/2</t>
        </is>
      </c>
      <c r="B23" s="511" t="inlineStr">
        <is>
          <t>#</t>
        </is>
      </c>
      <c r="C23" s="511" t="n">
        <v>1500</v>
      </c>
      <c r="D23" s="511" t="n">
        <v>995</v>
      </c>
      <c r="E23" s="511" t="n">
        <v>1</v>
      </c>
      <c r="F23" s="545">
        <f>C23*D23*E23/1000000</f>
        <v/>
      </c>
      <c r="G23" s="545">
        <f>62.9*F23</f>
        <v/>
      </c>
      <c r="H23" s="288" t="n"/>
      <c r="I23" s="546" t="n"/>
      <c r="J23" s="288" t="n"/>
      <c r="K23" s="546" t="n"/>
      <c r="L23" s="530" t="inlineStr">
        <is>
          <t>标高-3.440m</t>
        </is>
      </c>
      <c r="M23" s="530" t="inlineStr">
        <is>
          <t>钢平台1509</t>
        </is>
      </c>
    </row>
    <row r="24" ht="16.2" customHeight="1" s="541">
      <c r="A24" s="511" t="inlineStr">
        <is>
          <t>6BFX1509/3</t>
        </is>
      </c>
      <c r="B24" s="511" t="inlineStr">
        <is>
          <t>#</t>
        </is>
      </c>
      <c r="C24" s="511" t="n">
        <v>545</v>
      </c>
      <c r="D24" s="511" t="n">
        <v>495</v>
      </c>
      <c r="E24" s="511" t="n">
        <v>1</v>
      </c>
      <c r="F24" s="545">
        <f>C24*D24*E24/1000000</f>
        <v/>
      </c>
      <c r="G24" s="545">
        <f>62.9*F24</f>
        <v/>
      </c>
      <c r="H24" s="288" t="n"/>
      <c r="I24" s="546" t="n"/>
      <c r="J24" s="288" t="n"/>
      <c r="K24" s="546" t="n"/>
      <c r="L24" s="530" t="inlineStr">
        <is>
          <t>标高-3.440m</t>
        </is>
      </c>
      <c r="M24" s="530" t="inlineStr">
        <is>
          <t>钢平台1509</t>
        </is>
      </c>
    </row>
    <row r="25" ht="16.2" customHeight="1" s="541">
      <c r="A25" s="511" t="inlineStr">
        <is>
          <t>6BFX1509/4</t>
        </is>
      </c>
      <c r="B25" s="511" t="inlineStr">
        <is>
          <t>#</t>
        </is>
      </c>
      <c r="C25" s="511" t="n">
        <v>545</v>
      </c>
      <c r="D25" s="511" t="n">
        <v>995</v>
      </c>
      <c r="E25" s="511" t="n">
        <v>1</v>
      </c>
      <c r="F25" s="545">
        <f>C25*D25*E25/1000000</f>
        <v/>
      </c>
      <c r="G25" s="545">
        <f>62.9*F25</f>
        <v/>
      </c>
      <c r="H25" s="288" t="n"/>
      <c r="I25" s="546" t="n"/>
      <c r="J25" s="288" t="n"/>
      <c r="K25" s="546" t="n"/>
      <c r="L25" s="530" t="inlineStr">
        <is>
          <t>标高-3.440m</t>
        </is>
      </c>
      <c r="M25" s="530" t="inlineStr">
        <is>
          <t>钢平台1509</t>
        </is>
      </c>
    </row>
    <row r="26" ht="16.2" customHeight="1" s="541">
      <c r="A26" s="511" t="inlineStr">
        <is>
          <t>6BFX1509/5</t>
        </is>
      </c>
      <c r="B26" s="511" t="inlineStr">
        <is>
          <t>#</t>
        </is>
      </c>
      <c r="C26" s="511" t="n">
        <v>491</v>
      </c>
      <c r="D26" s="511" t="n">
        <v>945</v>
      </c>
      <c r="E26" s="511" t="n">
        <v>1</v>
      </c>
      <c r="F26" s="545">
        <f>C26*D26*E26/1000000</f>
        <v/>
      </c>
      <c r="G26" s="545">
        <f>62.9*F26</f>
        <v/>
      </c>
      <c r="H26" s="288" t="n"/>
      <c r="I26" s="546" t="n"/>
      <c r="J26" s="288" t="n"/>
      <c r="K26" s="546" t="n"/>
      <c r="L26" s="530" t="inlineStr">
        <is>
          <t>标高-3.440m</t>
        </is>
      </c>
      <c r="M26" s="530" t="inlineStr">
        <is>
          <t>钢平台1509</t>
        </is>
      </c>
    </row>
    <row r="27" ht="16.2" customHeight="1" s="541">
      <c r="A27" s="511" t="inlineStr">
        <is>
          <t>6BFX1509/6</t>
        </is>
      </c>
      <c r="B27" s="511" t="inlineStr">
        <is>
          <t>#</t>
        </is>
      </c>
      <c r="C27" s="511" t="n">
        <v>945</v>
      </c>
      <c r="D27" s="511" t="n">
        <v>1000</v>
      </c>
      <c r="E27" s="511" t="n">
        <v>1</v>
      </c>
      <c r="F27" s="545">
        <f>C27*D27*E27/1000000</f>
        <v/>
      </c>
      <c r="G27" s="545">
        <f>62.9*F27</f>
        <v/>
      </c>
      <c r="H27" s="288" t="n"/>
      <c r="I27" s="546" t="n"/>
      <c r="J27" s="288" t="n"/>
      <c r="K27" s="546" t="n"/>
      <c r="L27" s="530" t="inlineStr">
        <is>
          <t>标高-3.440m</t>
        </is>
      </c>
      <c r="M27" s="530" t="inlineStr">
        <is>
          <t>钢平台1509</t>
        </is>
      </c>
    </row>
    <row r="28" ht="16.2" customHeight="1" s="541">
      <c r="A28" s="511" t="inlineStr">
        <is>
          <t>6BFX2001/1</t>
        </is>
      </c>
      <c r="B28" s="511" t="inlineStr">
        <is>
          <t>#</t>
        </is>
      </c>
      <c r="C28" s="511" t="n">
        <v>815</v>
      </c>
      <c r="D28" s="511" t="n">
        <v>915</v>
      </c>
      <c r="E28" s="511" t="n">
        <v>1</v>
      </c>
      <c r="F28" s="545">
        <f>C28*D28*E28/1000000</f>
        <v/>
      </c>
      <c r="G28" s="545">
        <f>62.9*F28</f>
        <v/>
      </c>
      <c r="H28" s="289" t="n"/>
      <c r="I28" s="545" t="n"/>
      <c r="J28" s="291">
        <f>S28</f>
        <v/>
      </c>
      <c r="K28" s="547">
        <f>0.075*J28/1000*24.4</f>
        <v/>
      </c>
      <c r="L28" s="530" t="inlineStr">
        <is>
          <t>标高+0.610m</t>
        </is>
      </c>
      <c r="M28" s="530" t="inlineStr">
        <is>
          <t>2001钢平台</t>
        </is>
      </c>
      <c r="S28" s="530" t="n">
        <v>660</v>
      </c>
    </row>
    <row r="29" ht="16.2" customHeight="1" s="541">
      <c r="A29" s="511" t="inlineStr">
        <is>
          <t>6BFX2001/2</t>
        </is>
      </c>
      <c r="B29" s="511" t="inlineStr">
        <is>
          <t>#</t>
        </is>
      </c>
      <c r="C29" s="511" t="n">
        <v>1160</v>
      </c>
      <c r="D29" s="511" t="n">
        <v>275</v>
      </c>
      <c r="E29" s="511" t="n">
        <v>1</v>
      </c>
      <c r="F29" s="545">
        <f>C29*D29*E29/1000000</f>
        <v/>
      </c>
      <c r="G29" s="545">
        <f>62.9*F29</f>
        <v/>
      </c>
      <c r="H29" s="289">
        <f>R29</f>
        <v/>
      </c>
      <c r="I29" s="545">
        <f>9.42*H29/1000</f>
        <v/>
      </c>
      <c r="J29" s="291" t="n"/>
      <c r="K29" s="547" t="n"/>
      <c r="L29" s="530" t="inlineStr">
        <is>
          <t>标高+0.610m</t>
        </is>
      </c>
      <c r="M29" s="530" t="inlineStr">
        <is>
          <t>2001钢平台</t>
        </is>
      </c>
      <c r="R29" s="530" t="n">
        <v>228</v>
      </c>
    </row>
    <row r="30" ht="16.2" customHeight="1" s="541">
      <c r="A30" s="511" t="inlineStr">
        <is>
          <t>6BFX2001/3</t>
        </is>
      </c>
      <c r="B30" s="511" t="inlineStr">
        <is>
          <t>#</t>
        </is>
      </c>
      <c r="C30" s="511" t="n">
        <v>1160</v>
      </c>
      <c r="D30" s="511" t="n">
        <v>535</v>
      </c>
      <c r="E30" s="511" t="n">
        <v>1</v>
      </c>
      <c r="F30" s="545">
        <f>C30*D30*E30/1000000</f>
        <v/>
      </c>
      <c r="G30" s="545">
        <f>62.9*F30</f>
        <v/>
      </c>
      <c r="H30" s="289">
        <f>R30</f>
        <v/>
      </c>
      <c r="I30" s="545">
        <f>9.42*H30/1000</f>
        <v/>
      </c>
      <c r="J30" s="291" t="n"/>
      <c r="K30" s="547" t="n"/>
      <c r="L30" s="530" t="inlineStr">
        <is>
          <t>标高+0.610m</t>
        </is>
      </c>
      <c r="M30" s="530" t="inlineStr">
        <is>
          <t>2001钢平台</t>
        </is>
      </c>
      <c r="R30" s="530" t="n">
        <v>224</v>
      </c>
    </row>
    <row r="31" ht="16.2" customHeight="1" s="541">
      <c r="A31" s="511" t="inlineStr">
        <is>
          <t>6BFX2001/4</t>
        </is>
      </c>
      <c r="B31" s="511" t="inlineStr">
        <is>
          <t>#</t>
        </is>
      </c>
      <c r="C31" s="511" t="n">
        <v>1220</v>
      </c>
      <c r="D31" s="511" t="n">
        <v>995</v>
      </c>
      <c r="E31" s="511" t="n">
        <v>1</v>
      </c>
      <c r="F31" s="545">
        <f>C31*D31*E31/1000000</f>
        <v/>
      </c>
      <c r="G31" s="545">
        <f>62.9*F31</f>
        <v/>
      </c>
      <c r="H31" s="289" t="n"/>
      <c r="I31" s="545" t="n"/>
      <c r="J31" s="291" t="n"/>
      <c r="K31" s="547" t="n"/>
      <c r="L31" s="530" t="inlineStr">
        <is>
          <t>标高+0.610m</t>
        </is>
      </c>
      <c r="M31" s="530" t="inlineStr">
        <is>
          <t>2001钢平台</t>
        </is>
      </c>
    </row>
    <row r="32" ht="16.2" customHeight="1" s="541">
      <c r="A32" s="511" t="inlineStr">
        <is>
          <t>6BFX2001/5</t>
        </is>
      </c>
      <c r="B32" s="511" t="inlineStr">
        <is>
          <t>#</t>
        </is>
      </c>
      <c r="C32" s="511" t="n">
        <v>1220</v>
      </c>
      <c r="D32" s="511" t="n">
        <v>995</v>
      </c>
      <c r="E32" s="511" t="n">
        <v>1</v>
      </c>
      <c r="F32" s="545">
        <f>C32*D32*E32/1000000</f>
        <v/>
      </c>
      <c r="G32" s="545">
        <f>62.9*F32</f>
        <v/>
      </c>
      <c r="H32" s="289" t="n"/>
      <c r="I32" s="545" t="n"/>
      <c r="J32" s="291" t="n"/>
      <c r="K32" s="547" t="n"/>
      <c r="L32" s="530" t="inlineStr">
        <is>
          <t>标高+0.610m</t>
        </is>
      </c>
      <c r="M32" s="530" t="inlineStr">
        <is>
          <t>2001钢平台</t>
        </is>
      </c>
    </row>
    <row r="33" ht="16.2" customHeight="1" s="541">
      <c r="A33" s="511" t="inlineStr">
        <is>
          <t>6BFX2001/6</t>
        </is>
      </c>
      <c r="B33" s="511" t="inlineStr">
        <is>
          <t>#</t>
        </is>
      </c>
      <c r="C33" s="511" t="n">
        <v>1370</v>
      </c>
      <c r="D33" s="511" t="n">
        <v>995</v>
      </c>
      <c r="E33" s="511" t="n">
        <v>1</v>
      </c>
      <c r="F33" s="545">
        <f>C33*D33*E33/1000000</f>
        <v/>
      </c>
      <c r="G33" s="545">
        <f>62.9*F33</f>
        <v/>
      </c>
      <c r="H33" s="289" t="n"/>
      <c r="I33" s="545" t="n"/>
      <c r="J33" s="291" t="n"/>
      <c r="K33" s="547" t="n"/>
      <c r="L33" s="530" t="inlineStr">
        <is>
          <t>标高+0.610m</t>
        </is>
      </c>
      <c r="M33" s="530" t="inlineStr">
        <is>
          <t>2001钢平台</t>
        </is>
      </c>
    </row>
    <row r="34" ht="16.2" customHeight="1" s="541">
      <c r="A34" s="511" t="inlineStr">
        <is>
          <t>6BFX2001/7</t>
        </is>
      </c>
      <c r="B34" s="511" t="n"/>
      <c r="C34" s="511" t="n">
        <v>1310</v>
      </c>
      <c r="D34" s="511" t="n">
        <v>995</v>
      </c>
      <c r="E34" s="511" t="n">
        <v>1</v>
      </c>
      <c r="F34" s="545">
        <f>C34*D34*E34/1000000</f>
        <v/>
      </c>
      <c r="G34" s="545">
        <f>62.9*F34</f>
        <v/>
      </c>
      <c r="H34" s="289" t="n"/>
      <c r="I34" s="545" t="n"/>
      <c r="J34" s="291" t="n"/>
      <c r="K34" s="547" t="n"/>
      <c r="L34" s="530" t="inlineStr">
        <is>
          <t>标高+0.610m</t>
        </is>
      </c>
      <c r="M34" s="530" t="inlineStr">
        <is>
          <t>2001钢平台</t>
        </is>
      </c>
    </row>
    <row r="35" ht="16.2" customHeight="1" s="541">
      <c r="A35" s="511" t="inlineStr">
        <is>
          <t>6BFX2001/8</t>
        </is>
      </c>
      <c r="B35" s="511" t="n"/>
      <c r="C35" s="511" t="n">
        <v>1310</v>
      </c>
      <c r="D35" s="511" t="n">
        <v>820</v>
      </c>
      <c r="E35" s="511" t="n">
        <v>1</v>
      </c>
      <c r="F35" s="545">
        <f>C35*D35*E35/1000000</f>
        <v/>
      </c>
      <c r="G35" s="545">
        <f>62.9*F35</f>
        <v/>
      </c>
      <c r="H35" s="289" t="n"/>
      <c r="I35" s="545" t="n"/>
      <c r="J35" s="291" t="n"/>
      <c r="K35" s="547" t="n"/>
      <c r="L35" s="530" t="inlineStr">
        <is>
          <t>标高+0.610m</t>
        </is>
      </c>
      <c r="M35" s="530" t="inlineStr">
        <is>
          <t>2001钢平台</t>
        </is>
      </c>
    </row>
    <row r="36" ht="16.2" customHeight="1" s="541">
      <c r="A36" s="511" t="inlineStr">
        <is>
          <t>6BFX2001/9</t>
        </is>
      </c>
      <c r="B36" s="511" t="inlineStr">
        <is>
          <t>#</t>
        </is>
      </c>
      <c r="C36" s="511" t="n">
        <v>965</v>
      </c>
      <c r="D36" s="511" t="n">
        <v>1221</v>
      </c>
      <c r="E36" s="511" t="n">
        <v>1</v>
      </c>
      <c r="F36" s="545">
        <f>C36*D36*E36/1000000</f>
        <v/>
      </c>
      <c r="G36" s="545">
        <f>62.9*F36</f>
        <v/>
      </c>
      <c r="H36" s="289">
        <f>R36</f>
        <v/>
      </c>
      <c r="I36" s="545">
        <f>9.42*H36/1000</f>
        <v/>
      </c>
      <c r="J36" s="291" t="n"/>
      <c r="K36" s="547" t="n"/>
      <c r="L36" s="530" t="inlineStr">
        <is>
          <t>标高+0.610m</t>
        </is>
      </c>
      <c r="M36" s="530" t="inlineStr">
        <is>
          <t>2001钢平台</t>
        </is>
      </c>
      <c r="R36" s="530" t="n">
        <v>224</v>
      </c>
    </row>
    <row r="37" ht="16.2" customHeight="1" s="541">
      <c r="A37" s="511" t="inlineStr">
        <is>
          <t>6BFX2001/10</t>
        </is>
      </c>
      <c r="B37" s="511" t="inlineStr">
        <is>
          <t>#</t>
        </is>
      </c>
      <c r="C37" s="511" t="n">
        <v>965</v>
      </c>
      <c r="D37" s="511" t="n">
        <v>275</v>
      </c>
      <c r="E37" s="511" t="n">
        <v>1</v>
      </c>
      <c r="F37" s="545">
        <f>C37*D37*E37/1000000</f>
        <v/>
      </c>
      <c r="G37" s="545">
        <f>62.9*F37</f>
        <v/>
      </c>
      <c r="H37" s="289">
        <f>R37</f>
        <v/>
      </c>
      <c r="I37" s="545">
        <f>9.42*H37/1000</f>
        <v/>
      </c>
      <c r="J37" s="291" t="n"/>
      <c r="K37" s="547" t="n"/>
      <c r="L37" s="530" t="inlineStr">
        <is>
          <t>标高+0.610m</t>
        </is>
      </c>
      <c r="M37" s="530" t="inlineStr">
        <is>
          <t>2001钢平台</t>
        </is>
      </c>
      <c r="R37" s="530" t="n">
        <v>444</v>
      </c>
    </row>
    <row r="38" ht="16.2" customHeight="1" s="541">
      <c r="A38" s="511" t="inlineStr">
        <is>
          <t>6BFX2001/11</t>
        </is>
      </c>
      <c r="B38" s="511" t="inlineStr">
        <is>
          <t>#</t>
        </is>
      </c>
      <c r="C38" s="511" t="n">
        <v>965</v>
      </c>
      <c r="D38" s="511" t="n">
        <v>303</v>
      </c>
      <c r="E38" s="511" t="n">
        <v>1</v>
      </c>
      <c r="F38" s="545">
        <f>C38*D38*E38/1000000</f>
        <v/>
      </c>
      <c r="G38" s="545">
        <f>62.9*F38</f>
        <v/>
      </c>
      <c r="H38" s="289">
        <f>R38</f>
        <v/>
      </c>
      <c r="I38" s="545">
        <f>9.42*H38/1000</f>
        <v/>
      </c>
      <c r="J38" s="291" t="n"/>
      <c r="K38" s="547" t="n"/>
      <c r="L38" s="530" t="inlineStr">
        <is>
          <t>标高+0.610m</t>
        </is>
      </c>
      <c r="M38" s="530" t="inlineStr">
        <is>
          <t>2001钢平台</t>
        </is>
      </c>
      <c r="R38" s="530" t="n">
        <v>236</v>
      </c>
    </row>
    <row r="39" ht="16.2" customHeight="1" s="541">
      <c r="A39" s="511" t="inlineStr">
        <is>
          <t>6BFX2001/12</t>
        </is>
      </c>
      <c r="B39" s="511" t="inlineStr">
        <is>
          <t>#</t>
        </is>
      </c>
      <c r="C39" s="511" t="n">
        <v>1200</v>
      </c>
      <c r="D39" s="511" t="n">
        <v>840</v>
      </c>
      <c r="E39" s="511" t="n">
        <v>1</v>
      </c>
      <c r="F39" s="545">
        <f>C39*D39*E39/1000000</f>
        <v/>
      </c>
      <c r="G39" s="545">
        <f>62.9*F39</f>
        <v/>
      </c>
      <c r="H39" s="289" t="n"/>
      <c r="I39" s="545" t="n"/>
      <c r="J39" s="291" t="n"/>
      <c r="K39" s="547" t="n"/>
      <c r="L39" s="530" t="inlineStr">
        <is>
          <t>标高+0.610m</t>
        </is>
      </c>
      <c r="M39" s="530" t="inlineStr">
        <is>
          <t>2001钢平台</t>
        </is>
      </c>
    </row>
    <row r="40" ht="16.2" customHeight="1" s="541">
      <c r="A40" s="511" t="inlineStr">
        <is>
          <t>6BFX1009/1</t>
        </is>
      </c>
      <c r="B40" s="511" t="inlineStr">
        <is>
          <t>#</t>
        </is>
      </c>
      <c r="C40" s="511" t="n">
        <v>790</v>
      </c>
      <c r="D40" s="511" t="n">
        <v>995</v>
      </c>
      <c r="E40" s="511" t="n">
        <v>1</v>
      </c>
      <c r="F40" s="545">
        <f>C40*D40*E40/1000000</f>
        <v/>
      </c>
      <c r="G40" s="545">
        <f>62.9*F40</f>
        <v/>
      </c>
      <c r="H40" s="288" t="n"/>
      <c r="I40" s="546" t="n"/>
      <c r="J40" s="288" t="n"/>
      <c r="K40" s="546" t="n"/>
      <c r="L40" s="530" t="inlineStr">
        <is>
          <t>标高从-7.300m至-9.600m</t>
        </is>
      </c>
      <c r="M40" s="530" t="inlineStr">
        <is>
          <t>钢平台1009、1013、1014</t>
        </is>
      </c>
    </row>
    <row r="41" ht="16.2" customHeight="1" s="541">
      <c r="A41" s="511" t="inlineStr">
        <is>
          <t>6BFX1009/2</t>
        </is>
      </c>
      <c r="B41" s="511" t="inlineStr">
        <is>
          <t>#</t>
        </is>
      </c>
      <c r="C41" s="511" t="n">
        <v>790</v>
      </c>
      <c r="D41" s="511" t="n">
        <v>475</v>
      </c>
      <c r="E41" s="511" t="n">
        <v>1</v>
      </c>
      <c r="F41" s="545">
        <f>C41*D41*E41/1000000</f>
        <v/>
      </c>
      <c r="G41" s="545">
        <f>62.9*F41</f>
        <v/>
      </c>
      <c r="H41" s="288" t="n"/>
      <c r="I41" s="546" t="n"/>
      <c r="J41" s="288" t="n"/>
      <c r="K41" s="546" t="n"/>
      <c r="L41" s="530" t="inlineStr">
        <is>
          <t>标高从-7.300m至-9.600m</t>
        </is>
      </c>
      <c r="M41" s="530" t="inlineStr">
        <is>
          <t>钢平台1009、1013、1014</t>
        </is>
      </c>
    </row>
    <row r="42" ht="16.2" customHeight="1" s="541">
      <c r="A42" s="511" t="inlineStr">
        <is>
          <t>6BFX1013/1</t>
        </is>
      </c>
      <c r="B42" s="511" t="inlineStr">
        <is>
          <t>#</t>
        </is>
      </c>
      <c r="C42" s="511" t="n">
        <v>1700</v>
      </c>
      <c r="D42" s="511" t="n">
        <v>355</v>
      </c>
      <c r="E42" s="511" t="n">
        <v>1</v>
      </c>
      <c r="F42" s="545">
        <f>C42*D42*E42/1000000</f>
        <v/>
      </c>
      <c r="G42" s="545">
        <f>62.9*F42</f>
        <v/>
      </c>
      <c r="H42" s="288" t="n"/>
      <c r="I42" s="546" t="n"/>
      <c r="J42" s="288" t="n"/>
      <c r="K42" s="546" t="n"/>
      <c r="L42" s="530" t="inlineStr">
        <is>
          <t>标高从-7.300m至-9.600m</t>
        </is>
      </c>
      <c r="M42" s="530" t="inlineStr">
        <is>
          <t>钢平台1009、1013、1014</t>
        </is>
      </c>
    </row>
    <row r="43" ht="16.2" customHeight="1" s="541">
      <c r="A43" s="511" t="inlineStr">
        <is>
          <t>6BFX1013/2</t>
        </is>
      </c>
      <c r="B43" s="511" t="inlineStr">
        <is>
          <t>#</t>
        </is>
      </c>
      <c r="C43" s="511" t="n">
        <v>1700</v>
      </c>
      <c r="D43" s="511" t="n">
        <v>695</v>
      </c>
      <c r="E43" s="511" t="n">
        <v>1</v>
      </c>
      <c r="F43" s="545">
        <f>C43*D43*E43/1000000</f>
        <v/>
      </c>
      <c r="G43" s="545">
        <f>62.9*F43</f>
        <v/>
      </c>
      <c r="H43" s="288" t="n"/>
      <c r="I43" s="546" t="n"/>
      <c r="J43" s="288" t="n"/>
      <c r="K43" s="546" t="n"/>
      <c r="L43" s="530" t="inlineStr">
        <is>
          <t>标高从-7.300m至-9.600m</t>
        </is>
      </c>
      <c r="M43" s="530" t="inlineStr">
        <is>
          <t>钢平台1009、1013、1014</t>
        </is>
      </c>
    </row>
    <row r="44" ht="16.2" customHeight="1" s="541">
      <c r="A44" s="511" t="inlineStr">
        <is>
          <t>6BFX1013/3</t>
        </is>
      </c>
      <c r="B44" s="511" t="inlineStr">
        <is>
          <t>#</t>
        </is>
      </c>
      <c r="C44" s="511" t="n">
        <v>1700</v>
      </c>
      <c r="D44" s="511" t="n">
        <v>995</v>
      </c>
      <c r="E44" s="511" t="n">
        <v>1</v>
      </c>
      <c r="F44" s="545">
        <f>C44*D44*E44/1000000</f>
        <v/>
      </c>
      <c r="G44" s="545">
        <f>62.9*F44</f>
        <v/>
      </c>
      <c r="H44" s="288" t="n"/>
      <c r="I44" s="546" t="n"/>
      <c r="J44" s="288" t="n"/>
      <c r="K44" s="546" t="n"/>
      <c r="L44" s="530" t="inlineStr">
        <is>
          <t>标高从-7.300m至-9.600m</t>
        </is>
      </c>
      <c r="M44" s="530" t="inlineStr">
        <is>
          <t>钢平台1009、1013、1014</t>
        </is>
      </c>
    </row>
    <row r="45" ht="16.2" customHeight="1" s="541">
      <c r="A45" s="511" t="inlineStr">
        <is>
          <t>6BFX1014/1</t>
        </is>
      </c>
      <c r="B45" s="511" t="inlineStr">
        <is>
          <t>#</t>
        </is>
      </c>
      <c r="C45" s="511" t="n">
        <v>1715</v>
      </c>
      <c r="D45" s="511" t="n">
        <v>995</v>
      </c>
      <c r="E45" s="511" t="n">
        <v>1</v>
      </c>
      <c r="F45" s="545">
        <f>C45*D45*E45/1000000</f>
        <v/>
      </c>
      <c r="G45" s="545">
        <f>62.9*F45</f>
        <v/>
      </c>
      <c r="H45" s="288" t="n"/>
      <c r="I45" s="546" t="n"/>
      <c r="J45" s="288" t="n"/>
      <c r="K45" s="546" t="n"/>
      <c r="L45" s="530" t="inlineStr">
        <is>
          <t>标高从-7.300m至-9.600m</t>
        </is>
      </c>
      <c r="M45" s="530" t="inlineStr">
        <is>
          <t>钢平台1009、1013、1014</t>
        </is>
      </c>
    </row>
    <row r="46" ht="16.2" customHeight="1" s="541">
      <c r="A46" s="511" t="inlineStr">
        <is>
          <t>6BFX1014/2</t>
        </is>
      </c>
      <c r="B46" s="511" t="inlineStr">
        <is>
          <t>#</t>
        </is>
      </c>
      <c r="C46" s="511" t="n">
        <v>1715</v>
      </c>
      <c r="D46" s="511" t="n">
        <v>645</v>
      </c>
      <c r="E46" s="511" t="n">
        <v>1</v>
      </c>
      <c r="F46" s="545">
        <f>C46*D46*E46/1000000</f>
        <v/>
      </c>
      <c r="G46" s="545">
        <f>62.9*F46</f>
        <v/>
      </c>
      <c r="H46" s="288" t="n"/>
      <c r="I46" s="546" t="n"/>
      <c r="J46" s="288" t="n"/>
      <c r="K46" s="546" t="n"/>
      <c r="L46" s="530" t="inlineStr">
        <is>
          <t>标高从-7.300m至-9.600m</t>
        </is>
      </c>
      <c r="M46" s="530" t="inlineStr">
        <is>
          <t>钢平台1009、1013、1014</t>
        </is>
      </c>
    </row>
    <row r="47" ht="16.2" customHeight="1" s="541">
      <c r="A47" s="511" t="inlineStr">
        <is>
          <t>6BFX1017/1</t>
        </is>
      </c>
      <c r="B47" s="511" t="inlineStr">
        <is>
          <t>#</t>
        </is>
      </c>
      <c r="C47" s="511" t="n">
        <v>600</v>
      </c>
      <c r="D47" s="511" t="n">
        <v>600</v>
      </c>
      <c r="E47" s="511" t="n">
        <v>1</v>
      </c>
      <c r="F47" s="545">
        <f>C47*D47*E47/1000000</f>
        <v/>
      </c>
      <c r="G47" s="545">
        <f>62.9*F47</f>
        <v/>
      </c>
      <c r="H47" s="288" t="n"/>
      <c r="I47" s="546" t="n"/>
      <c r="J47" s="288" t="n"/>
      <c r="K47" s="546" t="n"/>
      <c r="L47" s="530" t="inlineStr">
        <is>
          <t>标高-8.600、-7.350m</t>
        </is>
      </c>
      <c r="M47" s="530" t="inlineStr">
        <is>
          <t>钢平台1017、1018</t>
        </is>
      </c>
    </row>
    <row r="48" ht="16.2" customHeight="1" s="541">
      <c r="A48" s="511" t="inlineStr">
        <is>
          <t>6BFX1018/1</t>
        </is>
      </c>
      <c r="B48" s="511" t="inlineStr">
        <is>
          <t>#</t>
        </is>
      </c>
      <c r="C48" s="511" t="n">
        <v>910</v>
      </c>
      <c r="D48" s="511" t="n">
        <v>995</v>
      </c>
      <c r="E48" s="511" t="n">
        <v>1</v>
      </c>
      <c r="F48" s="545">
        <f>C48*D48*E48/1000000</f>
        <v/>
      </c>
      <c r="G48" s="545">
        <f>62.9*F48</f>
        <v/>
      </c>
      <c r="H48" s="288" t="n"/>
      <c r="I48" s="546" t="n"/>
      <c r="J48" s="288" t="n"/>
      <c r="K48" s="546" t="n"/>
      <c r="L48" s="530" t="inlineStr">
        <is>
          <t>标高-8.600、-7.350m</t>
        </is>
      </c>
      <c r="M48" s="530" t="inlineStr">
        <is>
          <t>钢平台1017、1018</t>
        </is>
      </c>
    </row>
    <row r="49" ht="16.2" customHeight="1" s="541">
      <c r="A49" s="511" t="inlineStr">
        <is>
          <t>6BFX1018/2</t>
        </is>
      </c>
      <c r="B49" s="511" t="inlineStr">
        <is>
          <t>#</t>
        </is>
      </c>
      <c r="C49" s="511" t="n">
        <v>910</v>
      </c>
      <c r="D49" s="511" t="n">
        <v>505</v>
      </c>
      <c r="E49" s="511" t="n">
        <v>1</v>
      </c>
      <c r="F49" s="545">
        <f>C49*D49*E49/1000000</f>
        <v/>
      </c>
      <c r="G49" s="545">
        <f>62.9*F49</f>
        <v/>
      </c>
      <c r="H49" s="288" t="n"/>
      <c r="I49" s="546" t="n"/>
      <c r="J49" s="288" t="n"/>
      <c r="K49" s="546" t="n"/>
      <c r="L49" s="530" t="inlineStr">
        <is>
          <t>标高-8.600、-7.350m</t>
        </is>
      </c>
      <c r="M49" s="530" t="inlineStr">
        <is>
          <t>钢平台1017、1018</t>
        </is>
      </c>
    </row>
    <row r="50" ht="16.2" customHeight="1" s="541">
      <c r="A50" s="511" t="inlineStr">
        <is>
          <t>6BFX1010/1</t>
        </is>
      </c>
      <c r="B50" s="511" t="inlineStr">
        <is>
          <t>#</t>
        </is>
      </c>
      <c r="C50" s="511" t="n">
        <v>1665</v>
      </c>
      <c r="D50" s="511" t="n">
        <v>560</v>
      </c>
      <c r="E50" s="511" t="n">
        <v>1</v>
      </c>
      <c r="F50" s="545">
        <f>C50*D50*E50/1000000</f>
        <v/>
      </c>
      <c r="G50" s="545">
        <f>62.9*F50</f>
        <v/>
      </c>
      <c r="H50" s="289">
        <f>R50</f>
        <v/>
      </c>
      <c r="I50" s="545">
        <f>9.42*H50/1000</f>
        <v/>
      </c>
      <c r="J50" s="288" t="n"/>
      <c r="K50" s="546" t="n"/>
      <c r="L50" s="530" t="inlineStr">
        <is>
          <t>标高-9.600m至-8.600m</t>
        </is>
      </c>
      <c r="M50" s="0" t="inlineStr">
        <is>
          <t>钢平台1010、1016</t>
        </is>
      </c>
      <c r="N50" s="0" t="n"/>
      <c r="O50" s="0" t="n"/>
      <c r="P50" s="0" t="n"/>
      <c r="Q50" s="0" t="n"/>
      <c r="R50" s="0" t="n">
        <v>1047</v>
      </c>
    </row>
    <row r="51" ht="16.2" customHeight="1" s="541">
      <c r="A51" s="511" t="inlineStr">
        <is>
          <t>6BFX1010/2</t>
        </is>
      </c>
      <c r="B51" s="511" t="inlineStr">
        <is>
          <t>#</t>
        </is>
      </c>
      <c r="C51" s="511" t="n">
        <v>1665</v>
      </c>
      <c r="D51" s="511" t="n">
        <v>455</v>
      </c>
      <c r="E51" s="511" t="n">
        <v>1</v>
      </c>
      <c r="F51" s="545">
        <f>C51*D51*E51/1000000</f>
        <v/>
      </c>
      <c r="G51" s="545">
        <f>62.9*F51</f>
        <v/>
      </c>
      <c r="H51" s="289">
        <f>R51</f>
        <v/>
      </c>
      <c r="I51" s="545">
        <f>9.42*H51/1000</f>
        <v/>
      </c>
      <c r="J51" s="288" t="n"/>
      <c r="K51" s="546" t="n"/>
      <c r="L51" s="530" t="inlineStr">
        <is>
          <t>标高-9.600m至-8.600m</t>
        </is>
      </c>
      <c r="M51" s="0" t="inlineStr">
        <is>
          <t>钢平台1010、1016</t>
        </is>
      </c>
      <c r="N51" s="0" t="n"/>
      <c r="O51" s="0" t="n"/>
      <c r="P51" s="0" t="n"/>
      <c r="Q51" s="0" t="n"/>
      <c r="R51" s="0" t="n">
        <v>209</v>
      </c>
    </row>
    <row r="52" ht="16.2" customHeight="1" s="541">
      <c r="A52" s="511" t="inlineStr">
        <is>
          <t>6BFX1010/3</t>
        </is>
      </c>
      <c r="B52" s="511" t="inlineStr">
        <is>
          <t>#</t>
        </is>
      </c>
      <c r="C52" s="511" t="n">
        <v>300</v>
      </c>
      <c r="D52" s="511" t="n">
        <v>665</v>
      </c>
      <c r="E52" s="511" t="n">
        <v>1</v>
      </c>
      <c r="F52" s="545">
        <f>C52*D52*E52/1000000</f>
        <v/>
      </c>
      <c r="G52" s="545">
        <f>62.9*F52</f>
        <v/>
      </c>
      <c r="H52" s="289" t="n"/>
      <c r="I52" s="545" t="n"/>
      <c r="J52" s="288" t="n"/>
      <c r="K52" s="546" t="n"/>
      <c r="L52" s="530" t="inlineStr">
        <is>
          <t>标高-9.600m至-8.600m</t>
        </is>
      </c>
      <c r="M52" s="0" t="inlineStr">
        <is>
          <t>钢平台1010、1016</t>
        </is>
      </c>
    </row>
    <row r="53" ht="16.2" customHeight="1" s="541">
      <c r="A53" s="511" t="inlineStr">
        <is>
          <t>6BFX1010/4</t>
        </is>
      </c>
      <c r="B53" s="511" t="inlineStr">
        <is>
          <t>#</t>
        </is>
      </c>
      <c r="C53" s="511" t="n">
        <v>295</v>
      </c>
      <c r="D53" s="511" t="n">
        <v>995</v>
      </c>
      <c r="E53" s="511" t="n">
        <v>1</v>
      </c>
      <c r="F53" s="545">
        <f>C53*D53*E53/1000000</f>
        <v/>
      </c>
      <c r="G53" s="545">
        <f>62.9*F53</f>
        <v/>
      </c>
      <c r="H53" s="289" t="n"/>
      <c r="I53" s="545" t="n"/>
      <c r="J53" s="288" t="n"/>
      <c r="K53" s="546" t="n"/>
      <c r="L53" s="530" t="inlineStr">
        <is>
          <t>标高-9.600m至-8.600m</t>
        </is>
      </c>
      <c r="M53" s="0" t="inlineStr">
        <is>
          <t>钢平台1010、1016</t>
        </is>
      </c>
    </row>
    <row r="54" ht="16.2" customHeight="1" s="541">
      <c r="A54" s="511" t="inlineStr">
        <is>
          <t>6BFX1010/5</t>
        </is>
      </c>
      <c r="B54" s="511" t="n"/>
      <c r="C54" s="511" t="n">
        <v>665</v>
      </c>
      <c r="D54" s="511" t="n">
        <v>995</v>
      </c>
      <c r="E54" s="511" t="n">
        <v>1</v>
      </c>
      <c r="F54" s="545">
        <f>C54*D54*E54/1000000</f>
        <v/>
      </c>
      <c r="G54" s="545">
        <f>62.9*F54</f>
        <v/>
      </c>
      <c r="H54" s="289" t="n"/>
      <c r="I54" s="545" t="n"/>
      <c r="J54" s="288" t="n"/>
      <c r="K54" s="546" t="n"/>
      <c r="L54" s="530" t="inlineStr">
        <is>
          <t>标高-9.600m至-8.600m</t>
        </is>
      </c>
      <c r="M54" s="0" t="inlineStr">
        <is>
          <t>钢平台1010、1016</t>
        </is>
      </c>
    </row>
    <row r="55" ht="16.2" customHeight="1" s="541">
      <c r="A55" s="511" t="inlineStr">
        <is>
          <t>6BFX1010/6</t>
        </is>
      </c>
      <c r="B55" s="511" t="n"/>
      <c r="C55" s="511" t="n">
        <v>665</v>
      </c>
      <c r="D55" s="511" t="n">
        <v>1025</v>
      </c>
      <c r="E55" s="511" t="n">
        <v>1</v>
      </c>
      <c r="F55" s="545">
        <f>C55*D55*E55/1000000</f>
        <v/>
      </c>
      <c r="G55" s="545">
        <f>62.9*F55</f>
        <v/>
      </c>
      <c r="H55" s="289" t="n"/>
      <c r="I55" s="545" t="n"/>
      <c r="J55" s="288" t="n"/>
      <c r="K55" s="546" t="n"/>
      <c r="L55" s="530" t="inlineStr">
        <is>
          <t>标高-9.600m至-8.600m</t>
        </is>
      </c>
      <c r="M55" s="0" t="inlineStr">
        <is>
          <t>钢平台1010、1016</t>
        </is>
      </c>
    </row>
    <row r="56" ht="16.2" customHeight="1" s="541">
      <c r="A56" s="511" t="inlineStr">
        <is>
          <t>6BFX1010/7</t>
        </is>
      </c>
      <c r="B56" s="511" t="n"/>
      <c r="C56" s="511" t="n">
        <v>436</v>
      </c>
      <c r="D56" s="511" t="n">
        <v>770</v>
      </c>
      <c r="E56" s="511" t="n">
        <v>1</v>
      </c>
      <c r="F56" s="545">
        <f>C56*D56*E56/1000000</f>
        <v/>
      </c>
      <c r="G56" s="545">
        <f>62.9*F56</f>
        <v/>
      </c>
      <c r="H56" s="289" t="n"/>
      <c r="I56" s="545" t="n"/>
      <c r="J56" s="288" t="n"/>
      <c r="K56" s="546" t="n"/>
      <c r="L56" s="530" t="inlineStr">
        <is>
          <t>标高-9.600m至-8.600m</t>
        </is>
      </c>
      <c r="M56" s="0" t="inlineStr">
        <is>
          <t>钢平台1010、1016</t>
        </is>
      </c>
    </row>
    <row r="57" ht="16.2" customHeight="1" s="541">
      <c r="A57" s="511" t="inlineStr">
        <is>
          <t>6BFX1016/1</t>
        </is>
      </c>
      <c r="B57" s="511" t="inlineStr">
        <is>
          <t>#</t>
        </is>
      </c>
      <c r="C57" s="511" t="n">
        <v>600</v>
      </c>
      <c r="D57" s="511" t="n">
        <v>600</v>
      </c>
      <c r="E57" s="511" t="n">
        <v>1</v>
      </c>
      <c r="F57" s="545">
        <f>C57*D57*E57/1000000</f>
        <v/>
      </c>
      <c r="G57" s="545">
        <f>62.9*F57</f>
        <v/>
      </c>
      <c r="H57" s="289" t="n"/>
      <c r="I57" s="545" t="n"/>
      <c r="J57" s="288" t="n"/>
      <c r="K57" s="546" t="n"/>
      <c r="L57" s="530" t="inlineStr">
        <is>
          <t>标高-9.600m至-8.600m</t>
        </is>
      </c>
      <c r="M57" s="0" t="inlineStr">
        <is>
          <t>钢平台1010、1016</t>
        </is>
      </c>
    </row>
    <row r="58" ht="16.2" customHeight="1" s="541">
      <c r="A58" s="511" t="inlineStr">
        <is>
          <t>6BFX1001/1</t>
        </is>
      </c>
      <c r="B58" s="511" t="inlineStr">
        <is>
          <t>#</t>
        </is>
      </c>
      <c r="C58" s="511" t="n">
        <v>1005</v>
      </c>
      <c r="D58" s="511" t="n">
        <v>995</v>
      </c>
      <c r="E58" s="511" t="n">
        <v>1</v>
      </c>
      <c r="F58" s="545">
        <f>C58*D58*E58/1000000</f>
        <v/>
      </c>
      <c r="G58" s="545">
        <f>62.9*F58</f>
        <v/>
      </c>
      <c r="H58" s="289" t="n"/>
      <c r="I58" s="545" t="n"/>
      <c r="J58" s="288" t="n"/>
      <c r="K58" s="546" t="n"/>
      <c r="L58" s="530" t="inlineStr">
        <is>
          <t>标高-10.650m至-9.600m</t>
        </is>
      </c>
      <c r="M58" s="530" t="inlineStr">
        <is>
          <t>钢平台1001、1002</t>
        </is>
      </c>
      <c r="T58" s="0" t="n"/>
      <c r="U58" s="0" t="n"/>
      <c r="V58" s="0" t="n"/>
    </row>
    <row r="59" ht="16.2" customHeight="1" s="541">
      <c r="A59" s="511" t="inlineStr">
        <is>
          <t>6BFX1001/2</t>
        </is>
      </c>
      <c r="B59" s="511" t="inlineStr">
        <is>
          <t>#</t>
        </is>
      </c>
      <c r="C59" s="511" t="n">
        <v>1005</v>
      </c>
      <c r="D59" s="511" t="n">
        <v>815</v>
      </c>
      <c r="E59" s="511" t="n">
        <v>1</v>
      </c>
      <c r="F59" s="545">
        <f>C59*D59*E59/1000000</f>
        <v/>
      </c>
      <c r="G59" s="545">
        <f>62.9*F59</f>
        <v/>
      </c>
      <c r="H59" s="289">
        <f>R59</f>
        <v/>
      </c>
      <c r="I59" s="545">
        <f>9.42*H59/1000</f>
        <v/>
      </c>
      <c r="J59" s="288" t="n"/>
      <c r="K59" s="546" t="n"/>
      <c r="L59" s="530" t="inlineStr">
        <is>
          <t>标高-10.650m至-9.600m</t>
        </is>
      </c>
      <c r="M59" s="530" t="inlineStr">
        <is>
          <t>钢平台1001、1002</t>
        </is>
      </c>
      <c r="R59" s="530" t="n">
        <v>310</v>
      </c>
      <c r="T59" s="0" t="n"/>
      <c r="U59" s="0" t="n"/>
      <c r="V59" s="0" t="n"/>
    </row>
    <row r="60" ht="16.2" customHeight="1" s="541">
      <c r="A60" s="511" t="inlineStr">
        <is>
          <t>6BFX1001/3</t>
        </is>
      </c>
      <c r="B60" s="511" t="inlineStr">
        <is>
          <t>#</t>
        </is>
      </c>
      <c r="C60" s="511" t="n">
        <v>1005</v>
      </c>
      <c r="D60" s="511" t="n">
        <v>305</v>
      </c>
      <c r="E60" s="511" t="n">
        <v>1</v>
      </c>
      <c r="F60" s="545">
        <f>C60*D60*E60/1000000</f>
        <v/>
      </c>
      <c r="G60" s="545">
        <f>62.9*F60</f>
        <v/>
      </c>
      <c r="H60" s="289">
        <f>R60</f>
        <v/>
      </c>
      <c r="I60" s="545">
        <f>9.42*H60/1000</f>
        <v/>
      </c>
      <c r="J60" s="288" t="n"/>
      <c r="K60" s="546" t="n"/>
      <c r="L60" s="530" t="inlineStr">
        <is>
          <t>标高-10.650m至-9.600m</t>
        </is>
      </c>
      <c r="M60" s="530" t="inlineStr">
        <is>
          <t>钢平台1001、1002</t>
        </is>
      </c>
      <c r="R60" s="530" t="n">
        <v>506</v>
      </c>
      <c r="U60" s="0" t="n"/>
      <c r="V60" s="0" t="n"/>
    </row>
    <row r="61" ht="16.2" customHeight="1" s="541">
      <c r="A61" s="511" t="inlineStr">
        <is>
          <t>6BFX1001/4</t>
        </is>
      </c>
      <c r="B61" s="511" t="inlineStr">
        <is>
          <t>#</t>
        </is>
      </c>
      <c r="C61" s="511" t="n">
        <v>1005</v>
      </c>
      <c r="D61" s="511" t="n">
        <v>235</v>
      </c>
      <c r="E61" s="511" t="n">
        <v>1</v>
      </c>
      <c r="F61" s="545">
        <f>C61*D61*E61/1000000</f>
        <v/>
      </c>
      <c r="G61" s="545">
        <f>62.9*F61</f>
        <v/>
      </c>
      <c r="H61" s="289">
        <f>R61</f>
        <v/>
      </c>
      <c r="I61" s="545">
        <f>9.42*H61/1000</f>
        <v/>
      </c>
      <c r="J61" s="288" t="n"/>
      <c r="K61" s="546" t="n"/>
      <c r="L61" s="530" t="inlineStr">
        <is>
          <t>标高-10.650m至-9.600m</t>
        </is>
      </c>
      <c r="M61" s="530" t="inlineStr">
        <is>
          <t>钢平台1001、1002</t>
        </is>
      </c>
      <c r="R61" s="530" t="n">
        <v>244</v>
      </c>
      <c r="U61" s="0" t="n"/>
      <c r="V61" s="0" t="n"/>
    </row>
    <row r="62" ht="16.2" customHeight="1" s="541">
      <c r="A62" s="511" t="inlineStr">
        <is>
          <t>6BFX1002/1</t>
        </is>
      </c>
      <c r="B62" s="511" t="inlineStr">
        <is>
          <t>#</t>
        </is>
      </c>
      <c r="C62" s="511" t="n">
        <v>1435</v>
      </c>
      <c r="D62" s="511" t="n">
        <v>790</v>
      </c>
      <c r="E62" s="511" t="n">
        <v>1</v>
      </c>
      <c r="F62" s="545">
        <f>C62*D62*E62/1000000</f>
        <v/>
      </c>
      <c r="G62" s="545">
        <f>62.9*F62</f>
        <v/>
      </c>
      <c r="H62" s="289">
        <f>R62</f>
        <v/>
      </c>
      <c r="I62" s="545">
        <f>9.42*H62/1000</f>
        <v/>
      </c>
      <c r="J62" s="288" t="n"/>
      <c r="K62" s="546" t="n"/>
      <c r="L62" s="530" t="inlineStr">
        <is>
          <t>标高-10.650m至-9.600m</t>
        </is>
      </c>
      <c r="M62" s="530" t="inlineStr">
        <is>
          <t>钢平台1001、1002</t>
        </is>
      </c>
      <c r="R62" s="530" t="n">
        <v>1864</v>
      </c>
      <c r="W62" s="0" t="n"/>
      <c r="X62" s="0" t="n"/>
      <c r="Y62" s="0" t="n"/>
      <c r="Z62" s="0" t="n"/>
    </row>
    <row r="63" ht="16.2" customHeight="1" s="541">
      <c r="A63" s="511" t="inlineStr">
        <is>
          <t>6BFX1002/2</t>
        </is>
      </c>
      <c r="B63" s="511" t="inlineStr">
        <is>
          <t>#</t>
        </is>
      </c>
      <c r="C63" s="511" t="n">
        <v>1346</v>
      </c>
      <c r="D63" s="511" t="n">
        <v>365</v>
      </c>
      <c r="E63" s="511" t="n">
        <v>1</v>
      </c>
      <c r="F63" s="545">
        <f>C63*D63*E63/1000000</f>
        <v/>
      </c>
      <c r="G63" s="545">
        <f>62.9*F63</f>
        <v/>
      </c>
      <c r="H63" s="289">
        <f>R63</f>
        <v/>
      </c>
      <c r="I63" s="545">
        <f>9.42*H63/1000</f>
        <v/>
      </c>
      <c r="J63" s="288" t="n"/>
      <c r="K63" s="546" t="n"/>
      <c r="L63" s="530" t="inlineStr">
        <is>
          <t>标高-10.650m至-9.600m</t>
        </is>
      </c>
      <c r="M63" s="530" t="inlineStr">
        <is>
          <t>钢平台1001、1002</t>
        </is>
      </c>
      <c r="R63" s="530" t="n">
        <v>1030</v>
      </c>
      <c r="W63" s="0" t="n"/>
      <c r="X63" s="0" t="n"/>
      <c r="Y63" s="0" t="n"/>
      <c r="Z63" s="0" t="n"/>
    </row>
    <row r="64" ht="16.2" customHeight="1" s="541">
      <c r="A64" s="511" t="inlineStr">
        <is>
          <t>6BFX1002/3</t>
        </is>
      </c>
      <c r="B64" s="511" t="inlineStr">
        <is>
          <t>#</t>
        </is>
      </c>
      <c r="C64" s="511" t="n">
        <v>752</v>
      </c>
      <c r="D64" s="511" t="n">
        <v>455</v>
      </c>
      <c r="E64" s="511" t="n">
        <v>1</v>
      </c>
      <c r="F64" s="545">
        <f>C64*D64*E64/1000000</f>
        <v/>
      </c>
      <c r="G64" s="545">
        <f>62.9*F64</f>
        <v/>
      </c>
      <c r="H64" s="289" t="n"/>
      <c r="I64" s="545" t="n"/>
      <c r="J64" s="288" t="n"/>
      <c r="K64" s="546" t="n"/>
      <c r="L64" s="530" t="inlineStr">
        <is>
          <t>标高-10.650m至-9.600m</t>
        </is>
      </c>
      <c r="M64" s="530" t="inlineStr">
        <is>
          <t>钢平台1001、1002</t>
        </is>
      </c>
      <c r="W64" s="0" t="n"/>
      <c r="X64" s="0" t="n"/>
      <c r="Y64" s="0" t="n"/>
      <c r="Z64" s="0" t="n"/>
    </row>
    <row r="65" ht="16.2" customHeight="1" s="541">
      <c r="A65" s="511" t="inlineStr">
        <is>
          <t>6BFX1002/4</t>
        </is>
      </c>
      <c r="B65" s="511" t="inlineStr">
        <is>
          <t>#</t>
        </is>
      </c>
      <c r="C65" s="511" t="n">
        <v>1300</v>
      </c>
      <c r="D65" s="511" t="n">
        <v>515</v>
      </c>
      <c r="E65" s="511" t="n">
        <v>1</v>
      </c>
      <c r="F65" s="545">
        <f>C65*D65*E65/1000000</f>
        <v/>
      </c>
      <c r="G65" s="545">
        <f>62.9*F65</f>
        <v/>
      </c>
      <c r="H65" s="289">
        <f>R65</f>
        <v/>
      </c>
      <c r="I65" s="545">
        <f>9.42*H65/1000</f>
        <v/>
      </c>
      <c r="J65" s="288" t="n"/>
      <c r="K65" s="546" t="n"/>
      <c r="L65" s="530" t="inlineStr">
        <is>
          <t>标高-10.650m至-9.600m</t>
        </is>
      </c>
      <c r="M65" s="530" t="inlineStr">
        <is>
          <t>钢平台1001、1002</t>
        </is>
      </c>
      <c r="R65" s="530" t="n">
        <v>637</v>
      </c>
    </row>
    <row r="66" ht="16.2" customHeight="1" s="541">
      <c r="A66" s="511" t="inlineStr">
        <is>
          <t>6BFX1002/5</t>
        </is>
      </c>
      <c r="B66" s="511" t="inlineStr">
        <is>
          <t>#</t>
        </is>
      </c>
      <c r="C66" s="511" t="n">
        <v>1345</v>
      </c>
      <c r="D66" s="511" t="n">
        <v>455</v>
      </c>
      <c r="E66" s="511" t="n">
        <v>1</v>
      </c>
      <c r="F66" s="545">
        <f>C66*D66*E66/1000000</f>
        <v/>
      </c>
      <c r="G66" s="545">
        <f>62.9*F66</f>
        <v/>
      </c>
      <c r="H66" s="289">
        <f>R66</f>
        <v/>
      </c>
      <c r="I66" s="545">
        <f>9.42*H66/1000</f>
        <v/>
      </c>
      <c r="J66" s="288" t="n"/>
      <c r="K66" s="546" t="n"/>
      <c r="L66" s="530" t="inlineStr">
        <is>
          <t>标高-10.650m至-9.600m</t>
        </is>
      </c>
      <c r="M66" s="530" t="inlineStr">
        <is>
          <t>钢平台1001、1002</t>
        </is>
      </c>
      <c r="R66" s="530" t="n">
        <v>1290</v>
      </c>
    </row>
    <row r="67" ht="16.2" customHeight="1" s="541">
      <c r="A67" s="511" t="inlineStr">
        <is>
          <t>6BFX1002/6</t>
        </is>
      </c>
      <c r="B67" s="511" t="inlineStr">
        <is>
          <t>#</t>
        </is>
      </c>
      <c r="C67" s="511" t="n">
        <v>860</v>
      </c>
      <c r="D67" s="511" t="n">
        <v>515</v>
      </c>
      <c r="E67" s="511" t="n">
        <v>1</v>
      </c>
      <c r="F67" s="545">
        <f>C67*D67*E67/1000000</f>
        <v/>
      </c>
      <c r="G67" s="545">
        <f>62.9*F67</f>
        <v/>
      </c>
      <c r="H67" s="289">
        <f>R67</f>
        <v/>
      </c>
      <c r="I67" s="545">
        <f>9.42*H67/1000</f>
        <v/>
      </c>
      <c r="J67" s="288" t="n"/>
      <c r="K67" s="546" t="n"/>
      <c r="L67" s="530" t="inlineStr">
        <is>
          <t>标高-10.650m至-9.600m</t>
        </is>
      </c>
      <c r="M67" s="530" t="inlineStr">
        <is>
          <t>钢平台1001、1002</t>
        </is>
      </c>
      <c r="R67" s="530" t="n">
        <v>839</v>
      </c>
    </row>
    <row r="68" ht="16.2" customHeight="1" s="541">
      <c r="A68" s="511" t="inlineStr">
        <is>
          <t>6BFX1002/7</t>
        </is>
      </c>
      <c r="B68" s="511" t="inlineStr">
        <is>
          <t>#</t>
        </is>
      </c>
      <c r="C68" s="511" t="n">
        <v>860</v>
      </c>
      <c r="D68" s="511" t="n">
        <v>365</v>
      </c>
      <c r="E68" s="511" t="n">
        <v>1</v>
      </c>
      <c r="F68" s="545">
        <f>C68*D68*E68/1000000</f>
        <v/>
      </c>
      <c r="G68" s="545">
        <f>62.9*F68</f>
        <v/>
      </c>
      <c r="H68" s="289">
        <f>R68</f>
        <v/>
      </c>
      <c r="I68" s="545">
        <f>9.42*H68/1000</f>
        <v/>
      </c>
      <c r="J68" s="288" t="n"/>
      <c r="K68" s="546" t="n"/>
      <c r="L68" s="530" t="inlineStr">
        <is>
          <t>标高-10.650m至-9.600m</t>
        </is>
      </c>
      <c r="M68" s="530" t="inlineStr">
        <is>
          <t>钢平台1001、1002</t>
        </is>
      </c>
      <c r="R68" s="530" t="n">
        <v>282</v>
      </c>
    </row>
    <row r="69" ht="16.2" customHeight="1" s="541">
      <c r="A69" s="511" t="inlineStr">
        <is>
          <t>6BFX1002/8</t>
        </is>
      </c>
      <c r="B69" s="511" t="inlineStr">
        <is>
          <t>#</t>
        </is>
      </c>
      <c r="C69" s="511" t="n">
        <v>860</v>
      </c>
      <c r="D69" s="511" t="n">
        <v>363</v>
      </c>
      <c r="E69" s="511" t="n">
        <v>1</v>
      </c>
      <c r="F69" s="545">
        <f>C69*D69*E69/1000000</f>
        <v/>
      </c>
      <c r="G69" s="545">
        <f>62.9*F69</f>
        <v/>
      </c>
      <c r="H69" s="289">
        <f>R69</f>
        <v/>
      </c>
      <c r="I69" s="545">
        <f>9.42*H69/1000</f>
        <v/>
      </c>
      <c r="J69" s="288" t="n"/>
      <c r="K69" s="546" t="n"/>
      <c r="L69" s="530" t="inlineStr">
        <is>
          <t>标高-10.650m至-9.600m</t>
        </is>
      </c>
      <c r="M69" s="530" t="inlineStr">
        <is>
          <t>钢平台1001、1002</t>
        </is>
      </c>
      <c r="R69" s="530" t="n">
        <v>202</v>
      </c>
    </row>
    <row r="70" ht="16.2" customHeight="1" s="541">
      <c r="A70" s="511" t="inlineStr">
        <is>
          <t>6BFX1002/9</t>
        </is>
      </c>
      <c r="B70" s="511" t="inlineStr">
        <is>
          <t>#</t>
        </is>
      </c>
      <c r="C70" s="511" t="n">
        <v>833</v>
      </c>
      <c r="D70" s="511" t="n">
        <v>425</v>
      </c>
      <c r="E70" s="511" t="n">
        <v>1</v>
      </c>
      <c r="F70" s="545">
        <f>C70*D70*E70/1000000</f>
        <v/>
      </c>
      <c r="G70" s="545">
        <f>62.9*F70</f>
        <v/>
      </c>
      <c r="H70" s="289">
        <f>R70</f>
        <v/>
      </c>
      <c r="I70" s="545">
        <f>9.42*H70/1000</f>
        <v/>
      </c>
      <c r="J70" s="288" t="n"/>
      <c r="K70" s="546" t="n"/>
      <c r="L70" s="530" t="inlineStr">
        <is>
          <t>标高-10.650m至-9.600m</t>
        </is>
      </c>
      <c r="M70" s="530" t="inlineStr">
        <is>
          <t>钢平台1001、1002</t>
        </is>
      </c>
      <c r="R70" s="530" t="n">
        <v>872</v>
      </c>
    </row>
    <row r="71" ht="16.2" customHeight="1" s="541">
      <c r="A71" s="511" t="inlineStr">
        <is>
          <t>6BFX1002/10</t>
        </is>
      </c>
      <c r="B71" s="511" t="inlineStr">
        <is>
          <t>#</t>
        </is>
      </c>
      <c r="C71" s="511" t="n">
        <v>723</v>
      </c>
      <c r="D71" s="511" t="n">
        <v>725</v>
      </c>
      <c r="E71" s="511" t="n">
        <v>1</v>
      </c>
      <c r="F71" s="545">
        <f>C71*D71*E71/1000000</f>
        <v/>
      </c>
      <c r="G71" s="545">
        <f>62.9*F71</f>
        <v/>
      </c>
      <c r="H71" s="289">
        <f>R71</f>
        <v/>
      </c>
      <c r="I71" s="545">
        <f>9.42*H71/1000</f>
        <v/>
      </c>
      <c r="J71" s="288" t="n"/>
      <c r="K71" s="546" t="n"/>
      <c r="L71" s="530" t="inlineStr">
        <is>
          <t>标高-10.650m至-9.600m</t>
        </is>
      </c>
      <c r="M71" s="530" t="inlineStr">
        <is>
          <t>钢平台1001、1002</t>
        </is>
      </c>
      <c r="R71" s="530" t="n">
        <v>534</v>
      </c>
    </row>
    <row r="72" ht="16.2" customHeight="1" s="541">
      <c r="A72" s="511" t="inlineStr">
        <is>
          <t>6BFX1002/11</t>
        </is>
      </c>
      <c r="B72" s="511" t="inlineStr">
        <is>
          <t>#</t>
        </is>
      </c>
      <c r="C72" s="511" t="n">
        <v>723</v>
      </c>
      <c r="D72" s="511" t="n">
        <v>305</v>
      </c>
      <c r="E72" s="511" t="n">
        <v>1</v>
      </c>
      <c r="F72" s="545">
        <f>C72*D72*E72/1000000</f>
        <v/>
      </c>
      <c r="G72" s="545">
        <f>62.9*F72</f>
        <v/>
      </c>
      <c r="H72" s="289">
        <f>R72</f>
        <v/>
      </c>
      <c r="I72" s="545">
        <f>9.42*H72/1000</f>
        <v/>
      </c>
      <c r="J72" s="288" t="n"/>
      <c r="K72" s="546" t="n"/>
      <c r="L72" s="530" t="inlineStr">
        <is>
          <t>标高-10.650m至-9.600m</t>
        </is>
      </c>
      <c r="M72" s="530" t="inlineStr">
        <is>
          <t>钢平台1001、1002</t>
        </is>
      </c>
      <c r="R72" s="530" t="n">
        <v>463</v>
      </c>
    </row>
    <row r="73" ht="16.2" customHeight="1" s="541">
      <c r="A73" s="511" t="inlineStr">
        <is>
          <t>6BFX1002/12</t>
        </is>
      </c>
      <c r="B73" s="511" t="inlineStr">
        <is>
          <t>#</t>
        </is>
      </c>
      <c r="C73" s="511" t="n">
        <v>1048</v>
      </c>
      <c r="D73" s="511" t="n">
        <v>210</v>
      </c>
      <c r="E73" s="511" t="n">
        <v>1</v>
      </c>
      <c r="F73" s="545">
        <f>C73*D73*E73/1000000</f>
        <v/>
      </c>
      <c r="G73" s="545">
        <f>62.9*F73</f>
        <v/>
      </c>
      <c r="H73" s="289">
        <f>R73</f>
        <v/>
      </c>
      <c r="I73" s="545">
        <f>9.42*H73/1000</f>
        <v/>
      </c>
      <c r="J73" s="288" t="n"/>
      <c r="K73" s="546" t="n"/>
      <c r="L73" s="530" t="inlineStr">
        <is>
          <t>标高-10.650m至-9.600m</t>
        </is>
      </c>
      <c r="M73" s="530" t="inlineStr">
        <is>
          <t>钢平台1001、1002</t>
        </is>
      </c>
      <c r="R73" s="530" t="n">
        <v>46</v>
      </c>
    </row>
    <row r="74" ht="16.2" customHeight="1" s="541">
      <c r="A74" s="511" t="inlineStr">
        <is>
          <t>6BFX1002/13</t>
        </is>
      </c>
      <c r="B74" s="511" t="inlineStr">
        <is>
          <t>#</t>
        </is>
      </c>
      <c r="C74" s="511" t="n">
        <v>996</v>
      </c>
      <c r="D74" s="511" t="n">
        <v>275</v>
      </c>
      <c r="E74" s="511" t="n">
        <v>1</v>
      </c>
      <c r="F74" s="545">
        <f>C74*D74*E74/1000000</f>
        <v/>
      </c>
      <c r="G74" s="545">
        <f>62.9*F74</f>
        <v/>
      </c>
      <c r="H74" s="289">
        <f>R74</f>
        <v/>
      </c>
      <c r="I74" s="545">
        <f>9.42*H74/1000</f>
        <v/>
      </c>
      <c r="J74" s="288" t="n"/>
      <c r="K74" s="546" t="n"/>
      <c r="L74" s="530" t="inlineStr">
        <is>
          <t>标高-10.650m至-9.600m</t>
        </is>
      </c>
      <c r="M74" s="530" t="inlineStr">
        <is>
          <t>钢平台1001、1002</t>
        </is>
      </c>
      <c r="R74" s="530" t="n">
        <v>778</v>
      </c>
    </row>
    <row r="75" ht="16.2" customHeight="1" s="541">
      <c r="A75" s="511" t="inlineStr">
        <is>
          <t>6BFX1002/14</t>
        </is>
      </c>
      <c r="B75" s="511" t="inlineStr">
        <is>
          <t>#</t>
        </is>
      </c>
      <c r="C75" s="511" t="n">
        <v>917</v>
      </c>
      <c r="D75" s="511" t="n">
        <v>185</v>
      </c>
      <c r="E75" s="511" t="n">
        <v>1</v>
      </c>
      <c r="F75" s="545">
        <f>C75*D75*E75/1000000</f>
        <v/>
      </c>
      <c r="G75" s="545">
        <f>62.9*F75</f>
        <v/>
      </c>
      <c r="H75" s="289">
        <f>R75</f>
        <v/>
      </c>
      <c r="I75" s="545">
        <f>9.42*H75/1000</f>
        <v/>
      </c>
      <c r="J75" s="288" t="n"/>
      <c r="K75" s="546" t="n"/>
      <c r="L75" s="530" t="inlineStr">
        <is>
          <t>标高-10.650m至-9.600m</t>
        </is>
      </c>
      <c r="M75" s="530" t="inlineStr">
        <is>
          <t>钢平台1001、1002</t>
        </is>
      </c>
      <c r="R75" s="530" t="n">
        <v>656</v>
      </c>
    </row>
    <row r="76" ht="16.2" customHeight="1" s="541">
      <c r="A76" s="511" t="inlineStr">
        <is>
          <t>6BFX1002/15</t>
        </is>
      </c>
      <c r="B76" s="511" t="inlineStr">
        <is>
          <t>#</t>
        </is>
      </c>
      <c r="C76" s="511" t="n">
        <v>1040</v>
      </c>
      <c r="D76" s="511" t="n">
        <v>157</v>
      </c>
      <c r="E76" s="511" t="n">
        <v>1</v>
      </c>
      <c r="F76" s="545">
        <f>C76*D76*E76/1000000</f>
        <v/>
      </c>
      <c r="G76" s="545">
        <f>62.9*F76</f>
        <v/>
      </c>
      <c r="H76" s="289">
        <f>R76</f>
        <v/>
      </c>
      <c r="I76" s="545">
        <f>9.42*H76/1000</f>
        <v/>
      </c>
      <c r="J76" s="288" t="n"/>
      <c r="K76" s="546" t="n"/>
      <c r="L76" s="530" t="inlineStr">
        <is>
          <t>标高-10.650m至-9.600m</t>
        </is>
      </c>
      <c r="M76" s="530" t="inlineStr">
        <is>
          <t>钢平台1001、1002</t>
        </is>
      </c>
      <c r="R76" s="530" t="n">
        <v>387</v>
      </c>
    </row>
    <row r="77" ht="16.2" customHeight="1" s="541">
      <c r="A77" s="511" t="inlineStr">
        <is>
          <t>6BFX1003/1</t>
        </is>
      </c>
      <c r="B77" s="511" t="inlineStr">
        <is>
          <t>#</t>
        </is>
      </c>
      <c r="C77" s="293" t="n">
        <v>470</v>
      </c>
      <c r="D77" s="511" t="n">
        <v>695</v>
      </c>
      <c r="E77" s="511" t="n">
        <v>1</v>
      </c>
      <c r="F77" s="545">
        <f>C77*D77*E77/1000000</f>
        <v/>
      </c>
      <c r="G77" s="545">
        <f>62.9*F77</f>
        <v/>
      </c>
      <c r="H77" s="289" t="n"/>
      <c r="I77" s="545" t="n"/>
      <c r="J77" s="288" t="n"/>
      <c r="K77" s="546" t="n"/>
      <c r="L77" s="530" t="inlineStr">
        <is>
          <t>高-10.600m至-9.600m</t>
        </is>
      </c>
      <c r="M77" s="0" t="inlineStr">
        <is>
          <t>钢平台1003、1004</t>
        </is>
      </c>
      <c r="N77" s="0" t="n"/>
      <c r="O77" s="0" t="n"/>
      <c r="P77" s="0" t="n"/>
      <c r="Q77" s="0" t="n"/>
      <c r="R77" s="0" t="n"/>
    </row>
    <row r="78" ht="16.2" customHeight="1" s="541">
      <c r="A78" s="511" t="inlineStr">
        <is>
          <t>6BFX1003/2</t>
        </is>
      </c>
      <c r="B78" s="511" t="inlineStr">
        <is>
          <t>#</t>
        </is>
      </c>
      <c r="C78" s="293" t="n">
        <v>470</v>
      </c>
      <c r="D78" s="511" t="n">
        <v>502</v>
      </c>
      <c r="E78" s="511" t="n">
        <v>1</v>
      </c>
      <c r="F78" s="545">
        <f>C78*D78*E78/1000000</f>
        <v/>
      </c>
      <c r="G78" s="545">
        <f>62.9*F78</f>
        <v/>
      </c>
      <c r="H78" s="289" t="n"/>
      <c r="I78" s="545" t="n"/>
      <c r="J78" s="288" t="n"/>
      <c r="K78" s="546" t="n"/>
      <c r="L78" s="530" t="inlineStr">
        <is>
          <t>高-10.600m至-9.600m</t>
        </is>
      </c>
      <c r="M78" s="0" t="inlineStr">
        <is>
          <t>钢平台1003、1004</t>
        </is>
      </c>
      <c r="N78" s="0" t="n"/>
      <c r="O78" s="0" t="n"/>
      <c r="P78" s="0" t="n"/>
      <c r="Q78" s="0" t="n"/>
      <c r="R78" s="0" t="n"/>
    </row>
    <row r="79" ht="16.2" customHeight="1" s="541">
      <c r="A79" s="511" t="inlineStr">
        <is>
          <t>6BFX1003/3</t>
        </is>
      </c>
      <c r="B79" s="511" t="n"/>
      <c r="C79" s="293" t="n">
        <v>1085</v>
      </c>
      <c r="D79" s="511" t="n">
        <v>1140</v>
      </c>
      <c r="E79" s="511" t="n">
        <v>1</v>
      </c>
      <c r="F79" s="545">
        <f>C79*D79*E79/1000000</f>
        <v/>
      </c>
      <c r="G79" s="545">
        <f>62.9*F79</f>
        <v/>
      </c>
      <c r="H79" s="289" t="n"/>
      <c r="I79" s="545" t="n"/>
      <c r="J79" s="288" t="n"/>
      <c r="K79" s="546" t="n"/>
      <c r="L79" s="530" t="inlineStr">
        <is>
          <t>高-10.600m至-9.600m</t>
        </is>
      </c>
      <c r="M79" s="0" t="inlineStr">
        <is>
          <t>钢平台1003、1004</t>
        </is>
      </c>
      <c r="N79" s="0" t="n"/>
      <c r="O79" s="0" t="n"/>
      <c r="P79" s="0" t="n"/>
      <c r="Q79" s="0" t="n"/>
      <c r="R79" s="0" t="n"/>
    </row>
    <row r="80" ht="16.2" customHeight="1" s="541">
      <c r="A80" s="511" t="inlineStr">
        <is>
          <t>6BFX1004/1</t>
        </is>
      </c>
      <c r="B80" s="511" t="inlineStr">
        <is>
          <t>#</t>
        </is>
      </c>
      <c r="C80" s="511" t="n">
        <v>1290</v>
      </c>
      <c r="D80" s="511" t="n">
        <v>215</v>
      </c>
      <c r="E80" s="511" t="n">
        <v>1</v>
      </c>
      <c r="F80" s="545">
        <f>C80*D80*E80/1000000</f>
        <v/>
      </c>
      <c r="G80" s="545">
        <f>62.9*F80</f>
        <v/>
      </c>
      <c r="H80" s="289">
        <f>R80</f>
        <v/>
      </c>
      <c r="I80" s="545">
        <f>9.42*H80/1000</f>
        <v/>
      </c>
      <c r="J80" s="288" t="n"/>
      <c r="K80" s="546" t="n"/>
      <c r="L80" s="530" t="inlineStr">
        <is>
          <t>高-10.600m至-9.600m</t>
        </is>
      </c>
      <c r="M80" s="0" t="inlineStr">
        <is>
          <t>钢平台1003、1004</t>
        </is>
      </c>
      <c r="N80" s="0" t="n"/>
      <c r="O80" s="0" t="n"/>
      <c r="P80" s="0" t="n"/>
      <c r="Q80" s="0" t="n"/>
      <c r="R80" s="0" t="n">
        <v>246</v>
      </c>
    </row>
    <row r="81" ht="16.2" customHeight="1" s="541">
      <c r="A81" s="511" t="inlineStr">
        <is>
          <t>6BFX1004/2</t>
        </is>
      </c>
      <c r="B81" s="511" t="inlineStr">
        <is>
          <t>#</t>
        </is>
      </c>
      <c r="C81" s="511" t="n">
        <v>1290</v>
      </c>
      <c r="D81" s="511" t="n">
        <v>395</v>
      </c>
      <c r="E81" s="511" t="n">
        <v>1</v>
      </c>
      <c r="F81" s="545">
        <f>C81*D81*E81/1000000</f>
        <v/>
      </c>
      <c r="G81" s="545">
        <f>62.9*F81</f>
        <v/>
      </c>
      <c r="H81" s="289">
        <f>R81</f>
        <v/>
      </c>
      <c r="I81" s="545">
        <f>9.42*H81/1000</f>
        <v/>
      </c>
      <c r="J81" s="288" t="n"/>
      <c r="K81" s="546" t="n"/>
      <c r="L81" s="530" t="inlineStr">
        <is>
          <t>高-10.600m至-9.600m</t>
        </is>
      </c>
      <c r="M81" s="0" t="inlineStr">
        <is>
          <t>钢平台1003、1004</t>
        </is>
      </c>
      <c r="N81" s="0" t="n"/>
      <c r="O81" s="0" t="n"/>
      <c r="P81" s="0" t="n"/>
      <c r="Q81" s="0" t="n"/>
      <c r="R81" s="0" t="n">
        <v>542</v>
      </c>
    </row>
    <row r="82" ht="16.2" customHeight="1" s="541">
      <c r="A82" s="511" t="inlineStr">
        <is>
          <t>6BFX1004/3</t>
        </is>
      </c>
      <c r="B82" s="511" t="inlineStr">
        <is>
          <t>#</t>
        </is>
      </c>
      <c r="C82" s="511" t="n">
        <v>1290</v>
      </c>
      <c r="D82" s="511" t="n">
        <v>215</v>
      </c>
      <c r="E82" s="511" t="n">
        <v>1</v>
      </c>
      <c r="F82" s="545">
        <f>C82*D82*E82/1000000</f>
        <v/>
      </c>
      <c r="G82" s="545">
        <f>62.9*F82</f>
        <v/>
      </c>
      <c r="H82" s="289">
        <f>R82</f>
        <v/>
      </c>
      <c r="I82" s="545">
        <f>9.42*H82/1000</f>
        <v/>
      </c>
      <c r="J82" s="288" t="n"/>
      <c r="K82" s="546" t="n"/>
      <c r="L82" s="530" t="inlineStr">
        <is>
          <t>高-10.600m至-9.600m</t>
        </is>
      </c>
      <c r="M82" s="0" t="inlineStr">
        <is>
          <t>钢平台1003、1004</t>
        </is>
      </c>
      <c r="N82" s="0" t="n"/>
      <c r="O82" s="0" t="n"/>
      <c r="P82" s="0" t="n"/>
      <c r="Q82" s="0" t="n"/>
      <c r="R82" s="0" t="n">
        <v>585</v>
      </c>
    </row>
    <row r="83" ht="16.2" customHeight="1" s="541">
      <c r="A83" s="511" t="inlineStr">
        <is>
          <t>6BFX1004/4</t>
        </is>
      </c>
      <c r="B83" s="511" t="inlineStr">
        <is>
          <t>#</t>
        </is>
      </c>
      <c r="C83" s="511" t="n">
        <v>1290</v>
      </c>
      <c r="D83" s="511" t="n">
        <v>215</v>
      </c>
      <c r="E83" s="511" t="n">
        <v>1</v>
      </c>
      <c r="F83" s="545">
        <f>C83*D83*E83/1000000</f>
        <v/>
      </c>
      <c r="G83" s="545">
        <f>62.9*F83</f>
        <v/>
      </c>
      <c r="H83" s="289">
        <f>R83</f>
        <v/>
      </c>
      <c r="I83" s="545">
        <f>9.42*H83/1000</f>
        <v/>
      </c>
      <c r="J83" s="288" t="n"/>
      <c r="K83" s="546" t="n"/>
      <c r="L83" s="530" t="inlineStr">
        <is>
          <t>高-10.600m至-9.600m</t>
        </is>
      </c>
      <c r="M83" s="0" t="inlineStr">
        <is>
          <t>钢平台1003、1004</t>
        </is>
      </c>
      <c r="N83" s="0" t="n"/>
      <c r="O83" s="0" t="n"/>
      <c r="P83" s="0" t="n"/>
      <c r="Q83" s="0" t="n"/>
      <c r="R83" s="0" t="n">
        <v>249</v>
      </c>
    </row>
    <row r="84" ht="16.2" customHeight="1" s="541">
      <c r="A84" s="511" t="inlineStr">
        <is>
          <t>6BFX1004/5</t>
        </is>
      </c>
      <c r="B84" s="511" t="inlineStr">
        <is>
          <t>#</t>
        </is>
      </c>
      <c r="C84" s="511" t="n">
        <v>1190</v>
      </c>
      <c r="D84" s="511" t="n">
        <v>925</v>
      </c>
      <c r="E84" s="511" t="n">
        <v>1</v>
      </c>
      <c r="F84" s="545">
        <f>C84*D84*E84/1000000</f>
        <v/>
      </c>
      <c r="G84" s="545">
        <f>62.9*F84</f>
        <v/>
      </c>
      <c r="H84" s="289">
        <f>R84</f>
        <v/>
      </c>
      <c r="I84" s="545">
        <f>9.42*H84/1000</f>
        <v/>
      </c>
      <c r="J84" s="288" t="n"/>
      <c r="K84" s="546" t="n"/>
      <c r="L84" s="530" t="inlineStr">
        <is>
          <t>高-10.600m至-9.600m</t>
        </is>
      </c>
      <c r="M84" s="0" t="inlineStr">
        <is>
          <t>钢平台1003、1004</t>
        </is>
      </c>
      <c r="N84" s="0" t="n"/>
      <c r="O84" s="0" t="n"/>
      <c r="P84" s="0" t="n"/>
      <c r="Q84" s="0" t="n"/>
      <c r="R84" s="0" t="n">
        <v>861</v>
      </c>
    </row>
    <row r="85" ht="16.2" customHeight="1" s="541">
      <c r="A85" s="511" t="inlineStr">
        <is>
          <t>6BFX1004/6</t>
        </is>
      </c>
      <c r="B85" s="511" t="inlineStr">
        <is>
          <t>#</t>
        </is>
      </c>
      <c r="C85" s="511" t="n">
        <v>1190</v>
      </c>
      <c r="D85" s="511" t="n">
        <v>485</v>
      </c>
      <c r="E85" s="511" t="n">
        <v>1</v>
      </c>
      <c r="F85" s="545">
        <f>C85*D85*E85/1000000</f>
        <v/>
      </c>
      <c r="G85" s="545">
        <f>62.9*F85</f>
        <v/>
      </c>
      <c r="H85" s="289">
        <f>R85</f>
        <v/>
      </c>
      <c r="I85" s="545">
        <f>9.42*H85/1000</f>
        <v/>
      </c>
      <c r="J85" s="288" t="n"/>
      <c r="K85" s="546" t="n"/>
      <c r="L85" s="530" t="inlineStr">
        <is>
          <t>高-10.600m至-9.600m</t>
        </is>
      </c>
      <c r="M85" s="0" t="inlineStr">
        <is>
          <t>钢平台1003、1004</t>
        </is>
      </c>
      <c r="N85" s="0" t="n"/>
      <c r="O85" s="0" t="n"/>
      <c r="P85" s="0" t="n"/>
      <c r="Q85" s="0" t="n"/>
      <c r="R85" s="0" t="n">
        <v>1942</v>
      </c>
    </row>
    <row r="86" ht="16.2" customHeight="1" s="541">
      <c r="A86" s="511" t="inlineStr">
        <is>
          <t>6BFX1004/7</t>
        </is>
      </c>
      <c r="B86" s="511" t="inlineStr">
        <is>
          <t>#</t>
        </is>
      </c>
      <c r="C86" s="511" t="n">
        <v>1190</v>
      </c>
      <c r="D86" s="511" t="n">
        <v>595</v>
      </c>
      <c r="E86" s="511" t="n">
        <v>1</v>
      </c>
      <c r="F86" s="545">
        <f>C86*D86*E86/1000000</f>
        <v/>
      </c>
      <c r="G86" s="545">
        <f>62.9*F86</f>
        <v/>
      </c>
      <c r="H86" s="289">
        <f>R86</f>
        <v/>
      </c>
      <c r="I86" s="545">
        <f>9.42*H86/1000</f>
        <v/>
      </c>
      <c r="J86" s="288" t="n"/>
      <c r="K86" s="546" t="n"/>
      <c r="L86" s="530" t="inlineStr">
        <is>
          <t>高-10.600m至-9.600m</t>
        </is>
      </c>
      <c r="M86" s="0" t="inlineStr">
        <is>
          <t>钢平台1003、1004</t>
        </is>
      </c>
      <c r="N86" s="294" t="n"/>
      <c r="O86" s="294" t="n"/>
      <c r="P86" s="294" t="n"/>
      <c r="Q86" s="294" t="n"/>
      <c r="R86" s="294" t="n">
        <v>2668</v>
      </c>
    </row>
    <row r="87" ht="16.2" customHeight="1" s="541">
      <c r="A87" s="511" t="inlineStr">
        <is>
          <t>6BFX1004/8</t>
        </is>
      </c>
      <c r="B87" s="511" t="inlineStr">
        <is>
          <t>#</t>
        </is>
      </c>
      <c r="C87" s="511" t="n">
        <v>1190</v>
      </c>
      <c r="D87" s="511" t="n">
        <v>215</v>
      </c>
      <c r="E87" s="511" t="n">
        <v>1</v>
      </c>
      <c r="F87" s="545">
        <f>C87*D87*E87/1000000</f>
        <v/>
      </c>
      <c r="G87" s="545">
        <f>62.9*F87</f>
        <v/>
      </c>
      <c r="H87" s="289">
        <f>R87</f>
        <v/>
      </c>
      <c r="I87" s="545">
        <f>9.42*H87/1000</f>
        <v/>
      </c>
      <c r="J87" s="288" t="n"/>
      <c r="K87" s="546" t="n"/>
      <c r="L87" s="530" t="inlineStr">
        <is>
          <t>高-10.600m至-9.600m</t>
        </is>
      </c>
      <c r="M87" s="0" t="inlineStr">
        <is>
          <t>钢平台1003、1004</t>
        </is>
      </c>
      <c r="N87" s="0" t="n"/>
      <c r="O87" s="0" t="n"/>
      <c r="P87" s="0" t="n"/>
      <c r="Q87" s="0" t="n"/>
      <c r="R87" s="0" t="n">
        <v>677</v>
      </c>
    </row>
    <row r="88" ht="16.2" customHeight="1" s="541">
      <c r="A88" s="511" t="inlineStr">
        <is>
          <t>6BFX1004/9</t>
        </is>
      </c>
      <c r="B88" s="511" t="inlineStr">
        <is>
          <t>#</t>
        </is>
      </c>
      <c r="C88" s="511" t="n">
        <v>485</v>
      </c>
      <c r="D88" s="511" t="n">
        <v>450</v>
      </c>
      <c r="E88" s="511" t="n">
        <v>1</v>
      </c>
      <c r="F88" s="545">
        <f>C88*D88*E88/1000000</f>
        <v/>
      </c>
      <c r="G88" s="545">
        <f>62.9*F88</f>
        <v/>
      </c>
      <c r="H88" s="289" t="n"/>
      <c r="I88" s="545" t="n"/>
      <c r="J88" s="288" t="n"/>
      <c r="K88" s="546" t="n"/>
      <c r="L88" s="530" t="inlineStr">
        <is>
          <t>高-10.600m至-9.600m</t>
        </is>
      </c>
      <c r="M88" s="0" t="inlineStr">
        <is>
          <t>钢平台1003、1004</t>
        </is>
      </c>
      <c r="N88" s="0" t="n"/>
      <c r="O88" s="0" t="n"/>
      <c r="P88" s="0" t="n"/>
      <c r="Q88" s="0" t="n"/>
      <c r="R88" s="0" t="n"/>
    </row>
    <row r="89" ht="16.2" customHeight="1" s="541">
      <c r="A89" s="511" t="inlineStr">
        <is>
          <t>6BFX1004/10</t>
        </is>
      </c>
      <c r="B89" s="511" t="n"/>
      <c r="C89" s="511" t="n">
        <v>485</v>
      </c>
      <c r="D89" s="511" t="n">
        <v>695</v>
      </c>
      <c r="E89" s="511" t="n">
        <v>1</v>
      </c>
      <c r="F89" s="545">
        <f>C89*D89*E89/1000000</f>
        <v/>
      </c>
      <c r="G89" s="545">
        <f>62.9*F89</f>
        <v/>
      </c>
      <c r="H89" s="289" t="n"/>
      <c r="I89" s="545" t="n"/>
      <c r="J89" s="288" t="n"/>
      <c r="K89" s="546" t="n"/>
      <c r="L89" s="530" t="inlineStr">
        <is>
          <t>高-10.600m至-9.600m</t>
        </is>
      </c>
      <c r="M89" s="0" t="inlineStr">
        <is>
          <t>钢平台1003、1004</t>
        </is>
      </c>
      <c r="N89" s="0" t="n"/>
      <c r="O89" s="0" t="n"/>
      <c r="P89" s="0" t="n"/>
      <c r="Q89" s="0" t="n"/>
      <c r="R89" s="0" t="n"/>
    </row>
    <row r="90" ht="16.2" customHeight="1" s="541">
      <c r="A90" s="511" t="inlineStr">
        <is>
          <t>6BFX1004/11</t>
        </is>
      </c>
      <c r="B90" s="511" t="n"/>
      <c r="C90" s="511" t="n">
        <v>485</v>
      </c>
      <c r="D90" s="511" t="n">
        <v>995</v>
      </c>
      <c r="E90" s="511" t="n">
        <v>2</v>
      </c>
      <c r="F90" s="545">
        <f>C90*D90*E90/1000000</f>
        <v/>
      </c>
      <c r="G90" s="545">
        <f>62.9*F90</f>
        <v/>
      </c>
      <c r="H90" s="289" t="n"/>
      <c r="I90" s="545" t="n"/>
      <c r="J90" s="288" t="n"/>
      <c r="K90" s="546" t="n"/>
      <c r="L90" s="530" t="inlineStr">
        <is>
          <t>高-10.600m至-9.600m</t>
        </is>
      </c>
      <c r="M90" s="0" t="inlineStr">
        <is>
          <t>钢平台1003、1004</t>
        </is>
      </c>
      <c r="N90" s="0" t="n"/>
      <c r="O90" s="0" t="n"/>
      <c r="P90" s="0" t="n"/>
      <c r="Q90" s="0" t="n"/>
      <c r="R90" s="0" t="n"/>
    </row>
    <row r="91" ht="16.2" customHeight="1" s="541">
      <c r="A91" s="511" t="inlineStr">
        <is>
          <t>6BFX1004/12</t>
        </is>
      </c>
      <c r="B91" s="511" t="inlineStr">
        <is>
          <t>#</t>
        </is>
      </c>
      <c r="C91" s="511" t="n">
        <v>630</v>
      </c>
      <c r="D91" s="511" t="n">
        <v>305</v>
      </c>
      <c r="E91" s="511" t="n">
        <v>1</v>
      </c>
      <c r="F91" s="545">
        <f>C91*D91*E91/1000000</f>
        <v/>
      </c>
      <c r="G91" s="545">
        <f>62.9*F91</f>
        <v/>
      </c>
      <c r="H91" s="289">
        <f>R91</f>
        <v/>
      </c>
      <c r="I91" s="545">
        <f>9.42*H91/1000</f>
        <v/>
      </c>
      <c r="J91" s="288" t="n"/>
      <c r="K91" s="546" t="n"/>
      <c r="L91" s="530" t="inlineStr">
        <is>
          <t>高-10.600m至-9.600m</t>
        </is>
      </c>
      <c r="M91" s="0" t="inlineStr">
        <is>
          <t>钢平台1003、1004</t>
        </is>
      </c>
      <c r="N91" s="0" t="n"/>
      <c r="O91" s="0" t="n"/>
      <c r="P91" s="0" t="n"/>
      <c r="Q91" s="0" t="n"/>
      <c r="R91" s="0" t="n">
        <v>660</v>
      </c>
    </row>
    <row r="92" ht="16.2" customHeight="1" s="541">
      <c r="A92" s="511" t="inlineStr">
        <is>
          <t>6BFX1004/13</t>
        </is>
      </c>
      <c r="B92" s="511" t="inlineStr">
        <is>
          <t>#</t>
        </is>
      </c>
      <c r="C92" s="511" t="n">
        <v>630</v>
      </c>
      <c r="D92" s="511" t="n">
        <v>370</v>
      </c>
      <c r="E92" s="511" t="n">
        <v>1</v>
      </c>
      <c r="F92" s="545">
        <f>C92*D92*E92/1000000</f>
        <v/>
      </c>
      <c r="G92" s="545">
        <f>62.9*F92</f>
        <v/>
      </c>
      <c r="H92" s="289">
        <f>R92</f>
        <v/>
      </c>
      <c r="I92" s="545">
        <f>9.42*H92/1000</f>
        <v/>
      </c>
      <c r="J92" s="288" t="n"/>
      <c r="K92" s="546" t="n"/>
      <c r="L92" s="530" t="inlineStr">
        <is>
          <t>高-10.600m至-9.600m</t>
        </is>
      </c>
      <c r="M92" s="0" t="inlineStr">
        <is>
          <t>钢平台1003、1004</t>
        </is>
      </c>
      <c r="N92" s="0" t="n"/>
      <c r="O92" s="0" t="n"/>
      <c r="P92" s="0" t="n"/>
      <c r="Q92" s="0" t="n"/>
      <c r="R92" s="0" t="n">
        <v>980</v>
      </c>
    </row>
    <row r="93" ht="16.2" customHeight="1" s="541">
      <c r="A93" s="511" t="inlineStr">
        <is>
          <t>6BFX1004/14</t>
        </is>
      </c>
      <c r="B93" s="511" t="inlineStr">
        <is>
          <t>#</t>
        </is>
      </c>
      <c r="C93" s="511" t="n">
        <v>1610</v>
      </c>
      <c r="D93" s="511" t="n">
        <v>280</v>
      </c>
      <c r="E93" s="511" t="n">
        <v>1</v>
      </c>
      <c r="F93" s="545">
        <f>C93*D93*E93/1000000</f>
        <v/>
      </c>
      <c r="G93" s="545">
        <f>62.9*F93</f>
        <v/>
      </c>
      <c r="H93" s="289">
        <f>R93</f>
        <v/>
      </c>
      <c r="I93" s="545">
        <f>9.42*H93/1000</f>
        <v/>
      </c>
      <c r="J93" s="288" t="n"/>
      <c r="K93" s="546" t="n"/>
      <c r="L93" s="530" t="inlineStr">
        <is>
          <t>高-10.600m至-9.600m</t>
        </is>
      </c>
      <c r="M93" s="0" t="inlineStr">
        <is>
          <t>钢平台1003、1004</t>
        </is>
      </c>
      <c r="N93" s="0" t="n"/>
      <c r="O93" s="0" t="n"/>
      <c r="P93" s="0" t="n"/>
      <c r="Q93" s="0" t="n"/>
      <c r="R93" s="0" t="n">
        <v>1296</v>
      </c>
    </row>
    <row r="94" ht="16.2" customHeight="1" s="541">
      <c r="A94" s="511" t="inlineStr">
        <is>
          <t>6BFX1004/15</t>
        </is>
      </c>
      <c r="B94" s="511" t="inlineStr">
        <is>
          <t>#</t>
        </is>
      </c>
      <c r="C94" s="511" t="n">
        <v>1610</v>
      </c>
      <c r="D94" s="511" t="n">
        <v>395</v>
      </c>
      <c r="E94" s="511" t="n">
        <v>1</v>
      </c>
      <c r="F94" s="545">
        <f>C94*D94*E94/1000000</f>
        <v/>
      </c>
      <c r="G94" s="545">
        <f>62.9*F94</f>
        <v/>
      </c>
      <c r="H94" s="289">
        <f>R94</f>
        <v/>
      </c>
      <c r="I94" s="545">
        <f>9.42*H94/1000</f>
        <v/>
      </c>
      <c r="J94" s="288" t="n"/>
      <c r="K94" s="546" t="n"/>
      <c r="L94" s="530" t="inlineStr">
        <is>
          <t>高-10.600m至-9.600m</t>
        </is>
      </c>
      <c r="M94" s="0" t="inlineStr">
        <is>
          <t>钢平台1003、1004</t>
        </is>
      </c>
      <c r="N94" s="0" t="n"/>
      <c r="O94" s="0" t="n"/>
      <c r="P94" s="0" t="n"/>
      <c r="Q94" s="0" t="n"/>
      <c r="R94" s="0" t="n">
        <v>498</v>
      </c>
    </row>
    <row r="95" ht="16.2" customHeight="1" s="541">
      <c r="A95" s="511" t="inlineStr">
        <is>
          <t>6BFX1004/16</t>
        </is>
      </c>
      <c r="B95" s="511" t="inlineStr">
        <is>
          <t>#</t>
        </is>
      </c>
      <c r="C95" s="511" t="n">
        <v>905</v>
      </c>
      <c r="D95" s="511" t="n">
        <v>880</v>
      </c>
      <c r="E95" s="511" t="n">
        <v>1</v>
      </c>
      <c r="F95" s="545">
        <f>C95*D95*E95/1000000</f>
        <v/>
      </c>
      <c r="G95" s="545">
        <f>62.9*F95</f>
        <v/>
      </c>
      <c r="H95" s="289">
        <f>R95</f>
        <v/>
      </c>
      <c r="I95" s="545">
        <f>9.42*H95/1000</f>
        <v/>
      </c>
      <c r="J95" s="288" t="n"/>
      <c r="K95" s="546" t="n"/>
      <c r="L95" s="530" t="inlineStr">
        <is>
          <t>高-10.600m至-9.600m</t>
        </is>
      </c>
      <c r="M95" s="0" t="inlineStr">
        <is>
          <t>钢平台1003、1004</t>
        </is>
      </c>
      <c r="N95" s="0" t="n"/>
      <c r="O95" s="0" t="n"/>
      <c r="P95" s="0" t="n"/>
      <c r="Q95" s="0" t="n"/>
      <c r="R95" s="0" t="n">
        <v>1040</v>
      </c>
    </row>
    <row r="96" ht="16.2" customHeight="1" s="541">
      <c r="A96" s="511" t="inlineStr">
        <is>
          <t>6BFX1004/17</t>
        </is>
      </c>
      <c r="B96" s="511" t="n"/>
      <c r="C96" s="511" t="n">
        <v>905</v>
      </c>
      <c r="D96" s="511" t="n">
        <v>995</v>
      </c>
      <c r="E96" s="511" t="n">
        <v>1</v>
      </c>
      <c r="F96" s="545">
        <f>C96*D96*E96/1000000</f>
        <v/>
      </c>
      <c r="G96" s="545">
        <f>62.9*F96</f>
        <v/>
      </c>
      <c r="H96" s="289" t="n"/>
      <c r="I96" s="545" t="n"/>
      <c r="J96" s="288" t="n"/>
      <c r="K96" s="546" t="n"/>
      <c r="L96" s="530" t="inlineStr">
        <is>
          <t>高-10.600m至-9.600m</t>
        </is>
      </c>
      <c r="M96" s="0" t="inlineStr">
        <is>
          <t>钢平台1003、1004</t>
        </is>
      </c>
      <c r="N96" s="0" t="n"/>
      <c r="O96" s="0" t="n"/>
      <c r="P96" s="0" t="n"/>
      <c r="Q96" s="0" t="n"/>
      <c r="R96" s="0" t="n"/>
    </row>
    <row r="97" ht="16.2" customHeight="1" s="541">
      <c r="A97" s="511" t="inlineStr">
        <is>
          <t>6BFX1004/18</t>
        </is>
      </c>
      <c r="B97" s="511" t="inlineStr">
        <is>
          <t>#</t>
        </is>
      </c>
      <c r="C97" s="511" t="n">
        <v>1290</v>
      </c>
      <c r="D97" s="511" t="n">
        <v>325</v>
      </c>
      <c r="E97" s="511" t="n">
        <v>1</v>
      </c>
      <c r="F97" s="545">
        <f>C97*D97*E97/1000000</f>
        <v/>
      </c>
      <c r="G97" s="545">
        <f>62.9*F97</f>
        <v/>
      </c>
      <c r="H97" s="289">
        <f>R97</f>
        <v/>
      </c>
      <c r="I97" s="545">
        <f>9.42*H97/1000</f>
        <v/>
      </c>
      <c r="J97" s="288" t="n"/>
      <c r="K97" s="546" t="n"/>
      <c r="L97" s="530" t="inlineStr">
        <is>
          <t>高-10.600m至-9.600m</t>
        </is>
      </c>
      <c r="M97" s="0" t="inlineStr">
        <is>
          <t>钢平台1003、1004</t>
        </is>
      </c>
      <c r="N97" s="0" t="n"/>
      <c r="O97" s="0" t="n"/>
      <c r="P97" s="0" t="n"/>
      <c r="Q97" s="0" t="n"/>
      <c r="R97" s="0" t="n">
        <v>497</v>
      </c>
    </row>
    <row r="98" ht="16.2" customHeight="1" s="541">
      <c r="A98" s="511" t="inlineStr">
        <is>
          <t>6BFX1005/1</t>
        </is>
      </c>
      <c r="B98" s="511" t="inlineStr">
        <is>
          <t>#</t>
        </is>
      </c>
      <c r="C98" s="511" t="n">
        <v>1395</v>
      </c>
      <c r="D98" s="511" t="n">
        <v>1015</v>
      </c>
      <c r="E98" s="511" t="n">
        <v>1</v>
      </c>
      <c r="F98" s="545">
        <f>C98*D98*E98/1000000</f>
        <v/>
      </c>
      <c r="G98" s="545">
        <f>62.9*F98</f>
        <v/>
      </c>
      <c r="H98" s="289" t="n"/>
      <c r="I98" s="545" t="n"/>
      <c r="J98" s="288" t="n"/>
      <c r="K98" s="546" t="n"/>
      <c r="L98" s="530" t="inlineStr">
        <is>
          <t>标高-10.600m至-9.600m</t>
        </is>
      </c>
      <c r="M98" s="530" t="inlineStr">
        <is>
          <t>钢平台1005、1006</t>
        </is>
      </c>
    </row>
    <row r="99" ht="16.2" customHeight="1" s="541">
      <c r="A99" s="511" t="inlineStr">
        <is>
          <t>6BFX1005/2</t>
        </is>
      </c>
      <c r="B99" s="511" t="inlineStr">
        <is>
          <t>#</t>
        </is>
      </c>
      <c r="C99" s="293" t="n">
        <v>581</v>
      </c>
      <c r="D99" s="293" t="n">
        <v>575</v>
      </c>
      <c r="E99" s="511" t="n">
        <v>1</v>
      </c>
      <c r="F99" s="545">
        <f>C99*D99*E99/1000000</f>
        <v/>
      </c>
      <c r="G99" s="545">
        <f>62.9*F99</f>
        <v/>
      </c>
      <c r="H99" s="289" t="n"/>
      <c r="I99" s="545" t="n"/>
      <c r="J99" s="288" t="n"/>
      <c r="K99" s="546" t="n"/>
      <c r="L99" s="530" t="inlineStr">
        <is>
          <t>标高-10.600m至-9.600m</t>
        </is>
      </c>
      <c r="M99" s="530" t="inlineStr">
        <is>
          <t>钢平台1005、1006</t>
        </is>
      </c>
    </row>
    <row r="100" ht="16.2" customHeight="1" s="541">
      <c r="A100" s="511" t="inlineStr">
        <is>
          <t>6BFX1006/1</t>
        </is>
      </c>
      <c r="B100" s="511" t="inlineStr">
        <is>
          <t>#</t>
        </is>
      </c>
      <c r="C100" s="511" t="n">
        <v>1370</v>
      </c>
      <c r="D100" s="511" t="n">
        <v>695</v>
      </c>
      <c r="E100" s="511" t="n">
        <v>1</v>
      </c>
      <c r="F100" s="545">
        <f>C100*D100*E100/1000000</f>
        <v/>
      </c>
      <c r="G100" s="545">
        <f>62.9*F100</f>
        <v/>
      </c>
      <c r="H100" s="289">
        <f>R100</f>
        <v/>
      </c>
      <c r="I100" s="545">
        <f>9.42*H100/1000</f>
        <v/>
      </c>
      <c r="J100" s="288" t="n"/>
      <c r="K100" s="546" t="n"/>
      <c r="L100" s="530" t="inlineStr">
        <is>
          <t>标高-10.600m至-9.600m</t>
        </is>
      </c>
      <c r="M100" s="530" t="inlineStr">
        <is>
          <t>钢平台1005、1006</t>
        </is>
      </c>
      <c r="R100" s="530" t="n">
        <v>1030</v>
      </c>
    </row>
    <row r="101" ht="16.2" customHeight="1" s="541">
      <c r="A101" s="511" t="inlineStr">
        <is>
          <t>6BFX1006/2</t>
        </is>
      </c>
      <c r="B101" s="511" t="inlineStr">
        <is>
          <t>#</t>
        </is>
      </c>
      <c r="C101" s="511" t="n">
        <v>1310</v>
      </c>
      <c r="D101" s="511" t="n">
        <v>230</v>
      </c>
      <c r="E101" s="511" t="n">
        <v>1</v>
      </c>
      <c r="F101" s="545">
        <f>C101*D101*E101/1000000</f>
        <v/>
      </c>
      <c r="G101" s="545">
        <f>62.9*F101</f>
        <v/>
      </c>
      <c r="H101" s="289">
        <f>R101</f>
        <v/>
      </c>
      <c r="I101" s="545">
        <f>9.42*H101/1000</f>
        <v/>
      </c>
      <c r="J101" s="288" t="n"/>
      <c r="K101" s="546" t="n"/>
      <c r="L101" s="530" t="inlineStr">
        <is>
          <t>标高-10.600m至-9.600m</t>
        </is>
      </c>
      <c r="M101" s="530" t="inlineStr">
        <is>
          <t>钢平台1005、1006</t>
        </is>
      </c>
      <c r="R101" s="530" t="n">
        <v>790</v>
      </c>
    </row>
    <row r="102" ht="16.2" customHeight="1" s="541">
      <c r="A102" s="511" t="inlineStr">
        <is>
          <t>6BFX1006/3</t>
        </is>
      </c>
      <c r="B102" s="511" t="inlineStr">
        <is>
          <t>#</t>
        </is>
      </c>
      <c r="C102" s="511" t="n">
        <v>830</v>
      </c>
      <c r="D102" s="511" t="n">
        <v>450</v>
      </c>
      <c r="E102" s="511" t="n">
        <v>1</v>
      </c>
      <c r="F102" s="545">
        <f>C102*D102*E102/1000000</f>
        <v/>
      </c>
      <c r="G102" s="545">
        <f>62.9*F102</f>
        <v/>
      </c>
      <c r="H102" s="289">
        <f>R102</f>
        <v/>
      </c>
      <c r="I102" s="545">
        <f>9.42*H102/1000</f>
        <v/>
      </c>
      <c r="J102" s="288" t="n"/>
      <c r="K102" s="546" t="n"/>
      <c r="L102" s="530" t="inlineStr">
        <is>
          <t>标高-10.600m至-9.600m</t>
        </is>
      </c>
      <c r="M102" s="530" t="inlineStr">
        <is>
          <t>钢平台1005、1006</t>
        </is>
      </c>
      <c r="R102" s="530" t="n">
        <v>791</v>
      </c>
    </row>
    <row r="103" ht="16.2" customHeight="1" s="541">
      <c r="A103" s="511" t="inlineStr">
        <is>
          <t>6BFX1006/4</t>
        </is>
      </c>
      <c r="B103" s="511" t="inlineStr">
        <is>
          <t>#</t>
        </is>
      </c>
      <c r="C103" s="511" t="n">
        <v>830</v>
      </c>
      <c r="D103" s="511" t="n">
        <v>485</v>
      </c>
      <c r="E103" s="511" t="n">
        <v>1</v>
      </c>
      <c r="F103" s="545">
        <f>C103*D103*E103/1000000</f>
        <v/>
      </c>
      <c r="G103" s="545">
        <f>62.9*F103</f>
        <v/>
      </c>
      <c r="H103" s="289">
        <f>R103</f>
        <v/>
      </c>
      <c r="I103" s="545">
        <f>9.42*H103/1000</f>
        <v/>
      </c>
      <c r="J103" s="288" t="n"/>
      <c r="K103" s="546" t="n"/>
      <c r="L103" s="530" t="inlineStr">
        <is>
          <t>标高-10.600m至-9.600m</t>
        </is>
      </c>
      <c r="M103" s="530" t="inlineStr">
        <is>
          <t>钢平台1005、1006</t>
        </is>
      </c>
      <c r="R103" s="530" t="n">
        <v>484</v>
      </c>
    </row>
    <row r="104" ht="16.2" customHeight="1" s="541">
      <c r="A104" s="511" t="inlineStr">
        <is>
          <t>6BFX1006/5</t>
        </is>
      </c>
      <c r="B104" s="511" t="inlineStr">
        <is>
          <t>#</t>
        </is>
      </c>
      <c r="C104" s="511" t="n">
        <v>830</v>
      </c>
      <c r="D104" s="511" t="n">
        <v>185</v>
      </c>
      <c r="E104" s="511" t="n">
        <v>1</v>
      </c>
      <c r="F104" s="545">
        <f>C104*D104*E104/1000000</f>
        <v/>
      </c>
      <c r="G104" s="545">
        <f>62.9*F104</f>
        <v/>
      </c>
      <c r="H104" s="289">
        <f>R104</f>
        <v/>
      </c>
      <c r="I104" s="545">
        <f>9.42*H104/1000</f>
        <v/>
      </c>
      <c r="J104" s="288" t="n"/>
      <c r="K104" s="546" t="n"/>
      <c r="L104" s="530" t="inlineStr">
        <is>
          <t>标高-10.600m至-9.600m</t>
        </is>
      </c>
      <c r="M104" s="530" t="inlineStr">
        <is>
          <t>钢平台1005、1006</t>
        </is>
      </c>
      <c r="R104" s="530" t="n">
        <v>212</v>
      </c>
    </row>
    <row r="105" ht="16.2" customHeight="1" s="541">
      <c r="A105" s="511" t="inlineStr">
        <is>
          <t>6BFX1006/6</t>
        </is>
      </c>
      <c r="B105" s="511" t="inlineStr">
        <is>
          <t>#</t>
        </is>
      </c>
      <c r="C105" s="511" t="n">
        <v>735</v>
      </c>
      <c r="D105" s="511" t="n">
        <v>425</v>
      </c>
      <c r="E105" s="511" t="n">
        <v>1</v>
      </c>
      <c r="F105" s="545">
        <f>C105*D105*E105/1000000</f>
        <v/>
      </c>
      <c r="G105" s="545">
        <f>62.9*F105</f>
        <v/>
      </c>
      <c r="H105" s="289">
        <f>R105</f>
        <v/>
      </c>
      <c r="I105" s="545">
        <f>9.42*H105/1000</f>
        <v/>
      </c>
      <c r="J105" s="288" t="n"/>
      <c r="K105" s="546" t="n"/>
      <c r="L105" s="530" t="inlineStr">
        <is>
          <t>标高-10.600m至-9.600m</t>
        </is>
      </c>
      <c r="M105" s="530" t="inlineStr">
        <is>
          <t>钢平台1005、1006</t>
        </is>
      </c>
      <c r="R105" s="530" t="n">
        <v>674</v>
      </c>
    </row>
    <row r="106" ht="16.2" customHeight="1" s="541">
      <c r="A106" s="511" t="inlineStr">
        <is>
          <t>6BFX1006/7</t>
        </is>
      </c>
      <c r="B106" s="511" t="inlineStr">
        <is>
          <t>#</t>
        </is>
      </c>
      <c r="C106" s="511" t="n">
        <v>735</v>
      </c>
      <c r="D106" s="511" t="n">
        <v>545</v>
      </c>
      <c r="E106" s="511" t="n">
        <v>1</v>
      </c>
      <c r="F106" s="545">
        <f>C106*D106*E106/1000000</f>
        <v/>
      </c>
      <c r="G106" s="545">
        <f>62.9*F106</f>
        <v/>
      </c>
      <c r="H106" s="289">
        <f>R106</f>
        <v/>
      </c>
      <c r="I106" s="545">
        <f>9.42*H106/1000</f>
        <v/>
      </c>
      <c r="J106" s="288" t="n"/>
      <c r="K106" s="546" t="n"/>
      <c r="L106" s="530" t="inlineStr">
        <is>
          <t>标高-10.600m至-9.600m</t>
        </is>
      </c>
      <c r="M106" s="530" t="inlineStr">
        <is>
          <t>钢平台1005、1006</t>
        </is>
      </c>
      <c r="R106" s="530" t="n">
        <v>1194</v>
      </c>
    </row>
    <row r="107" ht="16.2" customHeight="1" s="541">
      <c r="A107" s="511" t="inlineStr">
        <is>
          <t>6BFX1006/8</t>
        </is>
      </c>
      <c r="B107" s="511" t="inlineStr">
        <is>
          <t>#</t>
        </is>
      </c>
      <c r="C107" s="511" t="n">
        <v>1135</v>
      </c>
      <c r="D107" s="511" t="n">
        <v>255</v>
      </c>
      <c r="E107" s="511" t="n">
        <v>1</v>
      </c>
      <c r="F107" s="545">
        <f>C107*D107*E107/1000000</f>
        <v/>
      </c>
      <c r="G107" s="545">
        <f>62.9*F107</f>
        <v/>
      </c>
      <c r="H107" s="289">
        <f>R107</f>
        <v/>
      </c>
      <c r="I107" s="545">
        <f>9.42*H107/1000</f>
        <v/>
      </c>
      <c r="J107" s="288" t="n"/>
      <c r="K107" s="546" t="n"/>
      <c r="L107" s="530" t="inlineStr">
        <is>
          <t>标高-10.600m至-9.600m</t>
        </is>
      </c>
      <c r="M107" s="530" t="inlineStr">
        <is>
          <t>钢平台1005、1006</t>
        </is>
      </c>
      <c r="R107" s="530" t="n">
        <v>894</v>
      </c>
    </row>
    <row r="108" ht="16.2" customHeight="1" s="541">
      <c r="A108" s="511" t="inlineStr">
        <is>
          <t>6BFX1006/9</t>
        </is>
      </c>
      <c r="B108" s="511" t="inlineStr">
        <is>
          <t>#</t>
        </is>
      </c>
      <c r="C108" s="511" t="n">
        <v>1090</v>
      </c>
      <c r="D108" s="511" t="n">
        <v>395</v>
      </c>
      <c r="E108" s="511" t="n">
        <v>1</v>
      </c>
      <c r="F108" s="545">
        <f>C108*D108*E108/1000000</f>
        <v/>
      </c>
      <c r="G108" s="545">
        <f>62.9*F108</f>
        <v/>
      </c>
      <c r="H108" s="289">
        <f>R108</f>
        <v/>
      </c>
      <c r="I108" s="545">
        <f>9.42*H108/1000</f>
        <v/>
      </c>
      <c r="J108" s="288" t="n"/>
      <c r="K108" s="546" t="n"/>
      <c r="L108" s="530" t="inlineStr">
        <is>
          <t>标高-10.600m至-9.600m</t>
        </is>
      </c>
      <c r="M108" s="530" t="inlineStr">
        <is>
          <t>钢平台1005、1006</t>
        </is>
      </c>
      <c r="R108" s="530" t="n">
        <v>1800</v>
      </c>
    </row>
    <row r="109" ht="16.2" customHeight="1" s="541">
      <c r="A109" s="511" t="inlineStr">
        <is>
          <t>6BFX1006/10</t>
        </is>
      </c>
      <c r="B109" s="511" t="inlineStr">
        <is>
          <t>#</t>
        </is>
      </c>
      <c r="C109" s="511" t="n">
        <v>535</v>
      </c>
      <c r="D109" s="511" t="n">
        <v>400</v>
      </c>
      <c r="E109" s="511" t="n">
        <v>1</v>
      </c>
      <c r="F109" s="545">
        <f>C109*D109*E109/1000000</f>
        <v/>
      </c>
      <c r="G109" s="545">
        <f>62.9*F109</f>
        <v/>
      </c>
      <c r="H109" s="289">
        <f>R109</f>
        <v/>
      </c>
      <c r="I109" s="545">
        <f>9.42*H109/1000</f>
        <v/>
      </c>
      <c r="J109" s="288" t="n"/>
      <c r="K109" s="546" t="n"/>
      <c r="L109" s="530" t="inlineStr">
        <is>
          <t>标高-10.600m至-9.600m</t>
        </is>
      </c>
      <c r="M109" s="530" t="inlineStr">
        <is>
          <t>钢平台1005、1006</t>
        </is>
      </c>
      <c r="R109" s="530" t="n">
        <v>535</v>
      </c>
    </row>
    <row r="110" ht="16.2" customHeight="1" s="541">
      <c r="A110" s="511" t="inlineStr">
        <is>
          <t>6BFX1006/11</t>
        </is>
      </c>
      <c r="B110" s="511" t="inlineStr">
        <is>
          <t>#</t>
        </is>
      </c>
      <c r="C110" s="511" t="n">
        <v>535</v>
      </c>
      <c r="D110" s="511" t="n">
        <v>695</v>
      </c>
      <c r="E110" s="511" t="n">
        <v>1</v>
      </c>
      <c r="F110" s="545">
        <f>C110*D110*E110/1000000</f>
        <v/>
      </c>
      <c r="G110" s="545">
        <f>62.9*F110</f>
        <v/>
      </c>
      <c r="H110" s="289">
        <f>R110</f>
        <v/>
      </c>
      <c r="I110" s="545">
        <f>9.42*H110/1000</f>
        <v/>
      </c>
      <c r="J110" s="288" t="n"/>
      <c r="K110" s="546" t="n"/>
      <c r="L110" s="530" t="inlineStr">
        <is>
          <t>标高-10.600m至-9.600m</t>
        </is>
      </c>
      <c r="M110" s="530" t="inlineStr">
        <is>
          <t>钢平台1005、1006</t>
        </is>
      </c>
      <c r="R110" s="530" t="n">
        <v>324</v>
      </c>
    </row>
    <row r="111" ht="16.2" customHeight="1" s="541">
      <c r="A111" s="511" t="inlineStr">
        <is>
          <t>6BFX1006/12</t>
        </is>
      </c>
      <c r="B111" s="511" t="inlineStr">
        <is>
          <t>#</t>
        </is>
      </c>
      <c r="C111" s="511" t="n">
        <v>535</v>
      </c>
      <c r="D111" s="511" t="n">
        <v>605</v>
      </c>
      <c r="E111" s="511" t="n">
        <v>1</v>
      </c>
      <c r="F111" s="545">
        <f>C111*D111*E111/1000000</f>
        <v/>
      </c>
      <c r="G111" s="545">
        <f>62.9*F111</f>
        <v/>
      </c>
      <c r="H111" s="289">
        <f>R111</f>
        <v/>
      </c>
      <c r="I111" s="545">
        <f>9.42*H111/1000</f>
        <v/>
      </c>
      <c r="J111" s="288" t="n"/>
      <c r="K111" s="546" t="n"/>
      <c r="L111" s="530" t="inlineStr">
        <is>
          <t>标高-10.600m至-9.600m</t>
        </is>
      </c>
      <c r="M111" s="530" t="inlineStr">
        <is>
          <t>钢平台1005、1006</t>
        </is>
      </c>
      <c r="R111" s="530" t="n">
        <v>284</v>
      </c>
    </row>
    <row r="112" ht="16.2" customHeight="1" s="541">
      <c r="A112" s="511" t="inlineStr">
        <is>
          <t>6BFX1006/13</t>
        </is>
      </c>
      <c r="B112" s="511" t="n"/>
      <c r="C112" s="511" t="n">
        <v>535</v>
      </c>
      <c r="D112" s="511" t="n">
        <v>995</v>
      </c>
      <c r="E112" s="511" t="n">
        <v>1</v>
      </c>
      <c r="F112" s="545">
        <f>C112*D112*E112/1000000</f>
        <v/>
      </c>
      <c r="G112" s="545">
        <f>62.9*F112</f>
        <v/>
      </c>
      <c r="H112" s="289" t="n"/>
      <c r="I112" s="545" t="n"/>
      <c r="J112" s="288" t="n"/>
      <c r="K112" s="546" t="n"/>
      <c r="L112" s="530" t="inlineStr">
        <is>
          <t>标高-10.600m至-9.600m</t>
        </is>
      </c>
      <c r="M112" s="530" t="inlineStr">
        <is>
          <t>钢平台1005、1006</t>
        </is>
      </c>
    </row>
    <row r="113" ht="16.2" customHeight="1" s="541">
      <c r="A113" s="511" t="inlineStr">
        <is>
          <t>6BFX1006/14</t>
        </is>
      </c>
      <c r="B113" s="511" t="inlineStr">
        <is>
          <t>#</t>
        </is>
      </c>
      <c r="C113" s="511" t="n">
        <v>1405</v>
      </c>
      <c r="D113" s="511" t="n">
        <v>385</v>
      </c>
      <c r="E113" s="511" t="n">
        <v>1</v>
      </c>
      <c r="F113" s="545">
        <f>C113*D113*E113/1000000</f>
        <v/>
      </c>
      <c r="G113" s="545">
        <f>62.9*F113</f>
        <v/>
      </c>
      <c r="H113" s="289">
        <f>R113</f>
        <v/>
      </c>
      <c r="I113" s="545">
        <f>9.42*H113/1000</f>
        <v/>
      </c>
      <c r="J113" s="288" t="n"/>
      <c r="K113" s="546" t="n"/>
      <c r="L113" s="530" t="inlineStr">
        <is>
          <t>标高-10.600m至-9.600m</t>
        </is>
      </c>
      <c r="M113" s="530" t="inlineStr">
        <is>
          <t>钢平台1005、1006</t>
        </is>
      </c>
      <c r="R113" s="530" t="n">
        <v>589</v>
      </c>
    </row>
    <row r="114" ht="16.2" customHeight="1" s="541">
      <c r="A114" s="511" t="inlineStr">
        <is>
          <t>6BFX1006/15</t>
        </is>
      </c>
      <c r="B114" s="511" t="inlineStr">
        <is>
          <t>#</t>
        </is>
      </c>
      <c r="C114" s="511" t="n">
        <v>1405</v>
      </c>
      <c r="D114" s="511" t="n">
        <v>695</v>
      </c>
      <c r="E114" s="511" t="n">
        <v>1</v>
      </c>
      <c r="F114" s="545">
        <f>C114*D114*E114/1000000</f>
        <v/>
      </c>
      <c r="G114" s="545">
        <f>62.9*F114</f>
        <v/>
      </c>
      <c r="H114" s="289">
        <f>R114</f>
        <v/>
      </c>
      <c r="I114" s="545">
        <f>9.42*H114/1000</f>
        <v/>
      </c>
      <c r="J114" s="288" t="n"/>
      <c r="K114" s="546" t="n"/>
      <c r="L114" s="530" t="inlineStr">
        <is>
          <t>标高-10.600m至-9.600m</t>
        </is>
      </c>
      <c r="M114" s="530" t="inlineStr">
        <is>
          <t>钢平台1005、1006</t>
        </is>
      </c>
      <c r="R114" s="530" t="n">
        <v>1184</v>
      </c>
    </row>
    <row r="115" ht="16.2" customHeight="1" s="541">
      <c r="A115" s="511" t="inlineStr">
        <is>
          <t>6BFX1006/16</t>
        </is>
      </c>
      <c r="B115" s="511" t="inlineStr">
        <is>
          <t>#</t>
        </is>
      </c>
      <c r="C115" s="511" t="n">
        <v>1135</v>
      </c>
      <c r="D115" s="511" t="n">
        <v>710</v>
      </c>
      <c r="E115" s="511" t="n">
        <v>1</v>
      </c>
      <c r="F115" s="545">
        <f>C115*D115*E115/1000000</f>
        <v/>
      </c>
      <c r="G115" s="545">
        <f>62.9*F115</f>
        <v/>
      </c>
      <c r="H115" s="289">
        <f>R115</f>
        <v/>
      </c>
      <c r="I115" s="545">
        <f>9.42*H115/1000</f>
        <v/>
      </c>
      <c r="J115" s="288" t="n"/>
      <c r="K115" s="546" t="n"/>
      <c r="L115" s="530" t="inlineStr">
        <is>
          <t>标高-10.600m至-9.600m</t>
        </is>
      </c>
      <c r="M115" s="530" t="inlineStr">
        <is>
          <t>钢平台1005、1006</t>
        </is>
      </c>
      <c r="R115" s="530" t="n">
        <v>2328</v>
      </c>
    </row>
    <row r="116" ht="16.2" customHeight="1" s="541">
      <c r="A116" s="511" t="inlineStr">
        <is>
          <t>6BFX1006/17</t>
        </is>
      </c>
      <c r="B116" s="511" t="inlineStr">
        <is>
          <t>#</t>
        </is>
      </c>
      <c r="C116" s="511" t="n">
        <v>690</v>
      </c>
      <c r="D116" s="511" t="n">
        <v>895</v>
      </c>
      <c r="E116" s="511" t="n">
        <v>1</v>
      </c>
      <c r="F116" s="545">
        <f>C116*D116*E116/1000000</f>
        <v/>
      </c>
      <c r="G116" s="545">
        <f>62.9*F116</f>
        <v/>
      </c>
      <c r="H116" s="289">
        <f>R116</f>
        <v/>
      </c>
      <c r="I116" s="545">
        <f>9.42*H116/1000</f>
        <v/>
      </c>
      <c r="J116" s="288" t="n"/>
      <c r="K116" s="546" t="n"/>
      <c r="L116" s="530" t="inlineStr">
        <is>
          <t>标高-10.600m至-9.600m</t>
        </is>
      </c>
      <c r="M116" s="530" t="inlineStr">
        <is>
          <t>钢平台1005、1006</t>
        </is>
      </c>
      <c r="R116" s="530" t="n">
        <v>2061</v>
      </c>
    </row>
    <row r="117" ht="16.2" customHeight="1" s="541">
      <c r="A117" s="511" t="inlineStr">
        <is>
          <t>6BFX1007/1</t>
        </is>
      </c>
      <c r="B117" s="511" t="inlineStr">
        <is>
          <t>#</t>
        </is>
      </c>
      <c r="C117" s="511" t="n">
        <v>1070</v>
      </c>
      <c r="D117" s="511" t="n">
        <v>370</v>
      </c>
      <c r="E117" s="511" t="n">
        <v>1</v>
      </c>
      <c r="F117" s="545">
        <f>C117*D117*E117/1000000</f>
        <v/>
      </c>
      <c r="G117" s="545">
        <f>62.9*F117</f>
        <v/>
      </c>
      <c r="H117" s="289" t="n"/>
      <c r="I117" s="545" t="n"/>
      <c r="J117" s="288" t="n"/>
      <c r="K117" s="546" t="n"/>
      <c r="L117" s="530" t="inlineStr">
        <is>
          <t>标高-10.650m至-9.600m</t>
        </is>
      </c>
      <c r="M117" s="530" t="inlineStr">
        <is>
          <t>钢平台1007、1008</t>
        </is>
      </c>
    </row>
    <row r="118" ht="16.2" customHeight="1" s="541">
      <c r="A118" s="511" t="inlineStr">
        <is>
          <t>6BFX1007/2</t>
        </is>
      </c>
      <c r="B118" s="511" t="inlineStr">
        <is>
          <t>#</t>
        </is>
      </c>
      <c r="C118" s="511" t="n">
        <v>1070</v>
      </c>
      <c r="D118" s="511" t="n">
        <v>995</v>
      </c>
      <c r="E118" s="511" t="n">
        <v>1</v>
      </c>
      <c r="F118" s="545">
        <f>C118*D118*E118/1000000</f>
        <v/>
      </c>
      <c r="G118" s="545">
        <f>62.9*F118</f>
        <v/>
      </c>
      <c r="H118" s="289" t="n"/>
      <c r="I118" s="545" t="n"/>
      <c r="J118" s="288" t="n"/>
      <c r="K118" s="546" t="n"/>
      <c r="L118" s="530" t="inlineStr">
        <is>
          <t>标高-10.650m至-9.600m</t>
        </is>
      </c>
      <c r="M118" s="530" t="inlineStr">
        <is>
          <t>钢平台1007、1008</t>
        </is>
      </c>
    </row>
    <row r="119" ht="16.2" customHeight="1" s="541">
      <c r="A119" s="511" t="inlineStr">
        <is>
          <t>6BFX1007/3</t>
        </is>
      </c>
      <c r="B119" s="511" t="inlineStr">
        <is>
          <t>#</t>
        </is>
      </c>
      <c r="C119" s="511" t="n">
        <v>1070</v>
      </c>
      <c r="D119" s="511" t="n">
        <v>995</v>
      </c>
      <c r="E119" s="511" t="n">
        <v>1</v>
      </c>
      <c r="F119" s="545">
        <f>C119*D119*E119/1000000</f>
        <v/>
      </c>
      <c r="G119" s="545">
        <f>62.9*F119</f>
        <v/>
      </c>
      <c r="H119" s="289" t="n"/>
      <c r="I119" s="545" t="n"/>
      <c r="J119" s="288" t="n"/>
      <c r="K119" s="546" t="n"/>
      <c r="L119" s="530" t="inlineStr">
        <is>
          <t>标高-10.650m至-9.600m</t>
        </is>
      </c>
      <c r="M119" s="530" t="inlineStr">
        <is>
          <t>钢平台1007、1008</t>
        </is>
      </c>
    </row>
    <row r="120" ht="16.2" customHeight="1" s="541">
      <c r="A120" s="511" t="inlineStr">
        <is>
          <t>6BFX1007/4</t>
        </is>
      </c>
      <c r="B120" s="511" t="inlineStr">
        <is>
          <t>#</t>
        </is>
      </c>
      <c r="C120" s="511" t="n">
        <v>1085</v>
      </c>
      <c r="D120" s="511" t="n">
        <v>960</v>
      </c>
      <c r="E120" s="511" t="n">
        <v>1</v>
      </c>
      <c r="F120" s="545">
        <f>C120*D120*E120/1000000</f>
        <v/>
      </c>
      <c r="G120" s="545">
        <f>62.9*F120</f>
        <v/>
      </c>
      <c r="H120" s="289">
        <f>R120</f>
        <v/>
      </c>
      <c r="I120" s="545">
        <f>9.42*H120/1000</f>
        <v/>
      </c>
      <c r="J120" s="288" t="n"/>
      <c r="K120" s="546" t="n"/>
      <c r="L120" s="530" t="inlineStr">
        <is>
          <t>标高-10.650m至-9.600m</t>
        </is>
      </c>
      <c r="M120" s="530" t="inlineStr">
        <is>
          <t>钢平台1007、1008</t>
        </is>
      </c>
      <c r="R120" s="530" t="n">
        <v>226</v>
      </c>
    </row>
    <row r="121" ht="16.2" customHeight="1" s="541">
      <c r="A121" s="511" t="inlineStr">
        <is>
          <t>6BFX1007/5</t>
        </is>
      </c>
      <c r="B121" s="511" t="n"/>
      <c r="C121" s="511" t="n">
        <v>1085</v>
      </c>
      <c r="D121" s="511" t="n">
        <v>285</v>
      </c>
      <c r="E121" s="511" t="n">
        <v>1</v>
      </c>
      <c r="F121" s="545">
        <f>C121*D121*E121/1000000</f>
        <v/>
      </c>
      <c r="G121" s="545">
        <f>62.9*F121</f>
        <v/>
      </c>
      <c r="H121" s="289" t="n"/>
      <c r="I121" s="545" t="n"/>
      <c r="J121" s="288" t="n"/>
      <c r="K121" s="546" t="n"/>
      <c r="L121" s="530" t="inlineStr">
        <is>
          <t>标高-10.650m至-9.600m</t>
        </is>
      </c>
      <c r="M121" s="530" t="inlineStr">
        <is>
          <t>钢平台1007、1008</t>
        </is>
      </c>
    </row>
    <row r="122" ht="16.2" customHeight="1" s="541">
      <c r="A122" s="511" t="inlineStr">
        <is>
          <t>6BFX1007/6</t>
        </is>
      </c>
      <c r="B122" s="511" t="n"/>
      <c r="C122" s="511" t="n">
        <v>890</v>
      </c>
      <c r="D122" s="511" t="n">
        <v>1085</v>
      </c>
      <c r="E122" s="511" t="n">
        <v>1</v>
      </c>
      <c r="F122" s="545">
        <f>C122*D122*E122/1000000</f>
        <v/>
      </c>
      <c r="G122" s="545">
        <f>62.9*F122</f>
        <v/>
      </c>
      <c r="H122" s="289" t="n"/>
      <c r="I122" s="545" t="n"/>
      <c r="J122" s="288" t="n"/>
      <c r="K122" s="546" t="n"/>
      <c r="L122" s="530" t="inlineStr">
        <is>
          <t>标高-10.650m至-9.600m</t>
        </is>
      </c>
      <c r="M122" s="530" t="inlineStr">
        <is>
          <t>钢平台1007、1008</t>
        </is>
      </c>
    </row>
    <row r="123" ht="16.2" customHeight="1" s="541">
      <c r="A123" s="511" t="inlineStr">
        <is>
          <t>6BFX1007/7</t>
        </is>
      </c>
      <c r="B123" s="511" t="inlineStr">
        <is>
          <t>#</t>
        </is>
      </c>
      <c r="C123" s="511" t="n">
        <v>1085</v>
      </c>
      <c r="D123" s="511" t="n">
        <v>215</v>
      </c>
      <c r="E123" s="511" t="n">
        <v>1</v>
      </c>
      <c r="F123" s="545">
        <f>C123*D123*E123/1000000</f>
        <v/>
      </c>
      <c r="G123" s="545">
        <f>62.9*F123</f>
        <v/>
      </c>
      <c r="H123" s="289">
        <f>R123</f>
        <v/>
      </c>
      <c r="I123" s="545">
        <f>9.42*H123/1000</f>
        <v/>
      </c>
      <c r="J123" s="288" t="n"/>
      <c r="K123" s="546" t="n"/>
      <c r="L123" s="530" t="inlineStr">
        <is>
          <t>标高-10.650m至-9.600m</t>
        </is>
      </c>
      <c r="M123" s="530" t="inlineStr">
        <is>
          <t>钢平台1007、1008</t>
        </is>
      </c>
      <c r="R123" s="530" t="n">
        <v>226</v>
      </c>
    </row>
    <row r="124" ht="16.2" customHeight="1" s="541">
      <c r="A124" s="511" t="inlineStr">
        <is>
          <t>6BFX1008/1</t>
        </is>
      </c>
      <c r="B124" s="511" t="inlineStr">
        <is>
          <t>#</t>
        </is>
      </c>
      <c r="C124" s="511" t="n">
        <v>632</v>
      </c>
      <c r="D124" s="511" t="n">
        <v>405</v>
      </c>
      <c r="E124" s="511" t="n">
        <v>1</v>
      </c>
      <c r="F124" s="545">
        <f>C124*D124*E124/1000000</f>
        <v/>
      </c>
      <c r="G124" s="545">
        <f>62.9*F124</f>
        <v/>
      </c>
      <c r="H124" s="289">
        <f>R124</f>
        <v/>
      </c>
      <c r="I124" s="545">
        <f>9.42*H124/1000</f>
        <v/>
      </c>
      <c r="J124" s="288" t="n"/>
      <c r="K124" s="546" t="n"/>
      <c r="L124" s="530" t="inlineStr">
        <is>
          <t>标高-10.650m至-9.600m</t>
        </is>
      </c>
      <c r="M124" s="530" t="inlineStr">
        <is>
          <t>钢平台1007、1008</t>
        </is>
      </c>
      <c r="R124" s="530" t="n">
        <v>472</v>
      </c>
    </row>
    <row r="125" ht="16.2" customHeight="1" s="541">
      <c r="A125" s="511" t="inlineStr">
        <is>
          <t>6BFX1008/2</t>
        </is>
      </c>
      <c r="B125" s="511" t="inlineStr">
        <is>
          <t>#</t>
        </is>
      </c>
      <c r="C125" s="511" t="n">
        <v>755</v>
      </c>
      <c r="D125" s="511" t="n">
        <v>995</v>
      </c>
      <c r="E125" s="511" t="n">
        <v>1</v>
      </c>
      <c r="F125" s="545">
        <f>C125*D125*E125/1000000</f>
        <v/>
      </c>
      <c r="G125" s="545">
        <f>62.9*F125</f>
        <v/>
      </c>
      <c r="H125" s="289" t="n"/>
      <c r="I125" s="545" t="n"/>
      <c r="J125" s="288" t="n"/>
      <c r="K125" s="546" t="n"/>
      <c r="L125" s="530" t="inlineStr">
        <is>
          <t>标高-10.650m至-9.600m</t>
        </is>
      </c>
      <c r="M125" s="530" t="inlineStr">
        <is>
          <t>钢平台1007、1008</t>
        </is>
      </c>
    </row>
    <row r="126" ht="16.2" customHeight="1" s="541">
      <c r="A126" s="511" t="inlineStr">
        <is>
          <t>6BFX1008/3</t>
        </is>
      </c>
      <c r="B126" s="511" t="inlineStr">
        <is>
          <t>#</t>
        </is>
      </c>
      <c r="C126" s="511" t="n">
        <v>785</v>
      </c>
      <c r="D126" s="511" t="n">
        <v>995</v>
      </c>
      <c r="E126" s="511" t="n">
        <v>1</v>
      </c>
      <c r="F126" s="545">
        <f>C126*D126*E126/1000000</f>
        <v/>
      </c>
      <c r="G126" s="545">
        <f>62.9*F126</f>
        <v/>
      </c>
      <c r="H126" s="289" t="n"/>
      <c r="I126" s="545" t="n"/>
      <c r="J126" s="288" t="n"/>
      <c r="K126" s="546" t="n"/>
      <c r="L126" s="530" t="inlineStr">
        <is>
          <t>标高-10.650m至-9.600m</t>
        </is>
      </c>
      <c r="M126" s="530" t="inlineStr">
        <is>
          <t>钢平台1007、1008</t>
        </is>
      </c>
    </row>
    <row r="127" ht="16.2" customHeight="1" s="541">
      <c r="A127" s="511" t="inlineStr">
        <is>
          <t>6BFX1008/4</t>
        </is>
      </c>
      <c r="B127" s="511" t="inlineStr">
        <is>
          <t>#</t>
        </is>
      </c>
      <c r="C127" s="511" t="n">
        <v>1585</v>
      </c>
      <c r="D127" s="511" t="n">
        <v>275</v>
      </c>
      <c r="E127" s="511" t="n">
        <v>1</v>
      </c>
      <c r="F127" s="545">
        <f>C127*D127*E127/1000000</f>
        <v/>
      </c>
      <c r="G127" s="545">
        <f>62.9*F127</f>
        <v/>
      </c>
      <c r="H127" s="289">
        <f>R127</f>
        <v/>
      </c>
      <c r="I127" s="545">
        <f>9.42*H127/1000</f>
        <v/>
      </c>
      <c r="J127" s="288" t="n"/>
      <c r="K127" s="546" t="n"/>
      <c r="L127" s="530" t="inlineStr">
        <is>
          <t>标高-10.650m至-9.600m</t>
        </is>
      </c>
      <c r="M127" s="530" t="inlineStr">
        <is>
          <t>钢平台1007、1008</t>
        </is>
      </c>
      <c r="R127" s="530" t="n">
        <v>342</v>
      </c>
    </row>
    <row r="128" ht="16.2" customHeight="1" s="541">
      <c r="A128" s="511" t="inlineStr">
        <is>
          <t>6BFX1008/5</t>
        </is>
      </c>
      <c r="B128" s="511" t="inlineStr">
        <is>
          <t>#</t>
        </is>
      </c>
      <c r="C128" s="511" t="n">
        <v>1585</v>
      </c>
      <c r="D128" s="511" t="n">
        <v>575</v>
      </c>
      <c r="E128" s="511" t="n">
        <v>1</v>
      </c>
      <c r="F128" s="545">
        <f>C128*D128*E128/1000000</f>
        <v/>
      </c>
      <c r="G128" s="545">
        <f>62.9*F128</f>
        <v/>
      </c>
      <c r="H128" s="289">
        <f>R128</f>
        <v/>
      </c>
      <c r="I128" s="545">
        <f>9.42*H128/1000</f>
        <v/>
      </c>
      <c r="J128" s="288" t="n"/>
      <c r="K128" s="546" t="n"/>
      <c r="L128" s="530" t="inlineStr">
        <is>
          <t>标高-10.650m至-9.600m</t>
        </is>
      </c>
      <c r="M128" s="530" t="inlineStr">
        <is>
          <t>钢平台1007、1008</t>
        </is>
      </c>
      <c r="R128" s="530" t="n">
        <v>676</v>
      </c>
    </row>
    <row r="129" ht="16.2" customHeight="1" s="541">
      <c r="A129" s="511" t="inlineStr">
        <is>
          <t>6BFX1008/6</t>
        </is>
      </c>
      <c r="B129" s="511" t="inlineStr">
        <is>
          <t>#</t>
        </is>
      </c>
      <c r="C129" s="511" t="n">
        <v>1585</v>
      </c>
      <c r="D129" s="511" t="n">
        <v>315</v>
      </c>
      <c r="E129" s="511" t="n">
        <v>1</v>
      </c>
      <c r="F129" s="545">
        <f>C129*D129*E129/1000000</f>
        <v/>
      </c>
      <c r="G129" s="545">
        <f>62.9*F129</f>
        <v/>
      </c>
      <c r="H129" s="289">
        <f>R129</f>
        <v/>
      </c>
      <c r="I129" s="545">
        <f>9.42*H129/1000</f>
        <v/>
      </c>
      <c r="J129" s="288" t="n"/>
      <c r="K129" s="546" t="n"/>
      <c r="L129" s="530" t="inlineStr">
        <is>
          <t>标高-10.650m至-9.600m</t>
        </is>
      </c>
      <c r="M129" s="530" t="inlineStr">
        <is>
          <t>钢平台1007、1008</t>
        </is>
      </c>
      <c r="R129" s="530" t="n">
        <v>356</v>
      </c>
    </row>
    <row r="130" ht="16.2" customHeight="1" s="541">
      <c r="A130" s="511" t="inlineStr">
        <is>
          <t>6BFX1008/7</t>
        </is>
      </c>
      <c r="B130" s="511" t="inlineStr">
        <is>
          <t>#</t>
        </is>
      </c>
      <c r="C130" s="511" t="n">
        <v>718</v>
      </c>
      <c r="D130" s="511" t="n">
        <v>620</v>
      </c>
      <c r="E130" s="511" t="n">
        <v>1</v>
      </c>
      <c r="F130" s="545">
        <f>C130*D130*E130/1000000</f>
        <v/>
      </c>
      <c r="G130" s="545">
        <f>62.9*F130</f>
        <v/>
      </c>
      <c r="H130" s="289">
        <f>R130</f>
        <v/>
      </c>
      <c r="I130" s="545">
        <f>9.42*H130/1000</f>
        <v/>
      </c>
      <c r="J130" s="288" t="n"/>
      <c r="K130" s="546" t="n"/>
      <c r="L130" s="530" t="inlineStr">
        <is>
          <t>标高-10.650m至-9.600m</t>
        </is>
      </c>
      <c r="M130" s="530" t="inlineStr">
        <is>
          <t>钢平台1007、1008</t>
        </is>
      </c>
      <c r="R130" s="530" t="n">
        <v>1438</v>
      </c>
    </row>
    <row r="131" ht="16.2" customHeight="1" s="541">
      <c r="A131" s="511" t="inlineStr">
        <is>
          <t>6BFX1008/8</t>
        </is>
      </c>
      <c r="B131" s="511" t="inlineStr">
        <is>
          <t>#</t>
        </is>
      </c>
      <c r="C131" s="511" t="n">
        <v>718</v>
      </c>
      <c r="D131" s="511" t="n">
        <v>410</v>
      </c>
      <c r="E131" s="511" t="n">
        <v>1</v>
      </c>
      <c r="F131" s="545">
        <f>C131*D131*E131/1000000</f>
        <v/>
      </c>
      <c r="G131" s="545">
        <f>62.9*F131</f>
        <v/>
      </c>
      <c r="H131" s="289">
        <f>R131</f>
        <v/>
      </c>
      <c r="I131" s="545">
        <f>9.42*H131/1000</f>
        <v/>
      </c>
      <c r="J131" s="288" t="n"/>
      <c r="K131" s="546" t="n"/>
      <c r="L131" s="530" t="inlineStr">
        <is>
          <t>标高-10.650m至-9.600m</t>
        </is>
      </c>
      <c r="M131" s="530" t="inlineStr">
        <is>
          <t>钢平台1007、1008</t>
        </is>
      </c>
      <c r="R131" s="530" t="n">
        <v>760</v>
      </c>
    </row>
    <row r="132" ht="16.2" customHeight="1" s="541">
      <c r="A132" s="511" t="inlineStr">
        <is>
          <t>6BFX1008/9</t>
        </is>
      </c>
      <c r="B132" s="511" t="inlineStr">
        <is>
          <t>#</t>
        </is>
      </c>
      <c r="C132" s="511" t="n">
        <v>718</v>
      </c>
      <c r="D132" s="511" t="n">
        <v>515</v>
      </c>
      <c r="E132" s="511" t="n">
        <v>1</v>
      </c>
      <c r="F132" s="545">
        <f>C132*D132*E132/1000000</f>
        <v/>
      </c>
      <c r="G132" s="545">
        <f>62.9*F132</f>
        <v/>
      </c>
      <c r="H132" s="289">
        <f>R132</f>
        <v/>
      </c>
      <c r="I132" s="545">
        <f>9.42*H132/1000</f>
        <v/>
      </c>
      <c r="J132" s="288" t="n"/>
      <c r="K132" s="546" t="n"/>
      <c r="L132" s="530" t="inlineStr">
        <is>
          <t>标高-10.650m至-9.600m</t>
        </is>
      </c>
      <c r="M132" s="530" t="inlineStr">
        <is>
          <t>钢平台1007、1008</t>
        </is>
      </c>
      <c r="R132" s="530" t="n">
        <v>1398</v>
      </c>
    </row>
    <row r="133" ht="16.2" customHeight="1" s="541">
      <c r="A133" s="511" t="inlineStr">
        <is>
          <t>6BFX1008/10</t>
        </is>
      </c>
      <c r="B133" s="511" t="inlineStr">
        <is>
          <t>#</t>
        </is>
      </c>
      <c r="C133" s="511" t="n">
        <v>718</v>
      </c>
      <c r="D133" s="511" t="n">
        <v>805</v>
      </c>
      <c r="E133" s="511" t="n">
        <v>1</v>
      </c>
      <c r="F133" s="545">
        <f>C133*D133*E133/1000000</f>
        <v/>
      </c>
      <c r="G133" s="545">
        <f>62.9*F133</f>
        <v/>
      </c>
      <c r="H133" s="289">
        <f>R133</f>
        <v/>
      </c>
      <c r="I133" s="545">
        <f>9.42*H133/1000</f>
        <v/>
      </c>
      <c r="J133" s="288" t="n"/>
      <c r="K133" s="546" t="n"/>
      <c r="L133" s="530" t="inlineStr">
        <is>
          <t>标高-10.650m至-9.600m</t>
        </is>
      </c>
      <c r="M133" s="530" t="inlineStr">
        <is>
          <t>钢平台1007、1008</t>
        </is>
      </c>
      <c r="R133" s="530" t="n">
        <v>288</v>
      </c>
    </row>
    <row r="134" ht="16.2" customHeight="1" s="541">
      <c r="A134" s="511" t="inlineStr">
        <is>
          <t>6BFX1008/11</t>
        </is>
      </c>
      <c r="B134" s="511" t="inlineStr">
        <is>
          <t>#</t>
        </is>
      </c>
      <c r="C134" s="511" t="n">
        <v>1220</v>
      </c>
      <c r="D134" s="511" t="n">
        <v>895</v>
      </c>
      <c r="E134" s="511" t="n">
        <v>1</v>
      </c>
      <c r="F134" s="545">
        <f>C134*D134*E134/1000000</f>
        <v/>
      </c>
      <c r="G134" s="545">
        <f>62.9*F134</f>
        <v/>
      </c>
      <c r="H134" s="289">
        <f>R134</f>
        <v/>
      </c>
      <c r="I134" s="545">
        <f>9.42*H134/1000</f>
        <v/>
      </c>
      <c r="J134" s="288" t="n"/>
      <c r="K134" s="546" t="n"/>
      <c r="L134" s="530" t="inlineStr">
        <is>
          <t>标高-10.650m至-9.600m</t>
        </is>
      </c>
      <c r="M134" s="530" t="inlineStr">
        <is>
          <t>钢平台1007、1008</t>
        </is>
      </c>
      <c r="R134" s="530" t="n">
        <v>2004</v>
      </c>
    </row>
    <row r="135" ht="16.2" customHeight="1" s="541">
      <c r="A135" s="511" t="inlineStr">
        <is>
          <t>6BFX1008/12</t>
        </is>
      </c>
      <c r="B135" s="511" t="inlineStr">
        <is>
          <t>#</t>
        </is>
      </c>
      <c r="C135" s="511" t="n">
        <v>1220</v>
      </c>
      <c r="D135" s="511" t="n">
        <v>185</v>
      </c>
      <c r="E135" s="511" t="n">
        <v>1</v>
      </c>
      <c r="F135" s="545">
        <f>C135*D135*E135/1000000</f>
        <v/>
      </c>
      <c r="G135" s="545">
        <f>62.9*F135</f>
        <v/>
      </c>
      <c r="H135" s="289">
        <f>R135</f>
        <v/>
      </c>
      <c r="I135" s="545">
        <f>9.42*H135/1000</f>
        <v/>
      </c>
      <c r="J135" s="288" t="n"/>
      <c r="K135" s="546" t="n"/>
      <c r="L135" s="530" t="inlineStr">
        <is>
          <t>标高-10.650m至-9.600m</t>
        </is>
      </c>
      <c r="M135" s="530" t="inlineStr">
        <is>
          <t>钢平台1007、1008</t>
        </is>
      </c>
      <c r="R135" s="530" t="n">
        <v>361</v>
      </c>
    </row>
    <row r="136" ht="16.2" customHeight="1" s="541">
      <c r="A136" s="511" t="inlineStr">
        <is>
          <t>6BFX1008/13</t>
        </is>
      </c>
      <c r="B136" s="511" t="inlineStr">
        <is>
          <t>#</t>
        </is>
      </c>
      <c r="C136" s="511" t="n">
        <v>1220</v>
      </c>
      <c r="D136" s="511" t="n">
        <v>485</v>
      </c>
      <c r="E136" s="511" t="n">
        <v>1</v>
      </c>
      <c r="F136" s="545">
        <f>C136*D136*E136/1000000</f>
        <v/>
      </c>
      <c r="G136" s="545">
        <f>62.9*F136</f>
        <v/>
      </c>
      <c r="H136" s="289">
        <f>R136</f>
        <v/>
      </c>
      <c r="I136" s="545">
        <f>9.42*H136/1000</f>
        <v/>
      </c>
      <c r="J136" s="288" t="n"/>
      <c r="K136" s="546" t="n"/>
      <c r="L136" s="530" t="inlineStr">
        <is>
          <t>标高-10.650m至-9.600m</t>
        </is>
      </c>
      <c r="M136" s="530" t="inlineStr">
        <is>
          <t>钢平台1007、1008</t>
        </is>
      </c>
      <c r="R136" s="530" t="n">
        <v>1562</v>
      </c>
    </row>
    <row r="137" ht="16.2" customHeight="1" s="541">
      <c r="A137" s="511" t="inlineStr">
        <is>
          <t>6BFX1011/1</t>
        </is>
      </c>
      <c r="B137" s="511" t="inlineStr">
        <is>
          <t>#</t>
        </is>
      </c>
      <c r="C137" s="511" t="n">
        <v>1395</v>
      </c>
      <c r="D137" s="511" t="n">
        <v>425</v>
      </c>
      <c r="E137" s="511" t="n">
        <v>1</v>
      </c>
      <c r="F137" s="545">
        <f>C137*D137*E137/1000000</f>
        <v/>
      </c>
      <c r="G137" s="545">
        <f>62.9*F137</f>
        <v/>
      </c>
      <c r="H137" s="289">
        <f>R137</f>
        <v/>
      </c>
      <c r="I137" s="545">
        <f>9.42*H137/1000</f>
        <v/>
      </c>
      <c r="J137" s="288" t="n"/>
      <c r="K137" s="546" t="n"/>
      <c r="L137" s="530" t="inlineStr">
        <is>
          <t>标高-9.460m</t>
        </is>
      </c>
      <c r="M137" s="530" t="inlineStr">
        <is>
          <t>钢平台1011</t>
        </is>
      </c>
      <c r="R137" s="530" t="n">
        <v>974</v>
      </c>
    </row>
    <row r="138" ht="16.2" customHeight="1" s="541">
      <c r="A138" s="511" t="inlineStr">
        <is>
          <t>6BFX1011/2</t>
        </is>
      </c>
      <c r="B138" s="511" t="inlineStr">
        <is>
          <t>#</t>
        </is>
      </c>
      <c r="C138" s="511" t="n">
        <v>1395</v>
      </c>
      <c r="D138" s="511" t="n">
        <v>810</v>
      </c>
      <c r="E138" s="511" t="n">
        <v>1</v>
      </c>
      <c r="F138" s="545">
        <f>C138*D138*E138/1000000</f>
        <v/>
      </c>
      <c r="G138" s="545">
        <f>62.9*F138</f>
        <v/>
      </c>
      <c r="H138" s="289">
        <f>R138</f>
        <v/>
      </c>
      <c r="I138" s="545">
        <f>9.42*H138/1000</f>
        <v/>
      </c>
      <c r="J138" s="288" t="n"/>
      <c r="K138" s="546" t="n"/>
      <c r="L138" s="530" t="inlineStr">
        <is>
          <t>标高-9.460m</t>
        </is>
      </c>
      <c r="M138" s="530" t="inlineStr">
        <is>
          <t>钢平台1011</t>
        </is>
      </c>
      <c r="R138" s="530" t="n">
        <v>684</v>
      </c>
    </row>
    <row r="139" ht="16.2" customHeight="1" s="541">
      <c r="A139" s="511" t="inlineStr">
        <is>
          <t>6BFX1011/3</t>
        </is>
      </c>
      <c r="B139" s="511" t="inlineStr">
        <is>
          <t>#</t>
        </is>
      </c>
      <c r="C139" s="511" t="n">
        <v>1245</v>
      </c>
      <c r="D139" s="511" t="n">
        <v>695</v>
      </c>
      <c r="E139" s="511" t="n">
        <v>1</v>
      </c>
      <c r="F139" s="545">
        <f>C139*D139*E139/1000000</f>
        <v/>
      </c>
      <c r="G139" s="545">
        <f>62.9*F139</f>
        <v/>
      </c>
      <c r="H139" s="289">
        <f>R139</f>
        <v/>
      </c>
      <c r="I139" s="545">
        <f>9.42*H139/1000</f>
        <v/>
      </c>
      <c r="J139" s="288" t="n"/>
      <c r="K139" s="546" t="n"/>
      <c r="L139" s="530" t="inlineStr">
        <is>
          <t>标高-9.460m</t>
        </is>
      </c>
      <c r="M139" s="530" t="inlineStr">
        <is>
          <t>钢平台1011</t>
        </is>
      </c>
      <c r="R139" s="530" t="n">
        <v>1500</v>
      </c>
    </row>
    <row r="140" ht="16.2" customHeight="1" s="541">
      <c r="A140" s="511" t="inlineStr">
        <is>
          <t>6BFX1011/4</t>
        </is>
      </c>
      <c r="B140" s="511" t="inlineStr">
        <is>
          <t>#</t>
        </is>
      </c>
      <c r="C140" s="511" t="n">
        <v>2031</v>
      </c>
      <c r="D140" s="511" t="n">
        <v>995</v>
      </c>
      <c r="E140" s="511" t="n">
        <v>1</v>
      </c>
      <c r="F140" s="545">
        <f>C140*D140*E140/1000000</f>
        <v/>
      </c>
      <c r="G140" s="545">
        <f>62.9*F140</f>
        <v/>
      </c>
      <c r="H140" s="289" t="n"/>
      <c r="I140" s="545" t="n"/>
      <c r="J140" s="288" t="n"/>
      <c r="K140" s="546" t="n"/>
      <c r="L140" s="530" t="inlineStr">
        <is>
          <t>标高-9.460m</t>
        </is>
      </c>
      <c r="M140" s="530" t="inlineStr">
        <is>
          <t>钢平台1011</t>
        </is>
      </c>
    </row>
    <row r="141" ht="16.2" customHeight="1" s="541">
      <c r="A141" s="511" t="inlineStr">
        <is>
          <t>6BFX1011/5</t>
        </is>
      </c>
      <c r="B141" s="511" t="inlineStr">
        <is>
          <t>#</t>
        </is>
      </c>
      <c r="C141" s="511" t="n">
        <v>658</v>
      </c>
      <c r="D141" s="511" t="n">
        <v>540</v>
      </c>
      <c r="E141" s="511" t="n">
        <v>1</v>
      </c>
      <c r="F141" s="545">
        <f>C141*D141*E141/1000000</f>
        <v/>
      </c>
      <c r="G141" s="545">
        <f>62.9*F141</f>
        <v/>
      </c>
      <c r="H141" s="289" t="n"/>
      <c r="I141" s="545" t="n"/>
      <c r="J141" s="288" t="n"/>
      <c r="K141" s="546" t="n"/>
      <c r="L141" s="530" t="inlineStr">
        <is>
          <t>标高-9.460m</t>
        </is>
      </c>
      <c r="M141" s="530" t="inlineStr">
        <is>
          <t>钢平台1011</t>
        </is>
      </c>
    </row>
    <row r="142" ht="16.2" customHeight="1" s="541">
      <c r="A142" s="511" t="inlineStr">
        <is>
          <t>6BFX1011/6</t>
        </is>
      </c>
      <c r="B142" s="511" t="inlineStr">
        <is>
          <t>#</t>
        </is>
      </c>
      <c r="C142" s="511" t="n">
        <v>412</v>
      </c>
      <c r="D142" s="511" t="n">
        <v>540</v>
      </c>
      <c r="E142" s="511" t="n">
        <v>1</v>
      </c>
      <c r="F142" s="545">
        <f>C142*D142*E142/1000000</f>
        <v/>
      </c>
      <c r="G142" s="545">
        <f>62.9*F142</f>
        <v/>
      </c>
      <c r="H142" s="289" t="n"/>
      <c r="I142" s="545" t="n"/>
      <c r="J142" s="288" t="n"/>
      <c r="K142" s="546" t="n"/>
      <c r="L142" s="530" t="inlineStr">
        <is>
          <t>标高-9.460m</t>
        </is>
      </c>
      <c r="M142" s="530" t="inlineStr">
        <is>
          <t>钢平台1011</t>
        </is>
      </c>
    </row>
    <row r="143" ht="16.2" customHeight="1" s="541">
      <c r="A143" s="511" t="inlineStr">
        <is>
          <t>6BFX1011/7</t>
        </is>
      </c>
      <c r="B143" s="511" t="n"/>
      <c r="C143" s="511" t="n">
        <v>547</v>
      </c>
      <c r="D143" s="511" t="n">
        <v>756</v>
      </c>
      <c r="E143" s="511" t="n">
        <v>1</v>
      </c>
      <c r="F143" s="545">
        <f>C143*D143*E143/1000000</f>
        <v/>
      </c>
      <c r="G143" s="545">
        <f>62.9*F143</f>
        <v/>
      </c>
      <c r="H143" s="289" t="n"/>
      <c r="I143" s="545" t="n"/>
      <c r="J143" s="288" t="n"/>
      <c r="K143" s="546" t="n"/>
      <c r="L143" s="530" t="inlineStr">
        <is>
          <t>标高-9.460m</t>
        </is>
      </c>
      <c r="M143" s="530" t="inlineStr">
        <is>
          <t>钢平台1011</t>
        </is>
      </c>
    </row>
    <row r="144" ht="16.2" customHeight="1" s="541">
      <c r="A144" s="511" t="inlineStr">
        <is>
          <t>6BFX1012/1</t>
        </is>
      </c>
      <c r="B144" s="511" t="inlineStr">
        <is>
          <t>#</t>
        </is>
      </c>
      <c r="C144" s="511" t="n">
        <v>465</v>
      </c>
      <c r="D144" s="511" t="n">
        <v>810</v>
      </c>
      <c r="E144" s="511" t="n">
        <v>1</v>
      </c>
      <c r="F144" s="545">
        <f>C144*D144*E144/1000000</f>
        <v/>
      </c>
      <c r="G144" s="545">
        <f>62.9*F144</f>
        <v/>
      </c>
      <c r="H144" s="289">
        <f>R144</f>
        <v/>
      </c>
      <c r="I144" s="545">
        <f>9.42*H144/1000</f>
        <v/>
      </c>
      <c r="J144" s="288" t="n"/>
      <c r="K144" s="546" t="n"/>
      <c r="L144" s="530" t="inlineStr">
        <is>
          <t>标高-9.460m</t>
        </is>
      </c>
      <c r="M144" s="530" t="inlineStr">
        <is>
          <t>钢平台1012</t>
        </is>
      </c>
      <c r="R144" s="530" t="n">
        <v>628</v>
      </c>
    </row>
    <row r="145" ht="16.2" customHeight="1" s="541">
      <c r="A145" s="511" t="inlineStr">
        <is>
          <t>6BFX1012/2</t>
        </is>
      </c>
      <c r="B145" s="511" t="inlineStr">
        <is>
          <t>#</t>
        </is>
      </c>
      <c r="C145" s="511" t="n">
        <v>2100</v>
      </c>
      <c r="D145" s="511" t="n">
        <v>805</v>
      </c>
      <c r="E145" s="511" t="n">
        <v>1</v>
      </c>
      <c r="F145" s="545">
        <f>C145*D145*E145/1000000</f>
        <v/>
      </c>
      <c r="G145" s="545">
        <f>62.9*F145</f>
        <v/>
      </c>
      <c r="H145" s="289">
        <f>R145</f>
        <v/>
      </c>
      <c r="I145" s="545">
        <f>9.42*H145/1000</f>
        <v/>
      </c>
      <c r="J145" s="288" t="n"/>
      <c r="K145" s="546" t="n"/>
      <c r="L145" s="530" t="inlineStr">
        <is>
          <t>标高-9.460m</t>
        </is>
      </c>
      <c r="M145" s="530" t="inlineStr">
        <is>
          <t>钢平台1012</t>
        </is>
      </c>
      <c r="R145" s="530" t="n">
        <v>586</v>
      </c>
    </row>
    <row r="146" ht="16.2" customHeight="1" s="541">
      <c r="A146" s="511" t="inlineStr">
        <is>
          <t>6BFX1012/3</t>
        </is>
      </c>
      <c r="B146" s="511" t="inlineStr">
        <is>
          <t>#</t>
        </is>
      </c>
      <c r="C146" s="511" t="n">
        <v>2031</v>
      </c>
      <c r="D146" s="511" t="n">
        <v>515</v>
      </c>
      <c r="E146" s="511" t="n">
        <v>1</v>
      </c>
      <c r="F146" s="545">
        <f>C146*D146*E146/1000000</f>
        <v/>
      </c>
      <c r="G146" s="545">
        <f>62.9*F146</f>
        <v/>
      </c>
      <c r="H146" s="289">
        <f>R146</f>
        <v/>
      </c>
      <c r="I146" s="545">
        <f>9.42*H146/1000</f>
        <v/>
      </c>
      <c r="J146" s="288" t="n"/>
      <c r="K146" s="546" t="n"/>
      <c r="L146" s="530" t="inlineStr">
        <is>
          <t>标高-9.460m</t>
        </is>
      </c>
      <c r="M146" s="530" t="inlineStr">
        <is>
          <t>钢平台1012</t>
        </is>
      </c>
      <c r="R146" s="530" t="n">
        <v>382</v>
      </c>
    </row>
    <row r="147" ht="16.2" customHeight="1" s="541">
      <c r="A147" s="511" t="inlineStr">
        <is>
          <t>6BFX1012/4</t>
        </is>
      </c>
      <c r="B147" s="511" t="inlineStr">
        <is>
          <t>#</t>
        </is>
      </c>
      <c r="C147" s="511" t="n">
        <v>2100</v>
      </c>
      <c r="D147" s="511" t="n">
        <v>785</v>
      </c>
      <c r="E147" s="511" t="n">
        <v>1</v>
      </c>
      <c r="F147" s="545">
        <f>C147*D147*E147/1000000</f>
        <v/>
      </c>
      <c r="G147" s="545">
        <f>62.9*F147</f>
        <v/>
      </c>
      <c r="H147" s="289">
        <f>R147</f>
        <v/>
      </c>
      <c r="I147" s="545">
        <f>9.42*H147/1000</f>
        <v/>
      </c>
      <c r="J147" s="288" t="n"/>
      <c r="K147" s="546" t="n"/>
      <c r="L147" s="530" t="inlineStr">
        <is>
          <t>标高-9.460m</t>
        </is>
      </c>
      <c r="M147" s="530" t="inlineStr">
        <is>
          <t>钢平台1012</t>
        </is>
      </c>
      <c r="R147" s="530" t="n">
        <v>408</v>
      </c>
    </row>
    <row r="148" ht="16.2" customHeight="1" s="541">
      <c r="A148" s="511" t="inlineStr">
        <is>
          <t>6BFX1012/5</t>
        </is>
      </c>
      <c r="B148" s="511" t="inlineStr">
        <is>
          <t>#</t>
        </is>
      </c>
      <c r="C148" s="511" t="n">
        <v>820</v>
      </c>
      <c r="D148" s="511" t="n">
        <v>285</v>
      </c>
      <c r="E148" s="511" t="n">
        <v>1</v>
      </c>
      <c r="F148" s="545">
        <f>C148*D148*E148/1000000</f>
        <v/>
      </c>
      <c r="G148" s="545">
        <f>62.9*F148</f>
        <v/>
      </c>
      <c r="H148" s="289" t="n"/>
      <c r="I148" s="545" t="n"/>
      <c r="J148" s="288" t="n"/>
      <c r="K148" s="546" t="n"/>
      <c r="L148" s="530" t="inlineStr">
        <is>
          <t>标高-9.460m</t>
        </is>
      </c>
      <c r="M148" s="530" t="inlineStr">
        <is>
          <t>钢平台1012</t>
        </is>
      </c>
    </row>
    <row r="149" ht="16.2" customHeight="1" s="541">
      <c r="A149" s="511" t="inlineStr">
        <is>
          <t>6BFX1012/6</t>
        </is>
      </c>
      <c r="B149" s="511" t="inlineStr">
        <is>
          <t>#</t>
        </is>
      </c>
      <c r="C149" s="511" t="n">
        <v>490</v>
      </c>
      <c r="D149" s="511" t="n">
        <v>285</v>
      </c>
      <c r="E149" s="511" t="n">
        <v>1</v>
      </c>
      <c r="F149" s="545">
        <f>C149*D149*E149/1000000</f>
        <v/>
      </c>
      <c r="G149" s="545">
        <f>62.9*F149</f>
        <v/>
      </c>
      <c r="H149" s="289">
        <f>R149</f>
        <v/>
      </c>
      <c r="I149" s="545">
        <f>9.42*H149/1000</f>
        <v/>
      </c>
      <c r="J149" s="288" t="n"/>
      <c r="K149" s="546" t="n"/>
      <c r="L149" s="530" t="inlineStr">
        <is>
          <t>标高-9.460m</t>
        </is>
      </c>
      <c r="M149" s="530" t="inlineStr">
        <is>
          <t>钢平台1012</t>
        </is>
      </c>
      <c r="R149" s="530" t="n">
        <v>246</v>
      </c>
    </row>
    <row r="150" ht="16.2" customHeight="1" s="541">
      <c r="A150" s="511" t="inlineStr">
        <is>
          <t>6BFX1012/7</t>
        </is>
      </c>
      <c r="B150" s="511" t="inlineStr">
        <is>
          <t>#</t>
        </is>
      </c>
      <c r="C150" s="511" t="n">
        <v>605</v>
      </c>
      <c r="D150" s="511" t="n">
        <v>800</v>
      </c>
      <c r="E150" s="511" t="n">
        <v>1</v>
      </c>
      <c r="F150" s="545">
        <f>C150*D150*E150/1000000</f>
        <v/>
      </c>
      <c r="G150" s="545">
        <f>62.9*F150</f>
        <v/>
      </c>
      <c r="H150" s="289" t="n"/>
      <c r="I150" s="545" t="n"/>
      <c r="J150" s="288" t="n"/>
      <c r="K150" s="546" t="n"/>
      <c r="L150" s="530" t="inlineStr">
        <is>
          <t>标高-9.460m</t>
        </is>
      </c>
      <c r="M150" s="530" t="inlineStr">
        <is>
          <t>钢平台1012</t>
        </is>
      </c>
    </row>
    <row r="151" ht="16.2" customHeight="1" s="541">
      <c r="A151" s="511" t="inlineStr">
        <is>
          <t>6BFX1012/8</t>
        </is>
      </c>
      <c r="B151" s="511" t="inlineStr">
        <is>
          <t>#</t>
        </is>
      </c>
      <c r="C151" s="511" t="n">
        <v>500</v>
      </c>
      <c r="D151" s="511" t="n">
        <v>770</v>
      </c>
      <c r="E151" s="511" t="n">
        <v>1</v>
      </c>
      <c r="F151" s="545">
        <f>C151*D151*E151/1000000</f>
        <v/>
      </c>
      <c r="G151" s="545">
        <f>62.9*F151</f>
        <v/>
      </c>
      <c r="H151" s="289" t="n"/>
      <c r="I151" s="545" t="n"/>
      <c r="J151" s="288" t="n"/>
      <c r="K151" s="546" t="n"/>
      <c r="L151" s="530" t="inlineStr">
        <is>
          <t>标高-9.460m</t>
        </is>
      </c>
      <c r="M151" s="530" t="inlineStr">
        <is>
          <t>钢平台1012</t>
        </is>
      </c>
    </row>
    <row r="152" ht="16.2" customHeight="1" s="541">
      <c r="A152" s="295" t="inlineStr">
        <is>
          <t>小计</t>
        </is>
      </c>
      <c r="B152" s="295" t="n"/>
      <c r="C152" s="295" t="n"/>
      <c r="D152" s="295" t="n"/>
      <c r="E152" s="548">
        <f>SUM(E144:E151)</f>
        <v/>
      </c>
      <c r="F152" s="549">
        <f>SUM(F144:F151)</f>
        <v/>
      </c>
      <c r="G152" s="548">
        <f>SUM(G144:G151)</f>
        <v/>
      </c>
      <c r="H152" s="548">
        <f>SUM(H144:H151)</f>
        <v/>
      </c>
      <c r="I152" s="548">
        <f>SUM(I144:I151)</f>
        <v/>
      </c>
      <c r="K152" s="546" t="n"/>
    </row>
    <row r="153" ht="16.2" customHeight="1" s="541">
      <c r="A153" s="298" t="inlineStr">
        <is>
          <t>合计</t>
        </is>
      </c>
      <c r="B153" s="298" t="inlineStr">
        <is>
          <t>钢格板1</t>
        </is>
      </c>
      <c r="C153" s="550" t="n"/>
      <c r="D153" s="298" t="n"/>
      <c r="E153" s="298">
        <f>E152+#REF!+#REF!+#REF!+#REF!+#REF!+#REF!+#REF!+#REF!+#REF!+#REF!+#REF!</f>
        <v/>
      </c>
      <c r="F153" s="551">
        <f>F152+#REF!+#REF!+#REF!+#REF!+#REF!+#REF!+#REF!+#REF!+#REF!+#REF!+#REF!</f>
        <v/>
      </c>
      <c r="G153" s="551">
        <f>G152+#REF!+#REF!+#REF!+#REF!+#REF!+#REF!+#REF!+#REF!+#REF!+#REF!+#REF!</f>
        <v/>
      </c>
      <c r="H153" s="298">
        <f>H152+#REF!+#REF!+#REF!+#REF!+#REF!+#REF!+#REF!+#REF!+#REF!+#REF!+#REF!</f>
        <v/>
      </c>
      <c r="I153" s="551">
        <f>I152+#REF!+#REF!+#REF!+#REF!+#REF!+#REF!+#REF!+#REF!+#REF!+#REF!+#REF!</f>
        <v/>
      </c>
      <c r="J153" s="298">
        <f>J152+#REF!+#REF!+#REF!+#REF!+#REF!+#REF!+#REF!+#REF!+#REF!+#REF!+#REF!</f>
        <v/>
      </c>
      <c r="K153" s="298">
        <f>K152+#REF!+#REF!+#REF!+#REF!+#REF!+#REF!+#REF!+#REF!+#REF!+#REF!+#REF!</f>
        <v/>
      </c>
    </row>
    <row r="154" ht="16.2" customHeight="1" s="541"/>
    <row r="155" ht="16.2" customHeight="1" s="541">
      <c r="A155" s="322" t="inlineStr">
        <is>
          <t>6BFX-燃料厂房标高-3.440m钢平台1509钢爬梯处钢格栅板清单</t>
        </is>
      </c>
      <c r="B155" s="552" t="n"/>
      <c r="C155" s="552" t="n"/>
      <c r="D155" s="552" t="n"/>
      <c r="E155" s="552" t="n"/>
      <c r="F155" s="552" t="n"/>
      <c r="G155" s="553" t="n"/>
    </row>
    <row r="156" ht="16.2" customHeight="1" s="541">
      <c r="A156" s="332" t="inlineStr">
        <is>
          <t>钢格栅板型号：JG305/30/50FG</t>
        </is>
      </c>
      <c r="B156" s="542" t="n"/>
      <c r="C156" s="542" t="n"/>
      <c r="D156" s="542" t="n"/>
      <c r="E156" s="542" t="n"/>
      <c r="F156" s="542" t="n"/>
      <c r="G156" s="543" t="n"/>
    </row>
    <row r="157" ht="16.2" customHeight="1" s="541">
      <c r="A157" s="323" t="inlineStr">
        <is>
          <t>编号</t>
        </is>
      </c>
      <c r="B157" s="323" t="inlineStr">
        <is>
          <t>图</t>
        </is>
      </c>
      <c r="C157" s="323" t="inlineStr">
        <is>
          <t>长度mm</t>
        </is>
      </c>
      <c r="D157" s="323" t="inlineStr">
        <is>
          <t>宽度mm</t>
        </is>
      </c>
      <c r="E157" s="323" t="inlineStr">
        <is>
          <t>数量</t>
        </is>
      </c>
      <c r="F157" s="323" t="inlineStr">
        <is>
          <t>面积</t>
        </is>
      </c>
      <c r="G157" s="323" t="inlineStr">
        <is>
          <t>重量</t>
        </is>
      </c>
      <c r="J157" s="319" t="n"/>
    </row>
    <row r="158" ht="16.2" customHeight="1" s="541">
      <c r="A158" s="544" t="n"/>
      <c r="B158" s="544" t="n"/>
      <c r="C158" s="544" t="n"/>
      <c r="D158" s="544" t="n"/>
      <c r="E158" s="323" t="inlineStr">
        <is>
          <t>块</t>
        </is>
      </c>
      <c r="F158" s="323" t="inlineStr">
        <is>
          <t>m^2</t>
        </is>
      </c>
      <c r="G158" s="323" t="inlineStr">
        <is>
          <t>kg</t>
        </is>
      </c>
      <c r="J158" s="319" t="n"/>
      <c r="K158" s="319" t="n"/>
    </row>
    <row r="159" ht="16.2" customHeight="1" s="541">
      <c r="A159" s="533" t="inlineStr">
        <is>
          <t>6BFX1509/Z2</t>
        </is>
      </c>
      <c r="B159" s="533" t="n"/>
      <c r="C159" s="533" t="n">
        <v>440</v>
      </c>
      <c r="D159" s="533" t="n">
        <v>168</v>
      </c>
      <c r="E159" s="533" t="n">
        <v>1</v>
      </c>
      <c r="F159" s="545">
        <f>C159*D159*E159/1000000</f>
        <v/>
      </c>
      <c r="G159" s="545">
        <f>50.9*F159</f>
        <v/>
      </c>
      <c r="J159" s="288" t="n"/>
      <c r="K159" s="546" t="n"/>
      <c r="L159" s="530" t="inlineStr">
        <is>
          <t>标高-3.440m</t>
        </is>
      </c>
      <c r="M159" s="0" t="inlineStr">
        <is>
          <t>钢平台1509</t>
        </is>
      </c>
      <c r="N159" s="0" t="n"/>
      <c r="O159" s="0" t="n"/>
      <c r="P159" s="0" t="n"/>
      <c r="Q159" s="0" t="n"/>
      <c r="R159" s="0" t="n"/>
    </row>
    <row r="160" ht="16.2" customHeight="1" s="541">
      <c r="A160" s="533" t="inlineStr">
        <is>
          <t>6BFX2001/AZ4</t>
        </is>
      </c>
      <c r="B160" s="533" t="inlineStr">
        <is>
          <t>#</t>
        </is>
      </c>
      <c r="C160" s="533" t="n">
        <v>728</v>
      </c>
      <c r="D160" s="533" t="n">
        <v>205</v>
      </c>
      <c r="E160" s="533" t="n">
        <v>1</v>
      </c>
      <c r="F160" s="545">
        <f>C160*D160*E160/1000000</f>
        <v/>
      </c>
      <c r="G160" s="545">
        <f>50.9*F160</f>
        <v/>
      </c>
      <c r="J160" s="288" t="n"/>
      <c r="K160" s="546" t="n"/>
      <c r="L160" s="530" t="inlineStr">
        <is>
          <t>标高+0.610m</t>
        </is>
      </c>
      <c r="M160" s="0" t="inlineStr">
        <is>
          <t>2001钢平台</t>
        </is>
      </c>
      <c r="N160" s="0" t="n"/>
      <c r="O160" s="0" t="n"/>
      <c r="P160" s="0" t="n"/>
      <c r="Q160" s="0" t="n"/>
      <c r="R160" s="0" t="n"/>
    </row>
    <row r="161" ht="16.2" customHeight="1" s="541">
      <c r="A161" s="533" t="inlineStr">
        <is>
          <t>6BFX1017/XX1</t>
        </is>
      </c>
      <c r="B161" s="533" t="n"/>
      <c r="C161" s="533" t="n">
        <v>430</v>
      </c>
      <c r="D161" s="533" t="n">
        <v>215</v>
      </c>
      <c r="E161" s="533" t="n">
        <v>1</v>
      </c>
      <c r="F161" s="545">
        <f>C161*D161*E161/1000000</f>
        <v/>
      </c>
      <c r="G161" s="545">
        <f>50.9*F161</f>
        <v/>
      </c>
      <c r="J161" s="288" t="n"/>
      <c r="K161" s="546" t="n"/>
      <c r="L161" s="530" t="inlineStr">
        <is>
          <t>标高-8.600、-7.350m</t>
        </is>
      </c>
      <c r="M161" s="0" t="inlineStr">
        <is>
          <t>钢平台1017、1018</t>
        </is>
      </c>
      <c r="N161" s="0" t="n"/>
      <c r="O161" s="0" t="n"/>
      <c r="P161" s="0" t="n"/>
      <c r="Q161" s="0" t="n"/>
      <c r="R161" s="0" t="n"/>
    </row>
    <row r="162" ht="16.2" customHeight="1" s="541">
      <c r="A162" s="533" t="inlineStr">
        <is>
          <t>6BFX1018/XX1</t>
        </is>
      </c>
      <c r="B162" s="533" t="n"/>
      <c r="C162" s="533" t="n">
        <v>430</v>
      </c>
      <c r="D162" s="533" t="n">
        <v>215</v>
      </c>
      <c r="E162" s="533" t="n">
        <v>1</v>
      </c>
      <c r="F162" s="545">
        <f>C162*D162*E162/1000000</f>
        <v/>
      </c>
      <c r="G162" s="545">
        <f>50.9*F162</f>
        <v/>
      </c>
      <c r="J162" s="288" t="n"/>
      <c r="K162" s="546" t="n"/>
      <c r="L162" s="530" t="inlineStr">
        <is>
          <t>标高-8.600、-7.350m</t>
        </is>
      </c>
      <c r="M162" s="0" t="inlineStr">
        <is>
          <t>钢平台1017、1018</t>
        </is>
      </c>
      <c r="N162" s="0" t="n"/>
      <c r="O162" s="0" t="n"/>
      <c r="P162" s="0" t="n"/>
      <c r="Q162" s="0" t="n"/>
      <c r="R162" s="0" t="n"/>
    </row>
    <row r="163" ht="16.2" customHeight="1" s="541">
      <c r="A163" s="511" t="inlineStr">
        <is>
          <t>6BFX1001/A104</t>
        </is>
      </c>
      <c r="B163" s="511" t="n"/>
      <c r="C163" s="511" t="n">
        <v>482</v>
      </c>
      <c r="D163" s="511" t="n">
        <v>207</v>
      </c>
      <c r="E163" s="511" t="n">
        <v>1</v>
      </c>
      <c r="F163" s="545">
        <f>C163*D163*E163/1000000</f>
        <v/>
      </c>
      <c r="G163" s="545">
        <f>50.9*F163</f>
        <v/>
      </c>
      <c r="J163" s="288" t="n"/>
      <c r="K163" s="546" t="n"/>
      <c r="L163" s="530" t="inlineStr">
        <is>
          <t>标高-10.650m至-9.600m</t>
        </is>
      </c>
      <c r="M163" s="0" t="inlineStr">
        <is>
          <t>钢平台1001、1002</t>
        </is>
      </c>
      <c r="N163" s="0" t="n"/>
      <c r="O163" s="0" t="n"/>
      <c r="P163" s="0" t="n"/>
      <c r="Q163" s="0" t="n"/>
      <c r="R163" s="0" t="n"/>
    </row>
    <row r="164" ht="16.2" customHeight="1" s="541">
      <c r="A164" s="511" t="inlineStr">
        <is>
          <t>6BFX1003/Z2</t>
        </is>
      </c>
      <c r="B164" s="511" t="n"/>
      <c r="C164" s="511" t="n">
        <v>430</v>
      </c>
      <c r="D164" s="511" t="n">
        <v>155</v>
      </c>
      <c r="E164" s="511" t="n">
        <v>1</v>
      </c>
      <c r="F164" s="545">
        <f>C164*D164*E164/1000000</f>
        <v/>
      </c>
      <c r="G164" s="545">
        <f>50.9*F164</f>
        <v/>
      </c>
      <c r="J164" s="288" t="n"/>
      <c r="K164" s="546" t="n"/>
      <c r="L164" s="530" t="inlineStr">
        <is>
          <t>标高-10.600m至-9.600m</t>
        </is>
      </c>
      <c r="M164" s="0" t="inlineStr">
        <is>
          <t>钢平台1003、1004</t>
        </is>
      </c>
      <c r="N164" s="0" t="n"/>
      <c r="O164" s="0" t="n"/>
      <c r="P164" s="0" t="n"/>
      <c r="Q164" s="0" t="n"/>
      <c r="R164" s="0" t="n"/>
    </row>
    <row r="165" ht="16.2" customHeight="1" s="541">
      <c r="A165" s="533" t="inlineStr">
        <is>
          <t>6BFX1005/AZ1</t>
        </is>
      </c>
      <c r="B165" s="533" t="n"/>
      <c r="C165" s="533" t="n">
        <v>430</v>
      </c>
      <c r="D165" s="533" t="n">
        <v>215</v>
      </c>
      <c r="E165" s="533" t="n">
        <v>1</v>
      </c>
      <c r="F165" s="545">
        <f>C165*D165*E165/1000000</f>
        <v/>
      </c>
      <c r="G165" s="545">
        <f>50.9*F165</f>
        <v/>
      </c>
      <c r="K165" s="546" t="n"/>
      <c r="L165" s="530" t="inlineStr">
        <is>
          <t>标高-10.600m至-9.600m</t>
        </is>
      </c>
      <c r="M165" s="0" t="inlineStr">
        <is>
          <t>钢平台1005、1006</t>
        </is>
      </c>
      <c r="N165" s="0" t="n"/>
      <c r="O165" s="0" t="n"/>
      <c r="P165" s="0" t="n"/>
      <c r="Q165" s="0" t="n"/>
      <c r="R165" s="0" t="n"/>
    </row>
    <row r="166" ht="16.2" customHeight="1" s="541">
      <c r="A166" s="511" t="inlineStr">
        <is>
          <t>6BFX1005/AZ2</t>
        </is>
      </c>
      <c r="B166" s="511" t="n"/>
      <c r="C166" s="511" t="n">
        <v>430</v>
      </c>
      <c r="D166" s="511" t="n">
        <v>155</v>
      </c>
      <c r="E166" s="511" t="n">
        <v>1</v>
      </c>
      <c r="F166" s="545">
        <f>C166*D166*E166/1000000</f>
        <v/>
      </c>
      <c r="G166" s="545">
        <f>50.9*F166</f>
        <v/>
      </c>
      <c r="L166" s="530" t="inlineStr">
        <is>
          <t>标高-10.600m至-9.600m</t>
        </is>
      </c>
      <c r="M166" s="0" t="inlineStr">
        <is>
          <t>钢平台1005、1006</t>
        </is>
      </c>
      <c r="N166" s="0" t="n"/>
      <c r="O166" s="0" t="n"/>
      <c r="P166" s="0" t="n"/>
      <c r="Q166" s="0" t="n"/>
      <c r="R166" s="0" t="n"/>
    </row>
    <row r="167" ht="16.2" customHeight="1" s="541">
      <c r="A167" s="511" t="inlineStr">
        <is>
          <t>6BFX1514/AZ1</t>
        </is>
      </c>
      <c r="B167" s="511" t="n"/>
      <c r="C167" s="511" t="n">
        <v>430</v>
      </c>
      <c r="D167" s="511" t="n">
        <v>185</v>
      </c>
      <c r="E167" s="511" t="n">
        <v>1</v>
      </c>
      <c r="F167" s="545">
        <f>C167*D167*E167/1000000</f>
        <v/>
      </c>
      <c r="G167" s="545">
        <f>50.9*F167</f>
        <v/>
      </c>
      <c r="H167" s="288" t="n"/>
      <c r="I167" s="546" t="n"/>
      <c r="J167" s="288" t="n"/>
      <c r="K167" s="546" t="n"/>
      <c r="L167" s="530" t="inlineStr">
        <is>
          <t>标高-4.900m</t>
        </is>
      </c>
      <c r="M167" s="530" t="inlineStr">
        <is>
          <t>钢平台1514</t>
        </is>
      </c>
    </row>
    <row r="168" ht="16.2" customHeight="1" s="541">
      <c r="A168" s="511" t="inlineStr">
        <is>
          <t>6BFX1515/AZ1</t>
        </is>
      </c>
      <c r="B168" s="511" t="n"/>
      <c r="C168" s="511" t="n">
        <v>430</v>
      </c>
      <c r="D168" s="511" t="n">
        <v>185</v>
      </c>
      <c r="E168" s="511" t="n">
        <v>2</v>
      </c>
      <c r="F168" s="545">
        <f>C168*D168*E168/1000000</f>
        <v/>
      </c>
      <c r="G168" s="545">
        <f>50.9*F168</f>
        <v/>
      </c>
      <c r="H168" s="288" t="n"/>
      <c r="I168" s="546" t="n"/>
      <c r="J168" s="288" t="n"/>
      <c r="K168" s="546" t="n"/>
      <c r="L168" s="530" t="inlineStr">
        <is>
          <t>标高-4.900m</t>
        </is>
      </c>
      <c r="M168" s="530" t="inlineStr">
        <is>
          <t>钢平台1515</t>
        </is>
      </c>
    </row>
    <row r="169" ht="16.2" customHeight="1" s="541">
      <c r="A169" s="511" t="inlineStr">
        <is>
          <t>6BFX1516/AZ2</t>
        </is>
      </c>
      <c r="B169" s="511" t="n"/>
      <c r="C169" s="511" t="n">
        <v>400</v>
      </c>
      <c r="D169" s="511" t="n">
        <v>125</v>
      </c>
      <c r="E169" s="511" t="n">
        <v>1</v>
      </c>
      <c r="F169" s="545">
        <f>C169*D169*E169/1000000</f>
        <v/>
      </c>
      <c r="G169" s="545">
        <f>50.9*F169</f>
        <v/>
      </c>
      <c r="H169" s="288" t="n"/>
      <c r="I169" s="546" t="n"/>
      <c r="J169" s="288" t="n"/>
      <c r="K169" s="546" t="n"/>
      <c r="L169" s="530" t="inlineStr">
        <is>
          <t>标高-4.900m</t>
        </is>
      </c>
      <c r="M169" s="530" t="inlineStr">
        <is>
          <t>钢平台1516</t>
        </is>
      </c>
    </row>
    <row r="170" ht="16.2" customHeight="1" s="541">
      <c r="A170" s="511" t="inlineStr">
        <is>
          <t>6BFX1508/AZ1</t>
        </is>
      </c>
      <c r="B170" s="511" t="n"/>
      <c r="C170" s="511" t="n">
        <v>430</v>
      </c>
      <c r="D170" s="511" t="n">
        <v>215</v>
      </c>
      <c r="E170" s="511" t="n">
        <v>2</v>
      </c>
      <c r="F170" s="545">
        <f>C170*D170*E170/1000000</f>
        <v/>
      </c>
      <c r="G170" s="545">
        <f>50.9*F170</f>
        <v/>
      </c>
      <c r="H170" s="288" t="n"/>
      <c r="I170" s="546" t="n"/>
      <c r="J170" s="288" t="n"/>
      <c r="K170" s="546" t="n"/>
      <c r="L170" s="530" t="inlineStr">
        <is>
          <t>标高-4.040m</t>
        </is>
      </c>
      <c r="M170" s="530" t="inlineStr">
        <is>
          <t>钢平台1508</t>
        </is>
      </c>
    </row>
    <row r="171" ht="16.2" customHeight="1" s="541">
      <c r="A171" s="511" t="inlineStr">
        <is>
          <t>6BFX1513/AZ1</t>
        </is>
      </c>
      <c r="B171" s="511" t="n"/>
      <c r="C171" s="511" t="n">
        <v>430</v>
      </c>
      <c r="D171" s="511" t="n">
        <v>215</v>
      </c>
      <c r="E171" s="511" t="n">
        <v>2</v>
      </c>
      <c r="F171" s="545">
        <f>C171*D171*E171/1000000</f>
        <v/>
      </c>
      <c r="G171" s="545">
        <f>50.9*F171</f>
        <v/>
      </c>
      <c r="H171" s="288" t="n"/>
      <c r="I171" s="546" t="n"/>
      <c r="J171" s="288" t="n"/>
      <c r="K171" s="546" t="n"/>
      <c r="L171" s="530" t="inlineStr">
        <is>
          <t>标高-4.450m</t>
        </is>
      </c>
      <c r="M171" s="530" t="inlineStr">
        <is>
          <t>钢平台1513</t>
        </is>
      </c>
    </row>
    <row r="172" ht="16.2" customHeight="1" s="541">
      <c r="A172" s="511" t="inlineStr">
        <is>
          <t>6BFX1507/AZ1</t>
        </is>
      </c>
      <c r="B172" s="511" t="n"/>
      <c r="C172" s="511" t="n">
        <v>430</v>
      </c>
      <c r="D172" s="511" t="n">
        <v>215</v>
      </c>
      <c r="E172" s="511" t="n">
        <v>1</v>
      </c>
      <c r="F172" s="545">
        <f>C172*D172*E172/1000000</f>
        <v/>
      </c>
      <c r="G172" s="545">
        <f>50.9*F172</f>
        <v/>
      </c>
      <c r="H172" s="288" t="n"/>
      <c r="I172" s="546" t="n"/>
      <c r="J172" s="288" t="n"/>
      <c r="K172" s="546" t="n"/>
      <c r="L172" s="530" t="inlineStr">
        <is>
          <t>标高-4.900m至-2.640m</t>
        </is>
      </c>
      <c r="M172" s="530" t="inlineStr">
        <is>
          <t>钢平台1507</t>
        </is>
      </c>
    </row>
    <row r="173" ht="16.2" customHeight="1" s="541">
      <c r="A173" s="533" t="inlineStr">
        <is>
          <t>6BFX1511/Z1</t>
        </is>
      </c>
      <c r="B173" s="533" t="n"/>
      <c r="C173" s="533" t="n">
        <v>430</v>
      </c>
      <c r="D173" s="533" t="n">
        <v>215</v>
      </c>
      <c r="E173" s="533" t="n">
        <v>1</v>
      </c>
      <c r="F173" s="545">
        <f>C173*D173*E173/1000000</f>
        <v/>
      </c>
      <c r="G173" s="545">
        <f>50.9*F173</f>
        <v/>
      </c>
      <c r="H173" s="288" t="n"/>
      <c r="I173" s="546" t="n"/>
      <c r="J173" s="288" t="n"/>
      <c r="K173" s="546" t="n"/>
      <c r="L173" s="530" t="inlineStr">
        <is>
          <t>标高-4.940m</t>
        </is>
      </c>
      <c r="M173" s="530" t="inlineStr">
        <is>
          <t>钢平台1502、钢直梯1511</t>
        </is>
      </c>
    </row>
    <row r="174" ht="16.2" customHeight="1" s="541">
      <c r="A174" s="511" t="inlineStr">
        <is>
          <t>6BFX1511/Z2</t>
        </is>
      </c>
      <c r="B174" s="511" t="inlineStr">
        <is>
          <t>#</t>
        </is>
      </c>
      <c r="C174" s="511" t="n">
        <v>734</v>
      </c>
      <c r="D174" s="511" t="n">
        <v>255</v>
      </c>
      <c r="E174" s="511" t="n">
        <v>1</v>
      </c>
      <c r="F174" s="545">
        <f>C174*D174*E174/1000000</f>
        <v/>
      </c>
      <c r="G174" s="545">
        <f>50.9*F174</f>
        <v/>
      </c>
      <c r="H174" s="288" t="n"/>
      <c r="I174" s="546" t="n"/>
      <c r="J174" s="288" t="n"/>
      <c r="K174" s="546" t="n"/>
      <c r="L174" s="530" t="inlineStr">
        <is>
          <t>标高-4.940m</t>
        </is>
      </c>
      <c r="M174" s="530" t="inlineStr">
        <is>
          <t>钢平台1502、钢直梯1511</t>
        </is>
      </c>
    </row>
    <row r="175" ht="16.2" customHeight="1" s="541">
      <c r="A175" s="533" t="inlineStr">
        <is>
          <t>6BFX1510/AZ1</t>
        </is>
      </c>
      <c r="B175" s="533" t="n"/>
      <c r="C175" s="533" t="n">
        <v>430</v>
      </c>
      <c r="D175" s="533" t="n">
        <v>215</v>
      </c>
      <c r="E175" s="533" t="n">
        <v>2</v>
      </c>
      <c r="F175" s="545">
        <f>C175*D175*E175/1000000</f>
        <v/>
      </c>
      <c r="G175" s="545">
        <f>50.9*F175</f>
        <v/>
      </c>
      <c r="H175" s="288" t="n"/>
      <c r="I175" s="546" t="n"/>
      <c r="J175" s="288" t="n"/>
      <c r="K175" s="546" t="n"/>
      <c r="L175" s="530" t="inlineStr">
        <is>
          <t>标高-3.000m</t>
        </is>
      </c>
      <c r="M175" s="530" t="inlineStr">
        <is>
          <t>钢平台1510</t>
        </is>
      </c>
    </row>
    <row r="176" ht="16.2" customHeight="1" s="541">
      <c r="A176" s="300" t="inlineStr">
        <is>
          <t>合计</t>
        </is>
      </c>
      <c r="B176" s="300" t="inlineStr">
        <is>
          <t>钢格板2</t>
        </is>
      </c>
      <c r="C176" s="554" t="n"/>
      <c r="D176" s="301" t="n"/>
      <c r="E176" s="300" t="n">
        <v>21</v>
      </c>
      <c r="F176" s="300" t="n">
        <v>1.95</v>
      </c>
      <c r="G176" s="302" t="n">
        <v>99</v>
      </c>
    </row>
    <row r="177" ht="16.2" customHeight="1" s="541"/>
    <row r="178" ht="16.2" customHeight="1" s="541">
      <c r="A178" s="322" t="inlineStr">
        <is>
          <t>6BFX-燃料厂房标高-3.440m钢平台1509钢爬梯处钢格栅板清单</t>
        </is>
      </c>
      <c r="B178" s="552" t="n"/>
      <c r="C178" s="552" t="n"/>
      <c r="D178" s="552" t="n"/>
      <c r="E178" s="552" t="n"/>
      <c r="F178" s="552" t="n"/>
      <c r="G178" s="553" t="n"/>
    </row>
    <row r="179" ht="16.2" customHeight="1" s="541">
      <c r="A179" s="332" t="inlineStr">
        <is>
          <t>钢格栅板型号：JG405/30/50FG</t>
        </is>
      </c>
      <c r="B179" s="542" t="n"/>
      <c r="C179" s="542" t="n"/>
      <c r="D179" s="542" t="n"/>
      <c r="E179" s="542" t="n"/>
      <c r="F179" s="542" t="n"/>
      <c r="G179" s="543" t="n"/>
    </row>
    <row r="180" ht="16.2" customHeight="1" s="541">
      <c r="A180" s="323" t="inlineStr">
        <is>
          <t>编号</t>
        </is>
      </c>
      <c r="B180" s="323" t="inlineStr">
        <is>
          <t>图</t>
        </is>
      </c>
      <c r="C180" s="323" t="inlineStr">
        <is>
          <t>长度mm</t>
        </is>
      </c>
      <c r="D180" s="323" t="inlineStr">
        <is>
          <t>宽度mm</t>
        </is>
      </c>
      <c r="E180" s="323" t="inlineStr">
        <is>
          <t>数量</t>
        </is>
      </c>
      <c r="F180" s="323" t="inlineStr">
        <is>
          <t>面积</t>
        </is>
      </c>
      <c r="G180" s="323" t="inlineStr">
        <is>
          <t>重量</t>
        </is>
      </c>
    </row>
    <row r="181" ht="16.2" customHeight="1" s="541">
      <c r="A181" s="544" t="n"/>
      <c r="B181" s="544" t="n"/>
      <c r="C181" s="544" t="n"/>
      <c r="D181" s="544" t="n"/>
      <c r="E181" s="323" t="inlineStr">
        <is>
          <t>块</t>
        </is>
      </c>
      <c r="F181" s="323" t="inlineStr">
        <is>
          <t>m^2</t>
        </is>
      </c>
      <c r="G181" s="323" t="inlineStr">
        <is>
          <t>kg</t>
        </is>
      </c>
    </row>
    <row r="182" ht="16.2" customHeight="1" s="541">
      <c r="A182" s="511" t="inlineStr">
        <is>
          <t>6BFX1509/Z1</t>
        </is>
      </c>
      <c r="B182" s="511" t="n"/>
      <c r="C182" s="511" t="n">
        <v>445</v>
      </c>
      <c r="D182" s="511" t="n">
        <v>185</v>
      </c>
      <c r="E182" s="511" t="n">
        <v>1</v>
      </c>
      <c r="F182" s="545">
        <f>C182*D182*E182/1000000</f>
        <v/>
      </c>
      <c r="G182" s="545">
        <f>65.9*F182</f>
        <v/>
      </c>
      <c r="L182" s="530" t="inlineStr">
        <is>
          <t>标高-3.440m</t>
        </is>
      </c>
      <c r="M182" s="530" t="inlineStr">
        <is>
          <t>钢平台1509</t>
        </is>
      </c>
    </row>
    <row r="183" ht="16.2" customHeight="1" s="541">
      <c r="A183" s="511" t="inlineStr">
        <is>
          <t>6BFX1009/T1</t>
        </is>
      </c>
      <c r="B183" s="511" t="n"/>
      <c r="C183" s="511" t="n">
        <v>435</v>
      </c>
      <c r="D183" s="511" t="n">
        <v>125</v>
      </c>
      <c r="E183" s="511" t="n">
        <v>1</v>
      </c>
      <c r="F183" s="545">
        <f>C183*D183*E183/1000000</f>
        <v/>
      </c>
      <c r="G183" s="545">
        <f>65.9*F183</f>
        <v/>
      </c>
      <c r="L183" s="530" t="inlineStr">
        <is>
          <t>标高从-7.300m至-9.600m</t>
        </is>
      </c>
      <c r="M183" s="530" t="inlineStr">
        <is>
          <t>钢平台1009、1013、1014</t>
        </is>
      </c>
    </row>
    <row r="184" ht="16.2" customHeight="1" s="541">
      <c r="A184" s="293" t="inlineStr">
        <is>
          <t>6BFX1013/T1</t>
        </is>
      </c>
      <c r="B184" s="293" t="n"/>
      <c r="C184" s="293" t="n">
        <v>430</v>
      </c>
      <c r="D184" s="293" t="n">
        <v>245</v>
      </c>
      <c r="E184" s="293" t="n">
        <v>1</v>
      </c>
      <c r="F184" s="555">
        <f>C184*D184*E184/1000000</f>
        <v/>
      </c>
      <c r="G184" s="555">
        <f>65.9*F184</f>
        <v/>
      </c>
      <c r="L184" s="530" t="inlineStr">
        <is>
          <t>标高从-7.300m至-9.600m</t>
        </is>
      </c>
      <c r="M184" s="530" t="inlineStr">
        <is>
          <t>钢平台1009、1013、1014</t>
        </is>
      </c>
    </row>
    <row r="185" ht="16.2" customHeight="1" s="541">
      <c r="A185" s="511" t="inlineStr">
        <is>
          <t>6BFX1014/T1</t>
        </is>
      </c>
      <c r="B185" s="511" t="n"/>
      <c r="C185" s="511" t="n">
        <v>430</v>
      </c>
      <c r="D185" s="511" t="n">
        <v>215</v>
      </c>
      <c r="E185" s="511" t="n">
        <v>1</v>
      </c>
      <c r="F185" s="545">
        <f>C185*D185*E185/1000000</f>
        <v/>
      </c>
      <c r="G185" s="545">
        <f>65.9*F185</f>
        <v/>
      </c>
      <c r="L185" s="530" t="inlineStr">
        <is>
          <t>标高从-7.300m至-9.600m</t>
        </is>
      </c>
      <c r="M185" s="530" t="inlineStr">
        <is>
          <t>钢平台1009、1013、1014</t>
        </is>
      </c>
    </row>
    <row r="186" ht="16.2" customHeight="1" s="541">
      <c r="A186" s="511" t="inlineStr">
        <is>
          <t>6BFX1016/T1</t>
        </is>
      </c>
      <c r="B186" s="511" t="n"/>
      <c r="C186" s="511" t="n">
        <v>430</v>
      </c>
      <c r="D186" s="511" t="n">
        <v>245</v>
      </c>
      <c r="E186" s="511" t="n">
        <v>1</v>
      </c>
      <c r="F186" s="545">
        <f>C186*D186*E186/1000000</f>
        <v/>
      </c>
      <c r="G186" s="545">
        <f>65.9*F186</f>
        <v/>
      </c>
      <c r="L186" s="530" t="inlineStr">
        <is>
          <t>标高-9.600m至-8.600m</t>
        </is>
      </c>
      <c r="M186" s="530" t="inlineStr">
        <is>
          <t>钢平台1010、1016</t>
        </is>
      </c>
    </row>
    <row r="187" ht="16.2" customHeight="1" s="541">
      <c r="A187" s="511" t="inlineStr">
        <is>
          <t>6BFX1001/A103</t>
        </is>
      </c>
      <c r="B187" s="511" t="n"/>
      <c r="C187" s="511" t="n">
        <v>450</v>
      </c>
      <c r="D187" s="511" t="n">
        <v>207</v>
      </c>
      <c r="E187" s="511" t="n">
        <v>1</v>
      </c>
      <c r="F187" s="545">
        <f>C187*D187*E187/1000000</f>
        <v/>
      </c>
      <c r="G187" s="545">
        <f>65.9*F187</f>
        <v/>
      </c>
      <c r="L187" s="530" t="inlineStr">
        <is>
          <t>标高-10.650m至-9.600m</t>
        </is>
      </c>
      <c r="M187" s="530" t="inlineStr">
        <is>
          <t>钢平台1001、1002</t>
        </is>
      </c>
    </row>
    <row r="188" ht="16.2" customHeight="1" s="541">
      <c r="A188" s="511" t="inlineStr">
        <is>
          <t>6BFX1003/Z1</t>
        </is>
      </c>
      <c r="B188" s="511" t="n"/>
      <c r="C188" s="511" t="n">
        <v>435</v>
      </c>
      <c r="D188" s="511" t="n">
        <v>215</v>
      </c>
      <c r="E188" s="511" t="n">
        <v>1</v>
      </c>
      <c r="F188" s="545">
        <f>C188*D188*E188/1000000</f>
        <v/>
      </c>
      <c r="G188" s="545">
        <f>65.9*F188</f>
        <v/>
      </c>
      <c r="L188" s="530" t="inlineStr">
        <is>
          <t>标高-10.600m至-9.600m</t>
        </is>
      </c>
      <c r="M188" s="530" t="inlineStr">
        <is>
          <t>钢平台1003、1004</t>
        </is>
      </c>
    </row>
    <row r="189" ht="16.2" customHeight="1" s="541">
      <c r="A189" s="511" t="inlineStr">
        <is>
          <t>6BFX1518/1</t>
        </is>
      </c>
      <c r="B189" s="511" t="inlineStr">
        <is>
          <t>#</t>
        </is>
      </c>
      <c r="C189" s="511" t="n">
        <v>1203</v>
      </c>
      <c r="D189" s="511" t="n">
        <v>995</v>
      </c>
      <c r="E189" s="511" t="n">
        <v>1</v>
      </c>
      <c r="F189" s="545">
        <f>C189*D189*E189/1000000</f>
        <v/>
      </c>
      <c r="G189" s="545">
        <f>65.9*F189</f>
        <v/>
      </c>
      <c r="H189" s="289" t="n"/>
      <c r="I189" s="545" t="n"/>
      <c r="L189" s="530" t="inlineStr">
        <is>
          <t>标高-4.850m至-2.600m</t>
        </is>
      </c>
      <c r="M189" s="530" t="inlineStr">
        <is>
          <t>钢平台1518，1519</t>
        </is>
      </c>
    </row>
    <row r="190" ht="16.2" customHeight="1" s="541">
      <c r="A190" s="511" t="inlineStr">
        <is>
          <t>6BFX1518/2</t>
        </is>
      </c>
      <c r="B190" s="511" t="inlineStr">
        <is>
          <t>#</t>
        </is>
      </c>
      <c r="C190" s="511" t="n">
        <v>1203</v>
      </c>
      <c r="D190" s="511" t="n">
        <v>370</v>
      </c>
      <c r="E190" s="511" t="n">
        <v>1</v>
      </c>
      <c r="F190" s="545">
        <f>C190*D190*E190/1000000</f>
        <v/>
      </c>
      <c r="G190" s="545">
        <f>65.9*F190</f>
        <v/>
      </c>
      <c r="H190" s="289" t="n"/>
      <c r="I190" s="545" t="n"/>
      <c r="L190" s="530" t="inlineStr">
        <is>
          <t>标高-4.850m至-2.600m</t>
        </is>
      </c>
      <c r="M190" s="530" t="inlineStr">
        <is>
          <t>钢平台1518，1519</t>
        </is>
      </c>
    </row>
    <row r="191" ht="16.2" customHeight="1" s="541">
      <c r="A191" s="511" t="inlineStr">
        <is>
          <t>6BFX1518/AZ1</t>
        </is>
      </c>
      <c r="B191" s="511" t="n"/>
      <c r="C191" s="511" t="n">
        <v>430</v>
      </c>
      <c r="D191" s="511" t="n">
        <v>215</v>
      </c>
      <c r="E191" s="511" t="n">
        <v>1</v>
      </c>
      <c r="F191" s="545">
        <f>C191*D191*E191/1000000</f>
        <v/>
      </c>
      <c r="G191" s="545">
        <f>65.9*F191</f>
        <v/>
      </c>
      <c r="H191" s="289" t="n"/>
      <c r="I191" s="545" t="n"/>
      <c r="L191" s="530" t="inlineStr">
        <is>
          <t>标高-4.850m至-2.600m</t>
        </is>
      </c>
      <c r="M191" s="530" t="inlineStr">
        <is>
          <t>钢平台1518，1519</t>
        </is>
      </c>
    </row>
    <row r="192" ht="16.2" customHeight="1" s="541">
      <c r="A192" s="511" t="inlineStr">
        <is>
          <t>6BFX1519/1</t>
        </is>
      </c>
      <c r="B192" s="511" t="inlineStr">
        <is>
          <t>#</t>
        </is>
      </c>
      <c r="C192" s="511" t="n">
        <v>1300</v>
      </c>
      <c r="D192" s="511" t="n">
        <v>935</v>
      </c>
      <c r="E192" s="511" t="n">
        <v>1</v>
      </c>
      <c r="F192" s="545">
        <f>C192*D192*E192/1000000</f>
        <v/>
      </c>
      <c r="G192" s="545">
        <f>65.9*F192</f>
        <v/>
      </c>
      <c r="H192" s="289" t="n"/>
      <c r="I192" s="545" t="n"/>
      <c r="L192" s="530" t="inlineStr">
        <is>
          <t>标高-4.850m至-2.600m</t>
        </is>
      </c>
      <c r="M192" s="530" t="inlineStr">
        <is>
          <t>钢平台1518，1519</t>
        </is>
      </c>
    </row>
    <row r="193" ht="16.2" customHeight="1" s="541">
      <c r="A193" s="511" t="inlineStr">
        <is>
          <t>6BFX1519/2</t>
        </is>
      </c>
      <c r="B193" s="511" t="inlineStr">
        <is>
          <t>#</t>
        </is>
      </c>
      <c r="C193" s="511" t="n">
        <v>1570</v>
      </c>
      <c r="D193" s="511" t="n">
        <v>995</v>
      </c>
      <c r="E193" s="511" t="n">
        <v>1</v>
      </c>
      <c r="F193" s="545">
        <f>C193*D193*E193/1000000</f>
        <v/>
      </c>
      <c r="G193" s="545">
        <f>65.9*F193</f>
        <v/>
      </c>
      <c r="H193" s="511" t="n">
        <v>342</v>
      </c>
      <c r="I193" s="547">
        <f>9.42*H193/1000</f>
        <v/>
      </c>
      <c r="L193" s="530" t="inlineStr">
        <is>
          <t>标高-4.850m至-2.600m</t>
        </is>
      </c>
      <c r="M193" s="530" t="inlineStr">
        <is>
          <t>钢平台1518，1519</t>
        </is>
      </c>
    </row>
    <row r="194" ht="16.2" customHeight="1" s="541">
      <c r="A194" s="511" t="inlineStr">
        <is>
          <t>6BFX1519/3</t>
        </is>
      </c>
      <c r="B194" s="511" t="inlineStr">
        <is>
          <t>#</t>
        </is>
      </c>
      <c r="C194" s="511" t="n">
        <v>1570</v>
      </c>
      <c r="D194" s="511" t="n">
        <v>445</v>
      </c>
      <c r="E194" s="511" t="n">
        <v>1</v>
      </c>
      <c r="F194" s="545">
        <f>C194*D194*E194/1000000</f>
        <v/>
      </c>
      <c r="G194" s="545">
        <f>65.9*F194</f>
        <v/>
      </c>
      <c r="H194" s="511" t="n">
        <v>314</v>
      </c>
      <c r="I194" s="547">
        <f>9.42*H194/1000</f>
        <v/>
      </c>
      <c r="L194" s="530" t="inlineStr">
        <is>
          <t>标高-4.850m至-2.600m</t>
        </is>
      </c>
      <c r="M194" s="530" t="inlineStr">
        <is>
          <t>钢平台1518，1519</t>
        </is>
      </c>
    </row>
    <row r="195" ht="16.2" customHeight="1" s="541">
      <c r="A195" s="511" t="inlineStr">
        <is>
          <t>6BFX1519/4</t>
        </is>
      </c>
      <c r="B195" s="511" t="inlineStr">
        <is>
          <t>#</t>
        </is>
      </c>
      <c r="C195" s="511" t="n">
        <v>1570</v>
      </c>
      <c r="D195" s="511" t="n">
        <v>995</v>
      </c>
      <c r="E195" s="511" t="n">
        <v>1</v>
      </c>
      <c r="F195" s="545">
        <f>C195*D195*E195/1000000</f>
        <v/>
      </c>
      <c r="G195" s="545">
        <f>65.9*F195</f>
        <v/>
      </c>
      <c r="H195" s="289" t="n"/>
      <c r="I195" s="545" t="n"/>
      <c r="L195" s="530" t="inlineStr">
        <is>
          <t>标高-4.850m至-2.600m</t>
        </is>
      </c>
      <c r="M195" s="530" t="inlineStr">
        <is>
          <t>钢平台1518，1519</t>
        </is>
      </c>
    </row>
    <row r="196" ht="16.2" customHeight="1" s="541">
      <c r="A196" s="511" t="inlineStr">
        <is>
          <t>6BFX1519/AZ1</t>
        </is>
      </c>
      <c r="B196" s="511" t="n"/>
      <c r="C196" s="511" t="n">
        <v>430</v>
      </c>
      <c r="D196" s="511" t="n">
        <v>215</v>
      </c>
      <c r="E196" s="511" t="n">
        <v>1</v>
      </c>
      <c r="F196" s="545">
        <f>C196*D196*E196/1000000</f>
        <v/>
      </c>
      <c r="G196" s="545">
        <f>65.9*F196</f>
        <v/>
      </c>
      <c r="H196" s="289" t="n"/>
      <c r="I196" s="545" t="n"/>
      <c r="L196" s="530" t="inlineStr">
        <is>
          <t>标高-4.850m至-2.600m</t>
        </is>
      </c>
      <c r="M196" s="530" t="inlineStr">
        <is>
          <t>钢平台1518，1519</t>
        </is>
      </c>
    </row>
    <row r="197" ht="16.2" customHeight="1" s="541">
      <c r="A197" s="511" t="inlineStr">
        <is>
          <t>6BFX1514/1</t>
        </is>
      </c>
      <c r="B197" s="511" t="inlineStr">
        <is>
          <t>#</t>
        </is>
      </c>
      <c r="C197" s="511" t="n">
        <v>695</v>
      </c>
      <c r="D197" s="511" t="n">
        <v>559</v>
      </c>
      <c r="E197" s="511" t="n">
        <v>1</v>
      </c>
      <c r="F197" s="545">
        <f>C197*D197*E197/1000000</f>
        <v/>
      </c>
      <c r="G197" s="545">
        <f>65.9*F197</f>
        <v/>
      </c>
      <c r="L197" s="530" t="inlineStr">
        <is>
          <t>标高-4.900m</t>
        </is>
      </c>
      <c r="M197" s="530" t="inlineStr">
        <is>
          <t>钢平台1514</t>
        </is>
      </c>
    </row>
    <row r="198" ht="16.2" customHeight="1" s="541">
      <c r="A198" s="511" t="inlineStr">
        <is>
          <t>6BFX1514/2</t>
        </is>
      </c>
      <c r="B198" s="511" t="inlineStr">
        <is>
          <t>#</t>
        </is>
      </c>
      <c r="C198" s="511" t="n">
        <v>650</v>
      </c>
      <c r="D198" s="511" t="n">
        <v>995</v>
      </c>
      <c r="E198" s="511" t="n">
        <v>1</v>
      </c>
      <c r="F198" s="545">
        <f>C198*D198*E198/1000000</f>
        <v/>
      </c>
      <c r="G198" s="545">
        <f>65.9*F198</f>
        <v/>
      </c>
      <c r="L198" s="530" t="inlineStr">
        <is>
          <t>标高-4.900m</t>
        </is>
      </c>
      <c r="M198" s="530" t="inlineStr">
        <is>
          <t>钢平台1514</t>
        </is>
      </c>
    </row>
    <row r="199" ht="16.2" customHeight="1" s="541">
      <c r="A199" s="511" t="inlineStr">
        <is>
          <t>6BFX1514/3</t>
        </is>
      </c>
      <c r="B199" s="511" t="inlineStr">
        <is>
          <t>#</t>
        </is>
      </c>
      <c r="C199" s="511" t="n">
        <v>800</v>
      </c>
      <c r="D199" s="511" t="n">
        <v>995</v>
      </c>
      <c r="E199" s="511" t="n">
        <v>1</v>
      </c>
      <c r="F199" s="545">
        <f>C199*D199*E199/1000000</f>
        <v/>
      </c>
      <c r="G199" s="545">
        <f>65.9*F199</f>
        <v/>
      </c>
      <c r="L199" s="530" t="inlineStr">
        <is>
          <t>标高-4.900m</t>
        </is>
      </c>
      <c r="M199" s="530" t="inlineStr">
        <is>
          <t>钢平台1514</t>
        </is>
      </c>
    </row>
    <row r="200" ht="16.2" customHeight="1" s="541">
      <c r="A200" s="511" t="inlineStr">
        <is>
          <t>6BFX1514/4</t>
        </is>
      </c>
      <c r="B200" s="511" t="inlineStr">
        <is>
          <t>#</t>
        </is>
      </c>
      <c r="C200" s="511" t="n">
        <v>800</v>
      </c>
      <c r="D200" s="511" t="n">
        <v>995</v>
      </c>
      <c r="E200" s="511" t="n">
        <v>1</v>
      </c>
      <c r="F200" s="545">
        <f>C200*D200*E200/1000000</f>
        <v/>
      </c>
      <c r="G200" s="545">
        <f>65.9*F200</f>
        <v/>
      </c>
      <c r="L200" s="530" t="inlineStr">
        <is>
          <t>标高-4.900m</t>
        </is>
      </c>
      <c r="M200" s="530" t="inlineStr">
        <is>
          <t>钢平台1514</t>
        </is>
      </c>
    </row>
    <row r="201" ht="16.2" customHeight="1" s="541">
      <c r="A201" s="511" t="inlineStr">
        <is>
          <t>6BFX1514/5</t>
        </is>
      </c>
      <c r="B201" s="511" t="inlineStr">
        <is>
          <t>#</t>
        </is>
      </c>
      <c r="C201" s="511" t="n">
        <v>741</v>
      </c>
      <c r="D201" s="511" t="n">
        <v>265</v>
      </c>
      <c r="E201" s="511" t="n">
        <v>1</v>
      </c>
      <c r="F201" s="545">
        <f>C201*D201*E201/1000000</f>
        <v/>
      </c>
      <c r="G201" s="545">
        <f>65.9*F201</f>
        <v/>
      </c>
      <c r="L201" s="530" t="inlineStr">
        <is>
          <t>标高-4.900m</t>
        </is>
      </c>
      <c r="M201" s="530" t="inlineStr">
        <is>
          <t>钢平台1514</t>
        </is>
      </c>
    </row>
    <row r="202" ht="16.2" customHeight="1" s="541">
      <c r="A202" s="511" t="inlineStr">
        <is>
          <t>6BFX1514/6</t>
        </is>
      </c>
      <c r="B202" s="511" t="inlineStr">
        <is>
          <t>#</t>
        </is>
      </c>
      <c r="C202" s="511" t="n">
        <v>400</v>
      </c>
      <c r="D202" s="511" t="n">
        <v>916</v>
      </c>
      <c r="E202" s="511" t="n">
        <v>1</v>
      </c>
      <c r="F202" s="545">
        <f>C202*D202*E202/1000000</f>
        <v/>
      </c>
      <c r="G202" s="545">
        <f>65.9*F202</f>
        <v/>
      </c>
      <c r="L202" s="530" t="inlineStr">
        <is>
          <t>标高-4.900m</t>
        </is>
      </c>
      <c r="M202" s="530" t="inlineStr">
        <is>
          <t>钢平台1514</t>
        </is>
      </c>
    </row>
    <row r="203" ht="16.2" customHeight="1" s="541">
      <c r="A203" s="511" t="inlineStr">
        <is>
          <t>6BFX1514/7</t>
        </is>
      </c>
      <c r="B203" s="511" t="inlineStr">
        <is>
          <t>#</t>
        </is>
      </c>
      <c r="C203" s="511" t="n">
        <v>740</v>
      </c>
      <c r="D203" s="511" t="n">
        <v>995</v>
      </c>
      <c r="E203" s="511" t="n">
        <v>1</v>
      </c>
      <c r="F203" s="545">
        <f>C203*D203*E203/1000000</f>
        <v/>
      </c>
      <c r="G203" s="545">
        <f>65.9*F203</f>
        <v/>
      </c>
      <c r="L203" s="530" t="inlineStr">
        <is>
          <t>标高-4.900m</t>
        </is>
      </c>
      <c r="M203" s="530" t="inlineStr">
        <is>
          <t>钢平台1514</t>
        </is>
      </c>
    </row>
    <row r="204" ht="16.2" customHeight="1" s="541">
      <c r="A204" s="511" t="inlineStr">
        <is>
          <t>6BFX1514/8</t>
        </is>
      </c>
      <c r="B204" s="511" t="inlineStr">
        <is>
          <t>#</t>
        </is>
      </c>
      <c r="C204" s="511" t="n">
        <v>800</v>
      </c>
      <c r="D204" s="511" t="n">
        <v>995</v>
      </c>
      <c r="E204" s="511" t="n">
        <v>1</v>
      </c>
      <c r="F204" s="545">
        <f>C204*D204*E204/1000000</f>
        <v/>
      </c>
      <c r="G204" s="545">
        <f>65.9*F204</f>
        <v/>
      </c>
      <c r="L204" s="530" t="inlineStr">
        <is>
          <t>标高-4.900m</t>
        </is>
      </c>
      <c r="M204" s="530" t="inlineStr">
        <is>
          <t>钢平台1514</t>
        </is>
      </c>
    </row>
    <row r="205" ht="16.2" customHeight="1" s="541">
      <c r="A205" s="511" t="inlineStr">
        <is>
          <t>6BFX1514/9</t>
        </is>
      </c>
      <c r="B205" s="511" t="inlineStr">
        <is>
          <t>#</t>
        </is>
      </c>
      <c r="C205" s="511" t="n">
        <v>740</v>
      </c>
      <c r="D205" s="511" t="n">
        <v>465</v>
      </c>
      <c r="E205" s="511" t="n">
        <v>1</v>
      </c>
      <c r="F205" s="545">
        <f>C205*D205*E205/1000000</f>
        <v/>
      </c>
      <c r="G205" s="545">
        <f>65.9*F205</f>
        <v/>
      </c>
      <c r="L205" s="530" t="inlineStr">
        <is>
          <t>标高-4.900m</t>
        </is>
      </c>
      <c r="M205" s="530" t="inlineStr">
        <is>
          <t>钢平台1514</t>
        </is>
      </c>
    </row>
    <row r="206" ht="16.2" customHeight="1" s="541">
      <c r="A206" s="511" t="inlineStr">
        <is>
          <t>6BFX1514/10</t>
        </is>
      </c>
      <c r="B206" s="511" t="inlineStr">
        <is>
          <t>#</t>
        </is>
      </c>
      <c r="C206" s="511" t="n">
        <v>400</v>
      </c>
      <c r="D206" s="511" t="n">
        <v>465</v>
      </c>
      <c r="E206" s="511" t="n">
        <v>1</v>
      </c>
      <c r="F206" s="545">
        <f>C206*D206*E206/1000000</f>
        <v/>
      </c>
      <c r="G206" s="545">
        <f>65.9*F206</f>
        <v/>
      </c>
      <c r="L206" s="530" t="inlineStr">
        <is>
          <t>标高-4.900m</t>
        </is>
      </c>
      <c r="M206" s="530" t="inlineStr">
        <is>
          <t>钢平台1514</t>
        </is>
      </c>
    </row>
    <row r="207" ht="16.2" customHeight="1" s="541">
      <c r="A207" s="511" t="inlineStr">
        <is>
          <t>6BFX1514/11</t>
        </is>
      </c>
      <c r="B207" s="511" t="inlineStr">
        <is>
          <t>#</t>
        </is>
      </c>
      <c r="C207" s="511" t="n">
        <v>400</v>
      </c>
      <c r="D207" s="511" t="n">
        <v>315</v>
      </c>
      <c r="E207" s="511" t="n">
        <v>1</v>
      </c>
      <c r="F207" s="545">
        <f>C207*D207*E207/1000000</f>
        <v/>
      </c>
      <c r="G207" s="545">
        <f>65.9*F207</f>
        <v/>
      </c>
      <c r="L207" s="530" t="inlineStr">
        <is>
          <t>标高-4.900m</t>
        </is>
      </c>
      <c r="M207" s="530" t="inlineStr">
        <is>
          <t>钢平台1514</t>
        </is>
      </c>
    </row>
    <row r="208" ht="16.2" customHeight="1" s="541">
      <c r="A208" s="511" t="inlineStr">
        <is>
          <t>6BFX1515/1</t>
        </is>
      </c>
      <c r="B208" s="511" t="inlineStr">
        <is>
          <t>#</t>
        </is>
      </c>
      <c r="C208" s="511" t="n">
        <v>700</v>
      </c>
      <c r="D208" s="511" t="n">
        <v>995</v>
      </c>
      <c r="E208" s="511" t="n">
        <v>1</v>
      </c>
      <c r="F208" s="545">
        <f>C208*D208*E208/1000000</f>
        <v/>
      </c>
      <c r="G208" s="545">
        <f>65.9*F208</f>
        <v/>
      </c>
      <c r="L208" s="530" t="inlineStr">
        <is>
          <t>标高-4.900m</t>
        </is>
      </c>
      <c r="M208" s="530" t="inlineStr">
        <is>
          <t>钢平台1515</t>
        </is>
      </c>
    </row>
    <row r="209" ht="16.2" customHeight="1" s="541">
      <c r="A209" s="511" t="inlineStr">
        <is>
          <t>6BFX1515/2</t>
        </is>
      </c>
      <c r="B209" s="511" t="inlineStr">
        <is>
          <t>#</t>
        </is>
      </c>
      <c r="C209" s="511" t="n">
        <v>700</v>
      </c>
      <c r="D209" s="511" t="n">
        <v>995</v>
      </c>
      <c r="E209" s="511" t="n">
        <v>1</v>
      </c>
      <c r="F209" s="545">
        <f>C209*D209*E209/1000000</f>
        <v/>
      </c>
      <c r="G209" s="545">
        <f>65.9*F209</f>
        <v/>
      </c>
      <c r="L209" s="530" t="inlineStr">
        <is>
          <t>标高-4.900m</t>
        </is>
      </c>
      <c r="M209" s="530" t="inlineStr">
        <is>
          <t>钢平台1515</t>
        </is>
      </c>
    </row>
    <row r="210" ht="16.2" customHeight="1" s="541">
      <c r="A210" s="511" t="inlineStr">
        <is>
          <t>6BFX1515/3</t>
        </is>
      </c>
      <c r="B210" s="511" t="inlineStr">
        <is>
          <t>#</t>
        </is>
      </c>
      <c r="C210" s="511" t="n">
        <v>1225</v>
      </c>
      <c r="D210" s="511" t="n">
        <v>715</v>
      </c>
      <c r="E210" s="511" t="n">
        <v>1</v>
      </c>
      <c r="F210" s="545">
        <f>C210*D210*E210/1000000</f>
        <v/>
      </c>
      <c r="G210" s="545">
        <f>65.9*F210</f>
        <v/>
      </c>
      <c r="L210" s="530" t="inlineStr">
        <is>
          <t>标高-4.900m</t>
        </is>
      </c>
      <c r="M210" s="530" t="inlineStr">
        <is>
          <t>钢平台1515</t>
        </is>
      </c>
    </row>
    <row r="211" ht="16.2" customHeight="1" s="541">
      <c r="A211" s="511" t="inlineStr">
        <is>
          <t>6BFX1515/4</t>
        </is>
      </c>
      <c r="B211" s="511" t="inlineStr">
        <is>
          <t>#</t>
        </is>
      </c>
      <c r="C211" s="511" t="n">
        <v>1225</v>
      </c>
      <c r="D211" s="511" t="n">
        <v>995</v>
      </c>
      <c r="E211" s="511" t="n">
        <v>1</v>
      </c>
      <c r="F211" s="545">
        <f>C211*D211*E211/1000000</f>
        <v/>
      </c>
      <c r="G211" s="545">
        <f>65.9*F211</f>
        <v/>
      </c>
      <c r="L211" s="530" t="inlineStr">
        <is>
          <t>标高-4.900m</t>
        </is>
      </c>
      <c r="M211" s="530" t="inlineStr">
        <is>
          <t>钢平台1515</t>
        </is>
      </c>
    </row>
    <row r="212" ht="16.2" customHeight="1" s="541">
      <c r="A212" s="511" t="inlineStr">
        <is>
          <t>6BFX1515/5</t>
        </is>
      </c>
      <c r="B212" s="511" t="inlineStr">
        <is>
          <t>#</t>
        </is>
      </c>
      <c r="C212" s="511" t="n">
        <v>1225</v>
      </c>
      <c r="D212" s="511" t="n">
        <v>995</v>
      </c>
      <c r="E212" s="511" t="n">
        <v>1</v>
      </c>
      <c r="F212" s="545">
        <f>C212*D212*E212/1000000</f>
        <v/>
      </c>
      <c r="G212" s="545">
        <f>65.9*F212</f>
        <v/>
      </c>
      <c r="L212" s="530" t="inlineStr">
        <is>
          <t>标高-4.900m</t>
        </is>
      </c>
      <c r="M212" s="530" t="inlineStr">
        <is>
          <t>钢平台1515</t>
        </is>
      </c>
    </row>
    <row r="213" ht="16.2" customHeight="1" s="541">
      <c r="A213" s="511" t="inlineStr">
        <is>
          <t>6BFX1515/6</t>
        </is>
      </c>
      <c r="B213" s="511" t="inlineStr">
        <is>
          <t>#</t>
        </is>
      </c>
      <c r="C213" s="511" t="n">
        <v>640</v>
      </c>
      <c r="D213" s="511" t="n">
        <v>480</v>
      </c>
      <c r="E213" s="511" t="n">
        <v>1</v>
      </c>
      <c r="F213" s="545">
        <f>C213*D213*E213/1000000</f>
        <v/>
      </c>
      <c r="G213" s="545">
        <f>65.9*F213</f>
        <v/>
      </c>
      <c r="L213" s="530" t="inlineStr">
        <is>
          <t>标高-4.900m</t>
        </is>
      </c>
      <c r="M213" s="530" t="inlineStr">
        <is>
          <t>钢平台1515</t>
        </is>
      </c>
    </row>
    <row r="214" ht="16.2" customHeight="1" s="541">
      <c r="A214" s="511" t="inlineStr">
        <is>
          <t>6BFX1515/7</t>
        </is>
      </c>
      <c r="B214" s="511" t="inlineStr">
        <is>
          <t>#</t>
        </is>
      </c>
      <c r="C214" s="511" t="n">
        <v>465</v>
      </c>
      <c r="D214" s="511" t="n">
        <v>600</v>
      </c>
      <c r="E214" s="511" t="n">
        <v>1</v>
      </c>
      <c r="F214" s="545">
        <f>C214*D214*E214/1000000</f>
        <v/>
      </c>
      <c r="G214" s="545">
        <f>65.9*F214</f>
        <v/>
      </c>
      <c r="L214" s="530" t="inlineStr">
        <is>
          <t>标高-4.900m</t>
        </is>
      </c>
      <c r="M214" s="530" t="inlineStr">
        <is>
          <t>钢平台1515</t>
        </is>
      </c>
    </row>
    <row r="215" ht="16.2" customHeight="1" s="541">
      <c r="A215" s="511" t="inlineStr">
        <is>
          <t>6BFX1515/8</t>
        </is>
      </c>
      <c r="B215" s="511" t="inlineStr">
        <is>
          <t>#</t>
        </is>
      </c>
      <c r="C215" s="511" t="n">
        <v>1070</v>
      </c>
      <c r="D215" s="511" t="n">
        <v>1175</v>
      </c>
      <c r="E215" s="511" t="n">
        <v>1</v>
      </c>
      <c r="F215" s="545">
        <f>C215*D215*E215/1000000</f>
        <v/>
      </c>
      <c r="G215" s="545">
        <f>65.9*F215</f>
        <v/>
      </c>
      <c r="L215" s="530" t="inlineStr">
        <is>
          <t>标高-4.900m</t>
        </is>
      </c>
      <c r="M215" s="530" t="inlineStr">
        <is>
          <t>钢平台1515</t>
        </is>
      </c>
    </row>
    <row r="216" ht="16.2" customHeight="1" s="541">
      <c r="A216" s="511" t="inlineStr">
        <is>
          <t>6BFX1515/9</t>
        </is>
      </c>
      <c r="B216" s="511" t="inlineStr">
        <is>
          <t>#</t>
        </is>
      </c>
      <c r="C216" s="511" t="n">
        <v>1070</v>
      </c>
      <c r="D216" s="511" t="n">
        <v>995</v>
      </c>
      <c r="E216" s="511" t="n">
        <v>1</v>
      </c>
      <c r="F216" s="545">
        <f>C216*D216*E216/1000000</f>
        <v/>
      </c>
      <c r="G216" s="545">
        <f>65.9*F216</f>
        <v/>
      </c>
      <c r="L216" s="530" t="inlineStr">
        <is>
          <t>标高-4.900m</t>
        </is>
      </c>
      <c r="M216" s="530" t="inlineStr">
        <is>
          <t>钢平台1515</t>
        </is>
      </c>
    </row>
    <row r="217" ht="16.2" customHeight="1" s="541">
      <c r="A217" s="511" t="inlineStr">
        <is>
          <t>6BFX1515/10</t>
        </is>
      </c>
      <c r="B217" s="511" t="inlineStr">
        <is>
          <t>#</t>
        </is>
      </c>
      <c r="C217" s="511" t="n">
        <v>1070</v>
      </c>
      <c r="D217" s="511" t="n">
        <v>995</v>
      </c>
      <c r="E217" s="511" t="n">
        <v>1</v>
      </c>
      <c r="F217" s="545">
        <f>C217*D217*E217/1000000</f>
        <v/>
      </c>
      <c r="G217" s="545">
        <f>65.9*F217</f>
        <v/>
      </c>
      <c r="L217" s="530" t="inlineStr">
        <is>
          <t>标高-4.900m</t>
        </is>
      </c>
      <c r="M217" s="530" t="inlineStr">
        <is>
          <t>钢平台1515</t>
        </is>
      </c>
    </row>
    <row r="218" ht="16.2" customHeight="1" s="541">
      <c r="A218" s="511" t="inlineStr">
        <is>
          <t>6BFX1516/1</t>
        </is>
      </c>
      <c r="B218" s="511" t="inlineStr">
        <is>
          <t>#</t>
        </is>
      </c>
      <c r="C218" s="511" t="n">
        <v>600</v>
      </c>
      <c r="D218" s="511" t="n">
        <v>700</v>
      </c>
      <c r="E218" s="511" t="n">
        <v>1</v>
      </c>
      <c r="F218" s="545">
        <f>C218*D218*E218/1000000</f>
        <v/>
      </c>
      <c r="G218" s="545">
        <f>65.9*F218</f>
        <v/>
      </c>
      <c r="L218" s="530" t="inlineStr">
        <is>
          <t>标高-4.900m</t>
        </is>
      </c>
      <c r="M218" s="530" t="inlineStr">
        <is>
          <t>钢平台1516</t>
        </is>
      </c>
    </row>
    <row r="219" ht="16.2" customHeight="1" s="541">
      <c r="A219" s="511" t="inlineStr">
        <is>
          <t>6BFX1508/1</t>
        </is>
      </c>
      <c r="B219" s="511" t="inlineStr">
        <is>
          <t>#</t>
        </is>
      </c>
      <c r="C219" s="511" t="n">
        <v>1490</v>
      </c>
      <c r="D219" s="511" t="n">
        <v>995</v>
      </c>
      <c r="E219" s="511" t="n">
        <v>1</v>
      </c>
      <c r="F219" s="545">
        <f>C219*D219*E219/1000000</f>
        <v/>
      </c>
      <c r="G219" s="545">
        <f>65.9*F219</f>
        <v/>
      </c>
      <c r="L219" s="530" t="inlineStr">
        <is>
          <t>标高-4.040m</t>
        </is>
      </c>
      <c r="M219" s="530" t="inlineStr">
        <is>
          <t>钢平台1508</t>
        </is>
      </c>
    </row>
    <row r="220" ht="16.2" customHeight="1" s="541">
      <c r="A220" s="511" t="inlineStr">
        <is>
          <t>6BFX1508/2</t>
        </is>
      </c>
      <c r="B220" s="511" t="inlineStr">
        <is>
          <t>#</t>
        </is>
      </c>
      <c r="C220" s="511" t="n">
        <v>1490</v>
      </c>
      <c r="D220" s="511" t="n">
        <v>995</v>
      </c>
      <c r="E220" s="511" t="n">
        <v>1</v>
      </c>
      <c r="F220" s="545">
        <f>C220*D220*E220/1000000</f>
        <v/>
      </c>
      <c r="G220" s="545">
        <f>65.9*F220</f>
        <v/>
      </c>
      <c r="L220" s="530" t="inlineStr">
        <is>
          <t>标高-4.040m</t>
        </is>
      </c>
      <c r="M220" s="530" t="inlineStr">
        <is>
          <t>钢平台1508</t>
        </is>
      </c>
    </row>
    <row r="221" ht="16.2" customHeight="1" s="541">
      <c r="A221" s="511" t="inlineStr">
        <is>
          <t>6BFX1508/3</t>
        </is>
      </c>
      <c r="B221" s="511" t="inlineStr">
        <is>
          <t>#</t>
        </is>
      </c>
      <c r="C221" s="511" t="n">
        <v>1490</v>
      </c>
      <c r="D221" s="511" t="n">
        <v>290</v>
      </c>
      <c r="E221" s="511" t="n">
        <v>1</v>
      </c>
      <c r="F221" s="545">
        <f>C221*D221*E221/1000000</f>
        <v/>
      </c>
      <c r="G221" s="545">
        <f>65.9*F221</f>
        <v/>
      </c>
      <c r="L221" s="530" t="inlineStr">
        <is>
          <t>标高-4.040m</t>
        </is>
      </c>
      <c r="M221" s="530" t="inlineStr">
        <is>
          <t>钢平台1508</t>
        </is>
      </c>
    </row>
    <row r="222" ht="16.2" customHeight="1" s="541">
      <c r="A222" s="511" t="inlineStr">
        <is>
          <t>6BFX1508/4</t>
        </is>
      </c>
      <c r="B222" s="511" t="inlineStr">
        <is>
          <t>#</t>
        </is>
      </c>
      <c r="C222" s="511" t="n">
        <v>700</v>
      </c>
      <c r="D222" s="511" t="n">
        <v>550</v>
      </c>
      <c r="E222" s="511" t="n">
        <v>1</v>
      </c>
      <c r="F222" s="545">
        <f>C222*D222*E222/1000000</f>
        <v/>
      </c>
      <c r="G222" s="545">
        <f>65.9*F222</f>
        <v/>
      </c>
      <c r="L222" s="530" t="inlineStr">
        <is>
          <t>标高-4.040m</t>
        </is>
      </c>
      <c r="M222" s="530" t="inlineStr">
        <is>
          <t>钢平台1508</t>
        </is>
      </c>
    </row>
    <row r="223" ht="16.2" customHeight="1" s="541">
      <c r="A223" s="511" t="inlineStr">
        <is>
          <t>6BFX1513/1</t>
        </is>
      </c>
      <c r="B223" s="511" t="inlineStr">
        <is>
          <t>#</t>
        </is>
      </c>
      <c r="C223" s="511" t="n">
        <v>1575</v>
      </c>
      <c r="D223" s="511" t="n">
        <v>595</v>
      </c>
      <c r="E223" s="511" t="n">
        <v>1</v>
      </c>
      <c r="F223" s="545">
        <f>C223*D223*E223/1000000</f>
        <v/>
      </c>
      <c r="G223" s="545">
        <f>65.9*F223</f>
        <v/>
      </c>
      <c r="H223" s="289" t="n"/>
      <c r="I223" s="545" t="n"/>
      <c r="L223" s="530" t="inlineStr">
        <is>
          <t>标高-4.450m</t>
        </is>
      </c>
      <c r="M223" s="530" t="inlineStr">
        <is>
          <t>钢平台1513</t>
        </is>
      </c>
    </row>
    <row r="224" ht="16.2" customHeight="1" s="541">
      <c r="A224" s="511" t="inlineStr">
        <is>
          <t>6BFX1513/2</t>
        </is>
      </c>
      <c r="B224" s="511" t="inlineStr">
        <is>
          <t>#</t>
        </is>
      </c>
      <c r="C224" s="511" t="n">
        <v>1575</v>
      </c>
      <c r="D224" s="511" t="n">
        <v>595</v>
      </c>
      <c r="E224" s="511" t="n">
        <v>1</v>
      </c>
      <c r="F224" s="545">
        <f>C224*D224*E224/1000000</f>
        <v/>
      </c>
      <c r="G224" s="545">
        <f>65.9*F224</f>
        <v/>
      </c>
      <c r="H224" s="289" t="n"/>
      <c r="I224" s="545" t="n"/>
      <c r="L224" s="530" t="inlineStr">
        <is>
          <t>标高-4.450m</t>
        </is>
      </c>
      <c r="M224" s="530" t="inlineStr">
        <is>
          <t>钢平台1513</t>
        </is>
      </c>
    </row>
    <row r="225" ht="16.2" customHeight="1" s="541">
      <c r="A225" s="511" t="inlineStr">
        <is>
          <t>6BFX1513/3</t>
        </is>
      </c>
      <c r="B225" s="511" t="inlineStr">
        <is>
          <t>#</t>
        </is>
      </c>
      <c r="C225" s="511" t="n">
        <v>490</v>
      </c>
      <c r="D225" s="511" t="n">
        <v>496</v>
      </c>
      <c r="E225" s="511" t="n">
        <v>1</v>
      </c>
      <c r="F225" s="545">
        <f>C225*D225*E225/1000000</f>
        <v/>
      </c>
      <c r="G225" s="545">
        <f>65.9*F225</f>
        <v/>
      </c>
      <c r="H225" s="533" t="n">
        <v>600</v>
      </c>
      <c r="I225" s="545">
        <f>9.42*H225/1000</f>
        <v/>
      </c>
      <c r="L225" s="530" t="inlineStr">
        <is>
          <t>标高-4.450m</t>
        </is>
      </c>
      <c r="M225" s="530" t="inlineStr">
        <is>
          <t>钢平台1513</t>
        </is>
      </c>
    </row>
    <row r="226" ht="16.2" customHeight="1" s="541">
      <c r="A226" s="511" t="inlineStr">
        <is>
          <t>6BFX1513/4</t>
        </is>
      </c>
      <c r="B226" s="511" t="inlineStr">
        <is>
          <t>#</t>
        </is>
      </c>
      <c r="C226" s="511" t="n">
        <v>490</v>
      </c>
      <c r="D226" s="511" t="n">
        <v>485</v>
      </c>
      <c r="E226" s="511" t="n">
        <v>1</v>
      </c>
      <c r="F226" s="545">
        <f>C226*D226*E226/1000000</f>
        <v/>
      </c>
      <c r="G226" s="545">
        <f>65.9*F226</f>
        <v/>
      </c>
      <c r="H226" s="533" t="n">
        <v>574</v>
      </c>
      <c r="I226" s="545">
        <f>9.42*H226/1000</f>
        <v/>
      </c>
      <c r="L226" s="530" t="inlineStr">
        <is>
          <t>标高-4.450m</t>
        </is>
      </c>
      <c r="M226" s="530" t="inlineStr">
        <is>
          <t>钢平台1513</t>
        </is>
      </c>
    </row>
    <row r="227" ht="16.2" customHeight="1" s="541">
      <c r="A227" s="511" t="inlineStr">
        <is>
          <t>6BFX1513/5</t>
        </is>
      </c>
      <c r="B227" s="511" t="n"/>
      <c r="C227" s="511" t="n">
        <v>490</v>
      </c>
      <c r="D227" s="511" t="n">
        <v>280</v>
      </c>
      <c r="E227" s="511" t="n">
        <v>1</v>
      </c>
      <c r="F227" s="545">
        <f>C227*D227*E227/1000000</f>
        <v/>
      </c>
      <c r="G227" s="545">
        <f>65.9*F227</f>
        <v/>
      </c>
      <c r="H227" s="289" t="n"/>
      <c r="I227" s="545" t="n"/>
      <c r="L227" s="530" t="inlineStr">
        <is>
          <t>标高-4.450m</t>
        </is>
      </c>
      <c r="M227" s="530" t="inlineStr">
        <is>
          <t>钢平台1513</t>
        </is>
      </c>
    </row>
    <row r="228" ht="16.2" customHeight="1" s="541">
      <c r="A228" s="511" t="inlineStr">
        <is>
          <t>6BFX1513/6</t>
        </is>
      </c>
      <c r="B228" s="511" t="inlineStr">
        <is>
          <t>#</t>
        </is>
      </c>
      <c r="C228" s="511" t="n">
        <v>490</v>
      </c>
      <c r="D228" s="511" t="n">
        <v>284</v>
      </c>
      <c r="E228" s="511" t="n">
        <v>1</v>
      </c>
      <c r="F228" s="545">
        <f>C228*D228*E228/1000000</f>
        <v/>
      </c>
      <c r="G228" s="545">
        <f>65.9*F228</f>
        <v/>
      </c>
      <c r="H228" s="289" t="n"/>
      <c r="I228" s="545" t="n"/>
      <c r="L228" s="530" t="inlineStr">
        <is>
          <t>标高-4.450m</t>
        </is>
      </c>
      <c r="M228" s="530" t="inlineStr">
        <is>
          <t>钢平台1513</t>
        </is>
      </c>
    </row>
    <row r="229" ht="16.2" customHeight="1" s="541">
      <c r="A229" s="511" t="inlineStr">
        <is>
          <t>6BFX1501/1</t>
        </is>
      </c>
      <c r="B229" s="511" t="n"/>
      <c r="C229" s="511" t="n">
        <v>2295</v>
      </c>
      <c r="D229" s="511" t="n">
        <v>995</v>
      </c>
      <c r="E229" s="511" t="n">
        <v>1</v>
      </c>
      <c r="F229" s="545">
        <f>C229*D229*E229/1000000</f>
        <v/>
      </c>
      <c r="G229" s="545">
        <f>65.9*F229</f>
        <v/>
      </c>
      <c r="L229" s="530" t="inlineStr">
        <is>
          <t>标高-3.440m</t>
        </is>
      </c>
      <c r="M229" s="530" t="inlineStr">
        <is>
          <t>钢平台1501</t>
        </is>
      </c>
    </row>
    <row r="230" ht="16.2" customHeight="1" s="541">
      <c r="A230" s="511" t="inlineStr">
        <is>
          <t>6BFX1501/2</t>
        </is>
      </c>
      <c r="B230" s="511" t="inlineStr">
        <is>
          <t>#</t>
        </is>
      </c>
      <c r="C230" s="511" t="n">
        <v>2295</v>
      </c>
      <c r="D230" s="511" t="n">
        <v>365</v>
      </c>
      <c r="E230" s="511" t="n">
        <v>1</v>
      </c>
      <c r="F230" s="545">
        <f>C230*D230*E230/1000000</f>
        <v/>
      </c>
      <c r="G230" s="545">
        <f>65.9*F230</f>
        <v/>
      </c>
      <c r="L230" s="530" t="inlineStr">
        <is>
          <t>标高-3.440m</t>
        </is>
      </c>
      <c r="M230" s="530" t="inlineStr">
        <is>
          <t>钢平台1501</t>
        </is>
      </c>
    </row>
    <row r="231" ht="16.2" customHeight="1" s="541">
      <c r="A231" s="511" t="inlineStr">
        <is>
          <t>6BFX1501/3</t>
        </is>
      </c>
      <c r="B231" s="511" t="n"/>
      <c r="C231" s="511" t="n">
        <v>1995</v>
      </c>
      <c r="D231" s="511" t="n">
        <v>995</v>
      </c>
      <c r="E231" s="511" t="n">
        <v>1</v>
      </c>
      <c r="F231" s="545">
        <f>C231*D231*E231/1000000</f>
        <v/>
      </c>
      <c r="G231" s="545">
        <f>65.9*F231</f>
        <v/>
      </c>
      <c r="L231" s="530" t="inlineStr">
        <is>
          <t>标高-3.440m</t>
        </is>
      </c>
      <c r="M231" s="530" t="inlineStr">
        <is>
          <t>钢平台1501</t>
        </is>
      </c>
    </row>
    <row r="232" ht="16.2" customHeight="1" s="541">
      <c r="A232" s="511" t="inlineStr">
        <is>
          <t>6BFX1501/4</t>
        </is>
      </c>
      <c r="B232" s="511" t="inlineStr">
        <is>
          <t>#</t>
        </is>
      </c>
      <c r="C232" s="511" t="n">
        <v>1995</v>
      </c>
      <c r="D232" s="511" t="n">
        <v>665</v>
      </c>
      <c r="E232" s="511" t="n">
        <v>1</v>
      </c>
      <c r="F232" s="545">
        <f>C232*D232*E232/1000000</f>
        <v/>
      </c>
      <c r="G232" s="545">
        <f>65.9*F232</f>
        <v/>
      </c>
      <c r="L232" s="530" t="inlineStr">
        <is>
          <t>标高-3.440m</t>
        </is>
      </c>
      <c r="M232" s="530" t="inlineStr">
        <is>
          <t>钢平台1501</t>
        </is>
      </c>
    </row>
    <row r="233" ht="16.2" customHeight="1" s="541">
      <c r="A233" s="511" t="inlineStr">
        <is>
          <t>6BFX1501/5</t>
        </is>
      </c>
      <c r="B233" s="511" t="inlineStr">
        <is>
          <t>#</t>
        </is>
      </c>
      <c r="C233" s="511" t="n">
        <v>1338</v>
      </c>
      <c r="D233" s="511" t="n">
        <v>995</v>
      </c>
      <c r="E233" s="511" t="n">
        <v>1</v>
      </c>
      <c r="F233" s="545">
        <f>C233*D233*E233/1000000</f>
        <v/>
      </c>
      <c r="G233" s="545">
        <f>65.9*F233</f>
        <v/>
      </c>
      <c r="L233" s="530" t="inlineStr">
        <is>
          <t>标高-3.440m</t>
        </is>
      </c>
      <c r="M233" s="530" t="inlineStr">
        <is>
          <t>钢平台1501</t>
        </is>
      </c>
    </row>
    <row r="234" ht="16.2" customHeight="1" s="541">
      <c r="A234" s="511" t="inlineStr">
        <is>
          <t>6BFX1501/AZ1</t>
        </is>
      </c>
      <c r="B234" s="511" t="n"/>
      <c r="C234" s="511" t="n">
        <v>430</v>
      </c>
      <c r="D234" s="511" t="n">
        <v>155</v>
      </c>
      <c r="E234" s="511" t="n">
        <v>1</v>
      </c>
      <c r="F234" s="545">
        <f>C234*D234*E234/1000000</f>
        <v/>
      </c>
      <c r="G234" s="545">
        <f>65.9*F234</f>
        <v/>
      </c>
      <c r="L234" s="530" t="inlineStr">
        <is>
          <t>标高-3.440m</t>
        </is>
      </c>
      <c r="M234" s="530" t="inlineStr">
        <is>
          <t>钢平台1501</t>
        </is>
      </c>
    </row>
    <row r="235" ht="16.2" customHeight="1" s="541">
      <c r="A235" s="511" t="inlineStr">
        <is>
          <t>6BFX1507/1</t>
        </is>
      </c>
      <c r="B235" s="511" t="inlineStr">
        <is>
          <t>#</t>
        </is>
      </c>
      <c r="C235" s="511" t="n">
        <v>1570</v>
      </c>
      <c r="D235" s="511" t="n">
        <v>585</v>
      </c>
      <c r="E235" s="511" t="n">
        <v>1</v>
      </c>
      <c r="F235" s="545">
        <f>C235*D235*E235/1000000</f>
        <v/>
      </c>
      <c r="G235" s="545">
        <f>65.9*F235</f>
        <v/>
      </c>
      <c r="L235" s="530" t="inlineStr">
        <is>
          <t>标高-4.900m至-2.640m</t>
        </is>
      </c>
      <c r="M235" s="530" t="inlineStr">
        <is>
          <t>钢平台1507</t>
        </is>
      </c>
    </row>
    <row r="236" ht="16.2" customHeight="1" s="541">
      <c r="A236" s="511" t="inlineStr">
        <is>
          <t>6BFX1507/2</t>
        </is>
      </c>
      <c r="B236" s="511" t="inlineStr">
        <is>
          <t>#</t>
        </is>
      </c>
      <c r="C236" s="511" t="n">
        <v>1570</v>
      </c>
      <c r="D236" s="511" t="n">
        <v>995</v>
      </c>
      <c r="E236" s="511" t="n">
        <v>1</v>
      </c>
      <c r="F236" s="545">
        <f>C236*D236*E236/1000000</f>
        <v/>
      </c>
      <c r="G236" s="545">
        <f>65.9*F236</f>
        <v/>
      </c>
      <c r="L236" s="530" t="inlineStr">
        <is>
          <t>标高-4.900m至-2.640m</t>
        </is>
      </c>
      <c r="M236" s="530" t="inlineStr">
        <is>
          <t>钢平台1507</t>
        </is>
      </c>
    </row>
    <row r="237" ht="16.2" customHeight="1" s="541">
      <c r="A237" s="511" t="inlineStr">
        <is>
          <t>6BFX1507/3</t>
        </is>
      </c>
      <c r="B237" s="511" t="inlineStr">
        <is>
          <t>#</t>
        </is>
      </c>
      <c r="C237" s="511" t="n">
        <v>1570</v>
      </c>
      <c r="D237" s="511" t="n">
        <v>995</v>
      </c>
      <c r="E237" s="511" t="n">
        <v>1</v>
      </c>
      <c r="F237" s="545">
        <f>C237*D237*E237/1000000</f>
        <v/>
      </c>
      <c r="G237" s="545">
        <f>65.9*F237</f>
        <v/>
      </c>
      <c r="L237" s="530" t="inlineStr">
        <is>
          <t>标高-4.900m至-2.640m</t>
        </is>
      </c>
      <c r="M237" s="530" t="inlineStr">
        <is>
          <t>钢平台1507</t>
        </is>
      </c>
    </row>
    <row r="238" ht="16.2" customHeight="1" s="541">
      <c r="A238" s="511" t="inlineStr">
        <is>
          <t>6BFX1507/4</t>
        </is>
      </c>
      <c r="B238" s="511" t="inlineStr">
        <is>
          <t>#</t>
        </is>
      </c>
      <c r="C238" s="511" t="n">
        <v>1570</v>
      </c>
      <c r="D238" s="511" t="n">
        <v>995</v>
      </c>
      <c r="E238" s="511" t="n">
        <v>1</v>
      </c>
      <c r="F238" s="545">
        <f>C238*D238*E238/1000000</f>
        <v/>
      </c>
      <c r="G238" s="545">
        <f>65.9*F238</f>
        <v/>
      </c>
      <c r="L238" s="530" t="inlineStr">
        <is>
          <t>标高-4.900m至-2.640m</t>
        </is>
      </c>
      <c r="M238" s="530" t="inlineStr">
        <is>
          <t>钢平台1507</t>
        </is>
      </c>
    </row>
    <row r="239" ht="16.2" customHeight="1" s="541">
      <c r="A239" s="511" t="inlineStr">
        <is>
          <t>6BFX1507/5</t>
        </is>
      </c>
      <c r="B239" s="511" t="inlineStr">
        <is>
          <t>#</t>
        </is>
      </c>
      <c r="C239" s="511" t="n">
        <v>846</v>
      </c>
      <c r="D239" s="511" t="n">
        <v>995</v>
      </c>
      <c r="E239" s="511" t="n">
        <v>1</v>
      </c>
      <c r="F239" s="545">
        <f>C239*D239*E239/1000000</f>
        <v/>
      </c>
      <c r="G239" s="545">
        <f>65.9*F239</f>
        <v/>
      </c>
      <c r="L239" s="530" t="inlineStr">
        <is>
          <t>标高-4.900m至-2.640m</t>
        </is>
      </c>
      <c r="M239" s="530" t="inlineStr">
        <is>
          <t>钢平台1507</t>
        </is>
      </c>
    </row>
    <row r="240" ht="16.2" customHeight="1" s="541">
      <c r="A240" s="511" t="inlineStr">
        <is>
          <t>6BFX1507/6</t>
        </is>
      </c>
      <c r="B240" s="511" t="inlineStr">
        <is>
          <t>#</t>
        </is>
      </c>
      <c r="C240" s="511" t="n">
        <v>679</v>
      </c>
      <c r="D240" s="511" t="n">
        <v>995</v>
      </c>
      <c r="E240" s="511" t="n">
        <v>1</v>
      </c>
      <c r="F240" s="545">
        <f>C240*D240*E240/1000000</f>
        <v/>
      </c>
      <c r="G240" s="545">
        <f>65.9*F240</f>
        <v/>
      </c>
      <c r="L240" s="530" t="inlineStr">
        <is>
          <t>标高-4.900m至-2.640m</t>
        </is>
      </c>
      <c r="M240" s="530" t="inlineStr">
        <is>
          <t>钢平台1507</t>
        </is>
      </c>
    </row>
    <row r="241" ht="16.2" customHeight="1" s="541">
      <c r="A241" s="511" t="inlineStr">
        <is>
          <t>6BFX1507/7</t>
        </is>
      </c>
      <c r="B241" s="511" t="inlineStr">
        <is>
          <t>#</t>
        </is>
      </c>
      <c r="C241" s="511" t="n">
        <v>538</v>
      </c>
      <c r="D241" s="511" t="n">
        <v>995</v>
      </c>
      <c r="E241" s="511" t="n">
        <v>1</v>
      </c>
      <c r="F241" s="545">
        <f>C241*D241*E241/1000000</f>
        <v/>
      </c>
      <c r="G241" s="545">
        <f>65.9*F241</f>
        <v/>
      </c>
      <c r="L241" s="530" t="inlineStr">
        <is>
          <t>标高-4.900m至-2.640m</t>
        </is>
      </c>
      <c r="M241" s="530" t="inlineStr">
        <is>
          <t>钢平台1507</t>
        </is>
      </c>
    </row>
    <row r="242" ht="16.2" customHeight="1" s="541">
      <c r="A242" s="511" t="inlineStr">
        <is>
          <t>6BFX1507/8</t>
        </is>
      </c>
      <c r="B242" s="511" t="inlineStr">
        <is>
          <t>#</t>
        </is>
      </c>
      <c r="C242" s="511" t="n">
        <v>437</v>
      </c>
      <c r="D242" s="511" t="n">
        <v>585</v>
      </c>
      <c r="E242" s="511" t="n">
        <v>1</v>
      </c>
      <c r="F242" s="545">
        <f>C242*D242*E242/1000000</f>
        <v/>
      </c>
      <c r="G242" s="545">
        <f>65.9*F242</f>
        <v/>
      </c>
      <c r="L242" s="530" t="inlineStr">
        <is>
          <t>标高-4.900m至-2.640m</t>
        </is>
      </c>
      <c r="M242" s="530" t="inlineStr">
        <is>
          <t>钢平台1507</t>
        </is>
      </c>
    </row>
    <row r="243" ht="16.2" customHeight="1" s="541">
      <c r="A243" s="511" t="inlineStr">
        <is>
          <t>6BFX1502/1</t>
        </is>
      </c>
      <c r="B243" s="511" t="inlineStr">
        <is>
          <t>#</t>
        </is>
      </c>
      <c r="C243" s="511" t="n">
        <v>1835</v>
      </c>
      <c r="D243" s="511" t="n">
        <v>275</v>
      </c>
      <c r="E243" s="511" t="n">
        <v>1</v>
      </c>
      <c r="F243" s="545">
        <f>C243*D243*E243/1000000</f>
        <v/>
      </c>
      <c r="G243" s="545">
        <f>65.9*F243</f>
        <v/>
      </c>
      <c r="H243" s="289">
        <f>R243</f>
        <v/>
      </c>
      <c r="I243" s="545">
        <f>9.42*H243/1000</f>
        <v/>
      </c>
      <c r="J243" s="288" t="n"/>
      <c r="K243" s="546" t="n"/>
      <c r="L243" s="530" t="inlineStr">
        <is>
          <t>标高-4.940m</t>
        </is>
      </c>
      <c r="M243" s="530" t="inlineStr">
        <is>
          <t>钢平台1502、钢直梯1511</t>
        </is>
      </c>
      <c r="R243" s="530" t="n">
        <v>726</v>
      </c>
    </row>
    <row r="244" ht="16.2" customHeight="1" s="541">
      <c r="A244" s="511" t="inlineStr">
        <is>
          <t>6BFX1502/2</t>
        </is>
      </c>
      <c r="B244" s="511" t="inlineStr">
        <is>
          <t>#</t>
        </is>
      </c>
      <c r="C244" s="511" t="n">
        <v>1835</v>
      </c>
      <c r="D244" s="511" t="n">
        <v>305</v>
      </c>
      <c r="E244" s="511" t="n">
        <v>1</v>
      </c>
      <c r="F244" s="545">
        <f>C244*D244*E244/1000000</f>
        <v/>
      </c>
      <c r="G244" s="545">
        <f>65.9*F244</f>
        <v/>
      </c>
      <c r="H244" s="289">
        <f>R244</f>
        <v/>
      </c>
      <c r="I244" s="545">
        <f>9.42*H244/1000</f>
        <v/>
      </c>
      <c r="J244" s="288" t="n"/>
      <c r="K244" s="546" t="n"/>
      <c r="L244" s="530" t="inlineStr">
        <is>
          <t>标高-4.940m</t>
        </is>
      </c>
      <c r="M244" s="530" t="inlineStr">
        <is>
          <t>钢平台1502、钢直梯1511</t>
        </is>
      </c>
      <c r="R244" s="530" t="n">
        <v>1120</v>
      </c>
    </row>
    <row r="245" ht="16.2" customHeight="1" s="541">
      <c r="A245" s="511" t="inlineStr">
        <is>
          <t>6BFX1502/3</t>
        </is>
      </c>
      <c r="B245" s="511" t="inlineStr">
        <is>
          <t>#</t>
        </is>
      </c>
      <c r="C245" s="511" t="n">
        <v>1835</v>
      </c>
      <c r="D245" s="511" t="n">
        <v>695</v>
      </c>
      <c r="E245" s="511" t="n">
        <v>1</v>
      </c>
      <c r="F245" s="545">
        <f>C245*D245*E245/1000000</f>
        <v/>
      </c>
      <c r="G245" s="545">
        <f>65.9*F245</f>
        <v/>
      </c>
      <c r="H245" s="289">
        <f>R245</f>
        <v/>
      </c>
      <c r="I245" s="545">
        <f>9.42*H245/1000</f>
        <v/>
      </c>
      <c r="J245" s="288" t="n"/>
      <c r="K245" s="546" t="n"/>
      <c r="L245" s="530" t="inlineStr">
        <is>
          <t>标高-4.940m</t>
        </is>
      </c>
      <c r="M245" s="530" t="inlineStr">
        <is>
          <t>钢平台1502、钢直梯1511</t>
        </is>
      </c>
      <c r="R245" s="530" t="n">
        <v>294</v>
      </c>
    </row>
    <row r="246" ht="16.2" customHeight="1" s="541">
      <c r="A246" s="511" t="inlineStr">
        <is>
          <t>6BFX1502/4</t>
        </is>
      </c>
      <c r="B246" s="511" t="inlineStr">
        <is>
          <t>#</t>
        </is>
      </c>
      <c r="C246" s="511" t="n">
        <v>1835</v>
      </c>
      <c r="D246" s="511" t="n">
        <v>395</v>
      </c>
      <c r="E246" s="511" t="n">
        <v>1</v>
      </c>
      <c r="F246" s="545">
        <f>C246*D246*E246/1000000</f>
        <v/>
      </c>
      <c r="G246" s="545">
        <f>65.9*F246</f>
        <v/>
      </c>
      <c r="H246" s="289">
        <f>R246</f>
        <v/>
      </c>
      <c r="I246" s="545">
        <f>9.42*H246/1000</f>
        <v/>
      </c>
      <c r="J246" s="288" t="n"/>
      <c r="K246" s="546" t="n"/>
      <c r="L246" s="530" t="inlineStr">
        <is>
          <t>标高-4.940m</t>
        </is>
      </c>
      <c r="M246" s="530" t="inlineStr">
        <is>
          <t>钢平台1502、钢直梯1511</t>
        </is>
      </c>
      <c r="R246" s="530" t="n">
        <v>471</v>
      </c>
    </row>
    <row r="247" ht="16.2" customHeight="1" s="541">
      <c r="A247" s="511" t="inlineStr">
        <is>
          <t>6BFX1502/5</t>
        </is>
      </c>
      <c r="B247" s="511" t="inlineStr">
        <is>
          <t>#</t>
        </is>
      </c>
      <c r="C247" s="511" t="n">
        <v>1835</v>
      </c>
      <c r="D247" s="511" t="n">
        <v>470</v>
      </c>
      <c r="E247" s="511" t="n">
        <v>1</v>
      </c>
      <c r="F247" s="545">
        <f>C247*D247*E247/1000000</f>
        <v/>
      </c>
      <c r="G247" s="545">
        <f>65.9*F247</f>
        <v/>
      </c>
      <c r="H247" s="289">
        <f>R247</f>
        <v/>
      </c>
      <c r="I247" s="545">
        <f>9.42*H247/1000</f>
        <v/>
      </c>
      <c r="J247" s="288" t="n"/>
      <c r="K247" s="546" t="n"/>
      <c r="L247" s="530" t="inlineStr">
        <is>
          <t>标高-4.940m</t>
        </is>
      </c>
      <c r="M247" s="530" t="inlineStr">
        <is>
          <t>钢平台1502、钢直梯1511</t>
        </is>
      </c>
      <c r="R247" s="530" t="n">
        <v>674</v>
      </c>
    </row>
    <row r="248" ht="16.2" customHeight="1" s="541">
      <c r="A248" s="511" t="inlineStr">
        <is>
          <t>6BFX1502/6</t>
        </is>
      </c>
      <c r="B248" s="511" t="inlineStr">
        <is>
          <t>#</t>
        </is>
      </c>
      <c r="C248" s="511" t="n">
        <v>1085</v>
      </c>
      <c r="D248" s="511" t="n">
        <v>985</v>
      </c>
      <c r="E248" s="511" t="n">
        <v>1</v>
      </c>
      <c r="F248" s="545">
        <f>C248*D248*E248/1000000</f>
        <v/>
      </c>
      <c r="G248" s="545">
        <f>65.9*F248</f>
        <v/>
      </c>
      <c r="H248" s="289">
        <f>R248</f>
        <v/>
      </c>
      <c r="I248" s="545">
        <f>9.42*H248/1000</f>
        <v/>
      </c>
      <c r="J248" s="288" t="n"/>
      <c r="K248" s="546" t="n"/>
      <c r="L248" s="530" t="inlineStr">
        <is>
          <t>标高-4.940m</t>
        </is>
      </c>
      <c r="M248" s="530" t="inlineStr">
        <is>
          <t>钢平台1502、钢直梯1511</t>
        </is>
      </c>
      <c r="R248" s="530" t="n">
        <v>798</v>
      </c>
    </row>
    <row r="249" ht="16.2" customHeight="1" s="541">
      <c r="A249" s="511" t="inlineStr">
        <is>
          <t>6BFX1502/7</t>
        </is>
      </c>
      <c r="B249" s="511" t="inlineStr">
        <is>
          <t>#</t>
        </is>
      </c>
      <c r="C249" s="511" t="n">
        <v>1085</v>
      </c>
      <c r="D249" s="511" t="n">
        <v>575</v>
      </c>
      <c r="E249" s="511" t="n">
        <v>1</v>
      </c>
      <c r="F249" s="545">
        <f>C249*D249*E249/1000000</f>
        <v/>
      </c>
      <c r="G249" s="545">
        <f>65.9*F249</f>
        <v/>
      </c>
      <c r="H249" s="289">
        <f>R249</f>
        <v/>
      </c>
      <c r="I249" s="545">
        <f>9.42*H249/1000</f>
        <v/>
      </c>
      <c r="J249" s="288" t="n"/>
      <c r="K249" s="546" t="n"/>
      <c r="L249" s="530" t="inlineStr">
        <is>
          <t>标高-4.940m</t>
        </is>
      </c>
      <c r="M249" s="530" t="inlineStr">
        <is>
          <t>钢平台1502、钢直梯1511</t>
        </is>
      </c>
      <c r="R249" s="530" t="n">
        <v>212</v>
      </c>
    </row>
    <row r="250" ht="16.2" customHeight="1" s="541">
      <c r="A250" s="511" t="inlineStr">
        <is>
          <t>6BFX1502/8</t>
        </is>
      </c>
      <c r="B250" s="511" t="inlineStr">
        <is>
          <t>#</t>
        </is>
      </c>
      <c r="C250" s="511" t="n">
        <v>1085</v>
      </c>
      <c r="D250" s="511" t="n">
        <v>755</v>
      </c>
      <c r="E250" s="511" t="n">
        <v>1</v>
      </c>
      <c r="F250" s="545">
        <f>C250*D250*E250/1000000</f>
        <v/>
      </c>
      <c r="G250" s="545">
        <f>65.9*F250</f>
        <v/>
      </c>
      <c r="H250" s="289">
        <f>R250</f>
        <v/>
      </c>
      <c r="I250" s="545">
        <f>9.42*H250/1000</f>
        <v/>
      </c>
      <c r="J250" s="288" t="n"/>
      <c r="K250" s="546" t="n"/>
      <c r="L250" s="530" t="inlineStr">
        <is>
          <t>标高-4.940m</t>
        </is>
      </c>
      <c r="M250" s="530" t="inlineStr">
        <is>
          <t>钢平台1502、钢直梯1511</t>
        </is>
      </c>
      <c r="R250" s="530" t="n">
        <v>472</v>
      </c>
    </row>
    <row r="251" ht="16.2" customHeight="1" s="541">
      <c r="A251" s="511" t="inlineStr">
        <is>
          <t>6BFX1502/9</t>
        </is>
      </c>
      <c r="B251" s="511" t="inlineStr">
        <is>
          <t>#</t>
        </is>
      </c>
      <c r="C251" s="511" t="n">
        <v>1540</v>
      </c>
      <c r="D251" s="511" t="n">
        <v>755</v>
      </c>
      <c r="E251" s="511" t="n">
        <v>1</v>
      </c>
      <c r="F251" s="545">
        <f>C251*D251*E251/1000000</f>
        <v/>
      </c>
      <c r="G251" s="545">
        <f>65.9*F251</f>
        <v/>
      </c>
      <c r="H251" s="289">
        <f>R251</f>
        <v/>
      </c>
      <c r="I251" s="545">
        <f>9.42*H251/1000</f>
        <v/>
      </c>
      <c r="J251" s="288" t="n"/>
      <c r="K251" s="546" t="n"/>
      <c r="L251" s="530" t="inlineStr">
        <is>
          <t>标高-4.940m</t>
        </is>
      </c>
      <c r="M251" s="530" t="inlineStr">
        <is>
          <t>钢平台1502、钢直梯1511</t>
        </is>
      </c>
      <c r="R251" s="530" t="n">
        <v>814</v>
      </c>
    </row>
    <row r="252" ht="16.2" customHeight="1" s="541">
      <c r="A252" s="511" t="inlineStr">
        <is>
          <t>6BFX1502/10</t>
        </is>
      </c>
      <c r="B252" s="511" t="inlineStr">
        <is>
          <t>#</t>
        </is>
      </c>
      <c r="C252" s="511" t="n">
        <v>1540</v>
      </c>
      <c r="D252" s="511" t="n">
        <v>575</v>
      </c>
      <c r="E252" s="511" t="n">
        <v>1</v>
      </c>
      <c r="F252" s="545">
        <f>C252*D252*E252/1000000</f>
        <v/>
      </c>
      <c r="G252" s="545">
        <f>65.9*F252</f>
        <v/>
      </c>
      <c r="H252" s="289">
        <f>R252</f>
        <v/>
      </c>
      <c r="I252" s="545">
        <f>9.42*H252/1000</f>
        <v/>
      </c>
      <c r="J252" s="288" t="n"/>
      <c r="K252" s="546" t="n"/>
      <c r="L252" s="530" t="inlineStr">
        <is>
          <t>标高-4.940m</t>
        </is>
      </c>
      <c r="M252" s="530" t="inlineStr">
        <is>
          <t>钢平台1502、钢直梯1511</t>
        </is>
      </c>
      <c r="R252" s="530" t="n">
        <v>352</v>
      </c>
    </row>
    <row r="253" ht="16.2" customHeight="1" s="541">
      <c r="A253" s="511" t="inlineStr">
        <is>
          <t>6BFX1502/11</t>
        </is>
      </c>
      <c r="B253" s="511" t="inlineStr">
        <is>
          <t>#</t>
        </is>
      </c>
      <c r="C253" s="511" t="n">
        <v>1625</v>
      </c>
      <c r="D253" s="511" t="n">
        <v>985</v>
      </c>
      <c r="E253" s="511" t="n">
        <v>1</v>
      </c>
      <c r="F253" s="545">
        <f>C253*D253*E253/1000000</f>
        <v/>
      </c>
      <c r="G253" s="545">
        <f>65.9*F253</f>
        <v/>
      </c>
      <c r="H253" s="289">
        <f>R253</f>
        <v/>
      </c>
      <c r="I253" s="545">
        <f>9.42*H253/1000</f>
        <v/>
      </c>
      <c r="J253" s="288" t="n"/>
      <c r="K253" s="546" t="n"/>
      <c r="L253" s="530" t="inlineStr">
        <is>
          <t>标高-4.940m</t>
        </is>
      </c>
      <c r="M253" s="530" t="inlineStr">
        <is>
          <t>钢平台1502、钢直梯1511</t>
        </is>
      </c>
      <c r="R253" s="530" t="n">
        <v>1421</v>
      </c>
    </row>
    <row r="254" ht="16.2" customHeight="1" s="541">
      <c r="A254" s="511" t="inlineStr">
        <is>
          <t>6BFX1502/12</t>
        </is>
      </c>
      <c r="B254" s="511" t="inlineStr">
        <is>
          <t>#</t>
        </is>
      </c>
      <c r="C254" s="511" t="n">
        <v>1040</v>
      </c>
      <c r="D254" s="511" t="n">
        <v>689</v>
      </c>
      <c r="E254" s="511" t="n">
        <v>1</v>
      </c>
      <c r="F254" s="545">
        <f>C254*D254*E254/1000000</f>
        <v/>
      </c>
      <c r="G254" s="545">
        <f>65.9*F254</f>
        <v/>
      </c>
      <c r="H254" s="289">
        <f>R254</f>
        <v/>
      </c>
      <c r="I254" s="545">
        <f>9.42*H254/1000</f>
        <v/>
      </c>
      <c r="J254" s="288" t="n"/>
      <c r="K254" s="546" t="n"/>
      <c r="L254" s="530" t="inlineStr">
        <is>
          <t>标高-4.940m</t>
        </is>
      </c>
      <c r="M254" s="530" t="inlineStr">
        <is>
          <t>钢平台1502、钢直梯1511</t>
        </is>
      </c>
      <c r="R254" s="530" t="n">
        <v>880</v>
      </c>
    </row>
    <row r="255" ht="16.2" customHeight="1" s="541">
      <c r="A255" s="511" t="inlineStr">
        <is>
          <t>6BFX1502/13</t>
        </is>
      </c>
      <c r="B255" s="511" t="inlineStr">
        <is>
          <t>#</t>
        </is>
      </c>
      <c r="C255" s="511" t="n">
        <v>1835</v>
      </c>
      <c r="D255" s="511" t="n">
        <v>695</v>
      </c>
      <c r="E255" s="511" t="n">
        <v>1</v>
      </c>
      <c r="F255" s="545">
        <f>C255*D255*E255/1000000</f>
        <v/>
      </c>
      <c r="G255" s="545">
        <f>65.9*F255</f>
        <v/>
      </c>
      <c r="H255" s="289">
        <f>R255</f>
        <v/>
      </c>
      <c r="I255" s="545">
        <f>9.42*H255/1000</f>
        <v/>
      </c>
      <c r="J255" s="288" t="n"/>
      <c r="K255" s="546" t="n"/>
      <c r="L255" s="530" t="inlineStr">
        <is>
          <t>标高-4.940m</t>
        </is>
      </c>
      <c r="M255" s="530" t="inlineStr">
        <is>
          <t>钢平台1502、钢直梯1511</t>
        </is>
      </c>
      <c r="R255" s="530" t="n">
        <v>1188</v>
      </c>
    </row>
    <row r="256" ht="16.2" customHeight="1" s="541">
      <c r="A256" s="511" t="inlineStr">
        <is>
          <t>6BFX1502/14</t>
        </is>
      </c>
      <c r="B256" s="511" t="inlineStr">
        <is>
          <t>#</t>
        </is>
      </c>
      <c r="C256" s="511" t="n">
        <v>880</v>
      </c>
      <c r="D256" s="511" t="n">
        <v>995</v>
      </c>
      <c r="E256" s="511" t="n">
        <v>1</v>
      </c>
      <c r="F256" s="545">
        <f>C256*D256*E256/1000000</f>
        <v/>
      </c>
      <c r="G256" s="545">
        <f>65.9*F256</f>
        <v/>
      </c>
      <c r="H256" s="289">
        <f>R256</f>
        <v/>
      </c>
      <c r="I256" s="545">
        <f>9.42*H256/1000</f>
        <v/>
      </c>
      <c r="J256" s="288" t="n"/>
      <c r="K256" s="546" t="n"/>
      <c r="L256" s="530" t="inlineStr">
        <is>
          <t>标高-4.940m</t>
        </is>
      </c>
      <c r="M256" s="530" t="inlineStr">
        <is>
          <t>钢平台1502、钢直梯1511</t>
        </is>
      </c>
      <c r="R256" s="530" t="n">
        <v>510</v>
      </c>
    </row>
    <row r="257" ht="16.2" customHeight="1" s="541">
      <c r="A257" s="511" t="inlineStr">
        <is>
          <t>6BFX1502/15</t>
        </is>
      </c>
      <c r="B257" s="511" t="inlineStr">
        <is>
          <t>#</t>
        </is>
      </c>
      <c r="C257" s="511" t="n">
        <v>880</v>
      </c>
      <c r="D257" s="511" t="n">
        <v>275</v>
      </c>
      <c r="E257" s="511" t="n">
        <v>1</v>
      </c>
      <c r="F257" s="545">
        <f>C257*D257*E257/1000000</f>
        <v/>
      </c>
      <c r="G257" s="545">
        <f>65.9*F257</f>
        <v/>
      </c>
      <c r="H257" s="289">
        <f>R257</f>
        <v/>
      </c>
      <c r="I257" s="545">
        <f>9.42*H257/1000</f>
        <v/>
      </c>
      <c r="J257" s="288" t="n"/>
      <c r="K257" s="546" t="n"/>
      <c r="L257" s="530" t="inlineStr">
        <is>
          <t>标高-4.940m</t>
        </is>
      </c>
      <c r="M257" s="530" t="inlineStr">
        <is>
          <t>钢平台1502、钢直梯1511</t>
        </is>
      </c>
      <c r="R257" s="530" t="n">
        <v>497</v>
      </c>
    </row>
    <row r="258" ht="16.2" customHeight="1" s="541">
      <c r="A258" s="511" t="inlineStr">
        <is>
          <t>6BFX1510/1</t>
        </is>
      </c>
      <c r="B258" s="511" t="inlineStr">
        <is>
          <t>#</t>
        </is>
      </c>
      <c r="C258" s="511" t="n">
        <v>1200</v>
      </c>
      <c r="D258" s="511" t="n">
        <v>995</v>
      </c>
      <c r="E258" s="511" t="n">
        <v>1</v>
      </c>
      <c r="F258" s="545">
        <f>C258*D258*E258/1000000</f>
        <v/>
      </c>
      <c r="G258" s="545">
        <f>65.9*F258</f>
        <v/>
      </c>
      <c r="L258" s="530" t="inlineStr">
        <is>
          <t>标高-3.000m</t>
        </is>
      </c>
      <c r="M258" s="530" t="inlineStr">
        <is>
          <t>钢平台1510</t>
        </is>
      </c>
    </row>
    <row r="259" ht="16.2" customHeight="1" s="541">
      <c r="A259" s="511" t="inlineStr">
        <is>
          <t>6BFX1510/2</t>
        </is>
      </c>
      <c r="B259" s="511" t="inlineStr">
        <is>
          <t>#</t>
        </is>
      </c>
      <c r="C259" s="511" t="n">
        <v>1200</v>
      </c>
      <c r="D259" s="511" t="n">
        <v>425</v>
      </c>
      <c r="E259" s="511" t="n">
        <v>1</v>
      </c>
      <c r="F259" s="545">
        <f>C259*D259*E259/1000000</f>
        <v/>
      </c>
      <c r="G259" s="545">
        <f>65.9*F259</f>
        <v/>
      </c>
      <c r="L259" s="530" t="inlineStr">
        <is>
          <t>标高-3.000m</t>
        </is>
      </c>
      <c r="M259" s="530" t="inlineStr">
        <is>
          <t>钢平台1510</t>
        </is>
      </c>
    </row>
    <row r="260" ht="16.2" customHeight="1" s="541">
      <c r="A260" s="511" t="inlineStr">
        <is>
          <t>6BFX1510/3</t>
        </is>
      </c>
      <c r="B260" s="511" t="inlineStr">
        <is>
          <t>#</t>
        </is>
      </c>
      <c r="C260" s="511" t="n">
        <v>920</v>
      </c>
      <c r="D260" s="511" t="n">
        <v>495</v>
      </c>
      <c r="E260" s="511" t="n">
        <v>1</v>
      </c>
      <c r="F260" s="545">
        <f>C260*D260*E260/1000000</f>
        <v/>
      </c>
      <c r="G260" s="545">
        <f>65.9*F260</f>
        <v/>
      </c>
      <c r="L260" s="530" t="inlineStr">
        <is>
          <t>标高-3.000m</t>
        </is>
      </c>
      <c r="M260" s="530" t="inlineStr">
        <is>
          <t>钢平台1510</t>
        </is>
      </c>
    </row>
    <row r="261" ht="16.2" customHeight="1" s="541">
      <c r="A261" s="511" t="inlineStr">
        <is>
          <t>6BFX1510/4</t>
        </is>
      </c>
      <c r="B261" s="511" t="inlineStr">
        <is>
          <t>#</t>
        </is>
      </c>
      <c r="C261" s="511" t="n">
        <v>920</v>
      </c>
      <c r="D261" s="511" t="n">
        <v>695</v>
      </c>
      <c r="E261" s="511" t="n">
        <v>1</v>
      </c>
      <c r="F261" s="545">
        <f>C261*D261*E261/1000000</f>
        <v/>
      </c>
      <c r="G261" s="545">
        <f>65.9*F261</f>
        <v/>
      </c>
      <c r="L261" s="530" t="inlineStr">
        <is>
          <t>标高-3.000m</t>
        </is>
      </c>
      <c r="M261" s="530" t="inlineStr">
        <is>
          <t>钢平台1510</t>
        </is>
      </c>
    </row>
    <row r="262" ht="16.2" customHeight="1" s="541">
      <c r="A262" s="298" t="inlineStr">
        <is>
          <t>合计</t>
        </is>
      </c>
      <c r="B262" s="298" t="inlineStr">
        <is>
          <t>钢格板3</t>
        </is>
      </c>
      <c r="C262" s="550" t="n"/>
      <c r="D262" s="305" t="n"/>
      <c r="E262" s="298">
        <f>#REF!+#REF!+#REF!+#REF!+#REF!+#REF!+#REF!+#REF!+#REF!+#REF!+#REF!+#REF!+#REF!+#REF!+#REF!</f>
        <v/>
      </c>
      <c r="F262" s="556">
        <f>#REF!+#REF!+#REF!+#REF!+#REF!+#REF!+#REF!+#REF!+#REF!+#REF!+#REF!+#REF!+#REF!+#REF!+#REF!</f>
        <v/>
      </c>
      <c r="G262" s="551">
        <f>#REF!+#REF!+#REF!+#REF!+#REF!+#REF!+#REF!+#REF!+#REF!+#REF!+#REF!+#REF!+#REF!+#REF!+#REF!</f>
        <v/>
      </c>
      <c r="H262" s="551">
        <f>#REF!+#REF!+#REF!+#REF!+#REF!+#REF!+#REF!+#REF!+#REF!+#REF!+#REF!+#REF!+#REF!+#REF!+#REF!</f>
        <v/>
      </c>
      <c r="I262" s="551">
        <f>#REF!+#REF!+#REF!+#REF!+#REF!+#REF!+#REF!+#REF!+#REF!+#REF!+#REF!+#REF!+#REF!+#REF!+#REF!</f>
        <v/>
      </c>
    </row>
    <row r="263" ht="16.2" customHeight="1" s="541"/>
    <row r="264" ht="16.2" customHeight="1" s="541">
      <c r="A264" s="322" t="inlineStr">
        <is>
          <t>6BFX-燃料厂房标高-4.850m至-2.600m钢平台1520钢格栅盖板清单</t>
        </is>
      </c>
      <c r="B264" s="552" t="n"/>
      <c r="C264" s="552" t="n"/>
      <c r="D264" s="552" t="n"/>
      <c r="E264" s="552" t="n"/>
      <c r="F264" s="552" t="n"/>
      <c r="G264" s="553" t="n"/>
    </row>
    <row r="265" ht="16.2" customHeight="1" s="541">
      <c r="A265" s="332" t="inlineStr">
        <is>
          <t>钢格栅板型号：JG505/30/100FG</t>
        </is>
      </c>
      <c r="B265" s="542" t="n"/>
      <c r="C265" s="542" t="n"/>
      <c r="D265" s="542" t="n"/>
      <c r="E265" s="542" t="n"/>
      <c r="F265" s="542" t="n"/>
      <c r="G265" s="543" t="n"/>
    </row>
    <row r="266" ht="16.2" customHeight="1" s="541">
      <c r="A266" s="323" t="inlineStr">
        <is>
          <t>编号</t>
        </is>
      </c>
      <c r="B266" s="323" t="inlineStr">
        <is>
          <t>图</t>
        </is>
      </c>
      <c r="C266" s="323" t="inlineStr">
        <is>
          <t>长度mm</t>
        </is>
      </c>
      <c r="D266" s="323" t="inlineStr">
        <is>
          <t>宽度mm</t>
        </is>
      </c>
      <c r="E266" s="323" t="inlineStr">
        <is>
          <t>数量</t>
        </is>
      </c>
      <c r="F266" s="323" t="inlineStr">
        <is>
          <t>面积</t>
        </is>
      </c>
      <c r="G266" s="323" t="inlineStr">
        <is>
          <t>重量</t>
        </is>
      </c>
    </row>
    <row r="267" ht="16.2" customHeight="1" s="541">
      <c r="A267" s="544" t="n"/>
      <c r="B267" s="544" t="n"/>
      <c r="C267" s="544" t="n"/>
      <c r="D267" s="544" t="n"/>
      <c r="E267" s="323" t="inlineStr">
        <is>
          <t>块</t>
        </is>
      </c>
      <c r="F267" s="323" t="inlineStr">
        <is>
          <t>m^2</t>
        </is>
      </c>
      <c r="G267" s="323" t="inlineStr">
        <is>
          <t>kg</t>
        </is>
      </c>
    </row>
    <row r="268" ht="16.2" customHeight="1" s="541">
      <c r="A268" s="511" t="inlineStr">
        <is>
          <t>6BFX1520/1</t>
        </is>
      </c>
      <c r="B268" s="511" t="n"/>
      <c r="C268" s="511" t="n">
        <v>1490</v>
      </c>
      <c r="D268" s="511" t="n">
        <v>995</v>
      </c>
      <c r="E268" s="511" t="n">
        <v>1</v>
      </c>
      <c r="F268" s="545">
        <f>C268*D268*E268/1000000</f>
        <v/>
      </c>
      <c r="G268" s="545">
        <f>77.9*F268</f>
        <v/>
      </c>
      <c r="L268" s="530" t="inlineStr">
        <is>
          <t>标高-4.850m至-2.600m</t>
        </is>
      </c>
      <c r="M268" s="530" t="inlineStr">
        <is>
          <t>钢平台1520</t>
        </is>
      </c>
    </row>
    <row r="269" ht="16.2" customHeight="1" s="541">
      <c r="A269" s="511" t="inlineStr">
        <is>
          <t>6BFX1520/2</t>
        </is>
      </c>
      <c r="B269" s="511" t="n"/>
      <c r="C269" s="511" t="n">
        <v>1490</v>
      </c>
      <c r="D269" s="511" t="n">
        <v>425</v>
      </c>
      <c r="E269" s="511" t="n">
        <v>1</v>
      </c>
      <c r="F269" s="545">
        <f>C269*D269*E269/1000000</f>
        <v/>
      </c>
      <c r="G269" s="545">
        <f>77.9*F269</f>
        <v/>
      </c>
      <c r="L269" s="530" t="inlineStr">
        <is>
          <t>标高-4.850m至-2.600m</t>
        </is>
      </c>
      <c r="M269" s="530" t="inlineStr">
        <is>
          <t>钢平台1520</t>
        </is>
      </c>
    </row>
    <row r="270" ht="16.2" customHeight="1" s="541">
      <c r="A270" s="298" t="inlineStr">
        <is>
          <t>合计</t>
        </is>
      </c>
      <c r="B270" s="298" t="inlineStr">
        <is>
          <t>钢格板4</t>
        </is>
      </c>
      <c r="C270" s="550" t="n"/>
      <c r="D270" s="298" t="n"/>
      <c r="E270" s="551">
        <f>SUM(E268:E269)</f>
        <v/>
      </c>
      <c r="F270" s="556">
        <f>SUM(F268:F269)</f>
        <v/>
      </c>
      <c r="G270" s="551">
        <f>SUM(G268:G269)</f>
        <v/>
      </c>
    </row>
    <row r="271" ht="16.2" customHeight="1" s="541"/>
    <row r="272" ht="16.2" customHeight="1" s="541">
      <c r="A272" s="322" t="inlineStr">
        <is>
          <t>6BFX-燃料厂房标高+0.610m2001钢平台踏步板清单</t>
        </is>
      </c>
      <c r="B272" s="552" t="n"/>
      <c r="C272" s="552" t="n"/>
      <c r="D272" s="552" t="n"/>
      <c r="E272" s="552" t="n"/>
      <c r="F272" s="552" t="n"/>
      <c r="G272" s="552" t="n"/>
      <c r="H272" s="552" t="n"/>
      <c r="I272" s="553" t="n"/>
    </row>
    <row r="273" ht="16.2" customHeight="1" s="541">
      <c r="A273" s="332" t="inlineStr">
        <is>
          <t>踏步板型号：JT4(G405/30/100FG)</t>
        </is>
      </c>
      <c r="B273" s="542" t="n"/>
      <c r="C273" s="542" t="n"/>
      <c r="D273" s="542" t="n"/>
      <c r="E273" s="542" t="n"/>
      <c r="F273" s="542" t="n"/>
      <c r="G273" s="542" t="n"/>
      <c r="H273" s="542" t="n"/>
      <c r="I273" s="543" t="n"/>
    </row>
    <row r="274" ht="16.2" customHeight="1" s="541">
      <c r="A274" s="323" t="inlineStr">
        <is>
          <t>编号</t>
        </is>
      </c>
      <c r="B274" s="323" t="inlineStr">
        <is>
          <t>图</t>
        </is>
      </c>
      <c r="C274" s="323" t="inlineStr">
        <is>
          <t>长度mm</t>
        </is>
      </c>
      <c r="D274" s="323" t="inlineStr">
        <is>
          <t>宽度mm</t>
        </is>
      </c>
      <c r="E274" s="323" t="inlineStr">
        <is>
          <t>数量</t>
        </is>
      </c>
      <c r="F274" s="323" t="inlineStr">
        <is>
          <t>面积</t>
        </is>
      </c>
      <c r="G274" s="323" t="inlineStr">
        <is>
          <t>重量</t>
        </is>
      </c>
      <c r="H274" s="323" t="inlineStr">
        <is>
          <t>177*6踢脚板</t>
        </is>
      </c>
      <c r="I274" s="543" t="n"/>
    </row>
    <row r="275" ht="16.2" customHeight="1" s="541">
      <c r="A275" s="544" t="n"/>
      <c r="B275" s="544" t="n"/>
      <c r="C275" s="544" t="n"/>
      <c r="D275" s="544" t="n"/>
      <c r="E275" s="323" t="inlineStr">
        <is>
          <t>块</t>
        </is>
      </c>
      <c r="F275" s="323" t="inlineStr">
        <is>
          <t>m^2</t>
        </is>
      </c>
      <c r="G275" s="323" t="inlineStr">
        <is>
          <t>kg</t>
        </is>
      </c>
      <c r="H275" s="323" t="inlineStr">
        <is>
          <t>长(mm)</t>
        </is>
      </c>
      <c r="I275" s="323" t="inlineStr">
        <is>
          <t>重(kg)</t>
        </is>
      </c>
    </row>
    <row r="276" ht="16.2" customHeight="1" s="541">
      <c r="A276" s="533" t="inlineStr">
        <is>
          <t>6BFX2001/AZ2</t>
        </is>
      </c>
      <c r="B276" s="533" t="inlineStr">
        <is>
          <t>#</t>
        </is>
      </c>
      <c r="C276" s="533" t="n">
        <v>650</v>
      </c>
      <c r="D276" s="533" t="n">
        <v>244</v>
      </c>
      <c r="E276" s="533" t="n">
        <v>2</v>
      </c>
      <c r="F276" s="545">
        <f>C276*D276*E276/1000000</f>
        <v/>
      </c>
      <c r="G276" s="545">
        <f>F276*1.15*62.9</f>
        <v/>
      </c>
      <c r="H276" s="533">
        <f>C276*E276</f>
        <v/>
      </c>
      <c r="I276" s="545">
        <f>177/1000*6/1000*H276/1000*7.85*1000</f>
        <v/>
      </c>
      <c r="L276" s="530" t="inlineStr">
        <is>
          <t>标高+0.610m</t>
        </is>
      </c>
      <c r="M276" s="530" t="inlineStr">
        <is>
          <t>2001钢平台</t>
        </is>
      </c>
    </row>
    <row r="277" ht="16.2" customHeight="1" s="541">
      <c r="A277" s="533" t="inlineStr">
        <is>
          <t>6BFX2001/AZ3</t>
        </is>
      </c>
      <c r="B277" s="533" t="inlineStr">
        <is>
          <t>#</t>
        </is>
      </c>
      <c r="C277" s="533" t="n">
        <v>650</v>
      </c>
      <c r="D277" s="533" t="n">
        <v>244</v>
      </c>
      <c r="E277" s="533" t="n">
        <v>1</v>
      </c>
      <c r="F277" s="545">
        <f>C277*D277*E277/1000000</f>
        <v/>
      </c>
      <c r="G277" s="545">
        <f>F277*1.15*62.9</f>
        <v/>
      </c>
      <c r="H277" s="533">
        <f>C277*E277</f>
        <v/>
      </c>
      <c r="I277" s="545">
        <f>177/1000*6/1000*H277/1000*7.85*1000</f>
        <v/>
      </c>
      <c r="L277" s="530" t="inlineStr">
        <is>
          <t>标高+0.610m</t>
        </is>
      </c>
      <c r="M277" s="530" t="inlineStr">
        <is>
          <t>2001钢平台</t>
        </is>
      </c>
    </row>
    <row r="278" ht="16.2" customHeight="1" s="541">
      <c r="A278" s="298" t="inlineStr">
        <is>
          <t>合计</t>
        </is>
      </c>
      <c r="B278" s="298" t="inlineStr">
        <is>
          <t>踏步板</t>
        </is>
      </c>
      <c r="C278" s="550" t="n"/>
      <c r="D278" s="298" t="n"/>
      <c r="E278" s="551">
        <f>SUM(E276:E277)</f>
        <v/>
      </c>
      <c r="F278" s="556">
        <f>SUM(F276:F277)</f>
        <v/>
      </c>
      <c r="G278" s="556">
        <f>SUM(G276:G277)</f>
        <v/>
      </c>
      <c r="H278" s="307">
        <f>SUM(H276:H277)</f>
        <v/>
      </c>
      <c r="I278" s="551">
        <f>SUM(I276:I277)</f>
        <v/>
      </c>
    </row>
  </sheetData>
  <autoFilter ref="A157:G278"/>
  <mergeCells count="39">
    <mergeCell ref="B153:C153"/>
    <mergeCell ref="A157:A158"/>
    <mergeCell ref="B180:B181"/>
    <mergeCell ref="B3:B4"/>
    <mergeCell ref="H274:I274"/>
    <mergeCell ref="A156:G156"/>
    <mergeCell ref="A273:I273"/>
    <mergeCell ref="D266:D267"/>
    <mergeCell ref="C274:C275"/>
    <mergeCell ref="A265:G265"/>
    <mergeCell ref="A272:I272"/>
    <mergeCell ref="B176:C176"/>
    <mergeCell ref="A155:G155"/>
    <mergeCell ref="B274:B275"/>
    <mergeCell ref="C180:C181"/>
    <mergeCell ref="B262:C262"/>
    <mergeCell ref="B157:B158"/>
    <mergeCell ref="J157:K157"/>
    <mergeCell ref="A3:A4"/>
    <mergeCell ref="B278:C278"/>
    <mergeCell ref="D3:D4"/>
    <mergeCell ref="A178:G178"/>
    <mergeCell ref="D180:D181"/>
    <mergeCell ref="A1:G1"/>
    <mergeCell ref="D274:D275"/>
    <mergeCell ref="B270:C270"/>
    <mergeCell ref="B266:B267"/>
    <mergeCell ref="A274:A275"/>
    <mergeCell ref="H3:I3"/>
    <mergeCell ref="A180:A181"/>
    <mergeCell ref="A264:G264"/>
    <mergeCell ref="J3:K3"/>
    <mergeCell ref="D157:D158"/>
    <mergeCell ref="C3:C4"/>
    <mergeCell ref="A2:G2"/>
    <mergeCell ref="A179:G179"/>
    <mergeCell ref="A266:A267"/>
    <mergeCell ref="C157:C158"/>
    <mergeCell ref="C266:C267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C8" sqref="C8:D8"/>
    </sheetView>
  </sheetViews>
  <sheetFormatPr baseColWidth="8" defaultColWidth="9" defaultRowHeight="14.4"/>
  <cols>
    <col width="4.88671875" customWidth="1" style="541" min="1" max="1"/>
    <col width="14.5546875" customWidth="1" style="541" min="2" max="2"/>
    <col width="12.21875" customWidth="1" style="541" min="3" max="3"/>
    <col width="20.77734375" customWidth="1" style="541" min="4" max="4"/>
    <col width="8.5546875" customWidth="1" style="541" min="5" max="5"/>
    <col width="8.88671875" customWidth="1" style="541" min="6" max="8"/>
    <col width="10.109375" customWidth="1" style="541" min="9" max="9"/>
    <col width="20.33203125" customWidth="1" style="541" min="10" max="10"/>
    <col width="52.77734375" customWidth="1" style="541" min="11" max="11"/>
    <col width="21" customWidth="1" style="541" min="13" max="13"/>
    <col width="11.77734375" customWidth="1" style="541" min="14" max="16"/>
  </cols>
  <sheetData>
    <row r="1" ht="43.95" customHeight="1" s="541">
      <c r="A1" s="333" t="inlineStr">
        <is>
          <t>工作联系单</t>
        </is>
      </c>
    </row>
    <row r="2" ht="34.05" customHeight="1" s="541">
      <c r="A2" s="334" t="inlineStr">
        <is>
          <t>工作指令：</t>
        </is>
      </c>
      <c r="B2" s="543" t="n"/>
      <c r="C2" s="349" t="inlineStr">
        <is>
          <t>HT202505135</t>
        </is>
      </c>
      <c r="D2" s="543" t="n"/>
      <c r="E2" s="334" t="inlineStr">
        <is>
          <t>客户</t>
        </is>
      </c>
      <c r="F2" s="337" t="inlineStr">
        <is>
          <t>中国核工业华兴建设有限公司</t>
        </is>
      </c>
      <c r="G2" s="542" t="n"/>
      <c r="H2" s="543" t="n"/>
      <c r="I2" s="334" t="inlineStr">
        <is>
          <t>下单日期</t>
        </is>
      </c>
      <c r="J2" s="279">
        <f>TODAY()</f>
        <v/>
      </c>
    </row>
    <row r="3" ht="27" customHeight="1" s="541">
      <c r="A3" s="334" t="inlineStr">
        <is>
          <t>项目</t>
        </is>
      </c>
      <c r="B3" s="543" t="n"/>
      <c r="C3" s="334" t="inlineStr">
        <is>
          <t>广东陆丰核电项目</t>
        </is>
      </c>
      <c r="D3" s="543" t="n"/>
      <c r="E3" s="334" t="inlineStr">
        <is>
          <t>业务员</t>
        </is>
      </c>
      <c r="F3" s="334" t="inlineStr">
        <is>
          <t>毛伊卡</t>
        </is>
      </c>
      <c r="G3" s="542" t="n"/>
      <c r="H3" s="543" t="n"/>
      <c r="I3" s="280" t="inlineStr">
        <is>
          <t>发货日期</t>
        </is>
      </c>
      <c r="J3" s="334" t="n"/>
    </row>
    <row r="4" ht="37.05" customHeight="1" s="541">
      <c r="A4" s="511" t="inlineStr">
        <is>
          <t>序号</t>
        </is>
      </c>
      <c r="B4" s="511" t="inlineStr">
        <is>
          <t>生产令号</t>
        </is>
      </c>
      <c r="C4" s="511" t="inlineStr">
        <is>
          <t>名称</t>
        </is>
      </c>
      <c r="D4" s="511" t="inlineStr">
        <is>
          <t>型号</t>
        </is>
      </c>
      <c r="E4" s="511" t="inlineStr">
        <is>
          <t>车间</t>
        </is>
      </c>
      <c r="F4" s="283" t="inlineStr">
        <is>
          <t>产品数量(件)</t>
        </is>
      </c>
      <c r="G4" s="283" t="inlineStr">
        <is>
          <t>生产重量（Kg)</t>
        </is>
      </c>
      <c r="H4" s="269" t="inlineStr">
        <is>
          <t>材料类型</t>
        </is>
      </c>
      <c r="I4" s="511" t="inlineStr">
        <is>
          <t>备注</t>
        </is>
      </c>
      <c r="J4" s="543" t="n"/>
    </row>
    <row r="5" ht="31.05" customHeight="1" s="541">
      <c r="A5" s="511" t="n">
        <v>2</v>
      </c>
      <c r="B5" s="284" t="inlineStr">
        <is>
          <t>XD202505135</t>
        </is>
      </c>
      <c r="C5" s="285" t="inlineStr">
        <is>
          <t>钢格板</t>
        </is>
      </c>
      <c r="D5" s="285" t="inlineStr">
        <is>
          <t>JG305/30/50FG</t>
        </is>
      </c>
      <c r="E5" s="511" t="inlineStr">
        <is>
          <t>成品一</t>
        </is>
      </c>
      <c r="F5" s="511">
        <f>'10装箱单 成品一 (2)'!G25</f>
        <v/>
      </c>
      <c r="G5" s="557">
        <f>'10装箱单 成品一 (2)'!I25/1.12</f>
        <v/>
      </c>
      <c r="H5" s="511" t="inlineStr">
        <is>
          <t>带料</t>
        </is>
      </c>
      <c r="I5" s="511" t="n"/>
      <c r="J5" s="543" t="n"/>
    </row>
    <row r="6" ht="31.05" customHeight="1" s="541">
      <c r="A6" s="511" t="n">
        <v>3</v>
      </c>
      <c r="B6" s="284" t="inlineStr">
        <is>
          <t>XD202505135</t>
        </is>
      </c>
      <c r="C6" s="285" t="inlineStr">
        <is>
          <t>钢格板</t>
        </is>
      </c>
      <c r="D6" s="285" t="inlineStr">
        <is>
          <t>JG405/30/50FG</t>
        </is>
      </c>
      <c r="E6" s="511" t="inlineStr">
        <is>
          <t>成品一</t>
        </is>
      </c>
      <c r="F6" s="511">
        <f>'10装箱单 成品一 (3)'!G86</f>
        <v/>
      </c>
      <c r="G6" s="557">
        <f>'10装箱单 成品一 (3)'!I86/1.12</f>
        <v/>
      </c>
      <c r="H6" s="511" t="inlineStr">
        <is>
          <t>带料</t>
        </is>
      </c>
      <c r="I6" s="511" t="n"/>
      <c r="J6" s="543" t="n"/>
    </row>
    <row r="7" ht="31.05" customHeight="1" s="541">
      <c r="A7" s="511" t="n">
        <v>1</v>
      </c>
      <c r="B7" s="284" t="inlineStr">
        <is>
          <t>XD202505135</t>
        </is>
      </c>
      <c r="C7" s="285" t="inlineStr">
        <is>
          <t>钢格板</t>
        </is>
      </c>
      <c r="D7" s="285" t="inlineStr">
        <is>
          <t>JG405/30/100FG</t>
        </is>
      </c>
      <c r="E7" s="284" t="inlineStr">
        <is>
          <t>成品二</t>
        </is>
      </c>
      <c r="F7" s="511">
        <f>'10装箱单 成品二1'!G165</f>
        <v/>
      </c>
      <c r="G7" s="557">
        <f>'10装箱单 成品二1'!I165/1.12</f>
        <v/>
      </c>
      <c r="H7" s="511" t="inlineStr">
        <is>
          <t>扁钢卷</t>
        </is>
      </c>
      <c r="I7" s="511" t="n"/>
      <c r="J7" s="543" t="n"/>
    </row>
    <row r="8" ht="31.05" customHeight="1" s="541">
      <c r="A8" s="511" t="n">
        <v>4</v>
      </c>
      <c r="B8" s="284" t="inlineStr">
        <is>
          <t>XD202505135</t>
        </is>
      </c>
      <c r="C8" s="285" t="inlineStr">
        <is>
          <t>钢格板</t>
        </is>
      </c>
      <c r="D8" s="285" t="inlineStr">
        <is>
          <t>JG505/30/100FG</t>
        </is>
      </c>
      <c r="E8" s="511" t="inlineStr">
        <is>
          <t>成品二</t>
        </is>
      </c>
      <c r="F8" s="511">
        <f>'10装箱单 成品二'!G10</f>
        <v/>
      </c>
      <c r="G8" s="557">
        <f>'10装箱单 成品二'!I10/1.12</f>
        <v/>
      </c>
      <c r="H8" s="511" t="inlineStr">
        <is>
          <t>扁钢卷</t>
        </is>
      </c>
      <c r="I8" s="511" t="n"/>
      <c r="J8" s="543" t="n"/>
    </row>
    <row r="9" ht="31.05" customHeight="1" s="541">
      <c r="A9" s="511" t="n">
        <v>5</v>
      </c>
      <c r="B9" s="284" t="inlineStr">
        <is>
          <t>XD202505135</t>
        </is>
      </c>
      <c r="C9" s="285" t="inlineStr">
        <is>
          <t>踏步板</t>
        </is>
      </c>
      <c r="D9" s="285" t="inlineStr">
        <is>
          <t>JT4(JG405/30/100FG)</t>
        </is>
      </c>
      <c r="E9" s="511" t="inlineStr">
        <is>
          <t>辅助</t>
        </is>
      </c>
      <c r="F9" s="511">
        <f>'10装箱单 辅助'!G9</f>
        <v/>
      </c>
      <c r="G9" s="557">
        <f>'10装箱单 辅助'!I9/1.12</f>
        <v/>
      </c>
      <c r="H9" s="511" t="inlineStr">
        <is>
          <t>带料</t>
        </is>
      </c>
      <c r="I9" s="511" t="n"/>
      <c r="J9" s="543" t="n"/>
    </row>
    <row r="10" ht="31.05" customHeight="1" s="541">
      <c r="A10" s="511" t="n">
        <v>6</v>
      </c>
      <c r="B10" s="284" t="inlineStr">
        <is>
          <t>XD202505135</t>
        </is>
      </c>
      <c r="C10" s="287" t="inlineStr">
        <is>
          <t>踢脚板</t>
        </is>
      </c>
      <c r="D10" s="285" t="inlineStr">
        <is>
          <t>200*6</t>
        </is>
      </c>
      <c r="E10" s="285" t="inlineStr">
        <is>
          <t>仓库</t>
        </is>
      </c>
      <c r="F10" s="511">
        <f>'10装箱单 成品二1'!J165/1000&amp;K10</f>
        <v/>
      </c>
      <c r="G10" s="557">
        <f>'10装箱单 成品二1'!K165</f>
        <v/>
      </c>
      <c r="H10" s="511" t="inlineStr">
        <is>
          <t>带料</t>
        </is>
      </c>
      <c r="I10" s="511" t="inlineStr">
        <is>
          <t>不单发 成品二</t>
        </is>
      </c>
      <c r="J10" s="543" t="n"/>
      <c r="K10" s="0" t="inlineStr">
        <is>
          <t>m</t>
        </is>
      </c>
    </row>
    <row r="11" ht="31.05" customHeight="1" s="541">
      <c r="A11" s="511" t="n">
        <v>7</v>
      </c>
      <c r="B11" s="284" t="inlineStr">
        <is>
          <t>XD202505135</t>
        </is>
      </c>
      <c r="C11" s="287" t="inlineStr">
        <is>
          <t>踢脚板</t>
        </is>
      </c>
      <c r="D11" s="285" t="inlineStr">
        <is>
          <t>200*6</t>
        </is>
      </c>
      <c r="E11" s="285" t="inlineStr">
        <is>
          <t>仓库</t>
        </is>
      </c>
      <c r="F11" s="511">
        <f>'10装箱单 成品一 (3)'!J86/1000&amp;K10</f>
        <v/>
      </c>
      <c r="G11" s="557">
        <f>'10装箱单 成品一 (3)'!K86</f>
        <v/>
      </c>
      <c r="H11" s="511" t="inlineStr">
        <is>
          <t>带料</t>
        </is>
      </c>
      <c r="I11" s="511" t="inlineStr">
        <is>
          <t>不单发 成品一</t>
        </is>
      </c>
      <c r="J11" s="543" t="n"/>
    </row>
    <row r="12" ht="31.05" customHeight="1" s="541">
      <c r="A12" s="511" t="n">
        <v>8</v>
      </c>
      <c r="B12" s="284" t="inlineStr">
        <is>
          <t>XD202505135</t>
        </is>
      </c>
      <c r="C12" s="287" t="inlineStr">
        <is>
          <t>踢脚板</t>
        </is>
      </c>
      <c r="D12" s="285" t="inlineStr">
        <is>
          <t>177*6</t>
        </is>
      </c>
      <c r="E12" s="285" t="inlineStr">
        <is>
          <t>仓库</t>
        </is>
      </c>
      <c r="F12" s="511">
        <f>'10装箱单 辅助'!J9/1000&amp;K10</f>
        <v/>
      </c>
      <c r="G12" s="557">
        <f>'10装箱单 辅助'!K9</f>
        <v/>
      </c>
      <c r="H12" s="511" t="inlineStr">
        <is>
          <t>带料</t>
        </is>
      </c>
      <c r="I12" s="511" t="inlineStr">
        <is>
          <t>不单发 辅助</t>
        </is>
      </c>
      <c r="J12" s="543" t="n"/>
    </row>
    <row r="13" ht="31.05" customHeight="1" s="541">
      <c r="A13" s="511" t="n">
        <v>9</v>
      </c>
      <c r="B13" s="284" t="inlineStr">
        <is>
          <t>XD202505135</t>
        </is>
      </c>
      <c r="C13" s="287" t="inlineStr">
        <is>
          <t>折弯花纹板</t>
        </is>
      </c>
      <c r="D13" s="285" t="inlineStr">
        <is>
          <t>50*25*3</t>
        </is>
      </c>
      <c r="E13" s="285" t="inlineStr">
        <is>
          <t>仓库</t>
        </is>
      </c>
      <c r="F13" s="511">
        <f>'10装箱单 成品二1'!L165/1000&amp;K10</f>
        <v/>
      </c>
      <c r="G13" s="557">
        <f>'10装箱单 成品二1'!M165</f>
        <v/>
      </c>
      <c r="H13" s="511" t="inlineStr">
        <is>
          <t>带料</t>
        </is>
      </c>
      <c r="I13" s="511" t="inlineStr">
        <is>
          <t>不单发 成品二</t>
        </is>
      </c>
      <c r="J13" s="543" t="n"/>
    </row>
    <row r="14" ht="31.05" customHeight="1" s="541">
      <c r="A14" s="511" t="n"/>
      <c r="B14" s="511" t="inlineStr">
        <is>
          <t>合计</t>
        </is>
      </c>
      <c r="C14" s="287" t="n"/>
      <c r="D14" s="285" t="n"/>
      <c r="E14" s="285" t="n"/>
      <c r="F14" s="511">
        <f>SUM(F5:F8)</f>
        <v/>
      </c>
      <c r="G14" s="557">
        <f>SUM(G5:G10)</f>
        <v/>
      </c>
      <c r="H14" s="511" t="n"/>
      <c r="I14" s="511" t="n"/>
      <c r="J14" s="543" t="n"/>
    </row>
    <row r="15" ht="37.95" customHeight="1" s="541">
      <c r="A15" s="340" t="inlineStr">
        <is>
          <t>制造验收标准</t>
        </is>
      </c>
      <c r="B15" s="543" t="n"/>
      <c r="C15" s="341" t="inlineStr">
        <is>
          <t>YB/T4001.1-2019</t>
        </is>
      </c>
      <c r="D15" s="542" t="n"/>
      <c r="E15" s="543" t="n"/>
      <c r="F15" s="340" t="inlineStr">
        <is>
          <t>扭钢</t>
        </is>
      </c>
      <c r="G15" s="543" t="n"/>
      <c r="H15" s="342" t="inlineStr">
        <is>
          <t>5.6mm</t>
        </is>
      </c>
      <c r="I15" s="542" t="n"/>
      <c r="J15" s="543" t="n"/>
      <c r="K15" s="281" t="n"/>
      <c r="M15" s="278" t="inlineStr">
        <is>
          <t>扁钢厚度5mm/4mm/3mm</t>
        </is>
      </c>
      <c r="N15" s="343" t="inlineStr">
        <is>
          <t>GB/T13912-2002
（最低点≥55um 平均值≥70um）</t>
        </is>
      </c>
      <c r="O15" s="542" t="n"/>
      <c r="P15" s="543" t="n"/>
    </row>
    <row r="16" ht="37.05" customHeight="1" s="541">
      <c r="A16" s="340" t="inlineStr">
        <is>
          <t>镀锌验收标准</t>
        </is>
      </c>
      <c r="B16" s="543" t="n"/>
      <c r="C16" s="344" t="inlineStr">
        <is>
          <t>GB/T13912-2020</t>
        </is>
      </c>
      <c r="D16" s="542" t="n"/>
      <c r="E16" s="543" t="n"/>
      <c r="F16" s="340" t="inlineStr">
        <is>
          <t>焊接要求</t>
        </is>
      </c>
      <c r="G16" s="543" t="n"/>
      <c r="H16" s="345" t="inlineStr">
        <is>
          <t>钢格板：单面焊, 踏步板：双面满焊</t>
        </is>
      </c>
      <c r="I16" s="542" t="n"/>
      <c r="J16" s="543" t="n"/>
      <c r="K16" s="281" t="n"/>
      <c r="M16" s="278" t="inlineStr">
        <is>
          <t>扁钢厚度6mm及以上</t>
        </is>
      </c>
      <c r="N16" s="343" t="inlineStr">
        <is>
          <t>GB/T13912-2002
（最低点≥70um 平均值≥85um）</t>
        </is>
      </c>
      <c r="O16" s="542" t="n"/>
      <c r="P16" s="543" t="n"/>
    </row>
    <row r="17" ht="27" customHeight="1" s="541">
      <c r="A17" s="340" t="inlineStr">
        <is>
          <t>材质</t>
        </is>
      </c>
      <c r="B17" s="543" t="n"/>
      <c r="C17" s="344" t="inlineStr">
        <is>
          <t>Q235B</t>
        </is>
      </c>
      <c r="D17" s="542" t="n"/>
      <c r="E17" s="543" t="n"/>
      <c r="F17" s="340" t="inlineStr">
        <is>
          <t>尺寸要求</t>
        </is>
      </c>
      <c r="G17" s="543" t="n"/>
      <c r="H17" s="345" t="inlineStr">
        <is>
          <t>无</t>
        </is>
      </c>
      <c r="I17" s="542" t="n"/>
      <c r="J17" s="543" t="n"/>
    </row>
    <row r="18" ht="46.95" customHeight="1" s="541">
      <c r="A18" s="340" t="inlineStr">
        <is>
          <t>扁钢</t>
        </is>
      </c>
      <c r="B18" s="543" t="n"/>
      <c r="C18" s="341" t="inlineStr">
        <is>
          <t>39.6*4.75                                          29.6*4.75                                             49.6*4.75</t>
        </is>
      </c>
      <c r="D18" s="542" t="n"/>
      <c r="E18" s="543" t="n"/>
      <c r="F18" s="340" t="inlineStr">
        <is>
          <t>包装要求</t>
        </is>
      </c>
      <c r="G18" s="543" t="n"/>
      <c r="H18" s="345" t="inlineStr">
        <is>
          <t>塑钢打包</t>
        </is>
      </c>
      <c r="I18" s="542" t="n"/>
      <c r="J18" s="543" t="n"/>
      <c r="M18" s="278" t="inlineStr">
        <is>
          <t>扁钢厚度4mm/5mm/6mm</t>
        </is>
      </c>
      <c r="N18" s="343" t="inlineStr">
        <is>
          <t>GB/T13912-2020
（最低点≥55um 平均值≥70um）</t>
        </is>
      </c>
      <c r="O18" s="542" t="n"/>
      <c r="P18" s="543" t="n"/>
    </row>
    <row r="19" ht="97.05" customHeight="1" s="541">
      <c r="A19" s="346" t="inlineStr">
        <is>
          <t>新核电项目，要求严格，钢格板包边每根单面满焊，与踢脚板焊接每根双面满焊，踏步板双面满焊，焊缝饱满且美观，焊渣飞溅必须处理干净。</t>
        </is>
      </c>
      <c r="B19" s="542" t="n"/>
      <c r="C19" s="542" t="n"/>
      <c r="D19" s="542" t="n"/>
      <c r="E19" s="542" t="n"/>
      <c r="F19" s="542" t="n"/>
      <c r="G19" s="542" t="n"/>
      <c r="H19" s="542" t="n"/>
      <c r="I19" s="542" t="n"/>
      <c r="J19" s="543" t="n"/>
      <c r="M19" s="278" t="inlineStr">
        <is>
          <t>扁钢厚度3mm</t>
        </is>
      </c>
      <c r="N19" s="343" t="inlineStr">
        <is>
          <t>GB/T13912-2020
（最低点≥45um 平均值≥55um）</t>
        </is>
      </c>
      <c r="O19" s="542" t="n"/>
      <c r="P19" s="543" t="n"/>
    </row>
    <row r="20" ht="55.05" customHeight="1" s="541">
      <c r="A20" s="346" t="inlineStr">
        <is>
          <t>附件
   无</t>
        </is>
      </c>
      <c r="B20" s="542" t="n"/>
      <c r="C20" s="542" t="n"/>
      <c r="D20" s="542" t="n"/>
      <c r="E20" s="542" t="n"/>
      <c r="F20" s="542" t="n"/>
      <c r="G20" s="542" t="n"/>
      <c r="H20" s="542" t="n"/>
      <c r="I20" s="542" t="n"/>
      <c r="J20" s="543" t="n"/>
      <c r="M20" s="278" t="inlineStr">
        <is>
          <t>扁钢厚度6mm以上</t>
        </is>
      </c>
      <c r="N20" s="343" t="inlineStr">
        <is>
          <t>GB/T13912-2020
（最低点≥70um 平均值≥85um）</t>
        </is>
      </c>
      <c r="O20" s="542" t="n"/>
      <c r="P20" s="543" t="n"/>
    </row>
    <row r="21" ht="27" customHeight="1" s="541">
      <c r="A21" s="12" t="n"/>
      <c r="B21" s="12" t="inlineStr">
        <is>
          <t>编制：</t>
        </is>
      </c>
      <c r="C21" s="12" t="inlineStr">
        <is>
          <t>贺家贝</t>
        </is>
      </c>
      <c r="D21" s="12" t="n"/>
      <c r="E21" s="12" t="inlineStr">
        <is>
          <t>审核：</t>
        </is>
      </c>
      <c r="F21" s="12" t="n"/>
      <c r="G21" s="12" t="n"/>
      <c r="H21" s="277" t="inlineStr">
        <is>
          <t>批准：</t>
        </is>
      </c>
      <c r="I21" s="277" t="n"/>
      <c r="J21" s="277" t="n"/>
    </row>
    <row r="440">
      <c r="R440" s="0" t="inlineStr">
        <is>
          <t>铰链</t>
        </is>
      </c>
    </row>
  </sheetData>
  <mergeCells count="41">
    <mergeCell ref="C16:E16"/>
    <mergeCell ref="I6:J6"/>
    <mergeCell ref="A15:B15"/>
    <mergeCell ref="F16:G16"/>
    <mergeCell ref="N18:P18"/>
    <mergeCell ref="I11:J11"/>
    <mergeCell ref="F2:H2"/>
    <mergeCell ref="A20:J20"/>
    <mergeCell ref="H17:J17"/>
    <mergeCell ref="A19:J19"/>
    <mergeCell ref="H16:J16"/>
    <mergeCell ref="A16:B16"/>
    <mergeCell ref="N19:P19"/>
    <mergeCell ref="F15:G15"/>
    <mergeCell ref="I7:J7"/>
    <mergeCell ref="F18:G18"/>
    <mergeCell ref="C17:E17"/>
    <mergeCell ref="A18:B18"/>
    <mergeCell ref="A3:B3"/>
    <mergeCell ref="F17:G17"/>
    <mergeCell ref="H15:J15"/>
    <mergeCell ref="N15:P15"/>
    <mergeCell ref="A1:J1"/>
    <mergeCell ref="I12:J12"/>
    <mergeCell ref="A2:B2"/>
    <mergeCell ref="H18:J18"/>
    <mergeCell ref="C2:D2"/>
    <mergeCell ref="C18:E18"/>
    <mergeCell ref="I5:J5"/>
    <mergeCell ref="A17:B17"/>
    <mergeCell ref="I14:J14"/>
    <mergeCell ref="N20:P20"/>
    <mergeCell ref="I8:J8"/>
    <mergeCell ref="C15:E15"/>
    <mergeCell ref="I4:J4"/>
    <mergeCell ref="N16:P16"/>
    <mergeCell ref="I10:J10"/>
    <mergeCell ref="I13:J13"/>
    <mergeCell ref="F3:H3"/>
    <mergeCell ref="C3:D3"/>
    <mergeCell ref="I9:J9"/>
  </mergeCells>
  <pageMargins left="0.629861111111111" right="0.275" top="0.393055555555556" bottom="0.393055555555556" header="0.5" footer="0.196527777777778"/>
  <pageSetup orientation="portrait" paperSize="9" scale="80"/>
  <headerFooter>
    <oddHeader/>
    <oddFooter>&amp;C第 &amp;P 页，共 &amp;N 页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view="pageBreakPreview" zoomScaleNormal="100" workbookViewId="0">
      <selection activeCell="J3" sqref="J3"/>
    </sheetView>
  </sheetViews>
  <sheetFormatPr baseColWidth="8" defaultColWidth="9" defaultRowHeight="14.4"/>
  <cols>
    <col width="4.88671875" customWidth="1" style="541" min="1" max="1"/>
    <col width="17" customWidth="1" style="541" min="2" max="2"/>
    <col width="7.6640625" customWidth="1" style="541" min="3" max="3"/>
    <col width="18.21875" customWidth="1" style="541" min="4" max="4"/>
    <col width="10.6640625" customWidth="1" style="541" min="5" max="5"/>
    <col width="8.88671875" customWidth="1" style="541" min="6" max="8"/>
    <col width="10.109375" customWidth="1" style="541" min="9" max="9"/>
    <col width="14.44140625" customWidth="1" style="541" min="10" max="10"/>
    <col hidden="1" width="4" customWidth="1" style="541" min="11" max="11"/>
    <col width="8.88671875" customWidth="1" style="541" min="16" max="16"/>
    <col width="13" customWidth="1" style="541" min="17" max="17"/>
  </cols>
  <sheetData>
    <row r="1" ht="63" customHeight="1" s="541">
      <c r="A1" s="347">
        <f>'3工艺执行单'!B7&amp;K1</f>
        <v/>
      </c>
      <c r="K1" s="278" t="inlineStr">
        <is>
          <t>技术要求</t>
        </is>
      </c>
    </row>
    <row r="2" ht="52.05" customHeight="1" s="541">
      <c r="A2" s="349" t="inlineStr">
        <is>
          <t>工作指令</t>
        </is>
      </c>
      <c r="B2" s="543" t="n"/>
      <c r="C2" s="349">
        <f>'3工艺执行单'!C2</f>
        <v/>
      </c>
      <c r="D2" s="543" t="n"/>
      <c r="E2" s="334" t="inlineStr">
        <is>
          <t>客户名称</t>
        </is>
      </c>
      <c r="F2" s="334">
        <f>'3工艺执行单'!F2</f>
        <v/>
      </c>
      <c r="G2" s="542" t="n"/>
      <c r="H2" s="543" t="n"/>
      <c r="I2" s="334" t="inlineStr">
        <is>
          <t>下单日期</t>
        </is>
      </c>
      <c r="J2" s="279">
        <f>'3工艺执行单'!J2</f>
        <v/>
      </c>
    </row>
    <row r="3" ht="51.75" customHeight="1" s="541">
      <c r="A3" s="349" t="inlineStr">
        <is>
          <t>项目名称/项目号</t>
        </is>
      </c>
      <c r="B3" s="543" t="n"/>
      <c r="C3" s="334">
        <f>'3工艺执行单'!C3</f>
        <v/>
      </c>
      <c r="D3" s="543" t="n"/>
      <c r="E3" s="334" t="inlineStr">
        <is>
          <t>业务员</t>
        </is>
      </c>
      <c r="F3" s="334">
        <f>'3工艺执行单'!F3</f>
        <v/>
      </c>
      <c r="G3" s="542" t="n"/>
      <c r="H3" s="543" t="n"/>
      <c r="I3" s="280" t="n"/>
      <c r="J3" s="334" t="n"/>
    </row>
    <row r="4" ht="46.05" customHeight="1" s="541">
      <c r="A4" s="340" t="inlineStr">
        <is>
          <t>制造验收标准</t>
        </is>
      </c>
      <c r="B4" s="543" t="n"/>
      <c r="C4" s="558">
        <f>'3工艺执行单'!C15</f>
        <v/>
      </c>
      <c r="D4" s="542" t="n"/>
      <c r="E4" s="542" t="n"/>
      <c r="F4" s="542" t="n"/>
      <c r="G4" s="542" t="n"/>
      <c r="H4" s="542" t="n"/>
      <c r="I4" s="542" t="n"/>
      <c r="J4" s="543" t="n"/>
      <c r="K4" s="281" t="n"/>
    </row>
    <row r="5" ht="46.05" customHeight="1" s="541">
      <c r="A5" s="340" t="inlineStr">
        <is>
          <t>镀锌验收标准</t>
        </is>
      </c>
      <c r="B5" s="543" t="n"/>
      <c r="C5" s="344">
        <f>'3工艺执行单'!C16</f>
        <v/>
      </c>
      <c r="D5" s="542" t="n"/>
      <c r="E5" s="542" t="n"/>
      <c r="F5" s="542" t="n"/>
      <c r="G5" s="542" t="n"/>
      <c r="H5" s="542" t="n"/>
      <c r="I5" s="542" t="n"/>
      <c r="J5" s="543" t="n"/>
      <c r="K5" s="281" t="n"/>
    </row>
    <row r="6" ht="36" customHeight="1" s="541">
      <c r="A6" s="340" t="inlineStr">
        <is>
          <t>材质</t>
        </is>
      </c>
      <c r="B6" s="543" t="n"/>
      <c r="C6" s="344">
        <f>'3工艺执行单'!C17</f>
        <v/>
      </c>
      <c r="D6" s="542" t="n"/>
      <c r="E6" s="542" t="n"/>
      <c r="F6" s="542" t="n"/>
      <c r="G6" s="542" t="n"/>
      <c r="H6" s="542" t="n"/>
      <c r="I6" s="542" t="n"/>
      <c r="J6" s="543" t="n"/>
    </row>
    <row r="7" ht="72" customHeight="1" s="541">
      <c r="A7" s="340" t="inlineStr">
        <is>
          <t>扁钢</t>
        </is>
      </c>
      <c r="B7" s="543" t="n"/>
      <c r="C7" s="344">
        <f>'3工艺执行单'!C18</f>
        <v/>
      </c>
      <c r="D7" s="542" t="n"/>
      <c r="E7" s="542" t="n"/>
      <c r="F7" s="542" t="n"/>
      <c r="G7" s="542" t="n"/>
      <c r="H7" s="542" t="n"/>
      <c r="I7" s="542" t="n"/>
      <c r="J7" s="543" t="n"/>
    </row>
    <row r="8" ht="46.05" customHeight="1" s="541">
      <c r="A8" s="340" t="inlineStr">
        <is>
          <t>扭钢</t>
        </is>
      </c>
      <c r="B8" s="543" t="n"/>
      <c r="C8" s="345">
        <f>'3工艺执行单'!H15</f>
        <v/>
      </c>
      <c r="D8" s="542" t="n"/>
      <c r="E8" s="542" t="n"/>
      <c r="F8" s="542" t="n"/>
      <c r="G8" s="542" t="n"/>
      <c r="H8" s="542" t="n"/>
      <c r="I8" s="542" t="n"/>
      <c r="J8" s="543" t="n"/>
    </row>
    <row r="9" ht="46.05" customHeight="1" s="541">
      <c r="A9" s="340" t="inlineStr">
        <is>
          <t>焊接要求</t>
        </is>
      </c>
      <c r="B9" s="543" t="n"/>
      <c r="C9" s="345">
        <f>'3工艺执行单'!H16</f>
        <v/>
      </c>
      <c r="D9" s="542" t="n"/>
      <c r="E9" s="542" t="n"/>
      <c r="F9" s="542" t="n"/>
      <c r="G9" s="542" t="n"/>
      <c r="H9" s="542" t="n"/>
      <c r="I9" s="542" t="n"/>
      <c r="J9" s="543" t="n"/>
    </row>
    <row r="10" ht="46.05" customHeight="1" s="541">
      <c r="A10" s="340" t="inlineStr">
        <is>
          <t>尺寸要求</t>
        </is>
      </c>
      <c r="B10" s="543" t="n"/>
      <c r="C10" s="345">
        <f>'3工艺执行单'!H17</f>
        <v/>
      </c>
      <c r="D10" s="542" t="n"/>
      <c r="E10" s="542" t="n"/>
      <c r="F10" s="542" t="n"/>
      <c r="G10" s="542" t="n"/>
      <c r="H10" s="542" t="n"/>
      <c r="I10" s="542" t="n"/>
      <c r="J10" s="543" t="n"/>
    </row>
    <row r="11" ht="46.05" customHeight="1" s="541">
      <c r="A11" s="340" t="inlineStr">
        <is>
          <t>包装要求</t>
        </is>
      </c>
      <c r="B11" s="543" t="n"/>
      <c r="C11" s="345">
        <f>'3工艺执行单'!H18</f>
        <v/>
      </c>
      <c r="D11" s="542" t="n"/>
      <c r="E11" s="542" t="n"/>
      <c r="F11" s="542" t="n"/>
      <c r="G11" s="542" t="n"/>
      <c r="H11" s="542" t="n"/>
      <c r="I11" s="542" t="n"/>
      <c r="J11" s="543" t="n"/>
    </row>
    <row r="12" ht="135" customHeight="1" s="541">
      <c r="A12" s="346">
        <f>'3工艺执行单'!A19</f>
        <v/>
      </c>
      <c r="B12" s="542" t="n"/>
      <c r="C12" s="542" t="n"/>
      <c r="D12" s="542" t="n"/>
      <c r="E12" s="542" t="n"/>
      <c r="F12" s="542" t="n"/>
      <c r="G12" s="542" t="n"/>
      <c r="H12" s="542" t="n"/>
      <c r="I12" s="542" t="n"/>
      <c r="J12" s="543" t="n"/>
    </row>
    <row r="13" ht="136.05" customHeight="1" s="541">
      <c r="A13" s="346">
        <f>'3工艺执行单'!A20</f>
        <v/>
      </c>
      <c r="B13" s="542" t="n"/>
      <c r="C13" s="542" t="n"/>
      <c r="D13" s="542" t="n"/>
      <c r="E13" s="542" t="n"/>
      <c r="F13" s="542" t="n"/>
      <c r="G13" s="542" t="n"/>
      <c r="H13" s="542" t="n"/>
      <c r="I13" s="542" t="n"/>
      <c r="J13" s="543" t="n"/>
    </row>
    <row r="14" ht="27" customHeight="1" s="541">
      <c r="A14" s="12" t="n"/>
      <c r="B14" s="12" t="inlineStr">
        <is>
          <t>编制：贺家贝</t>
        </is>
      </c>
      <c r="C14" s="12" t="n"/>
      <c r="D14" s="12" t="n"/>
      <c r="E14" s="12" t="inlineStr">
        <is>
          <t>审核：</t>
        </is>
      </c>
      <c r="F14" s="12" t="n"/>
      <c r="G14" s="12" t="n"/>
      <c r="H14" s="277" t="inlineStr">
        <is>
          <t>批准：</t>
        </is>
      </c>
      <c r="I14" s="277" t="n"/>
      <c r="J14" s="277" t="n"/>
    </row>
    <row r="20">
      <c r="Q20" s="511" t="inlineStr">
        <is>
          <t>焊接方式</t>
        </is>
      </c>
      <c r="R20" s="511" t="inlineStr">
        <is>
          <t>工艺编号</t>
        </is>
      </c>
      <c r="S20" s="511" t="inlineStr">
        <is>
          <t>单块分值</t>
        </is>
      </c>
      <c r="T20" s="345" t="inlineStr">
        <is>
          <t>三包边分值加5</t>
        </is>
      </c>
    </row>
    <row r="21">
      <c r="Q21" s="511" t="inlineStr">
        <is>
          <t>隔二焊一</t>
        </is>
      </c>
      <c r="R21" s="511" t="inlineStr">
        <is>
          <t>A1</t>
        </is>
      </c>
      <c r="S21" s="511" t="n">
        <v>3.5</v>
      </c>
      <c r="T21" s="559" t="n"/>
    </row>
    <row r="22">
      <c r="Q22" s="511" t="inlineStr">
        <is>
          <t>隔一焊一</t>
        </is>
      </c>
      <c r="R22" s="511" t="inlineStr">
        <is>
          <t>B1</t>
        </is>
      </c>
      <c r="S22" s="511" t="n">
        <v>4</v>
      </c>
      <c r="T22" s="559" t="n"/>
    </row>
    <row r="23">
      <c r="Q23" s="511" t="inlineStr">
        <is>
          <t>单面焊</t>
        </is>
      </c>
      <c r="R23" s="511" t="inlineStr">
        <is>
          <t>C1</t>
        </is>
      </c>
      <c r="S23" s="511" t="n">
        <v>5</v>
      </c>
      <c r="T23" s="559" t="n"/>
    </row>
    <row r="24">
      <c r="Q24" s="511" t="inlineStr">
        <is>
          <t>双面焊</t>
        </is>
      </c>
      <c r="R24" s="511" t="inlineStr">
        <is>
          <t>D1</t>
        </is>
      </c>
      <c r="S24" s="511" t="n">
        <v>6.5</v>
      </c>
      <c r="T24" s="559" t="n"/>
    </row>
    <row r="25">
      <c r="Q25" s="511" t="inlineStr">
        <is>
          <t>四面焊</t>
        </is>
      </c>
      <c r="R25" s="511" t="inlineStr">
        <is>
          <t>E1</t>
        </is>
      </c>
      <c r="S25" s="511" t="n">
        <v>8.5</v>
      </c>
      <c r="T25" s="544" t="n"/>
    </row>
    <row r="26">
      <c r="Q26" s="511" t="inlineStr">
        <is>
          <t>复合板1</t>
        </is>
      </c>
      <c r="R26" s="511" t="inlineStr">
        <is>
          <t>F1</t>
        </is>
      </c>
      <c r="S26" s="511" t="n">
        <v>15</v>
      </c>
      <c r="T26" s="282" t="n"/>
    </row>
    <row r="27">
      <c r="Q27" s="511" t="inlineStr">
        <is>
          <t>复合板2</t>
        </is>
      </c>
      <c r="R27" s="511" t="inlineStr">
        <is>
          <t>F2</t>
        </is>
      </c>
      <c r="S27" s="511" t="n">
        <v>18</v>
      </c>
      <c r="T27" s="282" t="n"/>
    </row>
    <row r="28">
      <c r="Q28" s="511" t="inlineStr">
        <is>
          <t>踏步板T1</t>
        </is>
      </c>
      <c r="R28" s="511" t="inlineStr">
        <is>
          <t>T1</t>
        </is>
      </c>
      <c r="S28" s="511" t="n">
        <v>2</v>
      </c>
      <c r="T28" s="282" t="n"/>
    </row>
    <row r="29">
      <c r="Q29" s="511" t="inlineStr">
        <is>
          <t>踏步板T2</t>
        </is>
      </c>
      <c r="R29" s="511" t="inlineStr">
        <is>
          <t>T2</t>
        </is>
      </c>
      <c r="S29" s="511" t="n">
        <v>2</v>
      </c>
      <c r="T29" s="282" t="n"/>
    </row>
    <row r="30">
      <c r="Q30" s="511" t="inlineStr">
        <is>
          <t>踏步板T4</t>
        </is>
      </c>
      <c r="R30" s="511" t="inlineStr">
        <is>
          <t>T4</t>
        </is>
      </c>
      <c r="S30" s="511" t="n">
        <v>2.5</v>
      </c>
      <c r="T30" s="282" t="n"/>
    </row>
    <row r="31">
      <c r="Q31" s="511" t="inlineStr">
        <is>
          <t>踏步板T3</t>
        </is>
      </c>
      <c r="R31" s="511" t="inlineStr">
        <is>
          <t>T3</t>
        </is>
      </c>
      <c r="S31" s="511" t="n">
        <v>2.5</v>
      </c>
      <c r="T31" s="282" t="n"/>
    </row>
    <row r="32">
      <c r="Q32" s="511" t="inlineStr">
        <is>
          <t>四面焊踏步板</t>
        </is>
      </c>
      <c r="R32" s="511" t="inlineStr">
        <is>
          <t>T6</t>
        </is>
      </c>
      <c r="S32" s="511" t="n">
        <v>4</v>
      </c>
      <c r="T32" s="282" t="n"/>
    </row>
    <row r="33">
      <c r="Q33" s="511" t="inlineStr">
        <is>
          <t>踏步板T4</t>
        </is>
      </c>
      <c r="R33" s="511" t="inlineStr">
        <is>
          <t>T4</t>
        </is>
      </c>
      <c r="S33" s="511" t="n">
        <v>2.5</v>
      </c>
      <c r="T33" s="282" t="n"/>
    </row>
  </sheetData>
  <mergeCells count="26">
    <mergeCell ref="A11:B11"/>
    <mergeCell ref="C6:J6"/>
    <mergeCell ref="F2:H2"/>
    <mergeCell ref="T20:T25"/>
    <mergeCell ref="C5:J5"/>
    <mergeCell ref="A6:B6"/>
    <mergeCell ref="A13:J13"/>
    <mergeCell ref="C4:J4"/>
    <mergeCell ref="A7:B7"/>
    <mergeCell ref="C10:J10"/>
    <mergeCell ref="A3:B3"/>
    <mergeCell ref="C9:J9"/>
    <mergeCell ref="A1:J1"/>
    <mergeCell ref="A2:B2"/>
    <mergeCell ref="C2:D2"/>
    <mergeCell ref="C11:J11"/>
    <mergeCell ref="A5:B5"/>
    <mergeCell ref="A8:B8"/>
    <mergeCell ref="C8:J8"/>
    <mergeCell ref="A4:B4"/>
    <mergeCell ref="C7:J7"/>
    <mergeCell ref="A10:B10"/>
    <mergeCell ref="A12:J12"/>
    <mergeCell ref="A9:B9"/>
    <mergeCell ref="F3:H3"/>
    <mergeCell ref="C3:D3"/>
  </mergeCells>
  <pageMargins left="0.629861111111111" right="0.275" top="0.393055555555556" bottom="0.393055555555556" header="0.5" footer="0.196527777777778"/>
  <pageSetup orientation="portrait" paperSize="9" scale="80"/>
  <headerFooter>
    <oddHeader/>
    <oddFooter>&amp;C第 &amp;P 页，共 &amp;N 页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27"/>
  <sheetViews>
    <sheetView view="pageBreakPreview" zoomScaleNormal="100" workbookViewId="0">
      <selection activeCell="H26" sqref="H26"/>
    </sheetView>
  </sheetViews>
  <sheetFormatPr baseColWidth="8" defaultColWidth="9" defaultRowHeight="14.4"/>
  <cols>
    <col width="7.88671875" customWidth="1" style="243" min="1" max="1"/>
    <col width="8.109375" customWidth="1" style="368" min="2" max="2"/>
    <col width="16" customWidth="1" style="368" min="3" max="3"/>
    <col width="6" customWidth="1" style="368" min="4" max="4"/>
    <col width="6.88671875" customWidth="1" style="368" min="5" max="5"/>
    <col width="6.109375" customWidth="1" style="368" min="6" max="6"/>
    <col width="7.77734375" customWidth="1" style="368" min="7" max="7"/>
    <col width="8.77734375" customWidth="1" style="560" min="8" max="8"/>
    <col width="9.88671875" customWidth="1" style="560" min="9" max="9"/>
    <col width="20.6640625" customWidth="1" style="560" min="10" max="10"/>
    <col width="24.88671875" customWidth="1" style="560" min="11" max="11"/>
    <col width="9" customWidth="1" style="368" min="12" max="16"/>
    <col width="7.109375" customWidth="1" style="12" min="17" max="18"/>
    <col width="9" customWidth="1" style="368" min="19" max="19"/>
    <col width="13.44140625" customWidth="1" style="368" min="20" max="20"/>
    <col width="9" customWidth="1" style="368" min="21" max="25"/>
    <col hidden="1" width="8.88671875" customWidth="1" style="368" min="26" max="26"/>
    <col width="9" customWidth="1" style="368" min="27" max="16384"/>
  </cols>
  <sheetData>
    <row r="1" ht="36" customHeight="1" s="541">
      <c r="B1" s="379">
        <f>'3工艺执行单'!B7&amp;Z1</f>
        <v/>
      </c>
      <c r="C1" s="542" t="n"/>
      <c r="D1" s="542" t="n"/>
      <c r="E1" s="542" t="n"/>
      <c r="F1" s="542" t="n"/>
      <c r="G1" s="542" t="n"/>
      <c r="H1" s="542" t="n"/>
      <c r="I1" s="542" t="n"/>
      <c r="J1" s="542" t="n"/>
      <c r="K1" s="542" t="n"/>
      <c r="L1" s="543" t="n"/>
      <c r="M1" s="260" t="n"/>
      <c r="N1" s="260" t="n"/>
      <c r="O1" s="253" t="n"/>
      <c r="P1" s="253" t="n"/>
      <c r="Z1" s="368" t="inlineStr">
        <is>
          <t>箱件清单  PACKING LIST</t>
        </is>
      </c>
    </row>
    <row r="2" ht="36" customHeight="1" s="541">
      <c r="B2" s="561" t="inlineStr">
        <is>
          <t>成品一</t>
        </is>
      </c>
      <c r="C2" s="542" t="n"/>
      <c r="D2" s="542" t="n"/>
      <c r="E2" s="542" t="n"/>
      <c r="F2" s="542" t="n"/>
      <c r="G2" s="542" t="n"/>
      <c r="H2" s="542" t="n"/>
      <c r="I2" s="542" t="n"/>
      <c r="J2" s="542" t="n"/>
      <c r="K2" s="542" t="n"/>
      <c r="L2" s="543" t="n"/>
      <c r="M2" s="275" t="n"/>
      <c r="N2" s="276" t="n"/>
      <c r="O2" s="253" t="n"/>
      <c r="P2" s="253" t="n"/>
    </row>
    <row r="3" ht="28.95" customFormat="1" customHeight="1" s="2">
      <c r="A3" s="244" t="n"/>
      <c r="B3" s="373" t="inlineStr">
        <is>
          <t>客户名称
CLIENT</t>
        </is>
      </c>
      <c r="C3" s="365">
        <f>'3工艺执行单'!F2</f>
        <v/>
      </c>
      <c r="D3" s="542" t="n"/>
      <c r="E3" s="543" t="n"/>
      <c r="F3" s="365" t="inlineStr">
        <is>
          <t>工作单号 JOB NO.</t>
        </is>
      </c>
      <c r="G3" s="543" t="n"/>
      <c r="H3" s="562">
        <f>'3工艺执行单'!C2</f>
        <v/>
      </c>
      <c r="I3" s="543" t="n"/>
      <c r="J3" s="563" t="inlineStr">
        <is>
          <t>日期
DATE</t>
        </is>
      </c>
      <c r="K3" s="367">
        <f>TODAY()</f>
        <v/>
      </c>
      <c r="L3" s="543" t="n"/>
      <c r="M3" s="564" t="n"/>
      <c r="N3" s="565" t="n"/>
      <c r="O3" s="255" t="n"/>
      <c r="P3" s="255" t="n"/>
      <c r="Q3" s="511" t="n"/>
      <c r="R3" s="511" t="n"/>
    </row>
    <row r="4" ht="31.05" customHeight="1" s="541">
      <c r="B4" s="373" t="inlineStr">
        <is>
          <t>项目名称
PROJECT</t>
        </is>
      </c>
      <c r="C4" s="373">
        <f>'3工艺执行单'!C3</f>
        <v/>
      </c>
      <c r="D4" s="542" t="n"/>
      <c r="E4" s="543" t="n"/>
      <c r="F4" s="365" t="inlineStr">
        <is>
          <t>品名 ITEM</t>
        </is>
      </c>
      <c r="G4" s="543" t="n"/>
      <c r="H4" s="563" t="inlineStr">
        <is>
          <t>镀锌钢格板</t>
        </is>
      </c>
      <c r="I4" s="543" t="n"/>
      <c r="J4" s="563" t="inlineStr">
        <is>
          <t>规格型号
MODEL</t>
        </is>
      </c>
      <c r="K4" s="563">
        <f>'3工艺执行单'!D5</f>
        <v/>
      </c>
      <c r="L4" s="543" t="n"/>
      <c r="M4" s="566" t="n"/>
      <c r="N4" s="567" t="n"/>
      <c r="O4" s="255" t="n"/>
      <c r="P4" s="255" t="n"/>
      <c r="Q4" s="568" t="inlineStr">
        <is>
          <t>单面焊</t>
        </is>
      </c>
      <c r="R4" s="543" t="n"/>
      <c r="U4" s="365" t="inlineStr">
        <is>
          <t>算料用</t>
        </is>
      </c>
      <c r="V4" s="542" t="n"/>
      <c r="W4" s="542" t="n"/>
      <c r="X4" s="543" t="n"/>
    </row>
    <row r="5" ht="40.05" customFormat="1" customHeight="1" s="3">
      <c r="A5" s="245" t="inlineStr">
        <is>
          <t>班组编号</t>
        </is>
      </c>
      <c r="B5" s="246" t="inlineStr">
        <is>
          <t>包号
PACKAGE NO</t>
        </is>
      </c>
      <c r="C5" s="246" t="inlineStr">
        <is>
          <t>图号
DRAWING NO</t>
        </is>
      </c>
      <c r="D5" s="246" t="inlineStr">
        <is>
          <t>注
DRAWING</t>
        </is>
      </c>
      <c r="E5" s="246" t="inlineStr">
        <is>
          <t>长度
LENGTH（mm）</t>
        </is>
      </c>
      <c r="F5" s="246" t="inlineStr">
        <is>
          <t>宽度
WIDTH（mm）</t>
        </is>
      </c>
      <c r="G5" s="246" t="inlineStr">
        <is>
          <t>数量
QTY（件）</t>
        </is>
      </c>
      <c r="H5" s="569" t="inlineStr">
        <is>
          <t>面积
AREA（㎡）</t>
        </is>
      </c>
      <c r="I5" s="569" t="inlineStr">
        <is>
          <t>重量
WEIGHT（kg）</t>
        </is>
      </c>
      <c r="J5" s="246" t="inlineStr">
        <is>
          <t>标高</t>
        </is>
      </c>
      <c r="K5" s="246" t="inlineStr">
        <is>
          <t>备注</t>
        </is>
      </c>
      <c r="L5" s="246" t="n"/>
      <c r="M5" s="246" t="n"/>
      <c r="N5" s="246" t="n"/>
      <c r="Q5" s="511" t="inlineStr">
        <is>
          <t>单块分值</t>
        </is>
      </c>
      <c r="R5" s="511" t="inlineStr">
        <is>
          <t>总分值</t>
        </is>
      </c>
      <c r="T5" s="3" t="inlineStr">
        <is>
          <t>-</t>
        </is>
      </c>
    </row>
    <row r="6" ht="15.6" customHeight="1" s="541">
      <c r="A6" s="243" t="n">
        <v>1</v>
      </c>
      <c r="B6" s="511" t="inlineStr">
        <is>
          <t>P01</t>
        </is>
      </c>
      <c r="C6" s="533" t="inlineStr">
        <is>
          <t>6BFX1509/Z2</t>
        </is>
      </c>
      <c r="D6" s="533" t="n"/>
      <c r="E6" s="533" t="n">
        <v>440</v>
      </c>
      <c r="F6" s="533" t="n">
        <v>168</v>
      </c>
      <c r="G6" s="533" t="n">
        <v>1</v>
      </c>
      <c r="H6" s="570">
        <f>E6*F6*G6/1000000</f>
        <v/>
      </c>
      <c r="I6" s="570">
        <f>H6*50.9</f>
        <v/>
      </c>
      <c r="J6" s="69" t="inlineStr">
        <is>
          <t>标高-3.440m</t>
        </is>
      </c>
      <c r="K6" s="17" t="inlineStr">
        <is>
          <t>钢平台1509</t>
        </is>
      </c>
      <c r="L6" s="365" t="n"/>
      <c r="M6" s="365" t="n"/>
      <c r="N6" s="365" t="n"/>
      <c r="Q6" s="511">
        <f>IF(Q$4="","",VLOOKUP(Q$4,'3-1技术要求'!Q:S,3,0))</f>
        <v/>
      </c>
      <c r="R6" s="511">
        <f>G6*Q6</f>
        <v/>
      </c>
      <c r="T6" s="365">
        <f>B6&amp;T$5&amp;C6&amp;D6</f>
        <v/>
      </c>
      <c r="U6" s="365" t="n"/>
      <c r="V6" s="365">
        <f>E6</f>
        <v/>
      </c>
      <c r="W6" s="365">
        <f>F6</f>
        <v/>
      </c>
      <c r="X6" s="365">
        <f>G6</f>
        <v/>
      </c>
    </row>
    <row r="7" ht="15.6" customHeight="1" s="541">
      <c r="A7" s="243" t="n">
        <v>1</v>
      </c>
      <c r="B7" s="511" t="inlineStr">
        <is>
          <t>P01</t>
        </is>
      </c>
      <c r="C7" s="533" t="inlineStr">
        <is>
          <t>6BFX2001/AZ4</t>
        </is>
      </c>
      <c r="D7" s="533" t="inlineStr">
        <is>
          <t>#</t>
        </is>
      </c>
      <c r="E7" s="533" t="n">
        <v>728</v>
      </c>
      <c r="F7" s="533" t="n">
        <v>205</v>
      </c>
      <c r="G7" s="533" t="n">
        <v>1</v>
      </c>
      <c r="H7" s="570">
        <f>E7*F7*G7/1000000</f>
        <v/>
      </c>
      <c r="I7" s="570">
        <f>H7*50.9</f>
        <v/>
      </c>
      <c r="J7" s="69" t="inlineStr">
        <is>
          <t>标高+0.610m</t>
        </is>
      </c>
      <c r="K7" s="17" t="inlineStr">
        <is>
          <t>2001钢平台</t>
        </is>
      </c>
      <c r="L7" s="365" t="n"/>
      <c r="M7" s="365" t="n"/>
      <c r="N7" s="365" t="n"/>
      <c r="Q7" s="511">
        <f>VLOOKUP(T7,异形板分值匹配!B$1:C$1992,2,FALSE)</f>
        <v/>
      </c>
      <c r="R7" s="511">
        <f>Q7*G7</f>
        <v/>
      </c>
      <c r="T7" s="365">
        <f>B7&amp;T$5&amp;C7&amp;D7</f>
        <v/>
      </c>
      <c r="U7" s="365">
        <f>D7</f>
        <v/>
      </c>
      <c r="V7" s="365">
        <f>E7</f>
        <v/>
      </c>
      <c r="W7" s="365">
        <f>F7</f>
        <v/>
      </c>
      <c r="X7" s="365">
        <f>G7</f>
        <v/>
      </c>
    </row>
    <row r="8" ht="15.6" customHeight="1" s="541">
      <c r="A8" s="243" t="n">
        <v>1</v>
      </c>
      <c r="B8" s="511" t="inlineStr">
        <is>
          <t>P01</t>
        </is>
      </c>
      <c r="C8" s="533" t="inlineStr">
        <is>
          <t>6BFX1017/XX1</t>
        </is>
      </c>
      <c r="D8" s="533" t="n"/>
      <c r="E8" s="533" t="n">
        <v>430</v>
      </c>
      <c r="F8" s="533" t="n">
        <v>215</v>
      </c>
      <c r="G8" s="533" t="n">
        <v>1</v>
      </c>
      <c r="H8" s="570">
        <f>E8*F8*G8/1000000</f>
        <v/>
      </c>
      <c r="I8" s="570">
        <f>H8*50.9</f>
        <v/>
      </c>
      <c r="J8" s="69" t="inlineStr">
        <is>
          <t>标高-8.600、-7.350m</t>
        </is>
      </c>
      <c r="K8" s="17" t="inlineStr">
        <is>
          <t>钢平台1017、1018</t>
        </is>
      </c>
      <c r="L8" s="365" t="n"/>
      <c r="M8" s="365" t="n"/>
      <c r="N8" s="365" t="n"/>
      <c r="Q8" s="511">
        <f>IF(Q$4="","",VLOOKUP(Q$4,'3-1技术要求'!Q:S,3,0))</f>
        <v/>
      </c>
      <c r="R8" s="511">
        <f>G8*Q8</f>
        <v/>
      </c>
      <c r="T8" s="365">
        <f>B8&amp;T$5&amp;C8&amp;D8</f>
        <v/>
      </c>
      <c r="U8" s="365" t="n"/>
      <c r="V8" s="365">
        <f>E8</f>
        <v/>
      </c>
      <c r="W8" s="365">
        <f>F8</f>
        <v/>
      </c>
      <c r="X8" s="365">
        <f>G8</f>
        <v/>
      </c>
    </row>
    <row r="9" ht="15.6" customHeight="1" s="541">
      <c r="A9" s="243" t="n">
        <v>1</v>
      </c>
      <c r="B9" s="511" t="inlineStr">
        <is>
          <t>P01</t>
        </is>
      </c>
      <c r="C9" s="533" t="inlineStr">
        <is>
          <t>6BFX1018/XX1</t>
        </is>
      </c>
      <c r="D9" s="533" t="n"/>
      <c r="E9" s="533" t="n">
        <v>430</v>
      </c>
      <c r="F9" s="533" t="n">
        <v>215</v>
      </c>
      <c r="G9" s="533" t="n">
        <v>1</v>
      </c>
      <c r="H9" s="570">
        <f>E9*F9*G9/1000000</f>
        <v/>
      </c>
      <c r="I9" s="570">
        <f>H9*50.9</f>
        <v/>
      </c>
      <c r="J9" s="69" t="inlineStr">
        <is>
          <t>标高-8.600、-7.350m</t>
        </is>
      </c>
      <c r="K9" s="17" t="inlineStr">
        <is>
          <t>钢平台1017、1018</t>
        </is>
      </c>
      <c r="L9" s="365" t="n"/>
      <c r="M9" s="365" t="n"/>
      <c r="N9" s="365" t="n"/>
      <c r="Q9" s="511">
        <f>IF(Q$4="","",VLOOKUP(Q$4,'3-1技术要求'!Q:S,3,0))</f>
        <v/>
      </c>
      <c r="R9" s="511">
        <f>Q9*G9</f>
        <v/>
      </c>
      <c r="T9" s="365">
        <f>B9&amp;T$5&amp;C9&amp;D9</f>
        <v/>
      </c>
      <c r="U9" s="365" t="n"/>
      <c r="V9" s="365">
        <f>E9</f>
        <v/>
      </c>
      <c r="W9" s="365">
        <f>F9</f>
        <v/>
      </c>
      <c r="X9" s="365">
        <f>G9</f>
        <v/>
      </c>
    </row>
    <row r="10" ht="15.6" customHeight="1" s="541">
      <c r="A10" s="243" t="n">
        <v>1</v>
      </c>
      <c r="B10" s="511" t="inlineStr">
        <is>
          <t>P01</t>
        </is>
      </c>
      <c r="C10" s="511" t="inlineStr">
        <is>
          <t>6BFX1001/A104</t>
        </is>
      </c>
      <c r="D10" s="511" t="n"/>
      <c r="E10" s="511" t="n">
        <v>482</v>
      </c>
      <c r="F10" s="511" t="n">
        <v>207</v>
      </c>
      <c r="G10" s="511" t="n">
        <v>1</v>
      </c>
      <c r="H10" s="570">
        <f>E10*F10*G10/1000000</f>
        <v/>
      </c>
      <c r="I10" s="570">
        <f>H10*50.9</f>
        <v/>
      </c>
      <c r="J10" s="69" t="inlineStr">
        <is>
          <t>标高-10.650m至-9.600m</t>
        </is>
      </c>
      <c r="K10" s="17" t="inlineStr">
        <is>
          <t>钢平台1001、1002</t>
        </is>
      </c>
      <c r="L10" s="365" t="n"/>
      <c r="M10" s="365" t="n"/>
      <c r="N10" s="365" t="n"/>
      <c r="Q10" s="511">
        <f>IF(Q$4="","",VLOOKUP(Q$4,'3-1技术要求'!Q:S,3,0))</f>
        <v/>
      </c>
      <c r="R10" s="511">
        <f>Q10*G10</f>
        <v/>
      </c>
      <c r="T10" s="365">
        <f>B10&amp;T$5&amp;C10&amp;D10</f>
        <v/>
      </c>
      <c r="U10" s="365" t="n"/>
      <c r="V10" s="365">
        <f>E10</f>
        <v/>
      </c>
      <c r="W10" s="365">
        <f>F10</f>
        <v/>
      </c>
      <c r="X10" s="365">
        <f>G10</f>
        <v/>
      </c>
    </row>
    <row r="11" ht="15.6" customHeight="1" s="541">
      <c r="A11" s="243" t="n">
        <v>1</v>
      </c>
      <c r="B11" s="511" t="inlineStr">
        <is>
          <t>P01</t>
        </is>
      </c>
      <c r="C11" s="511" t="inlineStr">
        <is>
          <t>6BFX1003/Z2</t>
        </is>
      </c>
      <c r="D11" s="511" t="n"/>
      <c r="E11" s="511" t="n">
        <v>430</v>
      </c>
      <c r="F11" s="511" t="n">
        <v>155</v>
      </c>
      <c r="G11" s="511" t="n">
        <v>1</v>
      </c>
      <c r="H11" s="570">
        <f>E11*F11*G11/1000000</f>
        <v/>
      </c>
      <c r="I11" s="570">
        <f>H11*50.9</f>
        <v/>
      </c>
      <c r="J11" s="69" t="inlineStr">
        <is>
          <t>标高-10.600m至-9.600m</t>
        </is>
      </c>
      <c r="K11" s="17" t="inlineStr">
        <is>
          <t>钢平台1003、1004</t>
        </is>
      </c>
      <c r="L11" s="365" t="n"/>
      <c r="M11" s="365" t="n"/>
      <c r="N11" s="365" t="n"/>
      <c r="Q11" s="511">
        <f>IF(Q$4="","",VLOOKUP(Q$4,'3-1技术要求'!Q:S,3,0))</f>
        <v/>
      </c>
      <c r="R11" s="511">
        <f>G11*Q11</f>
        <v/>
      </c>
      <c r="T11" s="365">
        <f>B11&amp;T$5&amp;C11&amp;D11</f>
        <v/>
      </c>
      <c r="U11" s="365" t="n"/>
      <c r="V11" s="365">
        <f>E11</f>
        <v/>
      </c>
      <c r="W11" s="365">
        <f>F11</f>
        <v/>
      </c>
      <c r="X11" s="365">
        <f>G11</f>
        <v/>
      </c>
    </row>
    <row r="12" ht="15.6" customHeight="1" s="541">
      <c r="A12" s="243" t="n">
        <v>1</v>
      </c>
      <c r="B12" s="511" t="inlineStr">
        <is>
          <t>P01</t>
        </is>
      </c>
      <c r="C12" s="533" t="inlineStr">
        <is>
          <t>6BFX1005/AZ1</t>
        </is>
      </c>
      <c r="D12" s="533" t="n"/>
      <c r="E12" s="533" t="n">
        <v>430</v>
      </c>
      <c r="F12" s="533" t="n">
        <v>215</v>
      </c>
      <c r="G12" s="533" t="n">
        <v>1</v>
      </c>
      <c r="H12" s="570">
        <f>E12*F12*G12/1000000</f>
        <v/>
      </c>
      <c r="I12" s="570">
        <f>H12*50.9</f>
        <v/>
      </c>
      <c r="J12" s="69" t="inlineStr">
        <is>
          <t>标高-10.600m至-9.600m</t>
        </is>
      </c>
      <c r="K12" s="17" t="inlineStr">
        <is>
          <t>钢平台1005、1006</t>
        </is>
      </c>
      <c r="L12" s="365" t="n"/>
      <c r="M12" s="365" t="n"/>
      <c r="N12" s="365" t="n"/>
      <c r="Q12" s="511">
        <f>IF(Q$4="","",VLOOKUP(Q$4,'3-1技术要求'!Q:S,3,0))</f>
        <v/>
      </c>
      <c r="R12" s="511">
        <f>Q12*G12</f>
        <v/>
      </c>
      <c r="T12" s="365">
        <f>B12&amp;T$5&amp;C12&amp;D12</f>
        <v/>
      </c>
      <c r="U12" s="365" t="n"/>
      <c r="V12" s="365">
        <f>E12</f>
        <v/>
      </c>
      <c r="W12" s="365">
        <f>F12</f>
        <v/>
      </c>
      <c r="X12" s="365">
        <f>G12</f>
        <v/>
      </c>
    </row>
    <row r="13" ht="15.6" customHeight="1" s="541">
      <c r="A13" s="243" t="n">
        <v>1</v>
      </c>
      <c r="B13" s="511" t="inlineStr">
        <is>
          <t>P01</t>
        </is>
      </c>
      <c r="C13" s="511" t="inlineStr">
        <is>
          <t>6BFX1005/AZ2</t>
        </is>
      </c>
      <c r="D13" s="511" t="n"/>
      <c r="E13" s="511" t="n">
        <v>430</v>
      </c>
      <c r="F13" s="511" t="n">
        <v>155</v>
      </c>
      <c r="G13" s="511" t="n">
        <v>1</v>
      </c>
      <c r="H13" s="570">
        <f>E13*F13*G13/1000000</f>
        <v/>
      </c>
      <c r="I13" s="570">
        <f>H13*50.9</f>
        <v/>
      </c>
      <c r="J13" s="69" t="inlineStr">
        <is>
          <t>标高-10.600m至-9.600m</t>
        </is>
      </c>
      <c r="K13" s="17" t="inlineStr">
        <is>
          <t>钢平台1005、1006</t>
        </is>
      </c>
      <c r="L13" s="365" t="n"/>
      <c r="M13" s="365" t="n"/>
      <c r="N13" s="365" t="n"/>
      <c r="Q13" s="511">
        <f>IF(Q$4="","",VLOOKUP(Q$4,'3-1技术要求'!Q:S,3,0))</f>
        <v/>
      </c>
      <c r="R13" s="511">
        <f>Q13*G13</f>
        <v/>
      </c>
      <c r="T13" s="365">
        <f>B13&amp;T$5&amp;C13&amp;D13</f>
        <v/>
      </c>
      <c r="U13" s="365" t="n"/>
      <c r="V13" s="365">
        <f>E13</f>
        <v/>
      </c>
      <c r="W13" s="365">
        <f>F13</f>
        <v/>
      </c>
      <c r="X13" s="365">
        <f>G13</f>
        <v/>
      </c>
    </row>
    <row r="14" ht="15.6" customHeight="1" s="541">
      <c r="A14" s="243" t="n">
        <v>1</v>
      </c>
      <c r="B14" s="511" t="inlineStr">
        <is>
          <t>P01</t>
        </is>
      </c>
      <c r="C14" s="511" t="inlineStr">
        <is>
          <t>6BFX1514/AZ1</t>
        </is>
      </c>
      <c r="D14" s="511" t="n"/>
      <c r="E14" s="511" t="n">
        <v>430</v>
      </c>
      <c r="F14" s="511" t="n">
        <v>185</v>
      </c>
      <c r="G14" s="511" t="n">
        <v>1</v>
      </c>
      <c r="H14" s="570">
        <f>E14*F14*G14/1000000</f>
        <v/>
      </c>
      <c r="I14" s="570">
        <f>H14*50.9</f>
        <v/>
      </c>
      <c r="J14" s="69" t="inlineStr">
        <is>
          <t>标高-4.900m</t>
        </is>
      </c>
      <c r="K14" s="69" t="inlineStr">
        <is>
          <t>钢平台1514</t>
        </is>
      </c>
      <c r="L14" s="365" t="n"/>
      <c r="M14" s="365" t="n"/>
      <c r="N14" s="365" t="n"/>
      <c r="Q14" s="511">
        <f>IF(Q$4="","",VLOOKUP(Q$4,'3-1技术要求'!Q:S,3,0))</f>
        <v/>
      </c>
      <c r="R14" s="511">
        <f>G14*Q14</f>
        <v/>
      </c>
      <c r="T14" s="365">
        <f>B14&amp;T$5&amp;C14&amp;D14</f>
        <v/>
      </c>
      <c r="U14" s="365" t="n"/>
      <c r="V14" s="365">
        <f>E14</f>
        <v/>
      </c>
      <c r="W14" s="365">
        <f>F14</f>
        <v/>
      </c>
      <c r="X14" s="365">
        <f>G14</f>
        <v/>
      </c>
    </row>
    <row r="15" ht="15.6" customHeight="1" s="541">
      <c r="A15" s="243" t="n">
        <v>1</v>
      </c>
      <c r="B15" s="511" t="inlineStr">
        <is>
          <t>P01</t>
        </is>
      </c>
      <c r="C15" s="511" t="inlineStr">
        <is>
          <t>6BFX1515/AZ1</t>
        </is>
      </c>
      <c r="D15" s="511" t="n"/>
      <c r="E15" s="511" t="n">
        <v>430</v>
      </c>
      <c r="F15" s="511" t="n">
        <v>185</v>
      </c>
      <c r="G15" s="511" t="n">
        <v>2</v>
      </c>
      <c r="H15" s="570">
        <f>E15*F15*G15/1000000</f>
        <v/>
      </c>
      <c r="I15" s="570">
        <f>H15*50.9</f>
        <v/>
      </c>
      <c r="J15" s="69" t="inlineStr">
        <is>
          <t>标高-4.900m</t>
        </is>
      </c>
      <c r="K15" s="69" t="inlineStr">
        <is>
          <t>钢平台1515</t>
        </is>
      </c>
      <c r="L15" s="365" t="n"/>
      <c r="M15" s="365" t="n"/>
      <c r="N15" s="365" t="n"/>
      <c r="Q15" s="511">
        <f>IF(Q$4="","",VLOOKUP(Q$4,'3-1技术要求'!Q:S,3,0))</f>
        <v/>
      </c>
      <c r="R15" s="511">
        <f>Q15*G15</f>
        <v/>
      </c>
      <c r="T15" s="365">
        <f>B15&amp;T$5&amp;C15&amp;D15</f>
        <v/>
      </c>
      <c r="U15" s="365" t="n"/>
      <c r="V15" s="365">
        <f>E15</f>
        <v/>
      </c>
      <c r="W15" s="365">
        <f>F15</f>
        <v/>
      </c>
      <c r="X15" s="365">
        <f>G15</f>
        <v/>
      </c>
    </row>
    <row r="16" ht="15.6" customHeight="1" s="541">
      <c r="A16" s="243" t="n">
        <v>1</v>
      </c>
      <c r="B16" s="511" t="inlineStr">
        <is>
          <t>P01</t>
        </is>
      </c>
      <c r="C16" s="511" t="inlineStr">
        <is>
          <t>6BFX1516/AZ2</t>
        </is>
      </c>
      <c r="D16" s="511" t="n"/>
      <c r="E16" s="511" t="n">
        <v>400</v>
      </c>
      <c r="F16" s="511" t="n">
        <v>125</v>
      </c>
      <c r="G16" s="511" t="n">
        <v>1</v>
      </c>
      <c r="H16" s="570">
        <f>E16*F16*G16/1000000</f>
        <v/>
      </c>
      <c r="I16" s="570">
        <f>H16*50.9</f>
        <v/>
      </c>
      <c r="J16" s="69" t="inlineStr">
        <is>
          <t>标高-4.900m</t>
        </is>
      </c>
      <c r="K16" s="69" t="inlineStr">
        <is>
          <t>钢平台1516</t>
        </is>
      </c>
      <c r="L16" s="365" t="n"/>
      <c r="M16" s="365" t="n"/>
      <c r="N16" s="365" t="n"/>
      <c r="Q16" s="511">
        <f>IF(Q$4="","",VLOOKUP(Q$4,'3-1技术要求'!Q:S,3,0))</f>
        <v/>
      </c>
      <c r="R16" s="511">
        <f>Q16*G16</f>
        <v/>
      </c>
      <c r="T16" s="365">
        <f>B16&amp;T$5&amp;C16&amp;D16</f>
        <v/>
      </c>
      <c r="U16" s="365" t="n"/>
      <c r="V16" s="365">
        <f>E16</f>
        <v/>
      </c>
      <c r="W16" s="365">
        <f>F16</f>
        <v/>
      </c>
      <c r="X16" s="365">
        <f>G16</f>
        <v/>
      </c>
    </row>
    <row r="17" ht="15.6" customHeight="1" s="541">
      <c r="A17" s="243" t="n">
        <v>1</v>
      </c>
      <c r="B17" s="511" t="inlineStr">
        <is>
          <t>P01</t>
        </is>
      </c>
      <c r="C17" s="511" t="inlineStr">
        <is>
          <t>6BFX1508/AZ1</t>
        </is>
      </c>
      <c r="D17" s="511" t="n"/>
      <c r="E17" s="511" t="n">
        <v>430</v>
      </c>
      <c r="F17" s="511" t="n">
        <v>215</v>
      </c>
      <c r="G17" s="511" t="n">
        <v>2</v>
      </c>
      <c r="H17" s="570">
        <f>E17*F17*G17/1000000</f>
        <v/>
      </c>
      <c r="I17" s="570">
        <f>H17*50.9</f>
        <v/>
      </c>
      <c r="J17" s="69" t="inlineStr">
        <is>
          <t>标高-4.040m</t>
        </is>
      </c>
      <c r="K17" s="69" t="inlineStr">
        <is>
          <t>钢平台1508</t>
        </is>
      </c>
      <c r="L17" s="365" t="n"/>
      <c r="M17" s="365" t="n"/>
      <c r="N17" s="365" t="n"/>
      <c r="Q17" s="511">
        <f>IF(Q$4="","",VLOOKUP(Q$4,'3-1技术要求'!Q:S,3,0))</f>
        <v/>
      </c>
      <c r="R17" s="511">
        <f>Q17*G17</f>
        <v/>
      </c>
      <c r="T17" s="365">
        <f>B17&amp;T$5&amp;C17&amp;D17</f>
        <v/>
      </c>
      <c r="U17" s="365" t="n"/>
      <c r="V17" s="365">
        <f>E17</f>
        <v/>
      </c>
      <c r="W17" s="365">
        <f>F17</f>
        <v/>
      </c>
      <c r="X17" s="365">
        <f>G17</f>
        <v/>
      </c>
    </row>
    <row r="18" ht="15.6" customHeight="1" s="541">
      <c r="A18" s="243" t="n">
        <v>1</v>
      </c>
      <c r="B18" s="511" t="inlineStr">
        <is>
          <t>P01</t>
        </is>
      </c>
      <c r="C18" s="511" t="inlineStr">
        <is>
          <t>6BFX1513/AZ1</t>
        </is>
      </c>
      <c r="D18" s="511" t="n"/>
      <c r="E18" s="511" t="n">
        <v>430</v>
      </c>
      <c r="F18" s="511" t="n">
        <v>215</v>
      </c>
      <c r="G18" s="511" t="n">
        <v>2</v>
      </c>
      <c r="H18" s="570">
        <f>E18*F18*G18/1000000</f>
        <v/>
      </c>
      <c r="I18" s="570">
        <f>H18*50.9</f>
        <v/>
      </c>
      <c r="J18" s="69" t="inlineStr">
        <is>
          <t>标高-4.450m</t>
        </is>
      </c>
      <c r="K18" s="69" t="inlineStr">
        <is>
          <t>钢平台1513</t>
        </is>
      </c>
      <c r="L18" s="365" t="n"/>
      <c r="M18" s="365" t="n"/>
      <c r="N18" s="365" t="n"/>
      <c r="Q18" s="511">
        <f>IF(Q$4="","",VLOOKUP(Q$4,'3-1技术要求'!Q:S,3,0))</f>
        <v/>
      </c>
      <c r="R18" s="511">
        <f>Q18*G18</f>
        <v/>
      </c>
      <c r="T18" s="365">
        <f>B18&amp;T$5&amp;C18&amp;D18</f>
        <v/>
      </c>
      <c r="U18" s="365" t="n"/>
      <c r="V18" s="365">
        <f>E18</f>
        <v/>
      </c>
      <c r="W18" s="365">
        <f>F18</f>
        <v/>
      </c>
      <c r="X18" s="365">
        <f>G18</f>
        <v/>
      </c>
    </row>
    <row r="19" ht="15.6" customHeight="1" s="541">
      <c r="A19" s="243" t="n">
        <v>1</v>
      </c>
      <c r="B19" s="511" t="inlineStr">
        <is>
          <t>P01</t>
        </is>
      </c>
      <c r="C19" s="511" t="inlineStr">
        <is>
          <t>6BFX1507/AZ1</t>
        </is>
      </c>
      <c r="D19" s="511" t="n"/>
      <c r="E19" s="511" t="n">
        <v>430</v>
      </c>
      <c r="F19" s="511" t="n">
        <v>215</v>
      </c>
      <c r="G19" s="511" t="n">
        <v>1</v>
      </c>
      <c r="H19" s="570">
        <f>E19*F19*G19/1000000</f>
        <v/>
      </c>
      <c r="I19" s="570">
        <f>H19*50.9</f>
        <v/>
      </c>
      <c r="J19" s="69" t="inlineStr">
        <is>
          <t>标高-4.900m至-2.640m</t>
        </is>
      </c>
      <c r="K19" s="69" t="inlineStr">
        <is>
          <t>钢平台1507</t>
        </is>
      </c>
      <c r="L19" s="365" t="n"/>
      <c r="M19" s="365" t="n"/>
      <c r="N19" s="365" t="n"/>
      <c r="Q19" s="511">
        <f>IF(Q$4="","",VLOOKUP(Q$4,'3-1技术要求'!Q:S,3,0))</f>
        <v/>
      </c>
      <c r="R19" s="511">
        <f>G19*Q19</f>
        <v/>
      </c>
      <c r="T19" s="365">
        <f>B19&amp;T$5&amp;C19&amp;D19</f>
        <v/>
      </c>
      <c r="U19" s="365" t="n"/>
      <c r="V19" s="365">
        <f>E19</f>
        <v/>
      </c>
      <c r="W19" s="365">
        <f>F19</f>
        <v/>
      </c>
      <c r="X19" s="365">
        <f>G19</f>
        <v/>
      </c>
    </row>
    <row r="20" ht="15.6" customHeight="1" s="541">
      <c r="A20" s="243" t="n">
        <v>1</v>
      </c>
      <c r="B20" s="511" t="inlineStr">
        <is>
          <t>P01</t>
        </is>
      </c>
      <c r="C20" s="533" t="inlineStr">
        <is>
          <t>6BFX1511/Z1</t>
        </is>
      </c>
      <c r="D20" s="533" t="n"/>
      <c r="E20" s="533" t="n">
        <v>430</v>
      </c>
      <c r="F20" s="533" t="n">
        <v>215</v>
      </c>
      <c r="G20" s="533" t="n">
        <v>1</v>
      </c>
      <c r="H20" s="570">
        <f>E20*F20*G20/1000000</f>
        <v/>
      </c>
      <c r="I20" s="570">
        <f>H20*50.9</f>
        <v/>
      </c>
      <c r="J20" s="69" t="inlineStr">
        <is>
          <t>标高-4.940m</t>
        </is>
      </c>
      <c r="K20" s="69" t="inlineStr">
        <is>
          <t>钢平台1502、钢直梯1511</t>
        </is>
      </c>
      <c r="L20" s="365" t="n"/>
      <c r="M20" s="365" t="n"/>
      <c r="N20" s="365" t="n"/>
      <c r="Q20" s="511">
        <f>IF(Q$4="","",VLOOKUP(Q$4,'3-1技术要求'!Q:S,3,0))</f>
        <v/>
      </c>
      <c r="R20" s="511">
        <f>Q20*G20</f>
        <v/>
      </c>
      <c r="T20" s="365">
        <f>B20&amp;T$5&amp;C20&amp;D20</f>
        <v/>
      </c>
      <c r="U20" s="365" t="n"/>
      <c r="V20" s="365">
        <f>E20</f>
        <v/>
      </c>
      <c r="W20" s="365">
        <f>F20</f>
        <v/>
      </c>
      <c r="X20" s="365">
        <f>G20</f>
        <v/>
      </c>
    </row>
    <row r="21" ht="15.6" customHeight="1" s="541">
      <c r="A21" s="243" t="n">
        <v>1</v>
      </c>
      <c r="B21" s="511" t="inlineStr">
        <is>
          <t>P01</t>
        </is>
      </c>
      <c r="C21" s="511" t="inlineStr">
        <is>
          <t>6BFX1511/Z2</t>
        </is>
      </c>
      <c r="D21" s="511" t="inlineStr">
        <is>
          <t>#</t>
        </is>
      </c>
      <c r="E21" s="511" t="n">
        <v>734</v>
      </c>
      <c r="F21" s="511" t="n">
        <v>255</v>
      </c>
      <c r="G21" s="511" t="n">
        <v>1</v>
      </c>
      <c r="H21" s="570">
        <f>E21*F21*G21/1000000</f>
        <v/>
      </c>
      <c r="I21" s="570">
        <f>H21*50.9</f>
        <v/>
      </c>
      <c r="J21" s="69" t="inlineStr">
        <is>
          <t>标高-4.940m</t>
        </is>
      </c>
      <c r="K21" s="69" t="inlineStr">
        <is>
          <t>钢平台1502、钢直梯1511</t>
        </is>
      </c>
      <c r="L21" s="365" t="n"/>
      <c r="M21" s="365" t="n"/>
      <c r="N21" s="365" t="n"/>
      <c r="Q21" s="511">
        <f>VLOOKUP(T21,异形板分值匹配!B$1:C$1992,2,FALSE)</f>
        <v/>
      </c>
      <c r="R21" s="511">
        <f>G21*Q21</f>
        <v/>
      </c>
      <c r="T21" s="365">
        <f>B21&amp;T$5&amp;C21&amp;D21</f>
        <v/>
      </c>
      <c r="U21" s="365">
        <f>D21</f>
        <v/>
      </c>
      <c r="V21" s="365">
        <f>E21</f>
        <v/>
      </c>
      <c r="W21" s="365">
        <f>F21</f>
        <v/>
      </c>
      <c r="X21" s="365">
        <f>G21</f>
        <v/>
      </c>
    </row>
    <row r="22" ht="15.6" customHeight="1" s="541">
      <c r="A22" s="243" t="n">
        <v>1</v>
      </c>
      <c r="B22" s="511" t="inlineStr">
        <is>
          <t>P01</t>
        </is>
      </c>
      <c r="C22" s="533" t="inlineStr">
        <is>
          <t>6BFX1510/AZ1</t>
        </is>
      </c>
      <c r="D22" s="533" t="n"/>
      <c r="E22" s="533" t="n">
        <v>430</v>
      </c>
      <c r="F22" s="533" t="n">
        <v>215</v>
      </c>
      <c r="G22" s="533" t="n">
        <v>2</v>
      </c>
      <c r="H22" s="570">
        <f>E22*F22*G22/1000000</f>
        <v/>
      </c>
      <c r="I22" s="570">
        <f>H22*50.9</f>
        <v/>
      </c>
      <c r="J22" s="69" t="inlineStr">
        <is>
          <t>标高-3.000m</t>
        </is>
      </c>
      <c r="K22" s="69" t="inlineStr">
        <is>
          <t>钢平台1510</t>
        </is>
      </c>
      <c r="L22" s="365" t="n"/>
      <c r="M22" s="365" t="n"/>
      <c r="N22" s="365" t="n"/>
      <c r="O22" s="259" t="n"/>
      <c r="P22" s="259" t="n"/>
      <c r="Q22" s="511">
        <f>IF(Q$4="","",VLOOKUP(Q$4,'3-1技术要求'!Q:S,3,0))</f>
        <v/>
      </c>
      <c r="R22" s="511">
        <f>G22*Q22</f>
        <v/>
      </c>
      <c r="T22" s="365">
        <f>B22&amp;T$5&amp;C22&amp;D22</f>
        <v/>
      </c>
      <c r="U22" s="365" t="n"/>
      <c r="V22" s="365">
        <f>E22</f>
        <v/>
      </c>
      <c r="W22" s="365">
        <f>F22</f>
        <v/>
      </c>
      <c r="X22" s="365">
        <f>G22</f>
        <v/>
      </c>
    </row>
    <row r="23" ht="13.95" customHeight="1" s="541">
      <c r="A23" s="243" t="n">
        <v>1</v>
      </c>
      <c r="B23" s="250" t="inlineStr">
        <is>
          <t>小计</t>
        </is>
      </c>
      <c r="C23" s="250" t="n"/>
      <c r="D23" s="250" t="n"/>
      <c r="E23" s="250" t="n"/>
      <c r="F23" s="250" t="n"/>
      <c r="G23" s="250">
        <f>SUM(G6:G22)</f>
        <v/>
      </c>
      <c r="H23" s="571" t="n"/>
      <c r="I23" s="571" t="n"/>
      <c r="J23" s="571" t="n"/>
      <c r="K23" s="571" t="n"/>
      <c r="L23" s="257" t="n"/>
      <c r="M23" s="257" t="n"/>
      <c r="N23" s="257" t="n"/>
      <c r="T23" s="365" t="n"/>
      <c r="U23" s="365" t="n"/>
      <c r="V23" s="365" t="n"/>
      <c r="W23" s="365" t="n"/>
      <c r="X23" s="365" t="n"/>
    </row>
    <row r="24" ht="10.05" customHeight="1" s="541">
      <c r="B24" s="511" t="n"/>
      <c r="C24" s="511" t="n"/>
      <c r="D24" s="511" t="n"/>
      <c r="E24" s="511" t="n"/>
      <c r="F24" s="511" t="n"/>
      <c r="G24" s="511" t="n"/>
      <c r="H24" s="570" t="n"/>
      <c r="I24" s="570" t="n"/>
      <c r="J24" s="570" t="n"/>
      <c r="K24" s="570" t="n"/>
      <c r="L24" s="365" t="n"/>
      <c r="M24" s="365" t="n"/>
      <c r="N24" s="365" t="n"/>
      <c r="T24" s="365">
        <f>B24&amp;T$5&amp;C24&amp;D24</f>
        <v/>
      </c>
      <c r="U24" s="365" t="n"/>
      <c r="V24" s="365" t="n"/>
      <c r="W24" s="365" t="n"/>
      <c r="X24" s="365" t="n"/>
    </row>
    <row r="25" ht="12.9" customHeight="1" s="541">
      <c r="B25" s="250" t="inlineStr">
        <is>
          <t>合计</t>
        </is>
      </c>
      <c r="C25" s="250" t="n"/>
      <c r="D25" s="251" t="n"/>
      <c r="E25" s="250" t="n"/>
      <c r="F25" s="250" t="n"/>
      <c r="G25" s="250">
        <f>SUM(G6:G24)/2</f>
        <v/>
      </c>
      <c r="H25" s="250">
        <f>SUM(H6:H24)</f>
        <v/>
      </c>
      <c r="I25" s="250">
        <f>SUM(I6:I24)</f>
        <v/>
      </c>
      <c r="J25" s="250" t="n"/>
      <c r="K25" s="250" t="n"/>
      <c r="L25" s="250" t="n"/>
      <c r="M25" s="250" t="n"/>
      <c r="N25" s="257" t="n"/>
      <c r="O25" s="259" t="n"/>
      <c r="P25" s="259" t="n"/>
      <c r="T25" s="365">
        <f>B25&amp;T$5&amp;C25&amp;D25</f>
        <v/>
      </c>
      <c r="U25" s="365" t="n"/>
      <c r="V25" s="365" t="n"/>
      <c r="W25" s="365" t="n"/>
      <c r="X25" s="365" t="n"/>
    </row>
    <row r="26" ht="20.1" customHeight="1" s="541">
      <c r="H26" s="368" t="n"/>
      <c r="I26" s="368" t="n"/>
      <c r="J26" s="368" t="n"/>
      <c r="K26" s="368" t="n"/>
    </row>
    <row r="27" ht="27" customHeight="1" s="541">
      <c r="C27" s="368" t="inlineStr">
        <is>
          <t>编制 FILLED BY:贺家贝</t>
        </is>
      </c>
      <c r="H27" s="368" t="inlineStr">
        <is>
          <t>审核 CHECK：</t>
        </is>
      </c>
      <c r="J27" s="368" t="n"/>
      <c r="K27" s="368" t="n"/>
    </row>
  </sheetData>
  <autoFilter ref="A5:AB28"/>
  <mergeCells count="15">
    <mergeCell ref="F3:G3"/>
    <mergeCell ref="F4:G4"/>
    <mergeCell ref="M3:N4"/>
    <mergeCell ref="U4:X4"/>
    <mergeCell ref="C27:D27"/>
    <mergeCell ref="B2:L2"/>
    <mergeCell ref="C4:E4"/>
    <mergeCell ref="H27:I27"/>
    <mergeCell ref="C3:E3"/>
    <mergeCell ref="B1:L1"/>
    <mergeCell ref="H4:I4"/>
    <mergeCell ref="K4:L4"/>
    <mergeCell ref="Q4:R4"/>
    <mergeCell ref="K3:L3"/>
    <mergeCell ref="H3:I3"/>
  </mergeCells>
  <printOptions horizontalCentered="1"/>
  <pageMargins left="0.393055555555556" right="0.393055555555556" top="0.393055555555556" bottom="0.393055555555556" header="0.5" footer="0.196527777777778"/>
  <pageSetup orientation="portrait" paperSize="9" scale="78" fitToHeight="0"/>
  <headerFooter>
    <oddHeader/>
    <oddFooter>&amp;C第 &amp;P 页，共 &amp;N 页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Z88"/>
  <sheetViews>
    <sheetView view="pageBreakPreview" topLeftCell="R67" zoomScaleNormal="100" workbookViewId="0">
      <selection activeCell="T82" sqref="T28:X28 T45:X45 T47:X47 T61:X64 T66:X73 T74:X74 T76:X77 T82:X84"/>
    </sheetView>
  </sheetViews>
  <sheetFormatPr baseColWidth="8" defaultColWidth="9" defaultRowHeight="14.4"/>
  <cols>
    <col width="7.88671875" customWidth="1" style="243" min="1" max="1"/>
    <col width="8.109375" customWidth="1" style="368" min="2" max="2"/>
    <col width="16" customWidth="1" style="368" min="3" max="3"/>
    <col width="6" customWidth="1" style="368" min="4" max="4"/>
    <col width="6.88671875" customWidth="1" style="368" min="5" max="5"/>
    <col width="6.109375" customWidth="1" style="368" min="6" max="6"/>
    <col width="7.77734375" customWidth="1" style="368" min="7" max="7"/>
    <col width="8.77734375" customWidth="1" style="560" min="8" max="8"/>
    <col width="9.88671875" customWidth="1" style="560" min="9" max="9"/>
    <col width="10.33203125" customWidth="1" style="560" min="10" max="10"/>
    <col width="8.88671875" customWidth="1" style="560" min="11" max="11"/>
    <col width="24.88671875" customWidth="1" style="368" min="12" max="13"/>
    <col width="14.109375" customWidth="1" style="368" min="14" max="14"/>
    <col width="9" customWidth="1" style="368" min="15" max="16"/>
    <col width="7.109375" customWidth="1" style="12" min="17" max="18"/>
    <col width="9" customWidth="1" style="368" min="19" max="19"/>
    <col width="15.44140625" customWidth="1" style="368" min="20" max="20"/>
    <col width="9" customWidth="1" style="368" min="21" max="25"/>
    <col hidden="1" width="8.88671875" customWidth="1" style="368" min="26" max="26"/>
    <col width="9" customWidth="1" style="368" min="27" max="16384"/>
  </cols>
  <sheetData>
    <row r="1" ht="36" customHeight="1" s="541">
      <c r="B1" s="379">
        <f>'3工艺执行单'!B7&amp;Z1</f>
        <v/>
      </c>
      <c r="C1" s="542" t="n"/>
      <c r="D1" s="542" t="n"/>
      <c r="E1" s="542" t="n"/>
      <c r="F1" s="542" t="n"/>
      <c r="G1" s="542" t="n"/>
      <c r="H1" s="542" t="n"/>
      <c r="I1" s="542" t="n"/>
      <c r="J1" s="542" t="n"/>
      <c r="K1" s="542" t="n"/>
      <c r="L1" s="542" t="n"/>
      <c r="M1" s="543" t="n"/>
      <c r="N1" s="260" t="n"/>
      <c r="O1" s="253" t="n"/>
      <c r="P1" s="253" t="n"/>
      <c r="Z1" s="368" t="inlineStr">
        <is>
          <t>箱件清单  PACKING LIST</t>
        </is>
      </c>
    </row>
    <row r="2" ht="28.95" customFormat="1" customHeight="1" s="2">
      <c r="A2" s="244" t="n"/>
      <c r="B2" s="373" t="inlineStr">
        <is>
          <t>客户名称
CLIENT</t>
        </is>
      </c>
      <c r="C2" s="365">
        <f>'3工艺执行单'!F2</f>
        <v/>
      </c>
      <c r="D2" s="542" t="n"/>
      <c r="E2" s="543" t="n"/>
      <c r="F2" s="365" t="inlineStr">
        <is>
          <t>工作单号 JOB NO.</t>
        </is>
      </c>
      <c r="G2" s="543" t="n"/>
      <c r="H2" s="562">
        <f>'3工艺执行单'!C2</f>
        <v/>
      </c>
      <c r="I2" s="543" t="n"/>
      <c r="J2" s="563" t="inlineStr">
        <is>
          <t>日期
DATE</t>
        </is>
      </c>
      <c r="K2" s="367">
        <f>TODAY()</f>
        <v/>
      </c>
      <c r="L2" s="543" t="n"/>
      <c r="M2" s="564" t="inlineStr">
        <is>
          <t>成品一</t>
        </is>
      </c>
      <c r="N2" s="271" t="n"/>
      <c r="O2" s="255" t="n"/>
      <c r="P2" s="255" t="n"/>
      <c r="Q2" s="511" t="n"/>
      <c r="R2" s="511" t="n"/>
    </row>
    <row r="3" ht="31.05" customHeight="1" s="541">
      <c r="B3" s="373" t="inlineStr">
        <is>
          <t>项目名称
PROJECT</t>
        </is>
      </c>
      <c r="C3" s="373">
        <f>'3工艺执行单'!C3</f>
        <v/>
      </c>
      <c r="D3" s="542" t="n"/>
      <c r="E3" s="543" t="n"/>
      <c r="F3" s="365" t="inlineStr">
        <is>
          <t>品名 ITEM</t>
        </is>
      </c>
      <c r="G3" s="543" t="n"/>
      <c r="H3" s="563" t="inlineStr">
        <is>
          <t>镀锌钢格板</t>
        </is>
      </c>
      <c r="I3" s="543" t="n"/>
      <c r="J3" s="563" t="inlineStr">
        <is>
          <t>规格型号
MODEL</t>
        </is>
      </c>
      <c r="K3" s="563">
        <f>'3工艺执行单'!D6</f>
        <v/>
      </c>
      <c r="L3" s="543" t="n"/>
      <c r="M3" s="544" t="n"/>
      <c r="N3" s="271" t="n"/>
      <c r="O3" s="255" t="n"/>
      <c r="P3" s="255" t="n"/>
      <c r="Q3" s="568" t="inlineStr">
        <is>
          <t>单面焊</t>
        </is>
      </c>
      <c r="R3" s="543" t="n"/>
      <c r="U3" s="365" t="inlineStr">
        <is>
          <t>算料用</t>
        </is>
      </c>
      <c r="V3" s="542" t="n"/>
      <c r="W3" s="542" t="n"/>
      <c r="X3" s="543" t="n"/>
    </row>
    <row r="4" ht="40.05" customFormat="1" customHeight="1" s="3">
      <c r="A4" s="245" t="inlineStr">
        <is>
          <t>班组编号</t>
        </is>
      </c>
      <c r="B4" s="373" t="inlineStr">
        <is>
          <t>包号
PACKAGE NO</t>
        </is>
      </c>
      <c r="C4" s="373" t="inlineStr">
        <is>
          <t>图号
DRAWING NO</t>
        </is>
      </c>
      <c r="D4" s="373" t="inlineStr">
        <is>
          <t>注
DRAWING</t>
        </is>
      </c>
      <c r="E4" s="373" t="inlineStr">
        <is>
          <t>长度
LENGTH（mm）</t>
        </is>
      </c>
      <c r="F4" s="373" t="inlineStr">
        <is>
          <t>宽度
WIDTH（mm）</t>
        </is>
      </c>
      <c r="G4" s="373" t="inlineStr">
        <is>
          <t>数量
QTY（件）</t>
        </is>
      </c>
      <c r="H4" s="563" t="inlineStr">
        <is>
          <t>面积
AREA（㎡）</t>
        </is>
      </c>
      <c r="I4" s="563" t="inlineStr">
        <is>
          <t>重量
WEIGHT（kg）</t>
        </is>
      </c>
      <c r="J4" s="563" t="inlineStr">
        <is>
          <t>踢脚板200*6
长度LENGTH（mm）</t>
        </is>
      </c>
      <c r="K4" s="563" t="inlineStr">
        <is>
          <t>踢脚板200*6
重量WEIGHT（kg）</t>
        </is>
      </c>
      <c r="L4" s="373" t="inlineStr">
        <is>
          <t>标高</t>
        </is>
      </c>
      <c r="M4" s="373" t="inlineStr">
        <is>
          <t>备注</t>
        </is>
      </c>
      <c r="N4" s="373" t="n"/>
      <c r="Q4" s="511" t="inlineStr">
        <is>
          <t>单块分值</t>
        </is>
      </c>
      <c r="R4" s="511" t="inlineStr">
        <is>
          <t>总分值</t>
        </is>
      </c>
      <c r="T4" s="3" t="inlineStr">
        <is>
          <t>-</t>
        </is>
      </c>
    </row>
    <row r="5" ht="15.6" customHeight="1" s="541">
      <c r="A5" s="243" t="n">
        <v>1</v>
      </c>
      <c r="B5" s="511" t="inlineStr">
        <is>
          <t>P04</t>
        </is>
      </c>
      <c r="C5" s="511" t="inlineStr">
        <is>
          <t>6BFX1514/11</t>
        </is>
      </c>
      <c r="D5" s="511" t="inlineStr">
        <is>
          <t>#</t>
        </is>
      </c>
      <c r="E5" s="511" t="n">
        <v>400</v>
      </c>
      <c r="F5" s="511" t="n">
        <v>315</v>
      </c>
      <c r="G5" s="511" t="n">
        <v>1</v>
      </c>
      <c r="H5" s="570">
        <f>E5*F5*G5/1000000</f>
        <v/>
      </c>
      <c r="I5" s="570">
        <f>H5*65.9</f>
        <v/>
      </c>
      <c r="J5" s="533" t="n"/>
      <c r="K5" s="570" t="n"/>
      <c r="L5" s="69" t="inlineStr">
        <is>
          <t>标高-4.900m</t>
        </is>
      </c>
      <c r="M5" s="69" t="inlineStr">
        <is>
          <t>钢平台1514</t>
        </is>
      </c>
      <c r="N5" s="365" t="n"/>
      <c r="Q5" s="511">
        <f>IF(Q$3="","",VLOOKUP(Q$3,'3-1技术要求'!Q:S,3,0))</f>
        <v/>
      </c>
      <c r="R5" s="511">
        <f>G5*Q5</f>
        <v/>
      </c>
      <c r="T5" s="273">
        <f>B5&amp;T$4&amp;C5&amp;D5</f>
        <v/>
      </c>
      <c r="U5" s="273" t="n"/>
      <c r="V5" s="273">
        <f>E5</f>
        <v/>
      </c>
      <c r="W5" s="273">
        <f>F5</f>
        <v/>
      </c>
      <c r="X5" s="273">
        <f>G5</f>
        <v/>
      </c>
    </row>
    <row r="6" ht="15.6" customHeight="1" s="541">
      <c r="A6" s="243" t="n">
        <v>1</v>
      </c>
      <c r="B6" s="511" t="inlineStr">
        <is>
          <t>P04</t>
        </is>
      </c>
      <c r="C6" s="511" t="inlineStr">
        <is>
          <t>6BFX1514/10</t>
        </is>
      </c>
      <c r="D6" s="511" t="inlineStr">
        <is>
          <t>#</t>
        </is>
      </c>
      <c r="E6" s="511" t="n">
        <v>400</v>
      </c>
      <c r="F6" s="511" t="n">
        <v>465</v>
      </c>
      <c r="G6" s="511" t="n">
        <v>1</v>
      </c>
      <c r="H6" s="570">
        <f>E6*F6*G6/1000000</f>
        <v/>
      </c>
      <c r="I6" s="570">
        <f>H6*65.9</f>
        <v/>
      </c>
      <c r="J6" s="533" t="n"/>
      <c r="K6" s="570" t="n"/>
      <c r="L6" s="69" t="inlineStr">
        <is>
          <t>标高-4.900m</t>
        </is>
      </c>
      <c r="M6" s="69" t="inlineStr">
        <is>
          <t>钢平台1514</t>
        </is>
      </c>
      <c r="N6" s="365" t="n"/>
      <c r="Q6" s="511">
        <f>IF(Q$3="","",VLOOKUP(Q$3,'3-1技术要求'!Q:S,3,0))</f>
        <v/>
      </c>
      <c r="R6" s="511">
        <f>Q6*G6</f>
        <v/>
      </c>
      <c r="T6" s="274">
        <f>B6&amp;T$4&amp;C6&amp;D6</f>
        <v/>
      </c>
      <c r="U6" s="274" t="n"/>
      <c r="V6" s="274">
        <f>E6</f>
        <v/>
      </c>
      <c r="W6" s="274">
        <f>F6</f>
        <v/>
      </c>
      <c r="X6" s="274">
        <f>G6</f>
        <v/>
      </c>
    </row>
    <row r="7" ht="15.6" customHeight="1" s="541">
      <c r="A7" s="243" t="n">
        <v>1</v>
      </c>
      <c r="B7" s="511" t="inlineStr">
        <is>
          <t>P04</t>
        </is>
      </c>
      <c r="C7" s="511" t="inlineStr">
        <is>
          <t>6BFX1514/6</t>
        </is>
      </c>
      <c r="D7" s="511" t="inlineStr">
        <is>
          <t>#</t>
        </is>
      </c>
      <c r="E7" s="511" t="n">
        <v>400</v>
      </c>
      <c r="F7" s="511" t="n">
        <v>916</v>
      </c>
      <c r="G7" s="511" t="n">
        <v>1</v>
      </c>
      <c r="H7" s="570">
        <f>E7*F7*G7/1000000</f>
        <v/>
      </c>
      <c r="I7" s="570">
        <f>H7*65.9</f>
        <v/>
      </c>
      <c r="J7" s="533" t="n"/>
      <c r="K7" s="570" t="n"/>
      <c r="L7" s="69" t="inlineStr">
        <is>
          <t>标高-4.900m</t>
        </is>
      </c>
      <c r="M7" s="69" t="inlineStr">
        <is>
          <t>钢平台1514</t>
        </is>
      </c>
      <c r="N7" s="365" t="n"/>
      <c r="Q7" s="511">
        <f>IF(Q$3="","",VLOOKUP(Q$3,'3-1技术要求'!Q:S,3,0))</f>
        <v/>
      </c>
      <c r="R7" s="511">
        <f>G7*Q7</f>
        <v/>
      </c>
      <c r="T7" s="273">
        <f>B7&amp;T$4&amp;C7&amp;D7</f>
        <v/>
      </c>
      <c r="U7" s="273" t="n"/>
      <c r="V7" s="273">
        <f>E7</f>
        <v/>
      </c>
      <c r="W7" s="273">
        <f>F7</f>
        <v/>
      </c>
      <c r="X7" s="273">
        <f>G7</f>
        <v/>
      </c>
    </row>
    <row r="8" ht="15.6" customHeight="1" s="541">
      <c r="A8" s="243" t="n">
        <v>1</v>
      </c>
      <c r="B8" s="511" t="inlineStr">
        <is>
          <t>P07</t>
        </is>
      </c>
      <c r="C8" s="511" t="inlineStr">
        <is>
          <t>6BFX1501/AZ1</t>
        </is>
      </c>
      <c r="D8" s="511" t="n"/>
      <c r="E8" s="511" t="n">
        <v>430</v>
      </c>
      <c r="F8" s="511" t="n">
        <v>155</v>
      </c>
      <c r="G8" s="511" t="n">
        <v>1</v>
      </c>
      <c r="H8" s="570">
        <f>E8*F8*G8/1000000</f>
        <v/>
      </c>
      <c r="I8" s="570">
        <f>H8*65.9</f>
        <v/>
      </c>
      <c r="J8" s="533" t="n"/>
      <c r="K8" s="570" t="n"/>
      <c r="L8" s="69" t="inlineStr">
        <is>
          <t>标高-3.440m</t>
        </is>
      </c>
      <c r="M8" s="69" t="inlineStr">
        <is>
          <t>钢平台1501</t>
        </is>
      </c>
      <c r="N8" s="365" t="n"/>
      <c r="Q8" s="511">
        <f>IF(Q$3="","",VLOOKUP(Q$3,'3-1技术要求'!Q:S,3,0))</f>
        <v/>
      </c>
      <c r="R8" s="511">
        <f>Q8*G8</f>
        <v/>
      </c>
      <c r="T8" s="273">
        <f>B8&amp;T$4&amp;C8&amp;D8</f>
        <v/>
      </c>
      <c r="U8" s="273" t="n"/>
      <c r="V8" s="273">
        <f>E8</f>
        <v/>
      </c>
      <c r="W8" s="273">
        <f>F8</f>
        <v/>
      </c>
      <c r="X8" s="273">
        <f>G8</f>
        <v/>
      </c>
    </row>
    <row r="9" ht="15.6" customHeight="1" s="541">
      <c r="A9" s="243" t="n">
        <v>1</v>
      </c>
      <c r="B9" s="511" t="inlineStr">
        <is>
          <t>P02</t>
        </is>
      </c>
      <c r="C9" s="511" t="inlineStr">
        <is>
          <t>6BFX1014/T1</t>
        </is>
      </c>
      <c r="D9" s="511" t="n"/>
      <c r="E9" s="511" t="n">
        <v>430</v>
      </c>
      <c r="F9" s="511" t="n">
        <v>215</v>
      </c>
      <c r="G9" s="511" t="n">
        <v>1</v>
      </c>
      <c r="H9" s="570">
        <f>E9*F9*G9/1000000</f>
        <v/>
      </c>
      <c r="I9" s="570">
        <f>H9*65.9</f>
        <v/>
      </c>
      <c r="J9" s="69" t="n"/>
      <c r="K9" s="572" t="n"/>
      <c r="L9" s="69" t="inlineStr">
        <is>
          <t>标高从-7.300m至-9.600m</t>
        </is>
      </c>
      <c r="M9" s="69" t="inlineStr">
        <is>
          <t>钢平台1009、1013、1014</t>
        </is>
      </c>
      <c r="N9" s="365" t="n"/>
      <c r="Q9" s="511">
        <f>IF(Q$3="","",VLOOKUP(Q$3,'3-1技术要求'!Q:S,3,0))</f>
        <v/>
      </c>
      <c r="R9" s="511">
        <f>Q9*G9</f>
        <v/>
      </c>
      <c r="T9" s="273">
        <f>B9&amp;T$4&amp;C9&amp;D9</f>
        <v/>
      </c>
      <c r="U9" s="273" t="n"/>
      <c r="V9" s="273">
        <f>E9</f>
        <v/>
      </c>
      <c r="W9" s="273">
        <f>F9</f>
        <v/>
      </c>
      <c r="X9" s="273">
        <f>G9</f>
        <v/>
      </c>
    </row>
    <row r="10" ht="15.6" customHeight="1" s="541">
      <c r="A10" s="243" t="n">
        <v>1</v>
      </c>
      <c r="B10" s="511" t="inlineStr">
        <is>
          <t>P03</t>
        </is>
      </c>
      <c r="C10" s="511" t="inlineStr">
        <is>
          <t>6BFX1518/AZ1</t>
        </is>
      </c>
      <c r="D10" s="511" t="n"/>
      <c r="E10" s="511" t="n">
        <v>430</v>
      </c>
      <c r="F10" s="511" t="n">
        <v>215</v>
      </c>
      <c r="G10" s="511" t="n">
        <v>1</v>
      </c>
      <c r="H10" s="570">
        <f>E10*F10*G10/1000000</f>
        <v/>
      </c>
      <c r="I10" s="570">
        <f>H10*65.9</f>
        <v/>
      </c>
      <c r="J10" s="69" t="n"/>
      <c r="K10" s="572" t="n"/>
      <c r="L10" s="69" t="inlineStr">
        <is>
          <t>标高-4.850m至-2.600m</t>
        </is>
      </c>
      <c r="M10" s="69" t="inlineStr">
        <is>
          <t>钢平台1518，1519</t>
        </is>
      </c>
      <c r="N10" s="365" t="n"/>
      <c r="Q10" s="511">
        <f>IF(Q$3="","",VLOOKUP(Q$3,'3-1技术要求'!Q:S,3,0))</f>
        <v/>
      </c>
      <c r="R10" s="511">
        <f>G10*Q10</f>
        <v/>
      </c>
      <c r="T10" s="273">
        <f>B10&amp;T$4&amp;C10&amp;D10</f>
        <v/>
      </c>
      <c r="U10" s="273" t="n"/>
      <c r="V10" s="273">
        <f>E10</f>
        <v/>
      </c>
      <c r="W10" s="273">
        <f>F10</f>
        <v/>
      </c>
      <c r="X10" s="273">
        <f>G10</f>
        <v/>
      </c>
    </row>
    <row r="11" ht="15.6" customHeight="1" s="541">
      <c r="A11" s="243" t="n">
        <v>1</v>
      </c>
      <c r="B11" s="511" t="inlineStr">
        <is>
          <t>P03</t>
        </is>
      </c>
      <c r="C11" s="511" t="inlineStr">
        <is>
          <t>6BFX1519/AZ1</t>
        </is>
      </c>
      <c r="D11" s="511" t="n"/>
      <c r="E11" s="511" t="n">
        <v>430</v>
      </c>
      <c r="F11" s="511" t="n">
        <v>215</v>
      </c>
      <c r="G11" s="511" t="n">
        <v>1</v>
      </c>
      <c r="H11" s="570">
        <f>E11*F11*G11/1000000</f>
        <v/>
      </c>
      <c r="I11" s="570">
        <f>H11*65.9</f>
        <v/>
      </c>
      <c r="J11" s="533" t="n"/>
      <c r="K11" s="570" t="n"/>
      <c r="L11" s="69" t="inlineStr">
        <is>
          <t>标高-4.850m至-2.600m</t>
        </is>
      </c>
      <c r="M11" s="69" t="inlineStr">
        <is>
          <t>钢平台1518，1519</t>
        </is>
      </c>
      <c r="N11" s="365" t="n"/>
      <c r="Q11" s="511">
        <f>IF(Q$3="","",VLOOKUP(Q$3,'3-1技术要求'!Q:S,3,0))</f>
        <v/>
      </c>
      <c r="R11" s="511">
        <f>G11*Q11</f>
        <v/>
      </c>
      <c r="T11" s="273">
        <f>B11&amp;T$4&amp;C11&amp;D11</f>
        <v/>
      </c>
      <c r="U11" s="273" t="n"/>
      <c r="V11" s="273">
        <f>E11</f>
        <v/>
      </c>
      <c r="W11" s="273">
        <f>F11</f>
        <v/>
      </c>
      <c r="X11" s="273">
        <f>G11</f>
        <v/>
      </c>
    </row>
    <row r="12" ht="15.6" customHeight="1" s="541">
      <c r="A12" s="243" t="n">
        <v>1</v>
      </c>
      <c r="B12" s="511" t="inlineStr">
        <is>
          <t>P02</t>
        </is>
      </c>
      <c r="C12" s="511" t="inlineStr">
        <is>
          <t>6BFX1013/T1</t>
        </is>
      </c>
      <c r="D12" s="511" t="n"/>
      <c r="E12" s="511" t="n">
        <v>430</v>
      </c>
      <c r="F12" s="511" t="n">
        <v>245</v>
      </c>
      <c r="G12" s="511" t="n">
        <v>1</v>
      </c>
      <c r="H12" s="570">
        <f>E12*F12*G12/1000000</f>
        <v/>
      </c>
      <c r="I12" s="570">
        <f>H12*65.9</f>
        <v/>
      </c>
      <c r="J12" s="69" t="n"/>
      <c r="K12" s="17" t="n"/>
      <c r="L12" s="69" t="inlineStr">
        <is>
          <t>标高从-7.300m至-9.600m</t>
        </is>
      </c>
      <c r="M12" s="69" t="inlineStr">
        <is>
          <t>钢平台1009、1013、1014</t>
        </is>
      </c>
      <c r="N12" s="365" t="n"/>
      <c r="Q12" s="511">
        <f>VLOOKUP(T12,异形板分值匹配!B$1:C$1992,2,FALSE)</f>
        <v/>
      </c>
      <c r="R12" s="511">
        <f>Q12*G12</f>
        <v/>
      </c>
      <c r="T12" s="273">
        <f>B12&amp;T$4&amp;C12&amp;D12</f>
        <v/>
      </c>
      <c r="U12" s="273" t="n"/>
      <c r="V12" s="273">
        <f>E12</f>
        <v/>
      </c>
      <c r="W12" s="273">
        <f>F12</f>
        <v/>
      </c>
      <c r="X12" s="273">
        <f>G12</f>
        <v/>
      </c>
    </row>
    <row r="13" ht="15.6" customHeight="1" s="541">
      <c r="A13" s="243" t="n">
        <v>1</v>
      </c>
      <c r="B13" s="511" t="inlineStr">
        <is>
          <t>P02</t>
        </is>
      </c>
      <c r="C13" s="511" t="inlineStr">
        <is>
          <t>6BFX1016/T1</t>
        </is>
      </c>
      <c r="D13" s="511" t="n"/>
      <c r="E13" s="511" t="n">
        <v>430</v>
      </c>
      <c r="F13" s="511" t="n">
        <v>245</v>
      </c>
      <c r="G13" s="511" t="n">
        <v>1</v>
      </c>
      <c r="H13" s="570">
        <f>E13*F13*G13/1000000</f>
        <v/>
      </c>
      <c r="I13" s="570">
        <f>H13*65.9</f>
        <v/>
      </c>
      <c r="J13" s="69" t="n"/>
      <c r="K13" s="572" t="n"/>
      <c r="L13" s="69" t="inlineStr">
        <is>
          <t>标高-9.600m至-8.600m</t>
        </is>
      </c>
      <c r="M13" s="69" t="inlineStr">
        <is>
          <t>钢平台1010、1016</t>
        </is>
      </c>
      <c r="N13" s="365" t="n"/>
      <c r="Q13" s="511">
        <f>VLOOKUP(T13,异形板分值匹配!B$1:C$1992,2,FALSE)</f>
        <v/>
      </c>
      <c r="R13" s="511">
        <f>G13*Q13</f>
        <v/>
      </c>
      <c r="T13" s="273">
        <f>B13&amp;T$4&amp;C13&amp;D13</f>
        <v/>
      </c>
      <c r="U13" s="273" t="n"/>
      <c r="V13" s="273">
        <f>E13</f>
        <v/>
      </c>
      <c r="W13" s="273">
        <f>F13</f>
        <v/>
      </c>
      <c r="X13" s="273">
        <f>G13</f>
        <v/>
      </c>
    </row>
    <row r="14" ht="15.6" customHeight="1" s="541">
      <c r="A14" s="243" t="n">
        <v>1</v>
      </c>
      <c r="B14" s="511" t="inlineStr">
        <is>
          <t>P02</t>
        </is>
      </c>
      <c r="C14" s="511" t="inlineStr">
        <is>
          <t>6BFX1009/T1</t>
        </is>
      </c>
      <c r="D14" s="511" t="n"/>
      <c r="E14" s="511" t="n">
        <v>435</v>
      </c>
      <c r="F14" s="511" t="n">
        <v>125</v>
      </c>
      <c r="G14" s="511" t="n">
        <v>1</v>
      </c>
      <c r="H14" s="570">
        <f>E14*F14*G14/1000000</f>
        <v/>
      </c>
      <c r="I14" s="570">
        <f>H14*65.9</f>
        <v/>
      </c>
      <c r="J14" s="69" t="n"/>
      <c r="K14" s="17" t="n"/>
      <c r="L14" s="69" t="inlineStr">
        <is>
          <t>标高从-7.300m至-9.600m</t>
        </is>
      </c>
      <c r="M14" s="69" t="inlineStr">
        <is>
          <t>钢平台1009、1013、1014</t>
        </is>
      </c>
      <c r="N14" s="365" t="n"/>
      <c r="Q14" s="511">
        <f>IF(Q$3="","",VLOOKUP(Q$3,'3-1技术要求'!Q:S,3,0))</f>
        <v/>
      </c>
      <c r="R14" s="511">
        <f>Q14*G14</f>
        <v/>
      </c>
      <c r="T14" s="273">
        <f>B14&amp;T$4&amp;C14&amp;D14</f>
        <v/>
      </c>
      <c r="U14" s="273" t="n"/>
      <c r="V14" s="273">
        <f>E14</f>
        <v/>
      </c>
      <c r="W14" s="273">
        <f>F14</f>
        <v/>
      </c>
      <c r="X14" s="273">
        <f>G14</f>
        <v/>
      </c>
    </row>
    <row r="15" ht="15.6" customHeight="1" s="541">
      <c r="A15" s="243" t="n">
        <v>1</v>
      </c>
      <c r="B15" s="511" t="inlineStr">
        <is>
          <t>P02</t>
        </is>
      </c>
      <c r="C15" s="511" t="inlineStr">
        <is>
          <t>6BFX1003/Z1</t>
        </is>
      </c>
      <c r="D15" s="511" t="n"/>
      <c r="E15" s="511" t="n">
        <v>435</v>
      </c>
      <c r="F15" s="511" t="n">
        <v>215</v>
      </c>
      <c r="G15" s="511" t="n">
        <v>1</v>
      </c>
      <c r="H15" s="570">
        <f>E15*F15*G15/1000000</f>
        <v/>
      </c>
      <c r="I15" s="570">
        <f>H15*65.9</f>
        <v/>
      </c>
      <c r="J15" s="69" t="n"/>
      <c r="K15" s="572" t="n"/>
      <c r="L15" s="69" t="inlineStr">
        <is>
          <t>标高-10.600m至-9.600m</t>
        </is>
      </c>
      <c r="M15" s="69" t="inlineStr">
        <is>
          <t>钢平台1003、1004</t>
        </is>
      </c>
      <c r="N15" s="365" t="n"/>
      <c r="Q15" s="511">
        <f>VLOOKUP(T15,异形板分值匹配!B$1:C$1992,2,FALSE)</f>
        <v/>
      </c>
      <c r="R15" s="511">
        <f>Q15*G15</f>
        <v/>
      </c>
      <c r="T15" s="273">
        <f>B15&amp;T$4&amp;C15&amp;D15</f>
        <v/>
      </c>
      <c r="U15" s="273" t="n"/>
      <c r="V15" s="273">
        <f>E15</f>
        <v/>
      </c>
      <c r="W15" s="273">
        <f>F15</f>
        <v/>
      </c>
      <c r="X15" s="273">
        <f>G15</f>
        <v/>
      </c>
    </row>
    <row r="16" ht="15.6" customHeight="1" s="541">
      <c r="A16" s="243" t="n">
        <v>1</v>
      </c>
      <c r="B16" s="511" t="inlineStr">
        <is>
          <t>P08</t>
        </is>
      </c>
      <c r="C16" s="511" t="inlineStr">
        <is>
          <t>6BFX1507/8</t>
        </is>
      </c>
      <c r="D16" s="511" t="inlineStr">
        <is>
          <t>#</t>
        </is>
      </c>
      <c r="E16" s="511" t="n">
        <v>437</v>
      </c>
      <c r="F16" s="511" t="n">
        <v>585</v>
      </c>
      <c r="G16" s="511" t="n">
        <v>1</v>
      </c>
      <c r="H16" s="570">
        <f>E16*F16*G16/1000000</f>
        <v/>
      </c>
      <c r="I16" s="570">
        <f>H16*65.9</f>
        <v/>
      </c>
      <c r="J16" s="533" t="n"/>
      <c r="K16" s="570" t="n"/>
      <c r="L16" s="69" t="inlineStr">
        <is>
          <t>标高-4.900m至-2.640m</t>
        </is>
      </c>
      <c r="M16" s="69" t="inlineStr">
        <is>
          <t>钢平台1507</t>
        </is>
      </c>
      <c r="N16" s="365" t="n"/>
      <c r="Q16" s="511">
        <f>VLOOKUP(T16,异形板分值匹配!B$1:C$1992,2,FALSE)</f>
        <v/>
      </c>
      <c r="R16" s="511">
        <f>G16*Q16</f>
        <v/>
      </c>
      <c r="T16" s="273">
        <f>B16&amp;T$4&amp;C16&amp;D16</f>
        <v/>
      </c>
      <c r="U16" s="273">
        <f>D16</f>
        <v/>
      </c>
      <c r="V16" s="273">
        <f>E16</f>
        <v/>
      </c>
      <c r="W16" s="273">
        <f>F16</f>
        <v/>
      </c>
      <c r="X16" s="273">
        <f>G16</f>
        <v/>
      </c>
    </row>
    <row r="17" ht="15.6" customHeight="1" s="541">
      <c r="A17" s="243" t="n">
        <v>1</v>
      </c>
      <c r="B17" s="511" t="inlineStr">
        <is>
          <t>P02</t>
        </is>
      </c>
      <c r="C17" s="511" t="inlineStr">
        <is>
          <t>6BFX1509/Z1</t>
        </is>
      </c>
      <c r="D17" s="511" t="n"/>
      <c r="E17" s="511" t="n">
        <v>445</v>
      </c>
      <c r="F17" s="511" t="n">
        <v>185</v>
      </c>
      <c r="G17" s="511" t="n">
        <v>1</v>
      </c>
      <c r="H17" s="570">
        <f>E17*F17*G17/1000000</f>
        <v/>
      </c>
      <c r="I17" s="570">
        <f>H17*65.9</f>
        <v/>
      </c>
      <c r="J17" s="69" t="n"/>
      <c r="K17" s="17" t="n"/>
      <c r="L17" s="69" t="inlineStr">
        <is>
          <t>标高-3.440m</t>
        </is>
      </c>
      <c r="M17" s="69" t="inlineStr">
        <is>
          <t>钢平台1509</t>
        </is>
      </c>
      <c r="N17" s="365" t="n"/>
      <c r="Q17" s="511">
        <f>VLOOKUP(T17,异形板分值匹配!B$1:C$1992,2,FALSE)</f>
        <v/>
      </c>
      <c r="R17" s="511">
        <f>G17*Q17</f>
        <v/>
      </c>
      <c r="T17" s="273">
        <f>B17&amp;T$4&amp;C17&amp;D17</f>
        <v/>
      </c>
      <c r="U17" s="273" t="n"/>
      <c r="V17" s="273">
        <f>E17</f>
        <v/>
      </c>
      <c r="W17" s="273">
        <f>F17</f>
        <v/>
      </c>
      <c r="X17" s="273">
        <f>G17</f>
        <v/>
      </c>
    </row>
    <row r="18" ht="15.6" customHeight="1" s="541">
      <c r="A18" s="243" t="n">
        <v>1</v>
      </c>
      <c r="B18" s="511" t="inlineStr">
        <is>
          <t>P02</t>
        </is>
      </c>
      <c r="C18" s="511" t="inlineStr">
        <is>
          <t>6BFX1001/A103</t>
        </is>
      </c>
      <c r="D18" s="511" t="n"/>
      <c r="E18" s="511" t="n">
        <v>450</v>
      </c>
      <c r="F18" s="511" t="n">
        <v>207</v>
      </c>
      <c r="G18" s="511" t="n">
        <v>1</v>
      </c>
      <c r="H18" s="570">
        <f>E18*F18*G18/1000000</f>
        <v/>
      </c>
      <c r="I18" s="570">
        <f>H18*65.9</f>
        <v/>
      </c>
      <c r="J18" s="69" t="n"/>
      <c r="K18" s="572" t="n"/>
      <c r="L18" s="69" t="inlineStr">
        <is>
          <t>标高-10.650m至-9.600m</t>
        </is>
      </c>
      <c r="M18" s="69" t="inlineStr">
        <is>
          <t>钢平台1001、1002</t>
        </is>
      </c>
      <c r="N18" s="365" t="n"/>
      <c r="Q18" s="511">
        <f>VLOOKUP(T18,异形板分值匹配!B$1:C$1992,2,FALSE)</f>
        <v/>
      </c>
      <c r="R18" s="511">
        <f>Q18*G18</f>
        <v/>
      </c>
      <c r="T18" s="273">
        <f>B18&amp;T$4&amp;C18&amp;D18</f>
        <v/>
      </c>
      <c r="U18" s="273" t="n"/>
      <c r="V18" s="273">
        <f>E18</f>
        <v/>
      </c>
      <c r="W18" s="273">
        <f>F18</f>
        <v/>
      </c>
      <c r="X18" s="273">
        <f>G18</f>
        <v/>
      </c>
    </row>
    <row r="19" ht="15.6" customHeight="1" s="541">
      <c r="A19" s="243" t="n">
        <v>1</v>
      </c>
      <c r="B19" s="511" t="inlineStr">
        <is>
          <t>P04</t>
        </is>
      </c>
      <c r="C19" s="511" t="inlineStr">
        <is>
          <t>6BFX1515/7</t>
        </is>
      </c>
      <c r="D19" s="511" t="inlineStr">
        <is>
          <t>#</t>
        </is>
      </c>
      <c r="E19" s="511" t="n">
        <v>465</v>
      </c>
      <c r="F19" s="511" t="n">
        <v>600</v>
      </c>
      <c r="G19" s="511" t="n">
        <v>1</v>
      </c>
      <c r="H19" s="570">
        <f>E19*F19*G19/1000000</f>
        <v/>
      </c>
      <c r="I19" s="570">
        <f>H19*65.9</f>
        <v/>
      </c>
      <c r="J19" s="533" t="n"/>
      <c r="K19" s="570" t="n"/>
      <c r="L19" s="69" t="inlineStr">
        <is>
          <t>标高-4.900m</t>
        </is>
      </c>
      <c r="M19" s="69" t="inlineStr">
        <is>
          <t>钢平台1515</t>
        </is>
      </c>
      <c r="N19" s="365" t="n"/>
      <c r="Q19" s="511">
        <f>IF(Q$3="","",VLOOKUP(Q$3,'3-1技术要求'!Q:S,3,0))</f>
        <v/>
      </c>
      <c r="R19" s="511">
        <f>G19*Q19</f>
        <v/>
      </c>
      <c r="T19" s="273">
        <f>B19&amp;T$4&amp;C19&amp;D19</f>
        <v/>
      </c>
      <c r="U19" s="273" t="n"/>
      <c r="V19" s="273">
        <f>E19</f>
        <v/>
      </c>
      <c r="W19" s="273">
        <f>F19</f>
        <v/>
      </c>
      <c r="X19" s="273">
        <f>G19</f>
        <v/>
      </c>
    </row>
    <row r="20" ht="15.6" customHeight="1" s="541">
      <c r="A20" s="243" t="n">
        <v>1</v>
      </c>
      <c r="B20" s="511" t="inlineStr">
        <is>
          <t>P06</t>
        </is>
      </c>
      <c r="C20" s="511" t="inlineStr">
        <is>
          <t>6BFX1513/5</t>
        </is>
      </c>
      <c r="D20" s="511" t="n"/>
      <c r="E20" s="511" t="n">
        <v>490</v>
      </c>
      <c r="F20" s="511" t="n">
        <v>280</v>
      </c>
      <c r="G20" s="511" t="n">
        <v>1</v>
      </c>
      <c r="H20" s="570">
        <f>E20*F20*G20/1000000</f>
        <v/>
      </c>
      <c r="I20" s="570">
        <f>H20*65.9</f>
        <v/>
      </c>
      <c r="J20" s="533" t="n"/>
      <c r="K20" s="570" t="n"/>
      <c r="L20" s="69" t="inlineStr">
        <is>
          <t>标高-4.450m</t>
        </is>
      </c>
      <c r="M20" s="69" t="inlineStr">
        <is>
          <t>钢平台1513</t>
        </is>
      </c>
      <c r="N20" s="365" t="n"/>
      <c r="Q20" s="511">
        <f>VLOOKUP(T20,异形板分值匹配!B$1:C$1992,2,FALSE)</f>
        <v/>
      </c>
      <c r="R20" s="511">
        <f>Q20*G20</f>
        <v/>
      </c>
      <c r="T20" s="273">
        <f>B20&amp;T$4&amp;C20&amp;D20</f>
        <v/>
      </c>
      <c r="U20" s="273" t="n"/>
      <c r="V20" s="273">
        <f>E20</f>
        <v/>
      </c>
      <c r="W20" s="273">
        <f>F20</f>
        <v/>
      </c>
      <c r="X20" s="273">
        <f>G20</f>
        <v/>
      </c>
    </row>
    <row r="21" ht="15.6" customHeight="1" s="541">
      <c r="A21" s="243" t="n">
        <v>1</v>
      </c>
      <c r="B21" s="511" t="inlineStr">
        <is>
          <t>P06</t>
        </is>
      </c>
      <c r="C21" s="511" t="inlineStr">
        <is>
          <t>6BFX1513/6</t>
        </is>
      </c>
      <c r="D21" s="511" t="inlineStr">
        <is>
          <t>#</t>
        </is>
      </c>
      <c r="E21" s="511" t="n">
        <v>490</v>
      </c>
      <c r="F21" s="511" t="n">
        <v>284</v>
      </c>
      <c r="G21" s="511" t="n">
        <v>1</v>
      </c>
      <c r="H21" s="570">
        <f>E21*F21*G21/1000000</f>
        <v/>
      </c>
      <c r="I21" s="570">
        <f>H21*65.9</f>
        <v/>
      </c>
      <c r="J21" s="533" t="n"/>
      <c r="K21" s="570" t="n"/>
      <c r="L21" s="69" t="inlineStr">
        <is>
          <t>标高-4.450m</t>
        </is>
      </c>
      <c r="M21" s="69" t="inlineStr">
        <is>
          <t>钢平台1513</t>
        </is>
      </c>
      <c r="N21" s="365" t="n"/>
      <c r="Q21" s="511">
        <f>VLOOKUP(T21,异形板分值匹配!B$1:C$1992,2,FALSE)</f>
        <v/>
      </c>
      <c r="R21" s="511">
        <f>Q21*G21</f>
        <v/>
      </c>
      <c r="T21" s="273">
        <f>B21&amp;T$4&amp;C21&amp;D21</f>
        <v/>
      </c>
      <c r="U21" s="273">
        <f>D21</f>
        <v/>
      </c>
      <c r="V21" s="273">
        <f>E21</f>
        <v/>
      </c>
      <c r="W21" s="273">
        <f>F21</f>
        <v/>
      </c>
      <c r="X21" s="273">
        <f>G21</f>
        <v/>
      </c>
    </row>
    <row r="22" ht="15.6" customHeight="1" s="541">
      <c r="A22" s="243" t="n">
        <v>1</v>
      </c>
      <c r="B22" s="511" t="inlineStr">
        <is>
          <t>P06</t>
        </is>
      </c>
      <c r="C22" s="511" t="inlineStr">
        <is>
          <t>6BFX1513/4</t>
        </is>
      </c>
      <c r="D22" s="511" t="inlineStr">
        <is>
          <t>#</t>
        </is>
      </c>
      <c r="E22" s="511" t="n">
        <v>490</v>
      </c>
      <c r="F22" s="511" t="n">
        <v>485</v>
      </c>
      <c r="G22" s="511" t="n">
        <v>1</v>
      </c>
      <c r="H22" s="570">
        <f>E22*F22*G22/1000000</f>
        <v/>
      </c>
      <c r="I22" s="570">
        <f>H22*65.9</f>
        <v/>
      </c>
      <c r="J22" s="533" t="n">
        <v>574</v>
      </c>
      <c r="K22" s="570" t="n">
        <v>5.40708</v>
      </c>
      <c r="L22" s="69" t="inlineStr">
        <is>
          <t>标高-4.450m</t>
        </is>
      </c>
      <c r="M22" s="69" t="inlineStr">
        <is>
          <t>钢平台1513</t>
        </is>
      </c>
      <c r="N22" s="365" t="n"/>
      <c r="Q22" s="511">
        <f>VLOOKUP(T22,异形板分值匹配!B$1:C$1992,2,FALSE)</f>
        <v/>
      </c>
      <c r="R22" s="511">
        <f>G22*Q22</f>
        <v/>
      </c>
      <c r="T22" s="273">
        <f>B22&amp;T$4&amp;C22&amp;D22</f>
        <v/>
      </c>
      <c r="U22" s="273">
        <f>D22</f>
        <v/>
      </c>
      <c r="V22" s="273">
        <f>E22</f>
        <v/>
      </c>
      <c r="W22" s="273">
        <f>F22</f>
        <v/>
      </c>
      <c r="X22" s="273">
        <f>G22</f>
        <v/>
      </c>
    </row>
    <row r="23" ht="15.6" customHeight="1" s="541">
      <c r="A23" s="243" t="n">
        <v>1</v>
      </c>
      <c r="B23" s="511" t="inlineStr">
        <is>
          <t>P06</t>
        </is>
      </c>
      <c r="C23" s="511" t="inlineStr">
        <is>
          <t>6BFX1513/3</t>
        </is>
      </c>
      <c r="D23" s="511" t="inlineStr">
        <is>
          <t>#</t>
        </is>
      </c>
      <c r="E23" s="511" t="n">
        <v>490</v>
      </c>
      <c r="F23" s="511" t="n">
        <v>496</v>
      </c>
      <c r="G23" s="511" t="n">
        <v>1</v>
      </c>
      <c r="H23" s="570">
        <f>E23*F23*G23/1000000</f>
        <v/>
      </c>
      <c r="I23" s="570">
        <f>H23*65.9</f>
        <v/>
      </c>
      <c r="J23" s="533" t="n">
        <v>600</v>
      </c>
      <c r="K23" s="570" t="n">
        <v>5.652</v>
      </c>
      <c r="L23" s="69" t="inlineStr">
        <is>
          <t>标高-4.450m</t>
        </is>
      </c>
      <c r="M23" s="69" t="inlineStr">
        <is>
          <t>钢平台1513</t>
        </is>
      </c>
      <c r="N23" s="365" t="n"/>
      <c r="Q23" s="511">
        <f>VLOOKUP(T23,异形板分值匹配!B$1:C$1992,2,FALSE)</f>
        <v/>
      </c>
      <c r="R23" s="511">
        <f>G23*Q23</f>
        <v/>
      </c>
      <c r="T23" s="273">
        <f>B23&amp;T$4&amp;C23&amp;D23</f>
        <v/>
      </c>
      <c r="U23" s="273">
        <f>D23</f>
        <v/>
      </c>
      <c r="V23" s="273">
        <f>E23</f>
        <v/>
      </c>
      <c r="W23" s="273">
        <f>F23</f>
        <v/>
      </c>
      <c r="X23" s="273">
        <f>G23</f>
        <v/>
      </c>
    </row>
    <row r="24" ht="15.6" customHeight="1" s="541">
      <c r="A24" s="243" t="n">
        <v>1</v>
      </c>
      <c r="B24" s="511" t="inlineStr">
        <is>
          <t>P08</t>
        </is>
      </c>
      <c r="C24" s="511" t="inlineStr">
        <is>
          <t>6BFX1507/7</t>
        </is>
      </c>
      <c r="D24" s="511" t="inlineStr">
        <is>
          <t>#</t>
        </is>
      </c>
      <c r="E24" s="511" t="n">
        <v>538</v>
      </c>
      <c r="F24" s="511" t="n">
        <v>995</v>
      </c>
      <c r="G24" s="511" t="n">
        <v>1</v>
      </c>
      <c r="H24" s="570">
        <f>E24*F24*G24/1000000</f>
        <v/>
      </c>
      <c r="I24" s="570">
        <f>H24*65.9</f>
        <v/>
      </c>
      <c r="J24" s="533" t="n"/>
      <c r="K24" s="570" t="n"/>
      <c r="L24" s="69" t="inlineStr">
        <is>
          <t>标高-4.900m至-2.640m</t>
        </is>
      </c>
      <c r="M24" s="69" t="inlineStr">
        <is>
          <t>钢平台1507</t>
        </is>
      </c>
      <c r="N24" s="365" t="n"/>
      <c r="Q24" s="511">
        <f>VLOOKUP(T24,异形板分值匹配!B$1:C$1992,2,FALSE)</f>
        <v/>
      </c>
      <c r="R24" s="511">
        <f>Q24*G24</f>
        <v/>
      </c>
      <c r="T24" s="273">
        <f>B24&amp;T$4&amp;C24&amp;D24</f>
        <v/>
      </c>
      <c r="U24" s="273">
        <f>D24</f>
        <v/>
      </c>
      <c r="V24" s="273">
        <f>E24</f>
        <v/>
      </c>
      <c r="W24" s="273">
        <f>F24</f>
        <v/>
      </c>
      <c r="X24" s="273">
        <f>G24</f>
        <v/>
      </c>
    </row>
    <row r="25" ht="15.6" customHeight="1" s="541">
      <c r="A25" s="243" t="n">
        <v>1</v>
      </c>
      <c r="B25" s="511" t="inlineStr">
        <is>
          <t>P04</t>
        </is>
      </c>
      <c r="C25" s="511" t="inlineStr">
        <is>
          <t>6BFX1516/1</t>
        </is>
      </c>
      <c r="D25" s="511" t="inlineStr">
        <is>
          <t>#</t>
        </is>
      </c>
      <c r="E25" s="511" t="n">
        <v>600</v>
      </c>
      <c r="F25" s="511" t="n">
        <v>700</v>
      </c>
      <c r="G25" s="511" t="n">
        <v>1</v>
      </c>
      <c r="H25" s="570">
        <f>E25*F25*G25/1000000</f>
        <v/>
      </c>
      <c r="I25" s="570">
        <f>H25*65.9</f>
        <v/>
      </c>
      <c r="J25" s="533" t="n"/>
      <c r="K25" s="570" t="n"/>
      <c r="L25" s="69" t="inlineStr">
        <is>
          <t>标高-4.900m</t>
        </is>
      </c>
      <c r="M25" s="69" t="inlineStr">
        <is>
          <t>钢平台1516</t>
        </is>
      </c>
      <c r="N25" s="365" t="n"/>
      <c r="Q25" s="511">
        <f>VLOOKUP(T25,异形板分值匹配!B$1:C$1992,2,FALSE)</f>
        <v/>
      </c>
      <c r="R25" s="511">
        <f>G25*Q25</f>
        <v/>
      </c>
      <c r="T25" s="273">
        <f>B25&amp;T$4&amp;C25&amp;D25</f>
        <v/>
      </c>
      <c r="U25" s="273">
        <f>D25</f>
        <v/>
      </c>
      <c r="V25" s="273">
        <f>E25</f>
        <v/>
      </c>
      <c r="W25" s="273">
        <f>F25</f>
        <v/>
      </c>
      <c r="X25" s="273">
        <f>G25</f>
        <v/>
      </c>
    </row>
    <row r="26" ht="15.6" customHeight="1" s="541">
      <c r="A26" s="243" t="n">
        <v>1</v>
      </c>
      <c r="B26" s="511" t="inlineStr">
        <is>
          <t>P04</t>
        </is>
      </c>
      <c r="C26" s="511" t="inlineStr">
        <is>
          <t>6BFX1515/6</t>
        </is>
      </c>
      <c r="D26" s="511" t="inlineStr">
        <is>
          <t>#</t>
        </is>
      </c>
      <c r="E26" s="511" t="n">
        <v>640</v>
      </c>
      <c r="F26" s="511" t="n">
        <v>480</v>
      </c>
      <c r="G26" s="511" t="n">
        <v>1</v>
      </c>
      <c r="H26" s="570">
        <f>E26*F26*G26/1000000</f>
        <v/>
      </c>
      <c r="I26" s="570">
        <f>H26*65.9</f>
        <v/>
      </c>
      <c r="J26" s="533" t="n"/>
      <c r="K26" s="570" t="n"/>
      <c r="L26" s="69" t="inlineStr">
        <is>
          <t>标高-4.900m</t>
        </is>
      </c>
      <c r="M26" s="69" t="inlineStr">
        <is>
          <t>钢平台1515</t>
        </is>
      </c>
      <c r="N26" s="365" t="n"/>
      <c r="Q26" s="511">
        <f>VLOOKUP(T26,异形板分值匹配!B$1:C$1992,2,FALSE)</f>
        <v/>
      </c>
      <c r="R26" s="511">
        <f>Q26*G26</f>
        <v/>
      </c>
      <c r="T26" s="273">
        <f>B26&amp;T$4&amp;C26&amp;D26</f>
        <v/>
      </c>
      <c r="U26" s="273">
        <f>D26</f>
        <v/>
      </c>
      <c r="V26" s="273">
        <f>E26</f>
        <v/>
      </c>
      <c r="W26" s="273">
        <f>F26</f>
        <v/>
      </c>
      <c r="X26" s="273">
        <f>G26</f>
        <v/>
      </c>
    </row>
    <row r="27" ht="15.6" customHeight="1" s="541">
      <c r="A27" s="243" t="n">
        <v>1</v>
      </c>
      <c r="B27" s="511" t="inlineStr">
        <is>
          <t>P04</t>
        </is>
      </c>
      <c r="C27" s="511" t="inlineStr">
        <is>
          <t>6BFX1514/2</t>
        </is>
      </c>
      <c r="D27" s="511" t="inlineStr">
        <is>
          <t>#</t>
        </is>
      </c>
      <c r="E27" s="511" t="n">
        <v>650</v>
      </c>
      <c r="F27" s="511" t="n">
        <v>995</v>
      </c>
      <c r="G27" s="511" t="n">
        <v>1</v>
      </c>
      <c r="H27" s="570">
        <f>E27*F27*G27/1000000</f>
        <v/>
      </c>
      <c r="I27" s="570">
        <f>H27*65.9</f>
        <v/>
      </c>
      <c r="J27" s="533" t="n"/>
      <c r="K27" s="570" t="n"/>
      <c r="L27" s="69" t="inlineStr">
        <is>
          <t>标高-4.900m</t>
        </is>
      </c>
      <c r="M27" s="69" t="inlineStr">
        <is>
          <t>钢平台1514</t>
        </is>
      </c>
      <c r="N27" s="365" t="n"/>
      <c r="Q27" s="511">
        <f>VLOOKUP(T27,异形板分值匹配!B$1:C$1992,2,FALSE)</f>
        <v/>
      </c>
      <c r="R27" s="511">
        <f>Q27*G27</f>
        <v/>
      </c>
      <c r="T27" s="273">
        <f>B27&amp;T$4&amp;C27&amp;D27</f>
        <v/>
      </c>
      <c r="U27" s="273">
        <f>D27</f>
        <v/>
      </c>
      <c r="V27" s="273">
        <f>E27</f>
        <v/>
      </c>
      <c r="W27" s="273">
        <f>F27</f>
        <v/>
      </c>
      <c r="X27" s="273">
        <f>G27</f>
        <v/>
      </c>
    </row>
    <row r="28" ht="15.6" customHeight="1" s="541">
      <c r="A28" s="243" t="n">
        <v>1</v>
      </c>
      <c r="B28" s="511" t="inlineStr">
        <is>
          <t>P08</t>
        </is>
      </c>
      <c r="C28" s="511" t="inlineStr">
        <is>
          <t>6BFX1507/6</t>
        </is>
      </c>
      <c r="D28" s="511" t="inlineStr">
        <is>
          <t>#</t>
        </is>
      </c>
      <c r="E28" s="511" t="n">
        <v>679</v>
      </c>
      <c r="F28" s="511" t="n">
        <v>995</v>
      </c>
      <c r="G28" s="511" t="n">
        <v>1</v>
      </c>
      <c r="H28" s="570">
        <f>E28*F28*G28/1000000</f>
        <v/>
      </c>
      <c r="I28" s="570">
        <f>H28*65.9</f>
        <v/>
      </c>
      <c r="J28" s="533" t="n"/>
      <c r="K28" s="570" t="n"/>
      <c r="L28" s="69" t="inlineStr">
        <is>
          <t>标高-4.900m至-2.640m</t>
        </is>
      </c>
      <c r="M28" s="69" t="inlineStr">
        <is>
          <t>钢平台1507</t>
        </is>
      </c>
      <c r="N28" s="365" t="n"/>
      <c r="Q28" s="511">
        <f>VLOOKUP(T28,异形板分值匹配!B$1:C$1992,2,FALSE)</f>
        <v/>
      </c>
      <c r="R28" s="511">
        <f>G28*Q28</f>
        <v/>
      </c>
      <c r="T28" s="365">
        <f>B28&amp;T$4&amp;C28&amp;D28</f>
        <v/>
      </c>
      <c r="U28" s="365">
        <f>D28</f>
        <v/>
      </c>
      <c r="V28" s="365">
        <f>E28</f>
        <v/>
      </c>
      <c r="W28" s="365">
        <f>F28</f>
        <v/>
      </c>
      <c r="X28" s="365">
        <f>G28</f>
        <v/>
      </c>
    </row>
    <row r="29" ht="15.6" customHeight="1" s="541">
      <c r="A29" s="243" t="n">
        <v>1</v>
      </c>
      <c r="B29" s="511" t="inlineStr">
        <is>
          <t>P04</t>
        </is>
      </c>
      <c r="C29" s="511" t="inlineStr">
        <is>
          <t>6BFX1514/1</t>
        </is>
      </c>
      <c r="D29" s="511" t="inlineStr">
        <is>
          <t>#</t>
        </is>
      </c>
      <c r="E29" s="511" t="n">
        <v>695</v>
      </c>
      <c r="F29" s="511" t="n">
        <v>559</v>
      </c>
      <c r="G29" s="511" t="n">
        <v>1</v>
      </c>
      <c r="H29" s="570">
        <f>E29*F29*G29/1000000</f>
        <v/>
      </c>
      <c r="I29" s="570">
        <f>H29*65.9</f>
        <v/>
      </c>
      <c r="J29" s="533" t="n"/>
      <c r="K29" s="570" t="n"/>
      <c r="L29" s="69" t="inlineStr">
        <is>
          <t>标高-4.900m</t>
        </is>
      </c>
      <c r="M29" s="69" t="inlineStr">
        <is>
          <t>钢平台1514</t>
        </is>
      </c>
      <c r="N29" s="365" t="n"/>
      <c r="Q29" s="511">
        <f>VLOOKUP(T29,异形板分值匹配!B$1:C$1992,2,FALSE)</f>
        <v/>
      </c>
      <c r="R29" s="511">
        <f>G29*Q29</f>
        <v/>
      </c>
      <c r="T29" s="273">
        <f>B29&amp;T$4&amp;C29&amp;D29</f>
        <v/>
      </c>
      <c r="U29" s="273">
        <f>D29</f>
        <v/>
      </c>
      <c r="V29" s="273">
        <f>E29</f>
        <v/>
      </c>
      <c r="W29" s="273">
        <f>F29</f>
        <v/>
      </c>
      <c r="X29" s="273">
        <f>G29</f>
        <v/>
      </c>
    </row>
    <row r="30" ht="15.6" customHeight="1" s="541">
      <c r="A30" s="243" t="n">
        <v>1</v>
      </c>
      <c r="B30" s="511" t="inlineStr">
        <is>
          <t>P05</t>
        </is>
      </c>
      <c r="C30" s="511" t="inlineStr">
        <is>
          <t>6BFX1508/4</t>
        </is>
      </c>
      <c r="D30" s="511" t="inlineStr">
        <is>
          <t>#</t>
        </is>
      </c>
      <c r="E30" s="511" t="n">
        <v>700</v>
      </c>
      <c r="F30" s="511" t="n">
        <v>550</v>
      </c>
      <c r="G30" s="511" t="n">
        <v>1</v>
      </c>
      <c r="H30" s="570">
        <f>E30*F30*G30/1000000</f>
        <v/>
      </c>
      <c r="I30" s="570">
        <f>H30*65.9</f>
        <v/>
      </c>
      <c r="J30" s="533" t="n"/>
      <c r="K30" s="570" t="n"/>
      <c r="L30" s="69" t="inlineStr">
        <is>
          <t>标高-4.040m</t>
        </is>
      </c>
      <c r="M30" s="69" t="inlineStr">
        <is>
          <t>钢平台1508</t>
        </is>
      </c>
      <c r="N30" s="365" t="n"/>
      <c r="Q30" s="511">
        <f>VLOOKUP(T30,异形板分值匹配!B$1:C$1992,2,FALSE)</f>
        <v/>
      </c>
      <c r="R30" s="511">
        <f>Q30*G30</f>
        <v/>
      </c>
      <c r="T30" s="273">
        <f>B30&amp;T$4&amp;C30&amp;D30</f>
        <v/>
      </c>
      <c r="U30" s="273">
        <f>D30</f>
        <v/>
      </c>
      <c r="V30" s="273">
        <f>E30</f>
        <v/>
      </c>
      <c r="W30" s="273">
        <f>F30</f>
        <v/>
      </c>
      <c r="X30" s="273">
        <f>G30</f>
        <v/>
      </c>
    </row>
    <row r="31" ht="15.6" customHeight="1" s="541">
      <c r="A31" s="243" t="n">
        <v>1</v>
      </c>
      <c r="B31" s="511" t="inlineStr">
        <is>
          <t>P04</t>
        </is>
      </c>
      <c r="C31" s="511" t="inlineStr">
        <is>
          <t>6BFX1515/1</t>
        </is>
      </c>
      <c r="D31" s="511" t="inlineStr">
        <is>
          <t>#</t>
        </is>
      </c>
      <c r="E31" s="511" t="n">
        <v>700</v>
      </c>
      <c r="F31" s="511" t="n">
        <v>995</v>
      </c>
      <c r="G31" s="511" t="n">
        <v>1</v>
      </c>
      <c r="H31" s="570">
        <f>E31*F31*G31/1000000</f>
        <v/>
      </c>
      <c r="I31" s="570">
        <f>H31*65.9</f>
        <v/>
      </c>
      <c r="J31" s="533" t="n"/>
      <c r="K31" s="570" t="n"/>
      <c r="L31" s="69" t="inlineStr">
        <is>
          <t>标高-4.900m</t>
        </is>
      </c>
      <c r="M31" s="69" t="inlineStr">
        <is>
          <t>钢平台1515</t>
        </is>
      </c>
      <c r="N31" s="365" t="n"/>
      <c r="Q31" s="511">
        <f>VLOOKUP(T31,异形板分值匹配!B$1:C$1992,2,FALSE)</f>
        <v/>
      </c>
      <c r="R31" s="511">
        <f>G31*Q31</f>
        <v/>
      </c>
      <c r="T31" s="273">
        <f>B31&amp;T$4&amp;C31&amp;D31</f>
        <v/>
      </c>
      <c r="U31" s="273">
        <f>D31</f>
        <v/>
      </c>
      <c r="V31" s="273">
        <f>E31</f>
        <v/>
      </c>
      <c r="W31" s="273">
        <f>F31</f>
        <v/>
      </c>
      <c r="X31" s="273">
        <f>G31</f>
        <v/>
      </c>
    </row>
    <row r="32" ht="15.6" customHeight="1" s="541">
      <c r="A32" s="243" t="n">
        <v>1</v>
      </c>
      <c r="B32" s="511" t="inlineStr">
        <is>
          <t>P04</t>
        </is>
      </c>
      <c r="C32" s="511" t="inlineStr">
        <is>
          <t>6BFX1515/2</t>
        </is>
      </c>
      <c r="D32" s="511" t="inlineStr">
        <is>
          <t>#</t>
        </is>
      </c>
      <c r="E32" s="511" t="n">
        <v>700</v>
      </c>
      <c r="F32" s="511" t="n">
        <v>995</v>
      </c>
      <c r="G32" s="511" t="n">
        <v>1</v>
      </c>
      <c r="H32" s="570">
        <f>E32*F32*G32/1000000</f>
        <v/>
      </c>
      <c r="I32" s="570">
        <f>H32*65.9</f>
        <v/>
      </c>
      <c r="J32" s="533" t="n"/>
      <c r="K32" s="570" t="n"/>
      <c r="L32" s="69" t="inlineStr">
        <is>
          <t>标高-4.900m</t>
        </is>
      </c>
      <c r="M32" s="69" t="inlineStr">
        <is>
          <t>钢平台1515</t>
        </is>
      </c>
      <c r="N32" s="365" t="n"/>
      <c r="Q32" s="511">
        <f>VLOOKUP(T32,异形板分值匹配!B$1:C$1992,2,FALSE)</f>
        <v/>
      </c>
      <c r="R32" s="511">
        <f>Q32*G32</f>
        <v/>
      </c>
      <c r="T32" s="273">
        <f>B32&amp;T$4&amp;C32&amp;D32</f>
        <v/>
      </c>
      <c r="U32" s="273">
        <f>D32</f>
        <v/>
      </c>
      <c r="V32" s="273">
        <f>E32</f>
        <v/>
      </c>
      <c r="W32" s="273">
        <f>F32</f>
        <v/>
      </c>
      <c r="X32" s="273">
        <f>G32</f>
        <v/>
      </c>
    </row>
    <row r="33" ht="15.6" customHeight="1" s="541">
      <c r="A33" s="243" t="n">
        <v>1</v>
      </c>
      <c r="B33" s="511" t="inlineStr">
        <is>
          <t>P04</t>
        </is>
      </c>
      <c r="C33" s="511" t="inlineStr">
        <is>
          <t>6BFX1514/9</t>
        </is>
      </c>
      <c r="D33" s="511" t="inlineStr">
        <is>
          <t>#</t>
        </is>
      </c>
      <c r="E33" s="511" t="n">
        <v>740</v>
      </c>
      <c r="F33" s="511" t="n">
        <v>465</v>
      </c>
      <c r="G33" s="511" t="n">
        <v>1</v>
      </c>
      <c r="H33" s="570">
        <f>E33*F33*G33/1000000</f>
        <v/>
      </c>
      <c r="I33" s="570">
        <f>H33*65.9</f>
        <v/>
      </c>
      <c r="J33" s="533" t="n"/>
      <c r="K33" s="570" t="n"/>
      <c r="L33" s="69" t="inlineStr">
        <is>
          <t>标高-4.900m</t>
        </is>
      </c>
      <c r="M33" s="69" t="inlineStr">
        <is>
          <t>钢平台1514</t>
        </is>
      </c>
      <c r="N33" s="365" t="n"/>
      <c r="Q33" s="511">
        <f>VLOOKUP(T33,异形板分值匹配!B$1:C$1992,2,FALSE)</f>
        <v/>
      </c>
      <c r="R33" s="511">
        <f>Q33*G33</f>
        <v/>
      </c>
      <c r="T33" s="273">
        <f>B33&amp;T$4&amp;C33&amp;D33</f>
        <v/>
      </c>
      <c r="U33" s="273">
        <f>D33</f>
        <v/>
      </c>
      <c r="V33" s="273">
        <f>E33</f>
        <v/>
      </c>
      <c r="W33" s="273">
        <f>F33</f>
        <v/>
      </c>
      <c r="X33" s="273">
        <f>G33</f>
        <v/>
      </c>
    </row>
    <row r="34" ht="15.6" customHeight="1" s="541">
      <c r="A34" s="243" t="n">
        <v>1</v>
      </c>
      <c r="B34" s="511" t="inlineStr">
        <is>
          <t>P04</t>
        </is>
      </c>
      <c r="C34" s="511" t="inlineStr">
        <is>
          <t>6BFX1514/7</t>
        </is>
      </c>
      <c r="D34" s="511" t="inlineStr">
        <is>
          <t>#</t>
        </is>
      </c>
      <c r="E34" s="511" t="n">
        <v>740</v>
      </c>
      <c r="F34" s="511" t="n">
        <v>995</v>
      </c>
      <c r="G34" s="511" t="n">
        <v>1</v>
      </c>
      <c r="H34" s="570">
        <f>E34*F34*G34/1000000</f>
        <v/>
      </c>
      <c r="I34" s="570">
        <f>H34*65.9</f>
        <v/>
      </c>
      <c r="J34" s="533" t="n"/>
      <c r="K34" s="570" t="n"/>
      <c r="L34" s="69" t="inlineStr">
        <is>
          <t>标高-4.900m</t>
        </is>
      </c>
      <c r="M34" s="69" t="inlineStr">
        <is>
          <t>钢平台1514</t>
        </is>
      </c>
      <c r="N34" s="365" t="n"/>
      <c r="Q34" s="511">
        <f>VLOOKUP(T34,异形板分值匹配!B$1:C$1992,2,FALSE)</f>
        <v/>
      </c>
      <c r="R34" s="511">
        <f>G34*Q34</f>
        <v/>
      </c>
      <c r="T34" s="273">
        <f>B34&amp;T$4&amp;C34&amp;D34</f>
        <v/>
      </c>
      <c r="U34" s="273">
        <f>D34</f>
        <v/>
      </c>
      <c r="V34" s="273">
        <f>E34</f>
        <v/>
      </c>
      <c r="W34" s="273">
        <f>F34</f>
        <v/>
      </c>
      <c r="X34" s="273">
        <f>G34</f>
        <v/>
      </c>
    </row>
    <row r="35" ht="15.6" customHeight="1" s="541">
      <c r="A35" s="243" t="n">
        <v>1</v>
      </c>
      <c r="B35" s="511" t="inlineStr">
        <is>
          <t>P04</t>
        </is>
      </c>
      <c r="C35" s="511" t="inlineStr">
        <is>
          <t>6BFX1514/5</t>
        </is>
      </c>
      <c r="D35" s="511" t="inlineStr">
        <is>
          <t>#</t>
        </is>
      </c>
      <c r="E35" s="511" t="n">
        <v>741</v>
      </c>
      <c r="F35" s="511" t="n">
        <v>265</v>
      </c>
      <c r="G35" s="511" t="n">
        <v>1</v>
      </c>
      <c r="H35" s="570">
        <f>E35*F35*G35/1000000</f>
        <v/>
      </c>
      <c r="I35" s="570">
        <f>H35*65.9</f>
        <v/>
      </c>
      <c r="J35" s="533" t="n"/>
      <c r="K35" s="570" t="n"/>
      <c r="L35" s="69" t="inlineStr">
        <is>
          <t>标高-4.900m</t>
        </is>
      </c>
      <c r="M35" s="69" t="inlineStr">
        <is>
          <t>钢平台1514</t>
        </is>
      </c>
      <c r="N35" s="365" t="n"/>
      <c r="Q35" s="511">
        <f>VLOOKUP(T35,异形板分值匹配!B$1:C$1992,2,FALSE)</f>
        <v/>
      </c>
      <c r="R35" s="511">
        <f>G35*Q35</f>
        <v/>
      </c>
      <c r="T35" s="273">
        <f>B35&amp;T$4&amp;C35&amp;D35</f>
        <v/>
      </c>
      <c r="U35" s="273">
        <f>D35</f>
        <v/>
      </c>
      <c r="V35" s="273">
        <f>E35</f>
        <v/>
      </c>
      <c r="W35" s="273">
        <f>F35</f>
        <v/>
      </c>
      <c r="X35" s="273">
        <f>G35</f>
        <v/>
      </c>
    </row>
    <row r="36" ht="15.6" customHeight="1" s="541">
      <c r="A36" s="243" t="n">
        <v>1</v>
      </c>
      <c r="B36" s="511" t="inlineStr">
        <is>
          <t>P04</t>
        </is>
      </c>
      <c r="C36" s="511" t="inlineStr">
        <is>
          <t>6BFX1514/3</t>
        </is>
      </c>
      <c r="D36" s="511" t="inlineStr">
        <is>
          <t>#</t>
        </is>
      </c>
      <c r="E36" s="511" t="n">
        <v>800</v>
      </c>
      <c r="F36" s="511" t="n">
        <v>995</v>
      </c>
      <c r="G36" s="511" t="n">
        <v>1</v>
      </c>
      <c r="H36" s="570">
        <f>E36*F36*G36/1000000</f>
        <v/>
      </c>
      <c r="I36" s="570">
        <f>H36*65.9</f>
        <v/>
      </c>
      <c r="J36" s="533" t="n"/>
      <c r="K36" s="570" t="n"/>
      <c r="L36" s="69" t="inlineStr">
        <is>
          <t>标高-4.900m</t>
        </is>
      </c>
      <c r="M36" s="69" t="inlineStr">
        <is>
          <t>钢平台1514</t>
        </is>
      </c>
      <c r="N36" s="365" t="n"/>
      <c r="Q36" s="511">
        <f>VLOOKUP(T36,异形板分值匹配!B$1:C$1992,2,FALSE)</f>
        <v/>
      </c>
      <c r="R36" s="511">
        <f>Q36*G36</f>
        <v/>
      </c>
      <c r="T36" s="273">
        <f>B36&amp;T$4&amp;C36&amp;D36</f>
        <v/>
      </c>
      <c r="U36" s="273">
        <f>D36</f>
        <v/>
      </c>
      <c r="V36" s="273">
        <f>E36</f>
        <v/>
      </c>
      <c r="W36" s="273">
        <f>F36</f>
        <v/>
      </c>
      <c r="X36" s="273">
        <f>G36</f>
        <v/>
      </c>
    </row>
    <row r="37" ht="15.6" customHeight="1" s="541">
      <c r="A37" s="243" t="n">
        <v>1</v>
      </c>
      <c r="B37" s="511" t="inlineStr">
        <is>
          <t>P04</t>
        </is>
      </c>
      <c r="C37" s="511" t="inlineStr">
        <is>
          <t>6BFX1514/4</t>
        </is>
      </c>
      <c r="D37" s="511" t="inlineStr">
        <is>
          <t>#</t>
        </is>
      </c>
      <c r="E37" s="511" t="n">
        <v>800</v>
      </c>
      <c r="F37" s="511" t="n">
        <v>995</v>
      </c>
      <c r="G37" s="511" t="n">
        <v>1</v>
      </c>
      <c r="H37" s="570">
        <f>E37*F37*G37/1000000</f>
        <v/>
      </c>
      <c r="I37" s="570">
        <f>H37*65.9</f>
        <v/>
      </c>
      <c r="J37" s="533" t="n"/>
      <c r="K37" s="570" t="n"/>
      <c r="L37" s="69" t="inlineStr">
        <is>
          <t>标高-4.900m</t>
        </is>
      </c>
      <c r="M37" s="69" t="inlineStr">
        <is>
          <t>钢平台1514</t>
        </is>
      </c>
      <c r="N37" s="365" t="n"/>
      <c r="Q37" s="511">
        <f>VLOOKUP(T37,异形板分值匹配!B$1:C$1992,2,FALSE)</f>
        <v/>
      </c>
      <c r="R37" s="511">
        <f>G37*Q37</f>
        <v/>
      </c>
      <c r="T37" s="273">
        <f>B37&amp;T$4&amp;C37&amp;D37</f>
        <v/>
      </c>
      <c r="U37" s="273">
        <f>D37</f>
        <v/>
      </c>
      <c r="V37" s="273">
        <f>E37</f>
        <v/>
      </c>
      <c r="W37" s="273">
        <f>F37</f>
        <v/>
      </c>
      <c r="X37" s="273">
        <f>G37</f>
        <v/>
      </c>
    </row>
    <row r="38" ht="15.6" customHeight="1" s="541">
      <c r="A38" s="243" t="n">
        <v>1</v>
      </c>
      <c r="B38" s="511" t="inlineStr">
        <is>
          <t>P04</t>
        </is>
      </c>
      <c r="C38" s="511" t="inlineStr">
        <is>
          <t>6BFX1514/8</t>
        </is>
      </c>
      <c r="D38" s="511" t="inlineStr">
        <is>
          <t>#</t>
        </is>
      </c>
      <c r="E38" s="511" t="n">
        <v>800</v>
      </c>
      <c r="F38" s="511" t="n">
        <v>995</v>
      </c>
      <c r="G38" s="511" t="n">
        <v>1</v>
      </c>
      <c r="H38" s="570">
        <f>E38*F38*G38/1000000</f>
        <v/>
      </c>
      <c r="I38" s="570">
        <f>H38*65.9</f>
        <v/>
      </c>
      <c r="J38" s="533" t="n"/>
      <c r="K38" s="570" t="n"/>
      <c r="L38" s="69" t="inlineStr">
        <is>
          <t>标高-4.900m</t>
        </is>
      </c>
      <c r="M38" s="69" t="inlineStr">
        <is>
          <t>钢平台1514</t>
        </is>
      </c>
      <c r="N38" s="365" t="n"/>
      <c r="Q38" s="511">
        <f>VLOOKUP(T38,异形板分值匹配!B$1:C$1992,2,FALSE)</f>
        <v/>
      </c>
      <c r="R38" s="511">
        <f>Q38*G38</f>
        <v/>
      </c>
      <c r="T38" s="273">
        <f>B38&amp;T$4&amp;C38&amp;D38</f>
        <v/>
      </c>
      <c r="U38" s="273">
        <f>D38</f>
        <v/>
      </c>
      <c r="V38" s="273">
        <f>E38</f>
        <v/>
      </c>
      <c r="W38" s="273">
        <f>F38</f>
        <v/>
      </c>
      <c r="X38" s="273">
        <f>G38</f>
        <v/>
      </c>
    </row>
    <row r="39" ht="15.6" customHeight="1" s="541">
      <c r="A39" s="243" t="n">
        <v>1</v>
      </c>
      <c r="B39" s="511" t="inlineStr">
        <is>
          <t>P08</t>
        </is>
      </c>
      <c r="C39" s="511" t="inlineStr">
        <is>
          <t>6BFX1507/5</t>
        </is>
      </c>
      <c r="D39" s="511" t="inlineStr">
        <is>
          <t>#</t>
        </is>
      </c>
      <c r="E39" s="511" t="n">
        <v>846</v>
      </c>
      <c r="F39" s="511" t="n">
        <v>995</v>
      </c>
      <c r="G39" s="511" t="n">
        <v>1</v>
      </c>
      <c r="H39" s="570">
        <f>E39*F39*G39/1000000</f>
        <v/>
      </c>
      <c r="I39" s="570">
        <f>H39*65.9</f>
        <v/>
      </c>
      <c r="J39" s="533" t="n"/>
      <c r="K39" s="570" t="n"/>
      <c r="L39" s="69" t="inlineStr">
        <is>
          <t>标高-4.900m至-2.640m</t>
        </is>
      </c>
      <c r="M39" s="69" t="inlineStr">
        <is>
          <t>钢平台1507</t>
        </is>
      </c>
      <c r="N39" s="365" t="n"/>
      <c r="Q39" s="511">
        <f>VLOOKUP(T39,异形板分值匹配!B$1:C$1992,2,FALSE)</f>
        <v/>
      </c>
      <c r="R39" s="511">
        <f>Q39*G39</f>
        <v/>
      </c>
      <c r="T39" s="273">
        <f>B39&amp;T$4&amp;C39&amp;D39</f>
        <v/>
      </c>
      <c r="U39" s="273">
        <f>D39</f>
        <v/>
      </c>
      <c r="V39" s="273">
        <f>E39</f>
        <v/>
      </c>
      <c r="W39" s="273">
        <f>F39</f>
        <v/>
      </c>
      <c r="X39" s="273">
        <f>G39</f>
        <v/>
      </c>
    </row>
    <row r="40" ht="15.6" customHeight="1" s="541">
      <c r="A40" s="243" t="n">
        <v>1</v>
      </c>
      <c r="B40" s="511" t="inlineStr">
        <is>
          <t>P09</t>
        </is>
      </c>
      <c r="C40" s="511" t="inlineStr">
        <is>
          <t>6BFX1502/15</t>
        </is>
      </c>
      <c r="D40" s="511" t="inlineStr">
        <is>
          <t>#</t>
        </is>
      </c>
      <c r="E40" s="511" t="n">
        <v>880</v>
      </c>
      <c r="F40" s="511" t="n">
        <v>275</v>
      </c>
      <c r="G40" s="511" t="n">
        <v>1</v>
      </c>
      <c r="H40" s="570">
        <f>E40*F40*G40/1000000</f>
        <v/>
      </c>
      <c r="I40" s="570">
        <f>H40*65.9</f>
        <v/>
      </c>
      <c r="J40" s="533" t="n">
        <v>497</v>
      </c>
      <c r="K40" s="570" t="n">
        <v>4.68174</v>
      </c>
      <c r="L40" s="69" t="inlineStr">
        <is>
          <t>标高-4.940m</t>
        </is>
      </c>
      <c r="M40" s="69" t="inlineStr">
        <is>
          <t>钢平台1502、钢直梯1511</t>
        </is>
      </c>
      <c r="N40" s="365" t="n"/>
      <c r="Q40" s="511">
        <f>VLOOKUP(T40,异形板分值匹配!B$1:C$1992,2,FALSE)</f>
        <v/>
      </c>
      <c r="R40" s="511">
        <f>G40*Q40</f>
        <v/>
      </c>
      <c r="T40" s="273">
        <f>B40&amp;T$4&amp;C40&amp;D40</f>
        <v/>
      </c>
      <c r="U40" s="273">
        <f>D40</f>
        <v/>
      </c>
      <c r="V40" s="273">
        <f>E40</f>
        <v/>
      </c>
      <c r="W40" s="273">
        <f>F40</f>
        <v/>
      </c>
      <c r="X40" s="273">
        <f>G40</f>
        <v/>
      </c>
    </row>
    <row r="41" ht="15.6" customHeight="1" s="541">
      <c r="A41" s="243" t="n">
        <v>1</v>
      </c>
      <c r="B41" s="511" t="inlineStr">
        <is>
          <t>P09</t>
        </is>
      </c>
      <c r="C41" s="511" t="inlineStr">
        <is>
          <t>6BFX1502/14</t>
        </is>
      </c>
      <c r="D41" s="511" t="inlineStr">
        <is>
          <t>#</t>
        </is>
      </c>
      <c r="E41" s="511" t="n">
        <v>880</v>
      </c>
      <c r="F41" s="511" t="n">
        <v>995</v>
      </c>
      <c r="G41" s="511" t="n">
        <v>1</v>
      </c>
      <c r="H41" s="570">
        <f>E41*F41*G41/1000000</f>
        <v/>
      </c>
      <c r="I41" s="570">
        <f>H41*65.9</f>
        <v/>
      </c>
      <c r="J41" s="533" t="n">
        <v>510</v>
      </c>
      <c r="K41" s="570" t="n">
        <v>4.8042</v>
      </c>
      <c r="L41" s="69" t="inlineStr">
        <is>
          <t>标高-4.940m</t>
        </is>
      </c>
      <c r="M41" s="69" t="inlineStr">
        <is>
          <t>钢平台1502、钢直梯1511</t>
        </is>
      </c>
      <c r="N41" s="365" t="n"/>
      <c r="Q41" s="511">
        <f>VLOOKUP(T41,异形板分值匹配!B$1:C$1992,2,FALSE)</f>
        <v/>
      </c>
      <c r="R41" s="511">
        <f>G41*Q41</f>
        <v/>
      </c>
      <c r="T41" s="273">
        <f>B41&amp;T$4&amp;C41&amp;D41</f>
        <v/>
      </c>
      <c r="U41" s="273">
        <f>D41</f>
        <v/>
      </c>
      <c r="V41" s="273">
        <f>E41</f>
        <v/>
      </c>
      <c r="W41" s="273">
        <f>F41</f>
        <v/>
      </c>
      <c r="X41" s="273">
        <f>G41</f>
        <v/>
      </c>
    </row>
    <row r="42" ht="15.6" customHeight="1" s="541">
      <c r="A42" s="243" t="n">
        <v>1</v>
      </c>
      <c r="B42" s="511" t="inlineStr">
        <is>
          <t>P10</t>
        </is>
      </c>
      <c r="C42" s="511" t="inlineStr">
        <is>
          <t>6BFX1510/3</t>
        </is>
      </c>
      <c r="D42" s="511" t="inlineStr">
        <is>
          <t>#</t>
        </is>
      </c>
      <c r="E42" s="511" t="n">
        <v>920</v>
      </c>
      <c r="F42" s="511" t="n">
        <v>495</v>
      </c>
      <c r="G42" s="511" t="n">
        <v>1</v>
      </c>
      <c r="H42" s="570">
        <f>E42*F42*G42/1000000</f>
        <v/>
      </c>
      <c r="I42" s="570">
        <f>H42*65.9</f>
        <v/>
      </c>
      <c r="J42" s="69" t="n"/>
      <c r="K42" s="17" t="n"/>
      <c r="L42" s="69" t="inlineStr">
        <is>
          <t>标高-3.000m</t>
        </is>
      </c>
      <c r="M42" s="69" t="inlineStr">
        <is>
          <t>钢平台1510</t>
        </is>
      </c>
      <c r="N42" s="365" t="n"/>
      <c r="Q42" s="511">
        <f>VLOOKUP(T42,异形板分值匹配!B$1:C$1992,2,FALSE)</f>
        <v/>
      </c>
      <c r="R42" s="511">
        <f>Q42*G42</f>
        <v/>
      </c>
      <c r="T42" s="273">
        <f>B42&amp;T$4&amp;C42&amp;D42</f>
        <v/>
      </c>
      <c r="U42" s="273">
        <f>D42</f>
        <v/>
      </c>
      <c r="V42" s="273">
        <f>E42</f>
        <v/>
      </c>
      <c r="W42" s="273">
        <f>F42</f>
        <v/>
      </c>
      <c r="X42" s="273">
        <f>G42</f>
        <v/>
      </c>
    </row>
    <row r="43" ht="15.6" customHeight="1" s="541">
      <c r="A43" s="243" t="n">
        <v>1</v>
      </c>
      <c r="B43" s="511" t="inlineStr">
        <is>
          <t>P10</t>
        </is>
      </c>
      <c r="C43" s="511" t="inlineStr">
        <is>
          <t>6BFX1510/4</t>
        </is>
      </c>
      <c r="D43" s="511" t="inlineStr">
        <is>
          <t>#</t>
        </is>
      </c>
      <c r="E43" s="511" t="n">
        <v>920</v>
      </c>
      <c r="F43" s="511" t="n">
        <v>695</v>
      </c>
      <c r="G43" s="511" t="n">
        <v>1</v>
      </c>
      <c r="H43" s="570">
        <f>E43*F43*G43/1000000</f>
        <v/>
      </c>
      <c r="I43" s="570">
        <f>H43*65.9</f>
        <v/>
      </c>
      <c r="J43" s="69" t="n"/>
      <c r="K43" s="17" t="n"/>
      <c r="L43" s="69" t="inlineStr">
        <is>
          <t>标高-3.000m</t>
        </is>
      </c>
      <c r="M43" s="69" t="inlineStr">
        <is>
          <t>钢平台1510</t>
        </is>
      </c>
      <c r="N43" s="365" t="n"/>
      <c r="Q43" s="511">
        <f>VLOOKUP(T43,异形板分值匹配!B$1:C$1992,2,FALSE)</f>
        <v/>
      </c>
      <c r="R43" s="511">
        <f>G43*Q43</f>
        <v/>
      </c>
      <c r="T43" s="273">
        <f>B43&amp;T$4&amp;C43&amp;D43</f>
        <v/>
      </c>
      <c r="U43" s="273">
        <f>D43</f>
        <v/>
      </c>
      <c r="V43" s="273">
        <f>E43</f>
        <v/>
      </c>
      <c r="W43" s="273">
        <f>F43</f>
        <v/>
      </c>
      <c r="X43" s="273">
        <f>G43</f>
        <v/>
      </c>
    </row>
    <row r="44" ht="15.6" customHeight="1" s="541">
      <c r="A44" s="243" t="n">
        <v>1</v>
      </c>
      <c r="B44" s="511" t="inlineStr">
        <is>
          <t>P09</t>
        </is>
      </c>
      <c r="C44" s="511" t="inlineStr">
        <is>
          <t>6BFX1502/12</t>
        </is>
      </c>
      <c r="D44" s="511" t="inlineStr">
        <is>
          <t>#</t>
        </is>
      </c>
      <c r="E44" s="511" t="n">
        <v>1040</v>
      </c>
      <c r="F44" s="511" t="n">
        <v>689</v>
      </c>
      <c r="G44" s="511" t="n">
        <v>1</v>
      </c>
      <c r="H44" s="570">
        <f>E44*F44*G44/1000000</f>
        <v/>
      </c>
      <c r="I44" s="570">
        <f>H44*65.9</f>
        <v/>
      </c>
      <c r="J44" s="533" t="n">
        <v>880</v>
      </c>
      <c r="K44" s="570" t="n">
        <v>8.2896</v>
      </c>
      <c r="L44" s="69" t="inlineStr">
        <is>
          <t>标高-4.940m</t>
        </is>
      </c>
      <c r="M44" s="69" t="inlineStr">
        <is>
          <t>钢平台1502、钢直梯1511</t>
        </is>
      </c>
      <c r="N44" s="365" t="n"/>
      <c r="Q44" s="511">
        <f>VLOOKUP(T44,异形板分值匹配!B$1:C$1992,2,FALSE)</f>
        <v/>
      </c>
      <c r="R44" s="511">
        <f>Q44*G44</f>
        <v/>
      </c>
      <c r="T44" s="273">
        <f>B44&amp;T$4&amp;C44&amp;D44</f>
        <v/>
      </c>
      <c r="U44" s="273">
        <f>D44</f>
        <v/>
      </c>
      <c r="V44" s="273">
        <f>E44</f>
        <v/>
      </c>
      <c r="W44" s="273">
        <f>F44</f>
        <v/>
      </c>
      <c r="X44" s="273">
        <f>G44</f>
        <v/>
      </c>
    </row>
    <row r="45" ht="15.6" customHeight="1" s="541">
      <c r="A45" s="243" t="n">
        <v>1</v>
      </c>
      <c r="B45" s="511" t="inlineStr">
        <is>
          <t>P04</t>
        </is>
      </c>
      <c r="C45" s="511" t="inlineStr">
        <is>
          <t>6BFX1515/9</t>
        </is>
      </c>
      <c r="D45" s="511" t="inlineStr">
        <is>
          <t>#</t>
        </is>
      </c>
      <c r="E45" s="511" t="n">
        <v>1070</v>
      </c>
      <c r="F45" s="511" t="n">
        <v>995</v>
      </c>
      <c r="G45" s="511" t="n">
        <v>1</v>
      </c>
      <c r="H45" s="570">
        <f>E45*F45*G45/1000000</f>
        <v/>
      </c>
      <c r="I45" s="570">
        <f>H45*65.9</f>
        <v/>
      </c>
      <c r="J45" s="533" t="n"/>
      <c r="K45" s="570" t="n"/>
      <c r="L45" s="69" t="inlineStr">
        <is>
          <t>标高-4.900m</t>
        </is>
      </c>
      <c r="M45" s="69" t="inlineStr">
        <is>
          <t>钢平台1515</t>
        </is>
      </c>
      <c r="N45" s="365" t="n"/>
      <c r="Q45" s="511">
        <f>VLOOKUP(T45,异形板分值匹配!B$1:C$1992,2,FALSE)</f>
        <v/>
      </c>
      <c r="R45" s="511">
        <f>Q45*G45</f>
        <v/>
      </c>
      <c r="T45" s="365">
        <f>B45&amp;T$4&amp;C45&amp;D45</f>
        <v/>
      </c>
      <c r="U45" s="365">
        <f>D45</f>
        <v/>
      </c>
      <c r="V45" s="365">
        <f>E45</f>
        <v/>
      </c>
      <c r="W45" s="365">
        <f>F45</f>
        <v/>
      </c>
      <c r="X45" s="365">
        <f>G45</f>
        <v/>
      </c>
    </row>
    <row r="46" ht="15.6" customHeight="1" s="541">
      <c r="A46" s="243" t="n">
        <v>1</v>
      </c>
      <c r="B46" s="511" t="inlineStr">
        <is>
          <t>P04</t>
        </is>
      </c>
      <c r="C46" s="511" t="inlineStr">
        <is>
          <t>6BFX1515/10</t>
        </is>
      </c>
      <c r="D46" s="511" t="inlineStr">
        <is>
          <t>#</t>
        </is>
      </c>
      <c r="E46" s="511" t="n">
        <v>1070</v>
      </c>
      <c r="F46" s="511" t="n">
        <v>995</v>
      </c>
      <c r="G46" s="511" t="n">
        <v>1</v>
      </c>
      <c r="H46" s="570">
        <f>E46*F46*G46/1000000</f>
        <v/>
      </c>
      <c r="I46" s="570">
        <f>H46*65.9</f>
        <v/>
      </c>
      <c r="J46" s="533" t="n"/>
      <c r="K46" s="570" t="n"/>
      <c r="L46" s="69" t="inlineStr">
        <is>
          <t>标高-4.900m</t>
        </is>
      </c>
      <c r="M46" s="69" t="inlineStr">
        <is>
          <t>钢平台1515</t>
        </is>
      </c>
      <c r="N46" s="365" t="n"/>
      <c r="Q46" s="511">
        <f>VLOOKUP(T46,异形板分值匹配!B$1:C$1992,2,FALSE)</f>
        <v/>
      </c>
      <c r="R46" s="511">
        <f>G46*Q46</f>
        <v/>
      </c>
      <c r="T46" s="273">
        <f>B46&amp;T$4&amp;C46&amp;D46</f>
        <v/>
      </c>
      <c r="U46" s="273">
        <f>D46</f>
        <v/>
      </c>
      <c r="V46" s="273">
        <f>E46</f>
        <v/>
      </c>
      <c r="W46" s="273">
        <f>F46</f>
        <v/>
      </c>
      <c r="X46" s="273">
        <f>G46</f>
        <v/>
      </c>
    </row>
    <row r="47" ht="15.6" customHeight="1" s="541">
      <c r="A47" s="243" t="n">
        <v>1</v>
      </c>
      <c r="B47" s="511" t="inlineStr">
        <is>
          <t>P04</t>
        </is>
      </c>
      <c r="C47" s="511" t="inlineStr">
        <is>
          <t>6BFX1515/8</t>
        </is>
      </c>
      <c r="D47" s="511" t="inlineStr">
        <is>
          <t>#</t>
        </is>
      </c>
      <c r="E47" s="511" t="n">
        <v>1070</v>
      </c>
      <c r="F47" s="511" t="n">
        <v>1175</v>
      </c>
      <c r="G47" s="511" t="n">
        <v>1</v>
      </c>
      <c r="H47" s="570">
        <f>E47*F47*G47/1000000</f>
        <v/>
      </c>
      <c r="I47" s="570">
        <f>H47*65.9</f>
        <v/>
      </c>
      <c r="J47" s="533" t="n"/>
      <c r="K47" s="570" t="n"/>
      <c r="L47" s="69" t="inlineStr">
        <is>
          <t>标高-4.900m</t>
        </is>
      </c>
      <c r="M47" s="69" t="inlineStr">
        <is>
          <t>钢平台1515</t>
        </is>
      </c>
      <c r="N47" s="365" t="n"/>
      <c r="Q47" s="511">
        <f>VLOOKUP(T47,异形板分值匹配!B$1:C$1992,2,FALSE)</f>
        <v/>
      </c>
      <c r="R47" s="511">
        <f>G47*Q47</f>
        <v/>
      </c>
      <c r="T47" s="365">
        <f>B47&amp;T$4&amp;C47&amp;D47</f>
        <v/>
      </c>
      <c r="U47" s="365">
        <f>D47</f>
        <v/>
      </c>
      <c r="V47" s="365">
        <f>E47</f>
        <v/>
      </c>
      <c r="W47" s="365">
        <f>F47</f>
        <v/>
      </c>
      <c r="X47" s="365">
        <f>G47</f>
        <v/>
      </c>
    </row>
    <row r="48" ht="15.6" customHeight="1" s="541">
      <c r="A48" s="243" t="n">
        <v>1</v>
      </c>
      <c r="B48" s="511" t="inlineStr">
        <is>
          <t>P09</t>
        </is>
      </c>
      <c r="C48" s="511" t="inlineStr">
        <is>
          <t>6BFX1502/7</t>
        </is>
      </c>
      <c r="D48" s="511" t="inlineStr">
        <is>
          <t>#</t>
        </is>
      </c>
      <c r="E48" s="511" t="n">
        <v>1085</v>
      </c>
      <c r="F48" s="511" t="n">
        <v>575</v>
      </c>
      <c r="G48" s="511" t="n">
        <v>1</v>
      </c>
      <c r="H48" s="570">
        <f>E48*F48*G48/1000000</f>
        <v/>
      </c>
      <c r="I48" s="570">
        <f>H48*65.9</f>
        <v/>
      </c>
      <c r="J48" s="533" t="n">
        <v>212</v>
      </c>
      <c r="K48" s="570" t="n">
        <v>1.99704</v>
      </c>
      <c r="L48" s="69" t="inlineStr">
        <is>
          <t>标高-4.940m</t>
        </is>
      </c>
      <c r="M48" s="69" t="inlineStr">
        <is>
          <t>钢平台1502、钢直梯1511</t>
        </is>
      </c>
      <c r="N48" s="365" t="n"/>
      <c r="Q48" s="511">
        <f>VLOOKUP(T48,异形板分值匹配!B$1:C$1992,2,FALSE)</f>
        <v/>
      </c>
      <c r="R48" s="511">
        <f>Q48*G48</f>
        <v/>
      </c>
      <c r="T48" s="273">
        <f>B48&amp;T$4&amp;C48&amp;D48</f>
        <v/>
      </c>
      <c r="U48" s="273">
        <f>D48</f>
        <v/>
      </c>
      <c r="V48" s="273">
        <f>E48</f>
        <v/>
      </c>
      <c r="W48" s="273">
        <f>F48</f>
        <v/>
      </c>
      <c r="X48" s="273">
        <f>G48</f>
        <v/>
      </c>
    </row>
    <row r="49" ht="15.6" customHeight="1" s="541">
      <c r="A49" s="243" t="n">
        <v>1</v>
      </c>
      <c r="B49" s="511" t="inlineStr">
        <is>
          <t>P09</t>
        </is>
      </c>
      <c r="C49" s="511" t="inlineStr">
        <is>
          <t>6BFX1502/8</t>
        </is>
      </c>
      <c r="D49" s="511" t="inlineStr">
        <is>
          <t>#</t>
        </is>
      </c>
      <c r="E49" s="511" t="n">
        <v>1085</v>
      </c>
      <c r="F49" s="511" t="n">
        <v>755</v>
      </c>
      <c r="G49" s="511" t="n">
        <v>1</v>
      </c>
      <c r="H49" s="570">
        <f>E49*F49*G49/1000000</f>
        <v/>
      </c>
      <c r="I49" s="570">
        <f>H49*65.9</f>
        <v/>
      </c>
      <c r="J49" s="533" t="n">
        <v>472</v>
      </c>
      <c r="K49" s="570" t="n">
        <v>4.44624</v>
      </c>
      <c r="L49" s="69" t="inlineStr">
        <is>
          <t>标高-4.940m</t>
        </is>
      </c>
      <c r="M49" s="69" t="inlineStr">
        <is>
          <t>钢平台1502、钢直梯1511</t>
        </is>
      </c>
      <c r="N49" s="365" t="n"/>
      <c r="Q49" s="511">
        <f>VLOOKUP(T49,异形板分值匹配!B$1:C$1992,2,FALSE)</f>
        <v/>
      </c>
      <c r="R49" s="511">
        <f>G49*Q49</f>
        <v/>
      </c>
      <c r="T49" s="273">
        <f>B49&amp;T$4&amp;C49&amp;D49</f>
        <v/>
      </c>
      <c r="U49" s="273">
        <f>D49</f>
        <v/>
      </c>
      <c r="V49" s="273">
        <f>E49</f>
        <v/>
      </c>
      <c r="W49" s="273">
        <f>F49</f>
        <v/>
      </c>
      <c r="X49" s="273">
        <f>G49</f>
        <v/>
      </c>
    </row>
    <row r="50" ht="15.6" customHeight="1" s="541">
      <c r="A50" s="243" t="n">
        <v>1</v>
      </c>
      <c r="B50" s="511" t="inlineStr">
        <is>
          <t>P09</t>
        </is>
      </c>
      <c r="C50" s="511" t="inlineStr">
        <is>
          <t>6BFX1502/6</t>
        </is>
      </c>
      <c r="D50" s="511" t="inlineStr">
        <is>
          <t>#</t>
        </is>
      </c>
      <c r="E50" s="511" t="n">
        <v>1085</v>
      </c>
      <c r="F50" s="511" t="n">
        <v>985</v>
      </c>
      <c r="G50" s="511" t="n">
        <v>1</v>
      </c>
      <c r="H50" s="570">
        <f>E50*F50*G50/1000000</f>
        <v/>
      </c>
      <c r="I50" s="570">
        <f>H50*65.9</f>
        <v/>
      </c>
      <c r="J50" s="533" t="n">
        <v>798</v>
      </c>
      <c r="K50" s="570" t="n">
        <v>7.51716</v>
      </c>
      <c r="L50" s="69" t="inlineStr">
        <is>
          <t>标高-4.940m</t>
        </is>
      </c>
      <c r="M50" s="69" t="inlineStr">
        <is>
          <t>钢平台1502、钢直梯1511</t>
        </is>
      </c>
      <c r="N50" s="365" t="n"/>
      <c r="Q50" s="511">
        <f>IF(Q$3="","",VLOOKUP(Q$3,'3-1技术要求'!Q:S,3,0))</f>
        <v/>
      </c>
      <c r="R50" s="511">
        <f>Q50*G50</f>
        <v/>
      </c>
      <c r="T50" s="273">
        <f>B50&amp;T$4&amp;C50&amp;D50</f>
        <v/>
      </c>
      <c r="U50" s="273" t="n"/>
      <c r="V50" s="273">
        <f>E50</f>
        <v/>
      </c>
      <c r="W50" s="273">
        <f>F50</f>
        <v/>
      </c>
      <c r="X50" s="273">
        <f>G50</f>
        <v/>
      </c>
    </row>
    <row r="51" ht="15.6" customHeight="1" s="541">
      <c r="A51" s="243" t="n">
        <v>1</v>
      </c>
      <c r="B51" s="511" t="inlineStr">
        <is>
          <t>P10</t>
        </is>
      </c>
      <c r="C51" s="511" t="inlineStr">
        <is>
          <t>6BFX1510/2</t>
        </is>
      </c>
      <c r="D51" s="511" t="inlineStr">
        <is>
          <t>#</t>
        </is>
      </c>
      <c r="E51" s="511" t="n">
        <v>1200</v>
      </c>
      <c r="F51" s="511" t="n">
        <v>425</v>
      </c>
      <c r="G51" s="511" t="n">
        <v>1</v>
      </c>
      <c r="H51" s="570">
        <f>E51*F51*G51/1000000</f>
        <v/>
      </c>
      <c r="I51" s="570">
        <f>H51*65.9</f>
        <v/>
      </c>
      <c r="J51" s="69" t="n"/>
      <c r="K51" s="17" t="n"/>
      <c r="L51" s="69" t="inlineStr">
        <is>
          <t>标高-3.000m</t>
        </is>
      </c>
      <c r="M51" s="69" t="inlineStr">
        <is>
          <t>钢平台1510</t>
        </is>
      </c>
      <c r="N51" s="365" t="n"/>
      <c r="Q51" s="511">
        <f>VLOOKUP(T51,异形板分值匹配!B$1:C$1992,2,FALSE)</f>
        <v/>
      </c>
      <c r="R51" s="511">
        <f>Q51*G51</f>
        <v/>
      </c>
      <c r="T51" s="273">
        <f>B51&amp;T$4&amp;C51&amp;D51</f>
        <v/>
      </c>
      <c r="U51" s="273">
        <f>D51</f>
        <v/>
      </c>
      <c r="V51" s="273">
        <f>E51</f>
        <v/>
      </c>
      <c r="W51" s="273">
        <f>F51</f>
        <v/>
      </c>
      <c r="X51" s="273">
        <f>G51</f>
        <v/>
      </c>
    </row>
    <row r="52" ht="15.6" customHeight="1" s="541">
      <c r="A52" s="243" t="n">
        <v>1</v>
      </c>
      <c r="B52" s="511" t="inlineStr">
        <is>
          <t>P10</t>
        </is>
      </c>
      <c r="C52" s="511" t="inlineStr">
        <is>
          <t>6BFX1510/1</t>
        </is>
      </c>
      <c r="D52" s="511" t="inlineStr">
        <is>
          <t>#</t>
        </is>
      </c>
      <c r="E52" s="511" t="n">
        <v>1200</v>
      </c>
      <c r="F52" s="511" t="n">
        <v>995</v>
      </c>
      <c r="G52" s="511" t="n">
        <v>1</v>
      </c>
      <c r="H52" s="570">
        <f>E52*F52*G52/1000000</f>
        <v/>
      </c>
      <c r="I52" s="570">
        <f>H52*65.9</f>
        <v/>
      </c>
      <c r="J52" s="69" t="n"/>
      <c r="K52" s="17" t="n"/>
      <c r="L52" s="69" t="inlineStr">
        <is>
          <t>标高-3.000m</t>
        </is>
      </c>
      <c r="M52" s="69" t="inlineStr">
        <is>
          <t>钢平台1510</t>
        </is>
      </c>
      <c r="N52" s="365" t="n"/>
      <c r="Q52" s="511">
        <f>IF(Q$3="","",VLOOKUP(Q$3,'3-1技术要求'!Q:S,3,0))</f>
        <v/>
      </c>
      <c r="R52" s="511">
        <f>G52*Q52</f>
        <v/>
      </c>
      <c r="T52" s="273">
        <f>B52&amp;T$4&amp;C52&amp;D52</f>
        <v/>
      </c>
      <c r="U52" s="273" t="n"/>
      <c r="V52" s="273">
        <f>E52</f>
        <v/>
      </c>
      <c r="W52" s="273">
        <f>F52</f>
        <v/>
      </c>
      <c r="X52" s="273">
        <f>G52</f>
        <v/>
      </c>
    </row>
    <row r="53" ht="15.6" customHeight="1" s="541">
      <c r="A53" s="243" t="n">
        <v>1</v>
      </c>
      <c r="B53" s="511" t="inlineStr">
        <is>
          <t>P03</t>
        </is>
      </c>
      <c r="C53" s="511" t="inlineStr">
        <is>
          <t>6BFX1518/2</t>
        </is>
      </c>
      <c r="D53" s="511" t="inlineStr">
        <is>
          <t>#</t>
        </is>
      </c>
      <c r="E53" s="511" t="n">
        <v>1203</v>
      </c>
      <c r="F53" s="511" t="n">
        <v>370</v>
      </c>
      <c r="G53" s="511" t="n">
        <v>1</v>
      </c>
      <c r="H53" s="570">
        <f>E53*F53*G53/1000000</f>
        <v/>
      </c>
      <c r="I53" s="570">
        <f>H53*65.9</f>
        <v/>
      </c>
      <c r="J53" s="69" t="n"/>
      <c r="K53" s="572" t="n"/>
      <c r="L53" s="69" t="inlineStr">
        <is>
          <t>标高-4.850m至-2.600m</t>
        </is>
      </c>
      <c r="M53" s="69" t="inlineStr">
        <is>
          <t>钢平台1518，1519</t>
        </is>
      </c>
      <c r="N53" s="365" t="n"/>
      <c r="Q53" s="511">
        <f>VLOOKUP(T53,异形板分值匹配!B$1:C$1992,2,FALSE)</f>
        <v/>
      </c>
      <c r="R53" s="511">
        <f>G53*Q53</f>
        <v/>
      </c>
      <c r="T53" s="273">
        <f>B53&amp;T$4&amp;C53&amp;D53</f>
        <v/>
      </c>
      <c r="U53" s="273">
        <f>D53</f>
        <v/>
      </c>
      <c r="V53" s="273">
        <f>E53</f>
        <v/>
      </c>
      <c r="W53" s="273">
        <f>F53</f>
        <v/>
      </c>
      <c r="X53" s="273">
        <f>G53</f>
        <v/>
      </c>
    </row>
    <row r="54" ht="15.6" customHeight="1" s="541">
      <c r="A54" s="243" t="n">
        <v>1</v>
      </c>
      <c r="B54" s="511" t="inlineStr">
        <is>
          <t>P03</t>
        </is>
      </c>
      <c r="C54" s="511" t="inlineStr">
        <is>
          <t>6BFX1518/1</t>
        </is>
      </c>
      <c r="D54" s="511" t="inlineStr">
        <is>
          <t>#</t>
        </is>
      </c>
      <c r="E54" s="511" t="n">
        <v>1203</v>
      </c>
      <c r="F54" s="511" t="n">
        <v>995</v>
      </c>
      <c r="G54" s="511" t="n">
        <v>1</v>
      </c>
      <c r="H54" s="570">
        <f>E54*F54*G54/1000000</f>
        <v/>
      </c>
      <c r="I54" s="570">
        <f>H54*65.9</f>
        <v/>
      </c>
      <c r="J54" s="69" t="n"/>
      <c r="K54" s="572" t="n"/>
      <c r="L54" s="69" t="inlineStr">
        <is>
          <t>标高-4.850m至-2.600m</t>
        </is>
      </c>
      <c r="M54" s="69" t="inlineStr">
        <is>
          <t>钢平台1518，1519</t>
        </is>
      </c>
      <c r="N54" s="365" t="n"/>
      <c r="Q54" s="511">
        <f>IF(Q$3="","",VLOOKUP(Q$3,'3-1技术要求'!Q:S,3,0))</f>
        <v/>
      </c>
      <c r="R54" s="511">
        <f>Q54*G54</f>
        <v/>
      </c>
      <c r="T54" s="273">
        <f>B54&amp;T$4&amp;C54&amp;D54</f>
        <v/>
      </c>
      <c r="U54" s="273" t="n"/>
      <c r="V54" s="273">
        <f>E54</f>
        <v/>
      </c>
      <c r="W54" s="273">
        <f>F54</f>
        <v/>
      </c>
      <c r="X54" s="273">
        <f>G54</f>
        <v/>
      </c>
    </row>
    <row r="55" ht="15.6" customHeight="1" s="541">
      <c r="A55" s="243" t="n">
        <v>1</v>
      </c>
      <c r="B55" s="511" t="inlineStr">
        <is>
          <t>P04</t>
        </is>
      </c>
      <c r="C55" s="511" t="inlineStr">
        <is>
          <t>6BFX1515/3</t>
        </is>
      </c>
      <c r="D55" s="511" t="inlineStr">
        <is>
          <t>#</t>
        </is>
      </c>
      <c r="E55" s="511" t="n">
        <v>1225</v>
      </c>
      <c r="F55" s="511" t="n">
        <v>715</v>
      </c>
      <c r="G55" s="511" t="n">
        <v>1</v>
      </c>
      <c r="H55" s="570">
        <f>E55*F55*G55/1000000</f>
        <v/>
      </c>
      <c r="I55" s="570">
        <f>H55*65.9</f>
        <v/>
      </c>
      <c r="J55" s="533" t="n"/>
      <c r="K55" s="570" t="n"/>
      <c r="L55" s="69" t="inlineStr">
        <is>
          <t>标高-4.900m</t>
        </is>
      </c>
      <c r="M55" s="69" t="inlineStr">
        <is>
          <t>钢平台1515</t>
        </is>
      </c>
      <c r="N55" s="365" t="n"/>
      <c r="Q55" s="511">
        <f>VLOOKUP(T55,异形板分值匹配!B$1:C$1992,2,FALSE)</f>
        <v/>
      </c>
      <c r="R55" s="511">
        <f>G55*Q55</f>
        <v/>
      </c>
      <c r="T55" s="273">
        <f>B55&amp;T$4&amp;C55&amp;D55</f>
        <v/>
      </c>
      <c r="U55" s="273">
        <f>D55</f>
        <v/>
      </c>
      <c r="V55" s="273">
        <f>E55</f>
        <v/>
      </c>
      <c r="W55" s="273">
        <f>F55</f>
        <v/>
      </c>
      <c r="X55" s="273">
        <f>G55</f>
        <v/>
      </c>
    </row>
    <row r="56" ht="15.6" customHeight="1" s="541">
      <c r="A56" s="243" t="n">
        <v>1</v>
      </c>
      <c r="B56" s="511" t="inlineStr">
        <is>
          <t>P04</t>
        </is>
      </c>
      <c r="C56" s="511" t="inlineStr">
        <is>
          <t>6BFX1515/4</t>
        </is>
      </c>
      <c r="D56" s="511" t="inlineStr">
        <is>
          <t>#</t>
        </is>
      </c>
      <c r="E56" s="511" t="n">
        <v>1225</v>
      </c>
      <c r="F56" s="511" t="n">
        <v>995</v>
      </c>
      <c r="G56" s="511" t="n">
        <v>1</v>
      </c>
      <c r="H56" s="570">
        <f>E56*F56*G56/1000000</f>
        <v/>
      </c>
      <c r="I56" s="570">
        <f>H56*65.9</f>
        <v/>
      </c>
      <c r="J56" s="533" t="n"/>
      <c r="K56" s="570" t="n"/>
      <c r="L56" s="69" t="inlineStr">
        <is>
          <t>标高-4.900m</t>
        </is>
      </c>
      <c r="M56" s="69" t="inlineStr">
        <is>
          <t>钢平台1515</t>
        </is>
      </c>
      <c r="N56" s="365" t="n"/>
      <c r="Q56" s="511">
        <f>VLOOKUP(T56,异形板分值匹配!B$1:C$1992,2,FALSE)</f>
        <v/>
      </c>
      <c r="R56" s="511">
        <f>Q56*G56</f>
        <v/>
      </c>
      <c r="T56" s="273">
        <f>B56&amp;T$4&amp;C56&amp;D56</f>
        <v/>
      </c>
      <c r="U56" s="273">
        <f>D56</f>
        <v/>
      </c>
      <c r="V56" s="273">
        <f>E56</f>
        <v/>
      </c>
      <c r="W56" s="273">
        <f>F56</f>
        <v/>
      </c>
      <c r="X56" s="273">
        <f>G56</f>
        <v/>
      </c>
    </row>
    <row r="57" ht="15.6" customHeight="1" s="541">
      <c r="A57" s="243" t="n">
        <v>1</v>
      </c>
      <c r="B57" s="511" t="inlineStr">
        <is>
          <t>P04</t>
        </is>
      </c>
      <c r="C57" s="511" t="inlineStr">
        <is>
          <t>6BFX1515/5</t>
        </is>
      </c>
      <c r="D57" s="511" t="inlineStr">
        <is>
          <t>#</t>
        </is>
      </c>
      <c r="E57" s="511" t="n">
        <v>1225</v>
      </c>
      <c r="F57" s="511" t="n">
        <v>995</v>
      </c>
      <c r="G57" s="511" t="n">
        <v>1</v>
      </c>
      <c r="H57" s="570">
        <f>E57*F57*G57/1000000</f>
        <v/>
      </c>
      <c r="I57" s="570">
        <f>H57*65.9</f>
        <v/>
      </c>
      <c r="J57" s="533" t="n"/>
      <c r="K57" s="570" t="n"/>
      <c r="L57" s="69" t="inlineStr">
        <is>
          <t>标高-4.900m</t>
        </is>
      </c>
      <c r="M57" s="69" t="inlineStr">
        <is>
          <t>钢平台1515</t>
        </is>
      </c>
      <c r="N57" s="365" t="n"/>
      <c r="Q57" s="511">
        <f>IF(Q$3="","",VLOOKUP(Q$3,'3-1技术要求'!Q:S,3,0))</f>
        <v/>
      </c>
      <c r="R57" s="511">
        <f>Q57*G57</f>
        <v/>
      </c>
      <c r="T57" s="273">
        <f>B57&amp;T$4&amp;C57&amp;D57</f>
        <v/>
      </c>
      <c r="U57" s="273" t="n"/>
      <c r="V57" s="273">
        <f>E57</f>
        <v/>
      </c>
      <c r="W57" s="273">
        <f>F57</f>
        <v/>
      </c>
      <c r="X57" s="273">
        <f>G57</f>
        <v/>
      </c>
    </row>
    <row r="58" ht="15.6" customHeight="1" s="541">
      <c r="A58" s="243" t="n">
        <v>1</v>
      </c>
      <c r="B58" s="511" t="inlineStr">
        <is>
          <t>P03</t>
        </is>
      </c>
      <c r="C58" s="511" t="inlineStr">
        <is>
          <t>6BFX1519/1</t>
        </is>
      </c>
      <c r="D58" s="511" t="inlineStr">
        <is>
          <t>#</t>
        </is>
      </c>
      <c r="E58" s="511" t="n">
        <v>1300</v>
      </c>
      <c r="F58" s="511" t="n">
        <v>935</v>
      </c>
      <c r="G58" s="511" t="n">
        <v>1</v>
      </c>
      <c r="H58" s="570">
        <f>E58*F58*G58/1000000</f>
        <v/>
      </c>
      <c r="I58" s="570">
        <f>H58*65.9</f>
        <v/>
      </c>
      <c r="J58" s="533" t="n"/>
      <c r="K58" s="570" t="n"/>
      <c r="L58" s="69" t="inlineStr">
        <is>
          <t>标高-4.850m至-2.600m</t>
        </is>
      </c>
      <c r="M58" s="69" t="inlineStr">
        <is>
          <t>钢平台1518，1519</t>
        </is>
      </c>
      <c r="N58" s="365" t="n"/>
      <c r="Q58" s="511">
        <f>VLOOKUP(T58,异形板分值匹配!B$1:C$1992,2,FALSE)</f>
        <v/>
      </c>
      <c r="R58" s="511">
        <f>G58*Q58</f>
        <v/>
      </c>
      <c r="T58" s="273">
        <f>B58&amp;T$4&amp;C58&amp;D58</f>
        <v/>
      </c>
      <c r="U58" s="273">
        <f>D58</f>
        <v/>
      </c>
      <c r="V58" s="273">
        <f>E58</f>
        <v/>
      </c>
      <c r="W58" s="273">
        <f>F58</f>
        <v/>
      </c>
      <c r="X58" s="273">
        <f>G58</f>
        <v/>
      </c>
    </row>
    <row r="59" ht="15.6" customHeight="1" s="541">
      <c r="A59" s="243" t="n">
        <v>1</v>
      </c>
      <c r="B59" s="511" t="inlineStr">
        <is>
          <t>P07</t>
        </is>
      </c>
      <c r="C59" s="511" t="inlineStr">
        <is>
          <t>6BFX1501/5</t>
        </is>
      </c>
      <c r="D59" s="511" t="inlineStr">
        <is>
          <t>#</t>
        </is>
      </c>
      <c r="E59" s="511" t="n">
        <v>1338</v>
      </c>
      <c r="F59" s="511" t="n">
        <v>995</v>
      </c>
      <c r="G59" s="511" t="n">
        <v>1</v>
      </c>
      <c r="H59" s="570">
        <f>E59*F59*G59/1000000</f>
        <v/>
      </c>
      <c r="I59" s="570">
        <f>H59*65.9</f>
        <v/>
      </c>
      <c r="J59" s="533" t="n"/>
      <c r="K59" s="570" t="n"/>
      <c r="L59" s="69" t="inlineStr">
        <is>
          <t>标高-3.440m</t>
        </is>
      </c>
      <c r="M59" s="69" t="inlineStr">
        <is>
          <t>钢平台1501</t>
        </is>
      </c>
      <c r="N59" s="365" t="n"/>
      <c r="Q59" s="511">
        <f>VLOOKUP(T59,异形板分值匹配!B$1:C$1992,2,FALSE)</f>
        <v/>
      </c>
      <c r="R59" s="511">
        <f>G59*Q59</f>
        <v/>
      </c>
      <c r="T59" s="273">
        <f>B59&amp;T$4&amp;C59&amp;D59</f>
        <v/>
      </c>
      <c r="U59" s="273">
        <f>D59</f>
        <v/>
      </c>
      <c r="V59" s="273">
        <f>E59</f>
        <v/>
      </c>
      <c r="W59" s="273">
        <f>F59</f>
        <v/>
      </c>
      <c r="X59" s="273">
        <f>G59</f>
        <v/>
      </c>
    </row>
    <row r="60" ht="15.6" customHeight="1" s="541">
      <c r="A60" s="243" t="n">
        <v>1</v>
      </c>
      <c r="B60" s="511" t="inlineStr">
        <is>
          <t>P05</t>
        </is>
      </c>
      <c r="C60" s="511" t="inlineStr">
        <is>
          <t>6BFX1508/3</t>
        </is>
      </c>
      <c r="D60" s="511" t="inlineStr">
        <is>
          <t>#</t>
        </is>
      </c>
      <c r="E60" s="511" t="n">
        <v>1490</v>
      </c>
      <c r="F60" s="511" t="n">
        <v>290</v>
      </c>
      <c r="G60" s="511" t="n">
        <v>1</v>
      </c>
      <c r="H60" s="570">
        <f>E60*F60*G60/1000000</f>
        <v/>
      </c>
      <c r="I60" s="570">
        <f>H60*65.9</f>
        <v/>
      </c>
      <c r="J60" s="533" t="n"/>
      <c r="K60" s="570" t="n"/>
      <c r="L60" s="69" t="inlineStr">
        <is>
          <t>标高-4.040m</t>
        </is>
      </c>
      <c r="M60" s="69" t="inlineStr">
        <is>
          <t>钢平台1508</t>
        </is>
      </c>
      <c r="N60" s="365" t="n"/>
      <c r="Q60" s="511">
        <f>VLOOKUP(T60,异形板分值匹配!B$1:C$1992,2,FALSE)</f>
        <v/>
      </c>
      <c r="R60" s="511">
        <f>Q60*G60</f>
        <v/>
      </c>
      <c r="T60" s="273">
        <f>B60&amp;T$4&amp;C60&amp;D60</f>
        <v/>
      </c>
      <c r="U60" s="273">
        <f>D60</f>
        <v/>
      </c>
      <c r="V60" s="273">
        <f>E60</f>
        <v/>
      </c>
      <c r="W60" s="273">
        <f>F60</f>
        <v/>
      </c>
      <c r="X60" s="273">
        <f>G60</f>
        <v/>
      </c>
    </row>
    <row r="61" ht="15.6" customHeight="1" s="541">
      <c r="A61" s="243" t="n">
        <v>1</v>
      </c>
      <c r="B61" s="511" t="inlineStr">
        <is>
          <t>P05</t>
        </is>
      </c>
      <c r="C61" s="511" t="inlineStr">
        <is>
          <t>6BFX1508/1</t>
        </is>
      </c>
      <c r="D61" s="511" t="inlineStr">
        <is>
          <t>#</t>
        </is>
      </c>
      <c r="E61" s="511" t="n">
        <v>1490</v>
      </c>
      <c r="F61" s="511" t="n">
        <v>995</v>
      </c>
      <c r="G61" s="511" t="n">
        <v>1</v>
      </c>
      <c r="H61" s="570">
        <f>E61*F61*G61/1000000</f>
        <v/>
      </c>
      <c r="I61" s="570">
        <f>H61*65.9</f>
        <v/>
      </c>
      <c r="J61" s="533" t="n"/>
      <c r="K61" s="570" t="n"/>
      <c r="L61" s="69" t="inlineStr">
        <is>
          <t>标高-4.040m</t>
        </is>
      </c>
      <c r="M61" s="69" t="inlineStr">
        <is>
          <t>钢平台1508</t>
        </is>
      </c>
      <c r="N61" s="365" t="n"/>
      <c r="Q61" s="511">
        <f>VLOOKUP(T61,异形板分值匹配!B$1:C$1992,2,FALSE)</f>
        <v/>
      </c>
      <c r="R61" s="511">
        <f>G61*Q61</f>
        <v/>
      </c>
      <c r="T61" s="365">
        <f>B61&amp;T$4&amp;C61&amp;D61</f>
        <v/>
      </c>
      <c r="U61" s="365">
        <f>D61</f>
        <v/>
      </c>
      <c r="V61" s="365">
        <f>E61</f>
        <v/>
      </c>
      <c r="W61" s="365">
        <f>F61</f>
        <v/>
      </c>
      <c r="X61" s="365">
        <f>G61</f>
        <v/>
      </c>
    </row>
    <row r="62" ht="15.6" customHeight="1" s="541">
      <c r="A62" s="243" t="n">
        <v>1</v>
      </c>
      <c r="B62" s="511" t="inlineStr">
        <is>
          <t>P05</t>
        </is>
      </c>
      <c r="C62" s="511" t="inlineStr">
        <is>
          <t>6BFX1508/2</t>
        </is>
      </c>
      <c r="D62" s="511" t="inlineStr">
        <is>
          <t>#</t>
        </is>
      </c>
      <c r="E62" s="511" t="n">
        <v>1490</v>
      </c>
      <c r="F62" s="511" t="n">
        <v>995</v>
      </c>
      <c r="G62" s="511" t="n">
        <v>1</v>
      </c>
      <c r="H62" s="570">
        <f>E62*F62*G62/1000000</f>
        <v/>
      </c>
      <c r="I62" s="570">
        <f>H62*65.9</f>
        <v/>
      </c>
      <c r="J62" s="533" t="n"/>
      <c r="K62" s="570" t="n"/>
      <c r="L62" s="69" t="inlineStr">
        <is>
          <t>标高-4.040m</t>
        </is>
      </c>
      <c r="M62" s="69" t="inlineStr">
        <is>
          <t>钢平台1508</t>
        </is>
      </c>
      <c r="N62" s="365" t="n"/>
      <c r="Q62" s="511">
        <f>VLOOKUP(T62,异形板分值匹配!B$1:C$1992,2,FALSE)</f>
        <v/>
      </c>
      <c r="R62" s="511">
        <f>Q62*G62</f>
        <v/>
      </c>
      <c r="T62" s="365">
        <f>B62&amp;T$4&amp;C62&amp;D62</f>
        <v/>
      </c>
      <c r="U62" s="365">
        <f>D62</f>
        <v/>
      </c>
      <c r="V62" s="365">
        <f>E62</f>
        <v/>
      </c>
      <c r="W62" s="365">
        <f>F62</f>
        <v/>
      </c>
      <c r="X62" s="365">
        <f>G62</f>
        <v/>
      </c>
    </row>
    <row r="63" ht="15.6" customHeight="1" s="541">
      <c r="A63" s="243" t="n">
        <v>1</v>
      </c>
      <c r="B63" s="511" t="inlineStr">
        <is>
          <t>P09</t>
        </is>
      </c>
      <c r="C63" s="511" t="inlineStr">
        <is>
          <t>6BFX1502/10</t>
        </is>
      </c>
      <c r="D63" s="511" t="inlineStr">
        <is>
          <t>#</t>
        </is>
      </c>
      <c r="E63" s="511" t="n">
        <v>1540</v>
      </c>
      <c r="F63" s="511" t="n">
        <v>575</v>
      </c>
      <c r="G63" s="511" t="n">
        <v>1</v>
      </c>
      <c r="H63" s="570">
        <f>E63*F63*G63/1000000</f>
        <v/>
      </c>
      <c r="I63" s="570">
        <f>H63*65.9</f>
        <v/>
      </c>
      <c r="J63" s="533" t="n">
        <v>352</v>
      </c>
      <c r="K63" s="570" t="n">
        <v>3.31584</v>
      </c>
      <c r="L63" s="69" t="inlineStr">
        <is>
          <t>标高-4.940m</t>
        </is>
      </c>
      <c r="M63" s="69" t="inlineStr">
        <is>
          <t>钢平台1502、钢直梯1511</t>
        </is>
      </c>
      <c r="N63" s="365" t="n"/>
      <c r="Q63" s="511">
        <f>VLOOKUP(T63,异形板分值匹配!B$1:C$1992,2,FALSE)</f>
        <v/>
      </c>
      <c r="R63" s="511">
        <f>Q63*G63</f>
        <v/>
      </c>
      <c r="T63" s="365">
        <f>B63&amp;T$4&amp;C63&amp;D63</f>
        <v/>
      </c>
      <c r="U63" s="365">
        <f>D63</f>
        <v/>
      </c>
      <c r="V63" s="365">
        <f>E63</f>
        <v/>
      </c>
      <c r="W63" s="365">
        <f>F63</f>
        <v/>
      </c>
      <c r="X63" s="365">
        <f>G63</f>
        <v/>
      </c>
    </row>
    <row r="64" ht="15.6" customHeight="1" s="541">
      <c r="A64" s="243" t="n">
        <v>1</v>
      </c>
      <c r="B64" s="511" t="inlineStr">
        <is>
          <t>P09</t>
        </is>
      </c>
      <c r="C64" s="511" t="inlineStr">
        <is>
          <t>6BFX1502/9</t>
        </is>
      </c>
      <c r="D64" s="511" t="inlineStr">
        <is>
          <t>#</t>
        </is>
      </c>
      <c r="E64" s="511" t="n">
        <v>1540</v>
      </c>
      <c r="F64" s="511" t="n">
        <v>755</v>
      </c>
      <c r="G64" s="511" t="n">
        <v>1</v>
      </c>
      <c r="H64" s="570">
        <f>E64*F64*G64/1000000</f>
        <v/>
      </c>
      <c r="I64" s="570">
        <f>H64*65.9</f>
        <v/>
      </c>
      <c r="J64" s="533" t="n">
        <v>814</v>
      </c>
      <c r="K64" s="570" t="n">
        <v>7.66788</v>
      </c>
      <c r="L64" s="69" t="inlineStr">
        <is>
          <t>标高-4.940m</t>
        </is>
      </c>
      <c r="M64" s="69" t="inlineStr">
        <is>
          <t>钢平台1502、钢直梯1511</t>
        </is>
      </c>
      <c r="N64" s="365" t="n"/>
      <c r="Q64" s="511">
        <f>VLOOKUP(T64,异形板分值匹配!B$1:C$1992,2,FALSE)</f>
        <v/>
      </c>
      <c r="R64" s="511">
        <f>G64*Q64</f>
        <v/>
      </c>
      <c r="T64" s="365">
        <f>B64&amp;T$4&amp;C64&amp;D64</f>
        <v/>
      </c>
      <c r="U64" s="365">
        <f>D64</f>
        <v/>
      </c>
      <c r="V64" s="365">
        <f>E64</f>
        <v/>
      </c>
      <c r="W64" s="365">
        <f>F64</f>
        <v/>
      </c>
      <c r="X64" s="365">
        <f>G64</f>
        <v/>
      </c>
    </row>
    <row r="65" ht="15.6" customHeight="1" s="541">
      <c r="A65" s="243" t="n">
        <v>1</v>
      </c>
      <c r="B65" s="511" t="inlineStr">
        <is>
          <t>P03</t>
        </is>
      </c>
      <c r="C65" s="511" t="inlineStr">
        <is>
          <t>6BFX1519/3</t>
        </is>
      </c>
      <c r="D65" s="511" t="inlineStr">
        <is>
          <t>#</t>
        </is>
      </c>
      <c r="E65" s="511" t="n">
        <v>1570</v>
      </c>
      <c r="F65" s="511" t="n">
        <v>445</v>
      </c>
      <c r="G65" s="511" t="n">
        <v>1</v>
      </c>
      <c r="H65" s="570">
        <f>E65*F65*G65/1000000</f>
        <v/>
      </c>
      <c r="I65" s="570">
        <f>H65*65.9</f>
        <v/>
      </c>
      <c r="J65" s="533" t="n">
        <v>314</v>
      </c>
      <c r="K65" s="570" t="n">
        <v>2.95788</v>
      </c>
      <c r="L65" s="69" t="inlineStr">
        <is>
          <t>标高-4.850m至-2.600m</t>
        </is>
      </c>
      <c r="M65" s="69" t="inlineStr">
        <is>
          <t>钢平台1518，1519</t>
        </is>
      </c>
      <c r="N65" s="365" t="n"/>
      <c r="Q65" s="511">
        <f>VLOOKUP(T65,异形板分值匹配!B$1:C$1992,2,FALSE)</f>
        <v/>
      </c>
      <c r="R65" s="511">
        <f>G65*Q65</f>
        <v/>
      </c>
      <c r="T65" s="273">
        <f>B65&amp;T$4&amp;C65&amp;D65</f>
        <v/>
      </c>
      <c r="U65" s="273">
        <f>D65</f>
        <v/>
      </c>
      <c r="V65" s="273">
        <f>E65</f>
        <v/>
      </c>
      <c r="W65" s="273">
        <f>F65</f>
        <v/>
      </c>
      <c r="X65" s="273">
        <f>G65</f>
        <v/>
      </c>
    </row>
    <row r="66" ht="15.6" customHeight="1" s="541">
      <c r="A66" s="243" t="n">
        <v>1</v>
      </c>
      <c r="B66" s="511" t="inlineStr">
        <is>
          <t>P08</t>
        </is>
      </c>
      <c r="C66" s="511" t="inlineStr">
        <is>
          <t>6BFX1507/1</t>
        </is>
      </c>
      <c r="D66" s="511" t="inlineStr">
        <is>
          <t>#</t>
        </is>
      </c>
      <c r="E66" s="511" t="n">
        <v>1570</v>
      </c>
      <c r="F66" s="511" t="n">
        <v>585</v>
      </c>
      <c r="G66" s="511" t="n">
        <v>1</v>
      </c>
      <c r="H66" s="570">
        <f>E66*F66*G66/1000000</f>
        <v/>
      </c>
      <c r="I66" s="570">
        <f>H66*65.9</f>
        <v/>
      </c>
      <c r="J66" s="533" t="n"/>
      <c r="K66" s="570" t="n"/>
      <c r="L66" s="69" t="inlineStr">
        <is>
          <t>标高-4.900m至-2.640m</t>
        </is>
      </c>
      <c r="M66" s="69" t="inlineStr">
        <is>
          <t>钢平台1507</t>
        </is>
      </c>
      <c r="N66" s="365" t="n"/>
      <c r="Q66" s="511">
        <f>VLOOKUP(T66,异形板分值匹配!B$1:C$1992,2,FALSE)</f>
        <v/>
      </c>
      <c r="R66" s="511">
        <f>Q66*G66</f>
        <v/>
      </c>
      <c r="T66" s="365">
        <f>B66&amp;T$4&amp;C66&amp;D66</f>
        <v/>
      </c>
      <c r="U66" s="365">
        <f>D66</f>
        <v/>
      </c>
      <c r="V66" s="365">
        <f>E66</f>
        <v/>
      </c>
      <c r="W66" s="365">
        <f>F66</f>
        <v/>
      </c>
      <c r="X66" s="365">
        <f>G66</f>
        <v/>
      </c>
    </row>
    <row r="67" ht="15.6" customHeight="1" s="541">
      <c r="A67" s="243" t="n">
        <v>1</v>
      </c>
      <c r="B67" s="511" t="inlineStr">
        <is>
          <t>P03</t>
        </is>
      </c>
      <c r="C67" s="511" t="inlineStr">
        <is>
          <t>6BFX1519/2</t>
        </is>
      </c>
      <c r="D67" s="511" t="inlineStr">
        <is>
          <t>#</t>
        </is>
      </c>
      <c r="E67" s="511" t="n">
        <v>1570</v>
      </c>
      <c r="F67" s="511" t="n">
        <v>995</v>
      </c>
      <c r="G67" s="511" t="n">
        <v>1</v>
      </c>
      <c r="H67" s="570">
        <f>E67*F67*G67/1000000</f>
        <v/>
      </c>
      <c r="I67" s="570">
        <f>H67*65.9</f>
        <v/>
      </c>
      <c r="J67" s="533" t="n">
        <v>342</v>
      </c>
      <c r="K67" s="570" t="n">
        <v>3.22164</v>
      </c>
      <c r="L67" s="69" t="inlineStr">
        <is>
          <t>标高-4.850m至-2.600m</t>
        </is>
      </c>
      <c r="M67" s="69" t="inlineStr">
        <is>
          <t>钢平台1518，1519</t>
        </is>
      </c>
      <c r="N67" s="365" t="n"/>
      <c r="Q67" s="511">
        <f>VLOOKUP(T67,异形板分值匹配!B$1:C$1992,2,FALSE)</f>
        <v/>
      </c>
      <c r="R67" s="511">
        <f>G67*Q67</f>
        <v/>
      </c>
      <c r="T67" s="365">
        <f>B67&amp;T$4&amp;C67&amp;D67</f>
        <v/>
      </c>
      <c r="U67" s="365">
        <f>D67</f>
        <v/>
      </c>
      <c r="V67" s="365">
        <f>E67</f>
        <v/>
      </c>
      <c r="W67" s="365">
        <f>F67</f>
        <v/>
      </c>
      <c r="X67" s="365">
        <f>G67</f>
        <v/>
      </c>
    </row>
    <row r="68" ht="15.6" customHeight="1" s="541">
      <c r="A68" s="243" t="n">
        <v>1</v>
      </c>
      <c r="B68" s="511" t="inlineStr">
        <is>
          <t>P03</t>
        </is>
      </c>
      <c r="C68" s="511" t="inlineStr">
        <is>
          <t>6BFX1519/4</t>
        </is>
      </c>
      <c r="D68" s="511" t="inlineStr">
        <is>
          <t>#</t>
        </is>
      </c>
      <c r="E68" s="511" t="n">
        <v>1570</v>
      </c>
      <c r="F68" s="511" t="n">
        <v>995</v>
      </c>
      <c r="G68" s="511" t="n">
        <v>1</v>
      </c>
      <c r="H68" s="570">
        <f>E68*F68*G68/1000000</f>
        <v/>
      </c>
      <c r="I68" s="570">
        <f>H68*65.9</f>
        <v/>
      </c>
      <c r="J68" s="533" t="n"/>
      <c r="K68" s="570" t="n"/>
      <c r="L68" s="69" t="inlineStr">
        <is>
          <t>标高-4.850m至-2.600m</t>
        </is>
      </c>
      <c r="M68" s="69" t="inlineStr">
        <is>
          <t>钢平台1518，1519</t>
        </is>
      </c>
      <c r="N68" s="365" t="n"/>
      <c r="Q68" s="511">
        <f>VLOOKUP(T68,异形板分值匹配!B$1:C$1992,2,FALSE)</f>
        <v/>
      </c>
      <c r="R68" s="511">
        <f>Q68*G68</f>
        <v/>
      </c>
      <c r="T68" s="365">
        <f>B68&amp;T$4&amp;C68&amp;D68</f>
        <v/>
      </c>
      <c r="U68" s="365">
        <f>D68</f>
        <v/>
      </c>
      <c r="V68" s="365">
        <f>E68</f>
        <v/>
      </c>
      <c r="W68" s="365">
        <f>F68</f>
        <v/>
      </c>
      <c r="X68" s="365">
        <f>G68</f>
        <v/>
      </c>
    </row>
    <row r="69" ht="15.6" customHeight="1" s="541">
      <c r="A69" s="243" t="n">
        <v>1</v>
      </c>
      <c r="B69" s="511" t="inlineStr">
        <is>
          <t>P08</t>
        </is>
      </c>
      <c r="C69" s="511" t="inlineStr">
        <is>
          <t>6BFX1507/2</t>
        </is>
      </c>
      <c r="D69" s="511" t="inlineStr">
        <is>
          <t>#</t>
        </is>
      </c>
      <c r="E69" s="511" t="n">
        <v>1570</v>
      </c>
      <c r="F69" s="511" t="n">
        <v>995</v>
      </c>
      <c r="G69" s="511" t="n">
        <v>1</v>
      </c>
      <c r="H69" s="570">
        <f>E69*F69*G69/1000000</f>
        <v/>
      </c>
      <c r="I69" s="570">
        <f>H69*65.9</f>
        <v/>
      </c>
      <c r="J69" s="533" t="n"/>
      <c r="K69" s="570" t="n"/>
      <c r="L69" s="69" t="inlineStr">
        <is>
          <t>标高-4.900m至-2.640m</t>
        </is>
      </c>
      <c r="M69" s="69" t="inlineStr">
        <is>
          <t>钢平台1507</t>
        </is>
      </c>
      <c r="N69" s="365" t="n"/>
      <c r="Q69" s="511">
        <f>VLOOKUP(T69,异形板分值匹配!B$1:C$1992,2,FALSE)</f>
        <v/>
      </c>
      <c r="R69" s="511">
        <f>Q69*G69</f>
        <v/>
      </c>
      <c r="T69" s="365">
        <f>B69&amp;T$4&amp;C69&amp;D69</f>
        <v/>
      </c>
      <c r="U69" s="365">
        <f>D69</f>
        <v/>
      </c>
      <c r="V69" s="365">
        <f>E69</f>
        <v/>
      </c>
      <c r="W69" s="365">
        <f>F69</f>
        <v/>
      </c>
      <c r="X69" s="365">
        <f>G69</f>
        <v/>
      </c>
    </row>
    <row r="70" ht="15.6" customHeight="1" s="541">
      <c r="A70" s="243" t="n">
        <v>1</v>
      </c>
      <c r="B70" s="511" t="inlineStr">
        <is>
          <t>P08</t>
        </is>
      </c>
      <c r="C70" s="511" t="inlineStr">
        <is>
          <t>6BFX1507/3</t>
        </is>
      </c>
      <c r="D70" s="511" t="inlineStr">
        <is>
          <t>#</t>
        </is>
      </c>
      <c r="E70" s="511" t="n">
        <v>1570</v>
      </c>
      <c r="F70" s="511" t="n">
        <v>995</v>
      </c>
      <c r="G70" s="511" t="n">
        <v>1</v>
      </c>
      <c r="H70" s="570">
        <f>E70*F70*G70/1000000</f>
        <v/>
      </c>
      <c r="I70" s="570">
        <f>H70*65.9</f>
        <v/>
      </c>
      <c r="J70" s="533" t="n"/>
      <c r="K70" s="570" t="n"/>
      <c r="L70" s="69" t="inlineStr">
        <is>
          <t>标高-4.900m至-2.640m</t>
        </is>
      </c>
      <c r="M70" s="69" t="inlineStr">
        <is>
          <t>钢平台1507</t>
        </is>
      </c>
      <c r="N70" s="365" t="n"/>
      <c r="Q70" s="511">
        <f>VLOOKUP(T70,异形板分值匹配!B$1:C$1992,2,FALSE)</f>
        <v/>
      </c>
      <c r="R70" s="511">
        <f>G70*Q70</f>
        <v/>
      </c>
      <c r="T70" s="365">
        <f>B70&amp;T$4&amp;C70&amp;D70</f>
        <v/>
      </c>
      <c r="U70" s="365">
        <f>D70</f>
        <v/>
      </c>
      <c r="V70" s="365">
        <f>E70</f>
        <v/>
      </c>
      <c r="W70" s="365">
        <f>F70</f>
        <v/>
      </c>
      <c r="X70" s="365">
        <f>G70</f>
        <v/>
      </c>
    </row>
    <row r="71" ht="15.6" customHeight="1" s="541">
      <c r="A71" s="243" t="n">
        <v>1</v>
      </c>
      <c r="B71" s="511" t="inlineStr">
        <is>
          <t>P08</t>
        </is>
      </c>
      <c r="C71" s="511" t="inlineStr">
        <is>
          <t>6BFX1507/4</t>
        </is>
      </c>
      <c r="D71" s="511" t="inlineStr">
        <is>
          <t>#</t>
        </is>
      </c>
      <c r="E71" s="511" t="n">
        <v>1570</v>
      </c>
      <c r="F71" s="511" t="n">
        <v>995</v>
      </c>
      <c r="G71" s="511" t="n">
        <v>1</v>
      </c>
      <c r="H71" s="570">
        <f>E71*F71*G71/1000000</f>
        <v/>
      </c>
      <c r="I71" s="570">
        <f>H71*65.9</f>
        <v/>
      </c>
      <c r="J71" s="533" t="n"/>
      <c r="K71" s="570" t="n"/>
      <c r="L71" s="69" t="inlineStr">
        <is>
          <t>标高-4.900m至-2.640m</t>
        </is>
      </c>
      <c r="M71" s="69" t="inlineStr">
        <is>
          <t>钢平台1507</t>
        </is>
      </c>
      <c r="N71" s="365" t="n"/>
      <c r="Q71" s="511">
        <f>VLOOKUP(T71,异形板分值匹配!B$1:C$1992,2,FALSE)</f>
        <v/>
      </c>
      <c r="R71" s="511">
        <f>G71*Q71</f>
        <v/>
      </c>
      <c r="T71" s="365">
        <f>B71&amp;T$4&amp;C71&amp;D71</f>
        <v/>
      </c>
      <c r="U71" s="365">
        <f>D71</f>
        <v/>
      </c>
      <c r="V71" s="365">
        <f>E71</f>
        <v/>
      </c>
      <c r="W71" s="365">
        <f>F71</f>
        <v/>
      </c>
      <c r="X71" s="365">
        <f>G71</f>
        <v/>
      </c>
    </row>
    <row r="72" ht="15.6" customHeight="1" s="541">
      <c r="A72" s="243" t="n">
        <v>1</v>
      </c>
      <c r="B72" s="511" t="inlineStr">
        <is>
          <t>P06</t>
        </is>
      </c>
      <c r="C72" s="511" t="inlineStr">
        <is>
          <t>6BFX1513/1</t>
        </is>
      </c>
      <c r="D72" s="511" t="inlineStr">
        <is>
          <t>#</t>
        </is>
      </c>
      <c r="E72" s="511" t="n">
        <v>1575</v>
      </c>
      <c r="F72" s="511" t="n">
        <v>595</v>
      </c>
      <c r="G72" s="511" t="n">
        <v>1</v>
      </c>
      <c r="H72" s="570">
        <f>E72*F72*G72/1000000</f>
        <v/>
      </c>
      <c r="I72" s="570">
        <f>H72*65.9</f>
        <v/>
      </c>
      <c r="J72" s="533" t="n"/>
      <c r="K72" s="570" t="n"/>
      <c r="L72" s="69" t="inlineStr">
        <is>
          <t>标高-4.450m</t>
        </is>
      </c>
      <c r="M72" s="69" t="inlineStr">
        <is>
          <t>钢平台1513</t>
        </is>
      </c>
      <c r="N72" s="365" t="n"/>
      <c r="Q72" s="511">
        <f>VLOOKUP(T72,异形板分值匹配!B$1:C$1992,2,FALSE)</f>
        <v/>
      </c>
      <c r="R72" s="511">
        <f>Q72*G72</f>
        <v/>
      </c>
      <c r="T72" s="365">
        <f>B72&amp;T$4&amp;C72&amp;D72</f>
        <v/>
      </c>
      <c r="U72" s="365">
        <f>D72</f>
        <v/>
      </c>
      <c r="V72" s="365">
        <f>E72</f>
        <v/>
      </c>
      <c r="W72" s="365">
        <f>F72</f>
        <v/>
      </c>
      <c r="X72" s="365">
        <f>G72</f>
        <v/>
      </c>
    </row>
    <row r="73" ht="15.6" customHeight="1" s="541">
      <c r="A73" s="243" t="n">
        <v>1</v>
      </c>
      <c r="B73" s="511" t="inlineStr">
        <is>
          <t>P06</t>
        </is>
      </c>
      <c r="C73" s="511" t="inlineStr">
        <is>
          <t>6BFX1513/2</t>
        </is>
      </c>
      <c r="D73" s="511" t="inlineStr">
        <is>
          <t>#</t>
        </is>
      </c>
      <c r="E73" s="511" t="n">
        <v>1575</v>
      </c>
      <c r="F73" s="511" t="n">
        <v>595</v>
      </c>
      <c r="G73" s="511" t="n">
        <v>1</v>
      </c>
      <c r="H73" s="570">
        <f>E73*F73*G73/1000000</f>
        <v/>
      </c>
      <c r="I73" s="570">
        <f>H73*65.9</f>
        <v/>
      </c>
      <c r="J73" s="533" t="n"/>
      <c r="K73" s="570" t="n"/>
      <c r="L73" s="69" t="inlineStr">
        <is>
          <t>标高-4.450m</t>
        </is>
      </c>
      <c r="M73" s="69" t="inlineStr">
        <is>
          <t>钢平台1513</t>
        </is>
      </c>
      <c r="N73" s="365" t="n"/>
      <c r="Q73" s="511">
        <f>VLOOKUP(T73,异形板分值匹配!B$1:C$1992,2,FALSE)</f>
        <v/>
      </c>
      <c r="R73" s="511">
        <f>G73*Q73</f>
        <v/>
      </c>
      <c r="T73" s="365">
        <f>B73&amp;T$4&amp;C73&amp;D73</f>
        <v/>
      </c>
      <c r="U73" s="365">
        <f>D73</f>
        <v/>
      </c>
      <c r="V73" s="365">
        <f>E73</f>
        <v/>
      </c>
      <c r="W73" s="365">
        <f>F73</f>
        <v/>
      </c>
      <c r="X73" s="365">
        <f>G73</f>
        <v/>
      </c>
    </row>
    <row r="74" ht="15.6" customHeight="1" s="541">
      <c r="A74" s="243" t="n">
        <v>1</v>
      </c>
      <c r="B74" s="511" t="inlineStr">
        <is>
          <t>P09</t>
        </is>
      </c>
      <c r="C74" s="511" t="inlineStr">
        <is>
          <t>6BFX1502/11</t>
        </is>
      </c>
      <c r="D74" s="511" t="inlineStr">
        <is>
          <t>#</t>
        </is>
      </c>
      <c r="E74" s="511" t="n">
        <v>1625</v>
      </c>
      <c r="F74" s="511" t="n">
        <v>985</v>
      </c>
      <c r="G74" s="511" t="n">
        <v>1</v>
      </c>
      <c r="H74" s="570">
        <f>E74*F74*G74/1000000</f>
        <v/>
      </c>
      <c r="I74" s="570">
        <f>H74*65.9</f>
        <v/>
      </c>
      <c r="J74" s="533" t="n">
        <v>1421</v>
      </c>
      <c r="K74" s="570" t="n">
        <v>13.38582</v>
      </c>
      <c r="L74" s="69" t="inlineStr">
        <is>
          <t>标高-4.940m</t>
        </is>
      </c>
      <c r="M74" s="69" t="inlineStr">
        <is>
          <t>钢平台1502、钢直梯1511</t>
        </is>
      </c>
      <c r="N74" s="365" t="n"/>
      <c r="Q74" s="511">
        <f>VLOOKUP(T74,异形板分值匹配!B$1:C$1992,2,FALSE)</f>
        <v/>
      </c>
      <c r="R74" s="511">
        <f>Q74*G74</f>
        <v/>
      </c>
      <c r="T74" s="365">
        <f>B74&amp;T$4&amp;C74&amp;D74</f>
        <v/>
      </c>
      <c r="U74" s="365">
        <f>D74</f>
        <v/>
      </c>
      <c r="V74" s="365">
        <f>E74</f>
        <v/>
      </c>
      <c r="W74" s="365">
        <f>F74</f>
        <v/>
      </c>
      <c r="X74" s="365">
        <f>G74</f>
        <v/>
      </c>
    </row>
    <row r="75" ht="15.6" customHeight="1" s="541">
      <c r="A75" s="243" t="n">
        <v>1</v>
      </c>
      <c r="B75" s="511" t="inlineStr">
        <is>
          <t>P09</t>
        </is>
      </c>
      <c r="C75" s="511" t="inlineStr">
        <is>
          <t>6BFX1502/1</t>
        </is>
      </c>
      <c r="D75" s="511" t="inlineStr">
        <is>
          <t>#</t>
        </is>
      </c>
      <c r="E75" s="511" t="n">
        <v>1835</v>
      </c>
      <c r="F75" s="511" t="n">
        <v>275</v>
      </c>
      <c r="G75" s="511" t="n">
        <v>1</v>
      </c>
      <c r="H75" s="570">
        <f>E75*F75*G75/1000000</f>
        <v/>
      </c>
      <c r="I75" s="570">
        <f>H75*65.9</f>
        <v/>
      </c>
      <c r="J75" s="533" t="n">
        <v>726</v>
      </c>
      <c r="K75" s="570" t="n">
        <v>6.83892</v>
      </c>
      <c r="L75" s="69" t="inlineStr">
        <is>
          <t>标高-4.940m</t>
        </is>
      </c>
      <c r="M75" s="69" t="inlineStr">
        <is>
          <t>钢平台1502、钢直梯1511</t>
        </is>
      </c>
      <c r="N75" s="365" t="n"/>
      <c r="Q75" s="511">
        <f>VLOOKUP(T75,异形板分值匹配!B$1:C$1992,2,FALSE)</f>
        <v/>
      </c>
      <c r="R75" s="511">
        <f>Q75*G75</f>
        <v/>
      </c>
      <c r="T75" s="273">
        <f>B75&amp;T$4&amp;C75&amp;D75</f>
        <v/>
      </c>
      <c r="U75" s="273">
        <f>D75</f>
        <v/>
      </c>
      <c r="V75" s="273">
        <f>E75</f>
        <v/>
      </c>
      <c r="W75" s="273">
        <f>F75</f>
        <v/>
      </c>
      <c r="X75" s="273">
        <f>G75</f>
        <v/>
      </c>
    </row>
    <row r="76" ht="15.6" customHeight="1" s="541">
      <c r="A76" s="243" t="n">
        <v>1</v>
      </c>
      <c r="B76" s="511" t="inlineStr">
        <is>
          <t>P09</t>
        </is>
      </c>
      <c r="C76" s="511" t="inlineStr">
        <is>
          <t>6BFX1502/2</t>
        </is>
      </c>
      <c r="D76" s="511" t="inlineStr">
        <is>
          <t>#</t>
        </is>
      </c>
      <c r="E76" s="511" t="n">
        <v>1835</v>
      </c>
      <c r="F76" s="511" t="n">
        <v>305</v>
      </c>
      <c r="G76" s="511" t="n">
        <v>1</v>
      </c>
      <c r="H76" s="570">
        <f>E76*F76*G76/1000000</f>
        <v/>
      </c>
      <c r="I76" s="570">
        <f>H76*65.9</f>
        <v/>
      </c>
      <c r="J76" s="533" t="n">
        <v>1120</v>
      </c>
      <c r="K76" s="570" t="n">
        <v>10.5504</v>
      </c>
      <c r="L76" s="69" t="inlineStr">
        <is>
          <t>标高-4.940m</t>
        </is>
      </c>
      <c r="M76" s="69" t="inlineStr">
        <is>
          <t>钢平台1502、钢直梯1511</t>
        </is>
      </c>
      <c r="N76" s="365" t="n"/>
      <c r="Q76" s="511">
        <f>VLOOKUP(T76,异形板分值匹配!B$1:C$1992,2,FALSE)</f>
        <v/>
      </c>
      <c r="R76" s="511">
        <f>G76*Q76</f>
        <v/>
      </c>
      <c r="T76" s="365">
        <f>B76&amp;T$4&amp;C76&amp;D76</f>
        <v/>
      </c>
      <c r="U76" s="365">
        <f>D76</f>
        <v/>
      </c>
      <c r="V76" s="365">
        <f>E76</f>
        <v/>
      </c>
      <c r="W76" s="365">
        <f>F76</f>
        <v/>
      </c>
      <c r="X76" s="365">
        <f>G76</f>
        <v/>
      </c>
    </row>
    <row r="77" ht="15.6" customHeight="1" s="541">
      <c r="A77" s="243" t="n">
        <v>1</v>
      </c>
      <c r="B77" s="511" t="inlineStr">
        <is>
          <t>P09</t>
        </is>
      </c>
      <c r="C77" s="511" t="inlineStr">
        <is>
          <t>6BFX1502/4</t>
        </is>
      </c>
      <c r="D77" s="511" t="inlineStr">
        <is>
          <t>#</t>
        </is>
      </c>
      <c r="E77" s="511" t="n">
        <v>1835</v>
      </c>
      <c r="F77" s="511" t="n">
        <v>395</v>
      </c>
      <c r="G77" s="511" t="n">
        <v>1</v>
      </c>
      <c r="H77" s="570">
        <f>E77*F77*G77/1000000</f>
        <v/>
      </c>
      <c r="I77" s="570">
        <f>H77*65.9</f>
        <v/>
      </c>
      <c r="J77" s="533" t="n">
        <v>471</v>
      </c>
      <c r="K77" s="570" t="n">
        <v>4.43682</v>
      </c>
      <c r="L77" s="69" t="inlineStr">
        <is>
          <t>标高-4.940m</t>
        </is>
      </c>
      <c r="M77" s="69" t="inlineStr">
        <is>
          <t>钢平台1502、钢直梯1511</t>
        </is>
      </c>
      <c r="N77" s="365" t="n"/>
      <c r="Q77" s="511">
        <f>VLOOKUP(T77,异形板分值匹配!B$1:C$1992,2,FALSE)</f>
        <v/>
      </c>
      <c r="R77" s="511">
        <f>G77*Q77</f>
        <v/>
      </c>
      <c r="T77" s="365">
        <f>B77&amp;T$4&amp;C77&amp;D77</f>
        <v/>
      </c>
      <c r="U77" s="365">
        <f>D77</f>
        <v/>
      </c>
      <c r="V77" s="365">
        <f>E77</f>
        <v/>
      </c>
      <c r="W77" s="365">
        <f>F77</f>
        <v/>
      </c>
      <c r="X77" s="365">
        <f>G77</f>
        <v/>
      </c>
    </row>
    <row r="78" ht="15.6" customHeight="1" s="541">
      <c r="A78" s="243" t="n">
        <v>1</v>
      </c>
      <c r="B78" s="511" t="inlineStr">
        <is>
          <t>P09</t>
        </is>
      </c>
      <c r="C78" s="511" t="inlineStr">
        <is>
          <t>6BFX1502/5</t>
        </is>
      </c>
      <c r="D78" s="511" t="inlineStr">
        <is>
          <t>#</t>
        </is>
      </c>
      <c r="E78" s="511" t="n">
        <v>1835</v>
      </c>
      <c r="F78" s="511" t="n">
        <v>470</v>
      </c>
      <c r="G78" s="511" t="n">
        <v>1</v>
      </c>
      <c r="H78" s="570">
        <f>E78*F78*G78/1000000</f>
        <v/>
      </c>
      <c r="I78" s="570">
        <f>H78*65.9</f>
        <v/>
      </c>
      <c r="J78" s="533" t="n">
        <v>674</v>
      </c>
      <c r="K78" s="570" t="n">
        <v>6.34908</v>
      </c>
      <c r="L78" s="69" t="inlineStr">
        <is>
          <t>标高-4.940m</t>
        </is>
      </c>
      <c r="M78" s="69" t="inlineStr">
        <is>
          <t>钢平台1502、钢直梯1511</t>
        </is>
      </c>
      <c r="N78" s="365" t="n"/>
      <c r="Q78" s="511">
        <f>VLOOKUP(T78,异形板分值匹配!B$1:C$1992,2,FALSE)</f>
        <v/>
      </c>
      <c r="R78" s="511">
        <f>Q78*G78</f>
        <v/>
      </c>
      <c r="T78" s="273">
        <f>B78&amp;T$4&amp;C78&amp;D78</f>
        <v/>
      </c>
      <c r="U78" s="273">
        <f>D78</f>
        <v/>
      </c>
      <c r="V78" s="273">
        <f>E78</f>
        <v/>
      </c>
      <c r="W78" s="273">
        <f>F78</f>
        <v/>
      </c>
      <c r="X78" s="273">
        <f>G78</f>
        <v/>
      </c>
    </row>
    <row r="79" ht="15.6" customHeight="1" s="541">
      <c r="A79" s="243" t="n">
        <v>1</v>
      </c>
      <c r="B79" s="511" t="inlineStr">
        <is>
          <t>P09</t>
        </is>
      </c>
      <c r="C79" s="511" t="inlineStr">
        <is>
          <t>6BFX1502/3</t>
        </is>
      </c>
      <c r="D79" s="511" t="inlineStr">
        <is>
          <t>#</t>
        </is>
      </c>
      <c r="E79" s="511" t="n">
        <v>1835</v>
      </c>
      <c r="F79" s="511" t="n">
        <v>695</v>
      </c>
      <c r="G79" s="511" t="n">
        <v>1</v>
      </c>
      <c r="H79" s="570">
        <f>E79*F79*G79/1000000</f>
        <v/>
      </c>
      <c r="I79" s="570">
        <f>H79*65.9</f>
        <v/>
      </c>
      <c r="J79" s="533" t="n">
        <v>294</v>
      </c>
      <c r="K79" s="570" t="n">
        <v>2.76948</v>
      </c>
      <c r="L79" s="69" t="inlineStr">
        <is>
          <t>标高-4.940m</t>
        </is>
      </c>
      <c r="M79" s="69" t="inlineStr">
        <is>
          <t>钢平台1502、钢直梯1511</t>
        </is>
      </c>
      <c r="N79" s="365" t="n"/>
      <c r="Q79" s="511">
        <f>VLOOKUP(T79,异形板分值匹配!B$1:C$1992,2,FALSE)</f>
        <v/>
      </c>
      <c r="R79" s="511">
        <f>G79*Q79</f>
        <v/>
      </c>
      <c r="T79" s="273">
        <f>B79&amp;T$4&amp;C79&amp;D79</f>
        <v/>
      </c>
      <c r="U79" s="273">
        <f>D79</f>
        <v/>
      </c>
      <c r="V79" s="273">
        <f>E79</f>
        <v/>
      </c>
      <c r="W79" s="273">
        <f>F79</f>
        <v/>
      </c>
      <c r="X79" s="273">
        <f>G79</f>
        <v/>
      </c>
    </row>
    <row r="80" ht="15.6" customHeight="1" s="541">
      <c r="A80" s="243" t="n">
        <v>1</v>
      </c>
      <c r="B80" s="511" t="inlineStr">
        <is>
          <t>P09</t>
        </is>
      </c>
      <c r="C80" s="511" t="inlineStr">
        <is>
          <t>6BFX1502/13</t>
        </is>
      </c>
      <c r="D80" s="511" t="inlineStr">
        <is>
          <t>#</t>
        </is>
      </c>
      <c r="E80" s="511" t="n">
        <v>1835</v>
      </c>
      <c r="F80" s="511" t="n">
        <v>695</v>
      </c>
      <c r="G80" s="511" t="n">
        <v>1</v>
      </c>
      <c r="H80" s="570">
        <f>E80*F80*G80/1000000</f>
        <v/>
      </c>
      <c r="I80" s="570">
        <f>H80*65.9</f>
        <v/>
      </c>
      <c r="J80" s="533" t="n">
        <v>1188</v>
      </c>
      <c r="K80" s="570" t="n">
        <v>11.19096</v>
      </c>
      <c r="L80" s="69" t="inlineStr">
        <is>
          <t>标高-4.940m</t>
        </is>
      </c>
      <c r="M80" s="69" t="inlineStr">
        <is>
          <t>钢平台1502、钢直梯1511</t>
        </is>
      </c>
      <c r="N80" s="365" t="n"/>
      <c r="Q80" s="511">
        <f>VLOOKUP(T80,异形板分值匹配!B$1:C$1992,2,FALSE)</f>
        <v/>
      </c>
      <c r="R80" s="511">
        <f>Q80*G80</f>
        <v/>
      </c>
      <c r="T80" s="273">
        <f>B80&amp;T$4&amp;C80&amp;D80</f>
        <v/>
      </c>
      <c r="U80" s="273">
        <f>D80</f>
        <v/>
      </c>
      <c r="V80" s="273">
        <f>E80</f>
        <v/>
      </c>
      <c r="W80" s="273">
        <f>F80</f>
        <v/>
      </c>
      <c r="X80" s="273">
        <f>G80</f>
        <v/>
      </c>
    </row>
    <row r="81" ht="15.6" customHeight="1" s="541">
      <c r="A81" s="243" t="n">
        <v>1</v>
      </c>
      <c r="B81" s="511" t="inlineStr">
        <is>
          <t>P07</t>
        </is>
      </c>
      <c r="C81" s="511" t="inlineStr">
        <is>
          <t>6BFX1501/4</t>
        </is>
      </c>
      <c r="D81" s="511" t="inlineStr">
        <is>
          <t>#</t>
        </is>
      </c>
      <c r="E81" s="511" t="n">
        <v>1995</v>
      </c>
      <c r="F81" s="511" t="n">
        <v>665</v>
      </c>
      <c r="G81" s="511" t="n">
        <v>1</v>
      </c>
      <c r="H81" s="570">
        <f>E81*F81*G81/1000000</f>
        <v/>
      </c>
      <c r="I81" s="570">
        <f>H81*65.9</f>
        <v/>
      </c>
      <c r="J81" s="533" t="n"/>
      <c r="K81" s="570" t="n"/>
      <c r="L81" s="69" t="inlineStr">
        <is>
          <t>标高-3.440m</t>
        </is>
      </c>
      <c r="M81" s="69" t="inlineStr">
        <is>
          <t>钢平台1501</t>
        </is>
      </c>
      <c r="N81" s="365" t="n"/>
      <c r="Q81" s="511">
        <f>VLOOKUP(T81,异形板分值匹配!B$1:C$1992,2,FALSE)</f>
        <v/>
      </c>
      <c r="R81" s="511">
        <f>Q81*G81</f>
        <v/>
      </c>
      <c r="T81" s="273">
        <f>B81&amp;T$4&amp;C81&amp;D81</f>
        <v/>
      </c>
      <c r="U81" s="273">
        <f>D81</f>
        <v/>
      </c>
      <c r="V81" s="273">
        <f>E81</f>
        <v/>
      </c>
      <c r="W81" s="273">
        <f>F81</f>
        <v/>
      </c>
      <c r="X81" s="273">
        <f>G81</f>
        <v/>
      </c>
    </row>
    <row r="82" ht="15.6" customHeight="1" s="541">
      <c r="A82" s="243" t="n">
        <v>1</v>
      </c>
      <c r="B82" s="511" t="inlineStr">
        <is>
          <t>P07</t>
        </is>
      </c>
      <c r="C82" s="511" t="inlineStr">
        <is>
          <t>6BFX1501/3</t>
        </is>
      </c>
      <c r="D82" s="511" t="n"/>
      <c r="E82" s="511" t="n">
        <v>1995</v>
      </c>
      <c r="F82" s="511" t="n">
        <v>995</v>
      </c>
      <c r="G82" s="511" t="n">
        <v>1</v>
      </c>
      <c r="H82" s="570">
        <f>E82*F82*G82/1000000</f>
        <v/>
      </c>
      <c r="I82" s="570">
        <f>H82*65.9</f>
        <v/>
      </c>
      <c r="J82" s="533" t="n"/>
      <c r="K82" s="570" t="n"/>
      <c r="L82" s="69" t="inlineStr">
        <is>
          <t>标高-3.440m</t>
        </is>
      </c>
      <c r="M82" s="69" t="inlineStr">
        <is>
          <t>钢平台1501</t>
        </is>
      </c>
      <c r="N82" s="365" t="n"/>
      <c r="Q82" s="511">
        <f>VLOOKUP(T82,异形板分值匹配!B$1:C$1992,2,FALSE)</f>
        <v/>
      </c>
      <c r="R82" s="511">
        <f>G82*Q82</f>
        <v/>
      </c>
      <c r="T82" s="365">
        <f>B82&amp;T$4&amp;C82&amp;D82</f>
        <v/>
      </c>
      <c r="U82" s="365" t="n"/>
      <c r="V82" s="365">
        <f>E82</f>
        <v/>
      </c>
      <c r="W82" s="365">
        <f>F82</f>
        <v/>
      </c>
      <c r="X82" s="365">
        <f>G82</f>
        <v/>
      </c>
    </row>
    <row r="83" ht="15.6" customHeight="1" s="541">
      <c r="A83" s="243" t="n">
        <v>1</v>
      </c>
      <c r="B83" s="511" t="inlineStr">
        <is>
          <t>P07</t>
        </is>
      </c>
      <c r="C83" s="511" t="inlineStr">
        <is>
          <t>6BFX1501/2</t>
        </is>
      </c>
      <c r="D83" s="511" t="inlineStr">
        <is>
          <t>#</t>
        </is>
      </c>
      <c r="E83" s="511" t="n">
        <v>2295</v>
      </c>
      <c r="F83" s="511" t="n">
        <v>365</v>
      </c>
      <c r="G83" s="511" t="n">
        <v>1</v>
      </c>
      <c r="H83" s="570">
        <f>E83*F83*G83/1000000</f>
        <v/>
      </c>
      <c r="I83" s="570">
        <f>H83*65.9</f>
        <v/>
      </c>
      <c r="J83" s="533" t="n"/>
      <c r="K83" s="570" t="n"/>
      <c r="L83" s="69" t="inlineStr">
        <is>
          <t>标高-3.440m</t>
        </is>
      </c>
      <c r="M83" s="69" t="inlineStr">
        <is>
          <t>钢平台1501</t>
        </is>
      </c>
      <c r="N83" s="365" t="n"/>
      <c r="Q83" s="511">
        <f>VLOOKUP(T83,异形板分值匹配!B$1:C$1992,2,FALSE)</f>
        <v/>
      </c>
      <c r="R83" s="511">
        <f>G83*Q83</f>
        <v/>
      </c>
      <c r="T83" s="365">
        <f>B83&amp;T$4&amp;C83&amp;D83</f>
        <v/>
      </c>
      <c r="U83" s="365">
        <f>D83</f>
        <v/>
      </c>
      <c r="V83" s="365">
        <f>E83</f>
        <v/>
      </c>
      <c r="W83" s="365">
        <f>F83</f>
        <v/>
      </c>
      <c r="X83" s="365">
        <f>G83</f>
        <v/>
      </c>
    </row>
    <row r="84" ht="15.6" customHeight="1" s="541">
      <c r="A84" s="243" t="n">
        <v>1</v>
      </c>
      <c r="B84" s="511" t="inlineStr">
        <is>
          <t>P07</t>
        </is>
      </c>
      <c r="C84" s="511" t="inlineStr">
        <is>
          <t>6BFX1501/1</t>
        </is>
      </c>
      <c r="D84" s="511" t="n"/>
      <c r="E84" s="511" t="n">
        <v>2295</v>
      </c>
      <c r="F84" s="511" t="n">
        <v>995</v>
      </c>
      <c r="G84" s="511" t="n">
        <v>1</v>
      </c>
      <c r="H84" s="570">
        <f>E84*F84*G84/1000000</f>
        <v/>
      </c>
      <c r="I84" s="570">
        <f>H84*65.9</f>
        <v/>
      </c>
      <c r="J84" s="533" t="n"/>
      <c r="K84" s="570" t="n"/>
      <c r="L84" s="69" t="inlineStr">
        <is>
          <t>标高-3.440m</t>
        </is>
      </c>
      <c r="M84" s="69" t="inlineStr">
        <is>
          <t>钢平台1501</t>
        </is>
      </c>
      <c r="N84" s="365" t="n"/>
      <c r="Q84" s="511">
        <f>VLOOKUP(T84,异形板分值匹配!B$1:C$1992,2,FALSE)</f>
        <v/>
      </c>
      <c r="R84" s="511">
        <f>Q84*G84</f>
        <v/>
      </c>
      <c r="T84" s="365">
        <f>B84&amp;T$4&amp;C84&amp;D84</f>
        <v/>
      </c>
      <c r="U84" s="365" t="n"/>
      <c r="V84" s="365">
        <f>E84</f>
        <v/>
      </c>
      <c r="W84" s="365">
        <f>F84</f>
        <v/>
      </c>
      <c r="X84" s="365">
        <f>G84</f>
        <v/>
      </c>
    </row>
    <row r="85" ht="10.05" customHeight="1" s="541">
      <c r="B85" s="511" t="n"/>
      <c r="C85" s="511" t="n"/>
      <c r="D85" s="511" t="n"/>
      <c r="E85" s="511" t="n"/>
      <c r="F85" s="511" t="n"/>
      <c r="G85" s="511" t="n"/>
      <c r="H85" s="570" t="n"/>
      <c r="I85" s="570" t="n"/>
      <c r="J85" s="570" t="n"/>
      <c r="K85" s="570" t="n"/>
      <c r="L85" s="365" t="n"/>
      <c r="M85" s="365" t="n"/>
      <c r="N85" s="365" t="n"/>
      <c r="T85" s="365">
        <f>B85&amp;T$4&amp;C85&amp;D85</f>
        <v/>
      </c>
      <c r="U85" s="365" t="n"/>
      <c r="V85" s="365" t="n"/>
      <c r="W85" s="365" t="n"/>
      <c r="X85" s="365" t="n"/>
    </row>
    <row r="86" ht="12.9" customHeight="1" s="541">
      <c r="B86" s="250" t="inlineStr">
        <is>
          <t>合计</t>
        </is>
      </c>
      <c r="C86" s="250" t="n"/>
      <c r="D86" s="251" t="n"/>
      <c r="E86" s="250" t="n"/>
      <c r="F86" s="250" t="n"/>
      <c r="G86" s="250">
        <f>SUM(G5:G85)/2</f>
        <v/>
      </c>
      <c r="H86" s="250">
        <f>SUM(H5:H85)</f>
        <v/>
      </c>
      <c r="I86" s="250">
        <f>SUM(I5:I85)</f>
        <v/>
      </c>
      <c r="J86" s="571">
        <f>SUM(J6:J85)</f>
        <v/>
      </c>
      <c r="K86" s="571">
        <f>SUM(K6:K85)</f>
        <v/>
      </c>
      <c r="L86" s="250" t="n"/>
      <c r="M86" s="250" t="n"/>
      <c r="N86" s="257" t="n"/>
      <c r="O86" s="259" t="n"/>
      <c r="P86" s="259" t="n"/>
      <c r="T86" s="365">
        <f>B86&amp;T$4&amp;C86&amp;D86</f>
        <v/>
      </c>
      <c r="U86" s="365" t="n"/>
      <c r="V86" s="365" t="n"/>
      <c r="W86" s="365" t="n"/>
      <c r="X86" s="365" t="n"/>
    </row>
    <row r="87" ht="20.1" customHeight="1" s="541">
      <c r="H87" s="368" t="n"/>
      <c r="I87" s="368" t="n"/>
      <c r="J87" s="368" t="n"/>
      <c r="K87" s="368" t="n"/>
    </row>
    <row r="88" ht="27" customHeight="1" s="541">
      <c r="C88" s="368" t="inlineStr">
        <is>
          <t>编制 FILLED BY:贺家贝</t>
        </is>
      </c>
      <c r="H88" s="368" t="inlineStr">
        <is>
          <t>审核 CHECK：</t>
        </is>
      </c>
      <c r="J88" s="368" t="n"/>
      <c r="K88" s="368" t="n"/>
    </row>
  </sheetData>
  <autoFilter ref="T4:X86"/>
  <mergeCells count="14">
    <mergeCell ref="F3:G3"/>
    <mergeCell ref="C2:E2"/>
    <mergeCell ref="F2:G2"/>
    <mergeCell ref="H2:I2"/>
    <mergeCell ref="Q3:R3"/>
    <mergeCell ref="K2:L2"/>
    <mergeCell ref="U3:X3"/>
    <mergeCell ref="M2:M3"/>
    <mergeCell ref="C3:E3"/>
    <mergeCell ref="B1:M1"/>
    <mergeCell ref="C88:D88"/>
    <mergeCell ref="H88:I88"/>
    <mergeCell ref="K3:L3"/>
    <mergeCell ref="H3:I3"/>
  </mergeCells>
  <printOptions horizontalCentered="1"/>
  <pageMargins left="0.393055555555556" right="0.393055555555556" top="0.393055555555556" bottom="0.393055555555556" header="0.5" footer="0.196527777777778"/>
  <pageSetup orientation="portrait" paperSize="9" scale="70" fitToHeight="0"/>
  <headerFooter>
    <oddHeader/>
    <oddFooter>&amp;C第 &amp;P 页，共 &amp;N 页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167"/>
  <sheetViews>
    <sheetView view="pageBreakPreview" topLeftCell="J1" zoomScaleNormal="100" workbookViewId="0">
      <selection activeCell="I17" sqref="I17"/>
    </sheetView>
  </sheetViews>
  <sheetFormatPr baseColWidth="8" defaultColWidth="9" defaultRowHeight="14.4"/>
  <cols>
    <col width="7.88671875" customWidth="1" style="243" min="1" max="1"/>
    <col width="8.109375" customWidth="1" style="368" min="2" max="2"/>
    <col width="18.88671875" customWidth="1" style="368" min="3" max="3"/>
    <col width="6" customWidth="1" style="368" min="4" max="4"/>
    <col width="6.88671875" customWidth="1" style="368" min="5" max="5"/>
    <col width="6.109375" customWidth="1" style="368" min="6" max="6"/>
    <col width="7.77734375" customWidth="1" style="368" min="7" max="7"/>
    <col width="8.77734375" customWidth="1" style="560" min="8" max="8"/>
    <col width="9.88671875" customWidth="1" style="560" min="9" max="10"/>
    <col width="10.33203125" customWidth="1" style="560" min="11" max="11"/>
    <col width="10.77734375" customWidth="1" style="560" min="12" max="12"/>
    <col width="11.21875" customWidth="1" style="368" min="13" max="13"/>
    <col width="18.77734375" customWidth="1" style="368" min="14" max="15"/>
    <col width="9" customWidth="1" style="368" min="16" max="17"/>
    <col width="7.109375" customWidth="1" style="12" min="18" max="19"/>
    <col width="9" customWidth="1" style="368" min="20" max="20"/>
    <col width="13.6640625" customWidth="1" style="368" min="21" max="21"/>
    <col width="9" customWidth="1" style="368" min="22" max="26"/>
    <col hidden="1" width="8.88671875" customWidth="1" style="368" min="27" max="27"/>
    <col width="9" customWidth="1" style="368" min="28" max="16384"/>
  </cols>
  <sheetData>
    <row r="1" ht="22.2" customHeight="1" s="541">
      <c r="B1" s="379">
        <f>'3工艺执行单'!B7&amp;AA1</f>
        <v/>
      </c>
      <c r="C1" s="542" t="n"/>
      <c r="D1" s="542" t="n"/>
      <c r="E1" s="542" t="n"/>
      <c r="F1" s="542" t="n"/>
      <c r="G1" s="542" t="n"/>
      <c r="H1" s="542" t="n"/>
      <c r="I1" s="542" t="n"/>
      <c r="J1" s="542" t="n"/>
      <c r="K1" s="542" t="n"/>
      <c r="L1" s="542" t="n"/>
      <c r="M1" s="542" t="n"/>
      <c r="N1" s="542" t="n"/>
      <c r="O1" s="543" t="n"/>
      <c r="P1" s="253" t="n"/>
      <c r="Q1" s="253" t="n"/>
      <c r="AA1" s="368" t="inlineStr">
        <is>
          <t>箱件清单  PACKING LIST</t>
        </is>
      </c>
    </row>
    <row r="2" ht="22.2" customFormat="1" customHeight="1" s="2">
      <c r="A2" s="244" t="n"/>
      <c r="B2" s="373" t="inlineStr">
        <is>
          <t>客户名称
CLIENT</t>
        </is>
      </c>
      <c r="C2" s="365">
        <f>'3工艺执行单'!F2</f>
        <v/>
      </c>
      <c r="D2" s="542" t="n"/>
      <c r="E2" s="543" t="n"/>
      <c r="F2" s="365" t="inlineStr">
        <is>
          <t>工作单号 JOB NO.</t>
        </is>
      </c>
      <c r="G2" s="543" t="n"/>
      <c r="H2" s="562">
        <f>'3工艺执行单'!C2</f>
        <v/>
      </c>
      <c r="I2" s="543" t="n"/>
      <c r="J2" s="563" t="inlineStr">
        <is>
          <t>日期
DATE</t>
        </is>
      </c>
      <c r="K2" s="543" t="n"/>
      <c r="L2" s="367">
        <f>TODAY()</f>
        <v/>
      </c>
      <c r="M2" s="543" t="n"/>
      <c r="N2" s="564" t="inlineStr">
        <is>
          <t>成品一</t>
        </is>
      </c>
      <c r="O2" s="565" t="n"/>
      <c r="P2" s="255" t="n"/>
      <c r="Q2" s="255" t="n"/>
      <c r="R2" s="511" t="n"/>
      <c r="S2" s="511" t="n"/>
    </row>
    <row r="3" ht="22.2" customHeight="1" s="541">
      <c r="B3" s="373" t="inlineStr">
        <is>
          <t>项目名称
PROJECT</t>
        </is>
      </c>
      <c r="C3" s="373">
        <f>'3工艺执行单'!C3</f>
        <v/>
      </c>
      <c r="D3" s="542" t="n"/>
      <c r="E3" s="543" t="n"/>
      <c r="F3" s="365" t="inlineStr">
        <is>
          <t>品名 ITEM</t>
        </is>
      </c>
      <c r="G3" s="543" t="n"/>
      <c r="H3" s="563" t="inlineStr">
        <is>
          <t>镀锌钢格板</t>
        </is>
      </c>
      <c r="I3" s="543" t="n"/>
      <c r="J3" s="563" t="inlineStr">
        <is>
          <t>规格型号
MODEL</t>
        </is>
      </c>
      <c r="K3" s="543" t="n"/>
      <c r="L3" s="563">
        <f>'3工艺执行单'!D7</f>
        <v/>
      </c>
      <c r="M3" s="543" t="n"/>
      <c r="N3" s="566" t="n"/>
      <c r="O3" s="567" t="n"/>
      <c r="P3" s="255" t="n"/>
      <c r="Q3" s="255" t="n"/>
      <c r="R3" s="568" t="inlineStr">
        <is>
          <t>单面焊</t>
        </is>
      </c>
      <c r="S3" s="543" t="n"/>
      <c r="V3" s="365" t="inlineStr">
        <is>
          <t>算料用</t>
        </is>
      </c>
      <c r="W3" s="542" t="n"/>
      <c r="X3" s="542" t="n"/>
      <c r="Y3" s="543" t="n"/>
    </row>
    <row r="4" ht="40.05" customFormat="1" customHeight="1" s="3">
      <c r="A4" s="245" t="inlineStr">
        <is>
          <t>班组编号</t>
        </is>
      </c>
      <c r="B4" s="246" t="inlineStr">
        <is>
          <t>包号
PACKAGE NO</t>
        </is>
      </c>
      <c r="C4" s="246" t="inlineStr">
        <is>
          <t>图号
DRAWING NO</t>
        </is>
      </c>
      <c r="D4" s="246" t="inlineStr">
        <is>
          <t>注
DRAWING</t>
        </is>
      </c>
      <c r="E4" s="246" t="inlineStr">
        <is>
          <t>长度
LENGTH（mm）</t>
        </is>
      </c>
      <c r="F4" s="246" t="inlineStr">
        <is>
          <t>宽度
WIDTH（mm）</t>
        </is>
      </c>
      <c r="G4" s="246" t="inlineStr">
        <is>
          <t>数量
QTY（件）</t>
        </is>
      </c>
      <c r="H4" s="569" t="inlineStr">
        <is>
          <t>面积
AREA（㎡）</t>
        </is>
      </c>
      <c r="I4" s="569" t="inlineStr">
        <is>
          <t>重量
WEIGHT（kg）</t>
        </is>
      </c>
      <c r="J4" s="569" t="inlineStr">
        <is>
          <t>踢脚板200*6
长度LENGTH（mm）</t>
        </is>
      </c>
      <c r="K4" s="569" t="inlineStr">
        <is>
          <t>踢脚板200*6
重量WEIGHT（kg）</t>
        </is>
      </c>
      <c r="L4" s="265" t="inlineStr">
        <is>
          <t>50*25*3折弯花纹板长（mm）</t>
        </is>
      </c>
      <c r="M4" s="265" t="inlineStr">
        <is>
          <t>50*25*3折弯花纹板重（KG）</t>
        </is>
      </c>
      <c r="N4" s="246" t="inlineStr">
        <is>
          <t>标高</t>
        </is>
      </c>
      <c r="O4" s="246" t="inlineStr">
        <is>
          <t>备注</t>
        </is>
      </c>
      <c r="R4" s="511" t="inlineStr">
        <is>
          <t>单块分值</t>
        </is>
      </c>
      <c r="S4" s="511" t="inlineStr">
        <is>
          <t>总分值</t>
        </is>
      </c>
      <c r="U4" s="3" t="inlineStr">
        <is>
          <t>-</t>
        </is>
      </c>
    </row>
    <row r="5">
      <c r="A5" s="243" t="n">
        <v>2</v>
      </c>
      <c r="B5" s="511" t="inlineStr">
        <is>
          <t>P11</t>
        </is>
      </c>
      <c r="C5" s="511" t="inlineStr">
        <is>
          <t>6BFX2007/1</t>
        </is>
      </c>
      <c r="D5" s="511" t="n"/>
      <c r="E5" s="511" t="n">
        <v>871</v>
      </c>
      <c r="F5" s="511" t="n">
        <v>774</v>
      </c>
      <c r="G5" s="511" t="n">
        <v>1</v>
      </c>
      <c r="H5" s="570">
        <f>E5*F5*G5/1000000</f>
        <v/>
      </c>
      <c r="I5" s="570">
        <f>H5*62.9</f>
        <v/>
      </c>
      <c r="J5" s="511" t="n"/>
      <c r="K5" s="511" t="n"/>
      <c r="L5" s="511" t="n"/>
      <c r="M5" s="365" t="n"/>
      <c r="N5" s="365" t="inlineStr">
        <is>
          <t>标高+0.500m</t>
        </is>
      </c>
      <c r="O5" s="365" t="inlineStr">
        <is>
          <t>钢平台2007</t>
        </is>
      </c>
      <c r="P5" s="368">
        <f>J5</f>
        <v/>
      </c>
      <c r="R5" s="511">
        <f>IF(R$3="","",VLOOKUP(R$3,'3-1技术要求'!Q:S,3,0))</f>
        <v/>
      </c>
      <c r="S5" s="511">
        <f>G5*R5</f>
        <v/>
      </c>
      <c r="U5" s="365">
        <f>B5&amp;U$4&amp;C5&amp;D5</f>
        <v/>
      </c>
      <c r="V5" s="365" t="n"/>
      <c r="W5" s="365">
        <f>E5</f>
        <v/>
      </c>
      <c r="X5" s="365">
        <f>F5</f>
        <v/>
      </c>
      <c r="Y5" s="365">
        <f>G5</f>
        <v/>
      </c>
    </row>
    <row r="6">
      <c r="A6" s="243" t="n">
        <v>2</v>
      </c>
      <c r="B6" s="511" t="inlineStr">
        <is>
          <t>P11</t>
        </is>
      </c>
      <c r="C6" s="511" t="inlineStr">
        <is>
          <t>6BFX2007/2</t>
        </is>
      </c>
      <c r="D6" s="511" t="n"/>
      <c r="E6" s="511" t="n">
        <v>871</v>
      </c>
      <c r="F6" s="511" t="n">
        <v>635</v>
      </c>
      <c r="G6" s="511" t="n">
        <v>2</v>
      </c>
      <c r="H6" s="570">
        <f>E6*F6*G6/1000000</f>
        <v/>
      </c>
      <c r="I6" s="570">
        <f>H6*62.9</f>
        <v/>
      </c>
      <c r="J6" s="511" t="n"/>
      <c r="K6" s="511" t="n"/>
      <c r="L6" s="511" t="n"/>
      <c r="M6" s="365" t="n"/>
      <c r="N6" s="365" t="inlineStr">
        <is>
          <t>标高+0.500m</t>
        </is>
      </c>
      <c r="O6" s="365" t="inlineStr">
        <is>
          <t>钢平台2007</t>
        </is>
      </c>
      <c r="P6" s="368">
        <f>J6</f>
        <v/>
      </c>
      <c r="R6" s="511">
        <f>IF(R$3="","",VLOOKUP(R$3,'3-1技术要求'!Q:S,3,0))</f>
        <v/>
      </c>
      <c r="S6" s="511">
        <f>R6*G6</f>
        <v/>
      </c>
      <c r="U6" s="365">
        <f>B6&amp;U$4&amp;C6&amp;D6</f>
        <v/>
      </c>
      <c r="V6" s="365" t="n"/>
      <c r="W6" s="365">
        <f>E6</f>
        <v/>
      </c>
      <c r="X6" s="365">
        <f>F6</f>
        <v/>
      </c>
      <c r="Y6" s="365">
        <f>G6</f>
        <v/>
      </c>
    </row>
    <row r="7">
      <c r="A7" s="243" t="n">
        <v>2</v>
      </c>
      <c r="B7" s="511" t="inlineStr">
        <is>
          <t>P11</t>
        </is>
      </c>
      <c r="C7" s="511" t="inlineStr">
        <is>
          <t>6BFX2007/3</t>
        </is>
      </c>
      <c r="D7" s="511" t="n"/>
      <c r="E7" s="511" t="n">
        <v>871</v>
      </c>
      <c r="F7" s="511" t="n">
        <v>644</v>
      </c>
      <c r="G7" s="511" t="n">
        <v>1</v>
      </c>
      <c r="H7" s="570">
        <f>E7*F7*G7/1000000</f>
        <v/>
      </c>
      <c r="I7" s="570">
        <f>H7*62.9</f>
        <v/>
      </c>
      <c r="J7" s="511" t="n"/>
      <c r="K7" s="511" t="n"/>
      <c r="L7" s="511" t="n"/>
      <c r="M7" s="365" t="n"/>
      <c r="N7" s="365" t="inlineStr">
        <is>
          <t>标高+0.500m</t>
        </is>
      </c>
      <c r="O7" s="365" t="inlineStr">
        <is>
          <t>钢平台2007</t>
        </is>
      </c>
      <c r="P7" s="368">
        <f>J7</f>
        <v/>
      </c>
      <c r="R7" s="511">
        <f>IF(R$3="","",VLOOKUP(R$3,'3-1技术要求'!Q:S,3,0))</f>
        <v/>
      </c>
      <c r="S7" s="511">
        <f>G7*R7</f>
        <v/>
      </c>
      <c r="U7" s="365">
        <f>B7&amp;U$4&amp;C7&amp;D7</f>
        <v/>
      </c>
      <c r="V7" s="365" t="n"/>
      <c r="W7" s="365">
        <f>E7</f>
        <v/>
      </c>
      <c r="X7" s="365">
        <f>F7</f>
        <v/>
      </c>
      <c r="Y7" s="365">
        <f>G7</f>
        <v/>
      </c>
    </row>
    <row r="8">
      <c r="A8" s="243" t="n">
        <v>2</v>
      </c>
      <c r="B8" s="511" t="inlineStr">
        <is>
          <t>P11</t>
        </is>
      </c>
      <c r="C8" s="511" t="inlineStr">
        <is>
          <t>6BFX2007/4</t>
        </is>
      </c>
      <c r="D8" s="511" t="n"/>
      <c r="E8" s="511" t="n">
        <v>329</v>
      </c>
      <c r="F8" s="511" t="n">
        <v>995</v>
      </c>
      <c r="G8" s="511" t="n">
        <v>2</v>
      </c>
      <c r="H8" s="570">
        <f>E8*F8*G8/1000000</f>
        <v/>
      </c>
      <c r="I8" s="570">
        <f>H8*62.9</f>
        <v/>
      </c>
      <c r="J8" s="511" t="n"/>
      <c r="K8" s="511" t="n"/>
      <c r="L8" s="511" t="n"/>
      <c r="M8" s="365" t="n"/>
      <c r="N8" s="365" t="inlineStr">
        <is>
          <t>标高+0.500m</t>
        </is>
      </c>
      <c r="O8" s="365" t="inlineStr">
        <is>
          <t>钢平台2007</t>
        </is>
      </c>
      <c r="P8" s="368">
        <f>J8</f>
        <v/>
      </c>
      <c r="R8" s="511">
        <f>IF(R$3="","",VLOOKUP(R$3,'3-1技术要求'!Q:S,3,0))</f>
        <v/>
      </c>
      <c r="S8" s="511">
        <f>R8*G8</f>
        <v/>
      </c>
      <c r="U8" s="365">
        <f>B8&amp;U$4&amp;C8&amp;D8</f>
        <v/>
      </c>
      <c r="V8" s="365" t="n"/>
      <c r="W8" s="365">
        <f>E8</f>
        <v/>
      </c>
      <c r="X8" s="365">
        <f>F8</f>
        <v/>
      </c>
      <c r="Y8" s="365">
        <f>G8</f>
        <v/>
      </c>
    </row>
    <row r="9">
      <c r="A9" s="243" t="n">
        <v>2</v>
      </c>
      <c r="B9" s="511" t="inlineStr">
        <is>
          <t>P11</t>
        </is>
      </c>
      <c r="C9" s="511" t="inlineStr">
        <is>
          <t>6BFX2007/5</t>
        </is>
      </c>
      <c r="D9" s="511" t="n"/>
      <c r="E9" s="511" t="n">
        <v>329</v>
      </c>
      <c r="F9" s="511" t="n">
        <v>707</v>
      </c>
      <c r="G9" s="511" t="n">
        <v>1</v>
      </c>
      <c r="H9" s="570">
        <f>E9*F9*G9/1000000</f>
        <v/>
      </c>
      <c r="I9" s="570">
        <f>H9*62.9</f>
        <v/>
      </c>
      <c r="J9" s="511" t="n"/>
      <c r="K9" s="511" t="n"/>
      <c r="L9" s="511" t="n"/>
      <c r="M9" s="365" t="n"/>
      <c r="N9" s="365" t="inlineStr">
        <is>
          <t>标高+0.500m</t>
        </is>
      </c>
      <c r="O9" s="365" t="inlineStr">
        <is>
          <t>钢平台2007</t>
        </is>
      </c>
      <c r="P9" s="368">
        <f>J9</f>
        <v/>
      </c>
      <c r="R9" s="511">
        <f>IF(R$3="","",VLOOKUP(R$3,'3-1技术要求'!Q:S,3,0))</f>
        <v/>
      </c>
      <c r="S9" s="511">
        <f>R9*G9</f>
        <v/>
      </c>
      <c r="U9" s="365">
        <f>B9&amp;U$4&amp;C9&amp;D9</f>
        <v/>
      </c>
      <c r="V9" s="365" t="n"/>
      <c r="W9" s="365">
        <f>E9</f>
        <v/>
      </c>
      <c r="X9" s="365">
        <f>F9</f>
        <v/>
      </c>
      <c r="Y9" s="365">
        <f>G9</f>
        <v/>
      </c>
    </row>
    <row r="10">
      <c r="A10" s="243" t="n">
        <v>2</v>
      </c>
      <c r="B10" s="511" t="inlineStr">
        <is>
          <t>P11</t>
        </is>
      </c>
      <c r="C10" s="511" t="inlineStr">
        <is>
          <t>6BFX2007/6</t>
        </is>
      </c>
      <c r="D10" s="511" t="n"/>
      <c r="E10" s="511" t="n">
        <v>940</v>
      </c>
      <c r="F10" s="511" t="n">
        <v>694</v>
      </c>
      <c r="G10" s="511" t="n">
        <v>1</v>
      </c>
      <c r="H10" s="570">
        <f>E10*F10*G10/1000000</f>
        <v/>
      </c>
      <c r="I10" s="570">
        <f>H10*62.9</f>
        <v/>
      </c>
      <c r="J10" s="511" t="n"/>
      <c r="K10" s="511" t="n"/>
      <c r="L10" s="511" t="n"/>
      <c r="M10" s="365" t="n"/>
      <c r="N10" s="365" t="inlineStr">
        <is>
          <t>标高+0.500m</t>
        </is>
      </c>
      <c r="O10" s="365" t="inlineStr">
        <is>
          <t>钢平台2007</t>
        </is>
      </c>
      <c r="P10" s="368">
        <f>J10</f>
        <v/>
      </c>
      <c r="R10" s="511">
        <f>IF(R$3="","",VLOOKUP(R$3,'3-1技术要求'!Q:S,3,0))</f>
        <v/>
      </c>
      <c r="S10" s="511">
        <f>G10*R10</f>
        <v/>
      </c>
      <c r="U10" s="365">
        <f>B10&amp;U$4&amp;C10&amp;D10</f>
        <v/>
      </c>
      <c r="V10" s="365" t="n"/>
      <c r="W10" s="365">
        <f>E10</f>
        <v/>
      </c>
      <c r="X10" s="365">
        <f>F10</f>
        <v/>
      </c>
      <c r="Y10" s="365">
        <f>G10</f>
        <v/>
      </c>
    </row>
    <row r="11">
      <c r="A11" s="243" t="n">
        <v>2</v>
      </c>
      <c r="B11" s="511" t="inlineStr">
        <is>
          <t>P11</t>
        </is>
      </c>
      <c r="C11" s="511" t="inlineStr">
        <is>
          <t>6BFX2007/7</t>
        </is>
      </c>
      <c r="D11" s="511" t="n"/>
      <c r="E11" s="511" t="n">
        <v>940</v>
      </c>
      <c r="F11" s="511" t="n">
        <v>695</v>
      </c>
      <c r="G11" s="511" t="n">
        <v>1</v>
      </c>
      <c r="H11" s="570">
        <f>E11*F11*G11/1000000</f>
        <v/>
      </c>
      <c r="I11" s="570">
        <f>H11*62.9</f>
        <v/>
      </c>
      <c r="J11" s="511" t="n"/>
      <c r="K11" s="511" t="n"/>
      <c r="L11" s="511" t="n"/>
      <c r="M11" s="365" t="n"/>
      <c r="N11" s="365" t="inlineStr">
        <is>
          <t>标高+0.500m</t>
        </is>
      </c>
      <c r="O11" s="365" t="inlineStr">
        <is>
          <t>钢平台2007</t>
        </is>
      </c>
      <c r="P11" s="368">
        <f>J11</f>
        <v/>
      </c>
      <c r="R11" s="511">
        <f>IF(R$3="","",VLOOKUP(R$3,'3-1技术要求'!Q:S,3,0))</f>
        <v/>
      </c>
      <c r="S11" s="511">
        <f>R11*G11</f>
        <v/>
      </c>
      <c r="U11" s="365">
        <f>B11&amp;U$4&amp;C11&amp;D11</f>
        <v/>
      </c>
      <c r="V11" s="365" t="n"/>
      <c r="W11" s="365">
        <f>E11</f>
        <v/>
      </c>
      <c r="X11" s="365">
        <f>F11</f>
        <v/>
      </c>
      <c r="Y11" s="365">
        <f>G11</f>
        <v/>
      </c>
    </row>
    <row r="12">
      <c r="A12" s="243" t="n">
        <v>2</v>
      </c>
      <c r="B12" s="511" t="inlineStr">
        <is>
          <t>P11</t>
        </is>
      </c>
      <c r="C12" s="511" t="inlineStr">
        <is>
          <t>6BFX2007/8</t>
        </is>
      </c>
      <c r="D12" s="511" t="n"/>
      <c r="E12" s="511" t="n">
        <v>940</v>
      </c>
      <c r="F12" s="511" t="n">
        <v>314</v>
      </c>
      <c r="G12" s="511" t="n">
        <v>1</v>
      </c>
      <c r="H12" s="570">
        <f>E12*F12*G12/1000000</f>
        <v/>
      </c>
      <c r="I12" s="570">
        <f>H12*62.9</f>
        <v/>
      </c>
      <c r="J12" s="511" t="n"/>
      <c r="K12" s="511" t="n"/>
      <c r="L12" s="511" t="n"/>
      <c r="M12" s="365" t="n"/>
      <c r="N12" s="365" t="inlineStr">
        <is>
          <t>标高+0.500m</t>
        </is>
      </c>
      <c r="O12" s="365" t="inlineStr">
        <is>
          <t>钢平台2007</t>
        </is>
      </c>
      <c r="P12" s="368">
        <f>J12</f>
        <v/>
      </c>
      <c r="R12" s="511">
        <f>IF(R$3="","",VLOOKUP(R$3,'3-1技术要求'!Q:S,3,0))</f>
        <v/>
      </c>
      <c r="S12" s="511">
        <f>R12*G12</f>
        <v/>
      </c>
      <c r="U12" s="365">
        <f>B12&amp;U$4&amp;C12&amp;D12</f>
        <v/>
      </c>
      <c r="V12" s="365" t="n"/>
      <c r="W12" s="365">
        <f>E12</f>
        <v/>
      </c>
      <c r="X12" s="365">
        <f>F12</f>
        <v/>
      </c>
      <c r="Y12" s="365">
        <f>G12</f>
        <v/>
      </c>
    </row>
    <row r="13">
      <c r="A13" s="243" t="n">
        <v>2</v>
      </c>
      <c r="B13" s="511" t="inlineStr">
        <is>
          <t>P11</t>
        </is>
      </c>
      <c r="C13" s="511" t="inlineStr">
        <is>
          <t>6BFX2007/9</t>
        </is>
      </c>
      <c r="D13" s="511" t="n"/>
      <c r="E13" s="511" t="n">
        <v>940</v>
      </c>
      <c r="F13" s="511" t="n">
        <v>995</v>
      </c>
      <c r="G13" s="511" t="n">
        <v>1</v>
      </c>
      <c r="H13" s="570">
        <f>E13*F13*G13/1000000</f>
        <v/>
      </c>
      <c r="I13" s="570">
        <f>H13*62.9</f>
        <v/>
      </c>
      <c r="J13" s="511" t="n"/>
      <c r="K13" s="511" t="n"/>
      <c r="L13" s="511" t="n"/>
      <c r="M13" s="365" t="n"/>
      <c r="N13" s="365" t="inlineStr">
        <is>
          <t>标高+0.500m</t>
        </is>
      </c>
      <c r="O13" s="365" t="inlineStr">
        <is>
          <t>钢平台2007</t>
        </is>
      </c>
      <c r="P13" s="368">
        <f>J13</f>
        <v/>
      </c>
      <c r="R13" s="511">
        <f>IF(R$3="","",VLOOKUP(R$3,'3-1技术要求'!Q:S,3,0))</f>
        <v/>
      </c>
      <c r="S13" s="511">
        <f>G13*R13</f>
        <v/>
      </c>
      <c r="U13" s="365">
        <f>B13&amp;U$4&amp;C13&amp;D13</f>
        <v/>
      </c>
      <c r="V13" s="365" t="n"/>
      <c r="W13" s="365">
        <f>E13</f>
        <v/>
      </c>
      <c r="X13" s="365">
        <f>F13</f>
        <v/>
      </c>
      <c r="Y13" s="365">
        <f>G13</f>
        <v/>
      </c>
    </row>
    <row r="14">
      <c r="A14" s="243" t="n">
        <v>2</v>
      </c>
      <c r="B14" s="511" t="inlineStr">
        <is>
          <t>P11</t>
        </is>
      </c>
      <c r="C14" s="511" t="inlineStr">
        <is>
          <t>6BFX2007/10</t>
        </is>
      </c>
      <c r="D14" s="511" t="n"/>
      <c r="E14" s="511" t="n">
        <v>960</v>
      </c>
      <c r="F14" s="511" t="n">
        <v>995</v>
      </c>
      <c r="G14" s="511" t="n">
        <v>2</v>
      </c>
      <c r="H14" s="570">
        <f>E14*F14*G14/1000000</f>
        <v/>
      </c>
      <c r="I14" s="570">
        <f>H14*62.9</f>
        <v/>
      </c>
      <c r="J14" s="511" t="n"/>
      <c r="K14" s="511" t="n"/>
      <c r="L14" s="511" t="n"/>
      <c r="M14" s="365" t="n"/>
      <c r="N14" s="365" t="inlineStr">
        <is>
          <t>标高+0.500m</t>
        </is>
      </c>
      <c r="O14" s="365" t="inlineStr">
        <is>
          <t>钢平台2007</t>
        </is>
      </c>
      <c r="P14" s="368">
        <f>J14</f>
        <v/>
      </c>
      <c r="R14" s="511">
        <f>IF(R$3="","",VLOOKUP(R$3,'3-1技术要求'!Q:S,3,0))</f>
        <v/>
      </c>
      <c r="S14" s="511">
        <f>R14*G14</f>
        <v/>
      </c>
      <c r="U14" s="365">
        <f>B14&amp;U$4&amp;C14&amp;D14</f>
        <v/>
      </c>
      <c r="V14" s="365" t="n"/>
      <c r="W14" s="365">
        <f>E14</f>
        <v/>
      </c>
      <c r="X14" s="365">
        <f>F14</f>
        <v/>
      </c>
      <c r="Y14" s="365">
        <f>G14</f>
        <v/>
      </c>
    </row>
    <row r="15">
      <c r="A15" s="243" t="n">
        <v>1</v>
      </c>
      <c r="B15" s="250" t="inlineStr">
        <is>
          <t>小计</t>
        </is>
      </c>
      <c r="C15" s="250" t="n"/>
      <c r="D15" s="250" t="n"/>
      <c r="E15" s="250" t="n"/>
      <c r="F15" s="250" t="n"/>
      <c r="G15" s="250">
        <f>SUM(G5:G14)</f>
        <v/>
      </c>
      <c r="H15" s="571" t="n"/>
      <c r="I15" s="571" t="n"/>
      <c r="J15" s="250" t="n"/>
      <c r="K15" s="250" t="n"/>
      <c r="L15" s="250" t="n"/>
      <c r="M15" s="257" t="n"/>
      <c r="N15" s="257" t="n"/>
      <c r="O15" s="257" t="n"/>
      <c r="P15" s="368">
        <f>J15</f>
        <v/>
      </c>
      <c r="R15" s="511" t="n"/>
      <c r="S15" s="511" t="n"/>
      <c r="U15" s="365" t="n"/>
      <c r="V15" s="365" t="n"/>
      <c r="W15" s="365" t="n"/>
      <c r="X15" s="365" t="n"/>
      <c r="Y15" s="365" t="n"/>
    </row>
    <row r="16">
      <c r="A16" s="243" t="n">
        <v>2</v>
      </c>
      <c r="B16" s="511" t="inlineStr">
        <is>
          <t>P12</t>
        </is>
      </c>
      <c r="C16" s="511" t="inlineStr">
        <is>
          <t>6BFX2007/11</t>
        </is>
      </c>
      <c r="D16" s="511" t="n"/>
      <c r="E16" s="511" t="n">
        <v>1042</v>
      </c>
      <c r="F16" s="511" t="n">
        <v>995</v>
      </c>
      <c r="G16" s="511" t="n">
        <v>12</v>
      </c>
      <c r="H16" s="570">
        <f>E16*F16*G16/1000000</f>
        <v/>
      </c>
      <c r="I16" s="570">
        <f>H16*62.9</f>
        <v/>
      </c>
      <c r="J16" s="511" t="n"/>
      <c r="K16" s="511" t="n"/>
      <c r="L16" s="511" t="n"/>
      <c r="M16" s="365" t="n"/>
      <c r="N16" s="365" t="inlineStr">
        <is>
          <t>标高+0.500m</t>
        </is>
      </c>
      <c r="O16" s="365" t="inlineStr">
        <is>
          <t>钢平台2007</t>
        </is>
      </c>
      <c r="P16" s="368">
        <f>J16</f>
        <v/>
      </c>
      <c r="R16" s="511">
        <f>IF(R$3="","",VLOOKUP(R$3,'3-1技术要求'!Q:S,3,0))</f>
        <v/>
      </c>
      <c r="S16" s="511">
        <f>R16*G16</f>
        <v/>
      </c>
      <c r="U16" s="365">
        <f>B16&amp;U$4&amp;C16&amp;D16</f>
        <v/>
      </c>
      <c r="V16" s="365" t="n"/>
      <c r="W16" s="365">
        <f>E16</f>
        <v/>
      </c>
      <c r="X16" s="365">
        <f>F16</f>
        <v/>
      </c>
      <c r="Y16" s="365">
        <f>G16</f>
        <v/>
      </c>
    </row>
    <row r="17">
      <c r="A17" s="243" t="n">
        <v>2</v>
      </c>
      <c r="B17" s="511" t="inlineStr">
        <is>
          <t>P12</t>
        </is>
      </c>
      <c r="C17" s="511" t="inlineStr">
        <is>
          <t>6BFX2007/12</t>
        </is>
      </c>
      <c r="D17" s="511" t="n"/>
      <c r="E17" s="511" t="n">
        <v>960</v>
      </c>
      <c r="F17" s="511" t="n">
        <v>707</v>
      </c>
      <c r="G17" s="511" t="n">
        <v>1</v>
      </c>
      <c r="H17" s="570">
        <f>E17*F17*G17/1000000</f>
        <v/>
      </c>
      <c r="I17" s="570">
        <f>H17*62.9</f>
        <v/>
      </c>
      <c r="J17" s="511" t="n"/>
      <c r="K17" s="511" t="n"/>
      <c r="L17" s="511" t="n"/>
      <c r="M17" s="365" t="n"/>
      <c r="N17" s="365" t="inlineStr">
        <is>
          <t>标高+0.500m</t>
        </is>
      </c>
      <c r="O17" s="365" t="inlineStr">
        <is>
          <t>钢平台2007</t>
        </is>
      </c>
      <c r="P17" s="368">
        <f>J17</f>
        <v/>
      </c>
      <c r="R17" s="511">
        <f>IF(R$3="","",VLOOKUP(R$3,'3-1技术要求'!Q:S,3,0))</f>
        <v/>
      </c>
      <c r="S17" s="511">
        <f>R17*G17</f>
        <v/>
      </c>
      <c r="U17" s="365">
        <f>B17&amp;U$4&amp;C17&amp;D17</f>
        <v/>
      </c>
      <c r="V17" s="365" t="n"/>
      <c r="W17" s="365">
        <f>E17</f>
        <v/>
      </c>
      <c r="X17" s="365">
        <f>F17</f>
        <v/>
      </c>
      <c r="Y17" s="365">
        <f>G17</f>
        <v/>
      </c>
    </row>
    <row r="18">
      <c r="A18" s="243" t="n">
        <v>2</v>
      </c>
      <c r="B18" s="511" t="inlineStr">
        <is>
          <t>P12</t>
        </is>
      </c>
      <c r="C18" s="511" t="inlineStr">
        <is>
          <t>6BFX2007/13</t>
        </is>
      </c>
      <c r="D18" s="511" t="n"/>
      <c r="E18" s="511" t="n">
        <v>1042</v>
      </c>
      <c r="F18" s="511" t="n">
        <v>707</v>
      </c>
      <c r="G18" s="511" t="n">
        <v>6</v>
      </c>
      <c r="H18" s="570">
        <f>E18*F18*G18/1000000</f>
        <v/>
      </c>
      <c r="I18" s="570">
        <f>H18*62.9</f>
        <v/>
      </c>
      <c r="J18" s="511" t="n"/>
      <c r="K18" s="511" t="n"/>
      <c r="L18" s="511" t="n"/>
      <c r="M18" s="365" t="n"/>
      <c r="N18" s="365" t="inlineStr">
        <is>
          <t>标高+0.500m</t>
        </is>
      </c>
      <c r="O18" s="365" t="inlineStr">
        <is>
          <t>钢平台2007</t>
        </is>
      </c>
      <c r="P18" s="368">
        <f>J18</f>
        <v/>
      </c>
      <c r="R18" s="511">
        <f>IF(R$3="","",VLOOKUP(R$3,'3-1技术要求'!Q:S,3,0))</f>
        <v/>
      </c>
      <c r="S18" s="511">
        <f>R18*G18</f>
        <v/>
      </c>
      <c r="U18" s="365">
        <f>B18&amp;U$4&amp;C18&amp;D18</f>
        <v/>
      </c>
      <c r="V18" s="365" t="n"/>
      <c r="W18" s="365">
        <f>E18</f>
        <v/>
      </c>
      <c r="X18" s="365">
        <f>F18</f>
        <v/>
      </c>
      <c r="Y18" s="365">
        <f>G18</f>
        <v/>
      </c>
    </row>
    <row r="19">
      <c r="A19" s="243" t="n">
        <v>2</v>
      </c>
      <c r="B19" s="511" t="inlineStr">
        <is>
          <t>P12</t>
        </is>
      </c>
      <c r="C19" s="511" t="inlineStr">
        <is>
          <t>6BFX2007/14</t>
        </is>
      </c>
      <c r="D19" s="511" t="n"/>
      <c r="E19" s="511" t="n">
        <v>1159</v>
      </c>
      <c r="F19" s="511" t="n">
        <v>605</v>
      </c>
      <c r="G19" s="511" t="n">
        <v>1</v>
      </c>
      <c r="H19" s="570">
        <f>E19*F19*G19/1000000</f>
        <v/>
      </c>
      <c r="I19" s="570">
        <f>H19*62.9</f>
        <v/>
      </c>
      <c r="J19" s="511" t="n"/>
      <c r="K19" s="511" t="n"/>
      <c r="L19" s="511" t="n"/>
      <c r="M19" s="365" t="n"/>
      <c r="N19" s="365" t="inlineStr">
        <is>
          <t>标高+0.500m</t>
        </is>
      </c>
      <c r="O19" s="365" t="inlineStr">
        <is>
          <t>钢平台2007</t>
        </is>
      </c>
      <c r="P19" s="368">
        <f>J19</f>
        <v/>
      </c>
      <c r="R19" s="511">
        <f>IF(R$3="","",VLOOKUP(R$3,'3-1技术要求'!Q:S,3,0))</f>
        <v/>
      </c>
      <c r="S19" s="511">
        <f>G19*R19</f>
        <v/>
      </c>
      <c r="U19" s="365">
        <f>B19&amp;U$4&amp;C19&amp;D19</f>
        <v/>
      </c>
      <c r="V19" s="365" t="n"/>
      <c r="W19" s="365">
        <f>E19</f>
        <v/>
      </c>
      <c r="X19" s="365">
        <f>F19</f>
        <v/>
      </c>
      <c r="Y19" s="365">
        <f>G19</f>
        <v/>
      </c>
    </row>
    <row r="20">
      <c r="A20" s="243" t="n">
        <v>2</v>
      </c>
      <c r="B20" s="511" t="inlineStr">
        <is>
          <t>P12</t>
        </is>
      </c>
      <c r="C20" s="511" t="inlineStr">
        <is>
          <t>6BFX2007/15</t>
        </is>
      </c>
      <c r="D20" s="511" t="n"/>
      <c r="E20" s="511" t="n">
        <v>1159</v>
      </c>
      <c r="F20" s="511" t="n">
        <v>995</v>
      </c>
      <c r="G20" s="511" t="n">
        <v>1</v>
      </c>
      <c r="H20" s="570">
        <f>E20*F20*G20/1000000</f>
        <v/>
      </c>
      <c r="I20" s="570">
        <f>H20*62.9</f>
        <v/>
      </c>
      <c r="J20" s="511" t="n"/>
      <c r="K20" s="511" t="n"/>
      <c r="L20" s="511" t="n"/>
      <c r="M20" s="365" t="n"/>
      <c r="N20" s="365" t="inlineStr">
        <is>
          <t>标高+0.500m</t>
        </is>
      </c>
      <c r="O20" s="365" t="inlineStr">
        <is>
          <t>钢平台2007</t>
        </is>
      </c>
      <c r="P20" s="368">
        <f>J20</f>
        <v/>
      </c>
      <c r="R20" s="511">
        <f>IF(R$3="","",VLOOKUP(R$3,'3-1技术要求'!Q:S,3,0))</f>
        <v/>
      </c>
      <c r="S20" s="511">
        <f>R20*G20</f>
        <v/>
      </c>
      <c r="U20" s="365">
        <f>B20&amp;U$4&amp;C20&amp;D20</f>
        <v/>
      </c>
      <c r="V20" s="365" t="n"/>
      <c r="W20" s="365">
        <f>E20</f>
        <v/>
      </c>
      <c r="X20" s="365">
        <f>F20</f>
        <v/>
      </c>
      <c r="Y20" s="365">
        <f>G20</f>
        <v/>
      </c>
    </row>
    <row r="21">
      <c r="A21" s="243" t="n">
        <v>2</v>
      </c>
      <c r="B21" s="511" t="inlineStr">
        <is>
          <t>P12</t>
        </is>
      </c>
      <c r="C21" s="511" t="inlineStr">
        <is>
          <t>6BFX2007/16</t>
        </is>
      </c>
      <c r="D21" s="511" t="n"/>
      <c r="E21" s="511" t="n">
        <v>1549</v>
      </c>
      <c r="F21" s="511" t="n">
        <v>995</v>
      </c>
      <c r="G21" s="511" t="n">
        <v>1</v>
      </c>
      <c r="H21" s="570">
        <f>E21*F21*G21/1000000</f>
        <v/>
      </c>
      <c r="I21" s="570">
        <f>H21*62.9</f>
        <v/>
      </c>
      <c r="J21" s="511" t="n"/>
      <c r="K21" s="511" t="n"/>
      <c r="L21" s="511" t="n"/>
      <c r="M21" s="365" t="n"/>
      <c r="N21" s="365" t="inlineStr">
        <is>
          <t>标高+0.500m</t>
        </is>
      </c>
      <c r="O21" s="365" t="inlineStr">
        <is>
          <t>钢平台2007</t>
        </is>
      </c>
      <c r="P21" s="368">
        <f>J21</f>
        <v/>
      </c>
      <c r="R21" s="511">
        <f>IF(R$3="","",VLOOKUP(R$3,'3-1技术要求'!Q:S,3,0))</f>
        <v/>
      </c>
      <c r="S21" s="511">
        <f>G21*R21</f>
        <v/>
      </c>
      <c r="U21" s="365">
        <f>B21&amp;U$4&amp;C21&amp;D21</f>
        <v/>
      </c>
      <c r="V21" s="365" t="n"/>
      <c r="W21" s="365">
        <f>E21</f>
        <v/>
      </c>
      <c r="X21" s="365">
        <f>F21</f>
        <v/>
      </c>
      <c r="Y21" s="365">
        <f>G21</f>
        <v/>
      </c>
    </row>
    <row r="22">
      <c r="A22" s="243" t="n">
        <v>2</v>
      </c>
      <c r="B22" s="511" t="inlineStr">
        <is>
          <t>P12</t>
        </is>
      </c>
      <c r="C22" s="511" t="inlineStr">
        <is>
          <t>6BFX2007/17</t>
        </is>
      </c>
      <c r="D22" s="511" t="n"/>
      <c r="E22" s="511" t="n">
        <v>1549</v>
      </c>
      <c r="F22" s="511" t="n">
        <v>605</v>
      </c>
      <c r="G22" s="511" t="n">
        <v>1</v>
      </c>
      <c r="H22" s="570">
        <f>E22*F22*G22/1000000</f>
        <v/>
      </c>
      <c r="I22" s="570">
        <f>H22*62.9</f>
        <v/>
      </c>
      <c r="J22" s="266" t="n"/>
      <c r="K22" s="511" t="n"/>
      <c r="L22" s="511" t="n"/>
      <c r="M22" s="267" t="n"/>
      <c r="N22" s="267" t="inlineStr">
        <is>
          <t>标高+0.500m</t>
        </is>
      </c>
      <c r="O22" s="365" t="inlineStr">
        <is>
          <t>钢平台2007</t>
        </is>
      </c>
      <c r="P22" s="368">
        <f>J22</f>
        <v/>
      </c>
      <c r="Q22" s="259" t="n"/>
      <c r="R22" s="511">
        <f>IF(R$3="","",VLOOKUP(R$3,'3-1技术要求'!Q:S,3,0))</f>
        <v/>
      </c>
      <c r="S22" s="511">
        <f>G22*R22</f>
        <v/>
      </c>
      <c r="U22" s="365">
        <f>B22&amp;U$4&amp;C22&amp;D22</f>
        <v/>
      </c>
      <c r="V22" s="365" t="n"/>
      <c r="W22" s="365">
        <f>E22</f>
        <v/>
      </c>
      <c r="X22" s="365">
        <f>F22</f>
        <v/>
      </c>
      <c r="Y22" s="365">
        <f>G22</f>
        <v/>
      </c>
    </row>
    <row r="23">
      <c r="A23" s="243" t="n">
        <v>1</v>
      </c>
      <c r="B23" s="250" t="inlineStr">
        <is>
          <t>小计</t>
        </is>
      </c>
      <c r="C23" s="250" t="n"/>
      <c r="D23" s="250" t="n"/>
      <c r="E23" s="250" t="n"/>
      <c r="F23" s="250" t="n"/>
      <c r="G23" s="250">
        <f>SUM(G16:G22)</f>
        <v/>
      </c>
      <c r="H23" s="571" t="n"/>
      <c r="I23" s="571" t="n"/>
      <c r="J23" s="250" t="n"/>
      <c r="K23" s="250" t="n"/>
      <c r="L23" s="250" t="n"/>
      <c r="M23" s="268" t="n"/>
      <c r="N23" s="268" t="n"/>
      <c r="O23" s="257" t="n"/>
      <c r="P23" s="368">
        <f>J23</f>
        <v/>
      </c>
      <c r="R23" s="511" t="n"/>
      <c r="S23" s="511" t="n"/>
      <c r="U23" s="365" t="n"/>
      <c r="V23" s="365" t="n"/>
      <c r="W23" s="365" t="n"/>
      <c r="X23" s="365" t="n"/>
      <c r="Y23" s="365" t="n"/>
    </row>
    <row r="24">
      <c r="A24" s="243" t="n">
        <v>2</v>
      </c>
      <c r="B24" s="511" t="inlineStr">
        <is>
          <t>P13</t>
        </is>
      </c>
      <c r="C24" s="511" t="inlineStr">
        <is>
          <t>6BFX1509/1</t>
        </is>
      </c>
      <c r="D24" s="511" t="inlineStr">
        <is>
          <t>#</t>
        </is>
      </c>
      <c r="E24" s="511" t="n">
        <v>1500</v>
      </c>
      <c r="F24" s="511" t="n">
        <v>558</v>
      </c>
      <c r="G24" s="511" t="n">
        <v>1</v>
      </c>
      <c r="H24" s="570">
        <f>E24*F24*G24/1000000</f>
        <v/>
      </c>
      <c r="I24" s="570">
        <f>H24*62.9</f>
        <v/>
      </c>
      <c r="J24" s="511" t="n"/>
      <c r="K24" s="511" t="n"/>
      <c r="L24" s="511" t="n"/>
      <c r="M24" s="365" t="n"/>
      <c r="N24" s="365" t="inlineStr">
        <is>
          <t>标高-3.440m</t>
        </is>
      </c>
      <c r="O24" s="365" t="inlineStr">
        <is>
          <t>钢平台1509</t>
        </is>
      </c>
      <c r="P24" s="368">
        <f>J24</f>
        <v/>
      </c>
      <c r="R24" s="511">
        <f>VLOOKUP(U24,异形板分值匹配!B$1:C$1992,2,FALSE)</f>
        <v/>
      </c>
      <c r="S24" s="511">
        <f>R24*G24</f>
        <v/>
      </c>
      <c r="U24" s="365">
        <f>B24&amp;U$4&amp;C24&amp;D24</f>
        <v/>
      </c>
      <c r="V24" s="365">
        <f>D24</f>
        <v/>
      </c>
      <c r="W24" s="365">
        <f>E24</f>
        <v/>
      </c>
      <c r="X24" s="365">
        <f>F24</f>
        <v/>
      </c>
      <c r="Y24" s="365">
        <f>G24</f>
        <v/>
      </c>
    </row>
    <row r="25">
      <c r="A25" s="243" t="n">
        <v>2</v>
      </c>
      <c r="B25" s="511" t="inlineStr">
        <is>
          <t>P13</t>
        </is>
      </c>
      <c r="C25" s="511" t="inlineStr">
        <is>
          <t>6BFX1509/2</t>
        </is>
      </c>
      <c r="D25" s="511" t="inlineStr">
        <is>
          <t>#</t>
        </is>
      </c>
      <c r="E25" s="511" t="n">
        <v>1500</v>
      </c>
      <c r="F25" s="511" t="n">
        <v>995</v>
      </c>
      <c r="G25" s="511" t="n">
        <v>1</v>
      </c>
      <c r="H25" s="570">
        <f>E25*F25*G25/1000000</f>
        <v/>
      </c>
      <c r="I25" s="570">
        <f>H25*62.9</f>
        <v/>
      </c>
      <c r="J25" s="269" t="n"/>
      <c r="K25" s="269" t="n"/>
      <c r="L25" s="269" t="n"/>
      <c r="M25" s="365" t="n"/>
      <c r="N25" s="365" t="inlineStr">
        <is>
          <t>标高-3.440m</t>
        </is>
      </c>
      <c r="O25" s="365" t="inlineStr">
        <is>
          <t>钢平台1509</t>
        </is>
      </c>
      <c r="P25" s="368">
        <f>J25</f>
        <v/>
      </c>
      <c r="R25" s="511">
        <f>VLOOKUP(U25,异形板分值匹配!B$1:C$1992,2,FALSE)</f>
        <v/>
      </c>
      <c r="S25" s="511">
        <f>G25*R25</f>
        <v/>
      </c>
      <c r="U25" s="365">
        <f>B25&amp;U$4&amp;C25&amp;D25</f>
        <v/>
      </c>
      <c r="V25" s="365">
        <f>D25</f>
        <v/>
      </c>
      <c r="W25" s="365">
        <f>E25</f>
        <v/>
      </c>
      <c r="X25" s="365">
        <f>F25</f>
        <v/>
      </c>
      <c r="Y25" s="365">
        <f>G25</f>
        <v/>
      </c>
    </row>
    <row r="26">
      <c r="A26" s="243" t="n">
        <v>2</v>
      </c>
      <c r="B26" s="511" t="inlineStr">
        <is>
          <t>P13</t>
        </is>
      </c>
      <c r="C26" s="511" t="inlineStr">
        <is>
          <t>6BFX1509/3</t>
        </is>
      </c>
      <c r="D26" s="511" t="inlineStr">
        <is>
          <t>#</t>
        </is>
      </c>
      <c r="E26" s="511" t="n">
        <v>545</v>
      </c>
      <c r="F26" s="511" t="n">
        <v>495</v>
      </c>
      <c r="G26" s="511" t="n">
        <v>1</v>
      </c>
      <c r="H26" s="570">
        <f>E26*F26*G26/1000000</f>
        <v/>
      </c>
      <c r="I26" s="570">
        <f>H26*62.9</f>
        <v/>
      </c>
      <c r="J26" s="511" t="n"/>
      <c r="K26" s="511" t="n"/>
      <c r="L26" s="511" t="n"/>
      <c r="M26" s="365" t="n"/>
      <c r="N26" s="365" t="inlineStr">
        <is>
          <t>标高-3.440m</t>
        </is>
      </c>
      <c r="O26" s="365" t="inlineStr">
        <is>
          <t>钢平台1509</t>
        </is>
      </c>
      <c r="P26" s="368">
        <f>J26</f>
        <v/>
      </c>
      <c r="R26" s="511">
        <f>VLOOKUP(U26,异形板分值匹配!B$1:C$1992,2,FALSE)</f>
        <v/>
      </c>
      <c r="S26" s="511">
        <f>R26*G26</f>
        <v/>
      </c>
      <c r="U26" s="365">
        <f>B26&amp;U$4&amp;C26&amp;D26</f>
        <v/>
      </c>
      <c r="V26" s="365">
        <f>D26</f>
        <v/>
      </c>
      <c r="W26" s="365">
        <f>E26</f>
        <v/>
      </c>
      <c r="X26" s="365">
        <f>F26</f>
        <v/>
      </c>
      <c r="Y26" s="365">
        <f>G26</f>
        <v/>
      </c>
    </row>
    <row r="27">
      <c r="A27" s="243" t="n">
        <v>2</v>
      </c>
      <c r="B27" s="511" t="inlineStr">
        <is>
          <t>P13</t>
        </is>
      </c>
      <c r="C27" s="511" t="inlineStr">
        <is>
          <t>6BFX1509/4</t>
        </is>
      </c>
      <c r="D27" s="511" t="inlineStr">
        <is>
          <t>#</t>
        </is>
      </c>
      <c r="E27" s="511" t="n">
        <v>545</v>
      </c>
      <c r="F27" s="511" t="n">
        <v>995</v>
      </c>
      <c r="G27" s="511" t="n">
        <v>1</v>
      </c>
      <c r="H27" s="570">
        <f>E27*F27*G27/1000000</f>
        <v/>
      </c>
      <c r="I27" s="570">
        <f>H27*62.9</f>
        <v/>
      </c>
      <c r="J27" s="511" t="n"/>
      <c r="K27" s="511" t="n"/>
      <c r="L27" s="511" t="n"/>
      <c r="M27" s="365" t="n"/>
      <c r="N27" s="365" t="inlineStr">
        <is>
          <t>标高-3.440m</t>
        </is>
      </c>
      <c r="O27" s="365" t="inlineStr">
        <is>
          <t>钢平台1509</t>
        </is>
      </c>
      <c r="P27" s="368">
        <f>J27</f>
        <v/>
      </c>
      <c r="R27" s="511">
        <f>VLOOKUP(U27,异形板分值匹配!B$1:C$1992,2,FALSE)</f>
        <v/>
      </c>
      <c r="S27" s="511">
        <f>G27*R27</f>
        <v/>
      </c>
      <c r="U27" s="365">
        <f>B27&amp;U$4&amp;C27&amp;D27</f>
        <v/>
      </c>
      <c r="V27" s="365">
        <f>D27</f>
        <v/>
      </c>
      <c r="W27" s="365">
        <f>E27</f>
        <v/>
      </c>
      <c r="X27" s="365">
        <f>F27</f>
        <v/>
      </c>
      <c r="Y27" s="365">
        <f>G27</f>
        <v/>
      </c>
    </row>
    <row r="28">
      <c r="A28" s="243" t="n">
        <v>2</v>
      </c>
      <c r="B28" s="511" t="inlineStr">
        <is>
          <t>P13</t>
        </is>
      </c>
      <c r="C28" s="511" t="inlineStr">
        <is>
          <t>6BFX1509/5</t>
        </is>
      </c>
      <c r="D28" s="511" t="inlineStr">
        <is>
          <t>#</t>
        </is>
      </c>
      <c r="E28" s="511" t="n">
        <v>491</v>
      </c>
      <c r="F28" s="511" t="n">
        <v>945</v>
      </c>
      <c r="G28" s="511" t="n">
        <v>1</v>
      </c>
      <c r="H28" s="570">
        <f>E28*F28*G28/1000000</f>
        <v/>
      </c>
      <c r="I28" s="570">
        <f>H28*62.9</f>
        <v/>
      </c>
      <c r="J28" s="511" t="n"/>
      <c r="K28" s="511" t="n"/>
      <c r="L28" s="511" t="n"/>
      <c r="M28" s="365" t="n"/>
      <c r="N28" s="365" t="inlineStr">
        <is>
          <t>标高-3.440m</t>
        </is>
      </c>
      <c r="O28" s="365" t="inlineStr">
        <is>
          <t>钢平台1509</t>
        </is>
      </c>
      <c r="P28" s="368">
        <f>J28</f>
        <v/>
      </c>
      <c r="R28" s="511">
        <f>VLOOKUP(U28,异形板分值匹配!B$1:C$1992,2,FALSE)</f>
        <v/>
      </c>
      <c r="S28" s="511">
        <f>R28*G28</f>
        <v/>
      </c>
      <c r="U28" s="365">
        <f>B28&amp;U$4&amp;C28&amp;D28</f>
        <v/>
      </c>
      <c r="V28" s="365">
        <f>D28</f>
        <v/>
      </c>
      <c r="W28" s="365">
        <f>E28</f>
        <v/>
      </c>
      <c r="X28" s="365">
        <f>F28</f>
        <v/>
      </c>
      <c r="Y28" s="365">
        <f>G28</f>
        <v/>
      </c>
    </row>
    <row r="29">
      <c r="A29" s="243" t="n">
        <v>2</v>
      </c>
      <c r="B29" s="511" t="inlineStr">
        <is>
          <t>P13</t>
        </is>
      </c>
      <c r="C29" s="511" t="inlineStr">
        <is>
          <t>6BFX1509/6</t>
        </is>
      </c>
      <c r="D29" s="511" t="inlineStr">
        <is>
          <t>#</t>
        </is>
      </c>
      <c r="E29" s="511" t="n">
        <v>945</v>
      </c>
      <c r="F29" s="511" t="n">
        <v>1000</v>
      </c>
      <c r="G29" s="511" t="n">
        <v>1</v>
      </c>
      <c r="H29" s="570">
        <f>E29*F29*G29/1000000</f>
        <v/>
      </c>
      <c r="I29" s="570">
        <f>H29*62.9</f>
        <v/>
      </c>
      <c r="J29" s="511" t="n"/>
      <c r="K29" s="511" t="n"/>
      <c r="L29" s="511" t="n"/>
      <c r="M29" s="365" t="n"/>
      <c r="N29" s="365" t="inlineStr">
        <is>
          <t>标高-3.440m</t>
        </is>
      </c>
      <c r="O29" s="365" t="inlineStr">
        <is>
          <t>钢平台1509</t>
        </is>
      </c>
      <c r="P29" s="368">
        <f>J29</f>
        <v/>
      </c>
      <c r="R29" s="511">
        <f>VLOOKUP(U29,异形板分值匹配!B$1:C$1992,2,FALSE)</f>
        <v/>
      </c>
      <c r="S29" s="511">
        <f>G29*R29</f>
        <v/>
      </c>
      <c r="U29" s="365">
        <f>B29&amp;U$4&amp;C29&amp;D29</f>
        <v/>
      </c>
      <c r="V29" s="365">
        <f>D29</f>
        <v/>
      </c>
      <c r="W29" s="365">
        <f>E29</f>
        <v/>
      </c>
      <c r="X29" s="365">
        <f>F29</f>
        <v/>
      </c>
      <c r="Y29" s="365">
        <f>G29</f>
        <v/>
      </c>
    </row>
    <row r="30">
      <c r="A30" s="243" t="n">
        <v>1</v>
      </c>
      <c r="B30" s="250" t="inlineStr">
        <is>
          <t>小计</t>
        </is>
      </c>
      <c r="C30" s="250" t="n"/>
      <c r="D30" s="250" t="n"/>
      <c r="E30" s="250" t="n"/>
      <c r="F30" s="250" t="n"/>
      <c r="G30" s="250">
        <f>SUM(G24:G29)</f>
        <v/>
      </c>
      <c r="H30" s="571" t="n"/>
      <c r="I30" s="571" t="n"/>
      <c r="J30" s="250" t="n"/>
      <c r="K30" s="250" t="n"/>
      <c r="L30" s="250" t="n"/>
      <c r="M30" s="257" t="n"/>
      <c r="N30" s="257" t="n"/>
      <c r="O30" s="257" t="n"/>
      <c r="P30" s="368">
        <f>J30</f>
        <v/>
      </c>
      <c r="R30" s="511" t="n"/>
      <c r="S30" s="511" t="n"/>
      <c r="U30" s="365" t="n"/>
      <c r="V30" s="365" t="n"/>
      <c r="W30" s="365" t="n"/>
      <c r="X30" s="365" t="n"/>
      <c r="Y30" s="365" t="n"/>
    </row>
    <row r="31">
      <c r="A31" s="243" t="n">
        <v>2</v>
      </c>
      <c r="B31" s="511" t="inlineStr">
        <is>
          <t>P14</t>
        </is>
      </c>
      <c r="C31" s="511" t="inlineStr">
        <is>
          <t>6BFX2001/1</t>
        </is>
      </c>
      <c r="D31" s="511" t="inlineStr">
        <is>
          <t>#</t>
        </is>
      </c>
      <c r="E31" s="511" t="n">
        <v>815</v>
      </c>
      <c r="F31" s="511" t="n">
        <v>915</v>
      </c>
      <c r="G31" s="511" t="n">
        <v>1</v>
      </c>
      <c r="H31" s="570">
        <f>E31*F31*G31/1000000</f>
        <v/>
      </c>
      <c r="I31" s="570">
        <f>H31*62.9</f>
        <v/>
      </c>
      <c r="J31" s="511" t="n"/>
      <c r="K31" s="511" t="n"/>
      <c r="L31" s="511" t="n">
        <v>660</v>
      </c>
      <c r="M31" s="365" t="n">
        <v>1.2078</v>
      </c>
      <c r="N31" s="365" t="inlineStr">
        <is>
          <t>标高+0.610m</t>
        </is>
      </c>
      <c r="O31" s="365" t="inlineStr">
        <is>
          <t>2001钢平台</t>
        </is>
      </c>
      <c r="P31" s="368">
        <f>J31</f>
        <v/>
      </c>
      <c r="R31" s="511">
        <f>VLOOKUP(U31,异形板分值匹配!B$1:C$1992,2,FALSE)</f>
        <v/>
      </c>
      <c r="S31" s="511">
        <f>R31*G31</f>
        <v/>
      </c>
      <c r="U31" s="365">
        <f>B31&amp;U$4&amp;C31&amp;D31</f>
        <v/>
      </c>
      <c r="V31" s="365">
        <f>D31</f>
        <v/>
      </c>
      <c r="W31" s="365">
        <f>E31</f>
        <v/>
      </c>
      <c r="X31" s="365">
        <f>F31</f>
        <v/>
      </c>
      <c r="Y31" s="365">
        <f>G31</f>
        <v/>
      </c>
    </row>
    <row r="32">
      <c r="A32" s="243" t="n">
        <v>2</v>
      </c>
      <c r="B32" s="511" t="inlineStr">
        <is>
          <t>P14</t>
        </is>
      </c>
      <c r="C32" s="511" t="inlineStr">
        <is>
          <t>6BFX2001/2</t>
        </is>
      </c>
      <c r="D32" s="511" t="inlineStr">
        <is>
          <t>#</t>
        </is>
      </c>
      <c r="E32" s="511" t="n">
        <v>1160</v>
      </c>
      <c r="F32" s="511" t="n">
        <v>275</v>
      </c>
      <c r="G32" s="511" t="n">
        <v>1</v>
      </c>
      <c r="H32" s="570">
        <f>E32*F32*G32/1000000</f>
        <v/>
      </c>
      <c r="I32" s="570">
        <f>H32*62.9</f>
        <v/>
      </c>
      <c r="J32" s="511" t="n">
        <v>228</v>
      </c>
      <c r="K32" s="570" t="n">
        <v>2.14776</v>
      </c>
      <c r="L32" s="511" t="n"/>
      <c r="M32" s="365" t="n"/>
      <c r="N32" s="365" t="inlineStr">
        <is>
          <t>标高+0.610m</t>
        </is>
      </c>
      <c r="O32" s="365" t="inlineStr">
        <is>
          <t>2001钢平台</t>
        </is>
      </c>
      <c r="P32" s="368">
        <f>J32</f>
        <v/>
      </c>
      <c r="R32" s="511">
        <f>VLOOKUP(U32,异形板分值匹配!B$1:C$1992,2,FALSE)</f>
        <v/>
      </c>
      <c r="S32" s="511">
        <f>R32*G32</f>
        <v/>
      </c>
      <c r="U32" s="365">
        <f>B32&amp;U$4&amp;C32&amp;D32</f>
        <v/>
      </c>
      <c r="V32" s="365">
        <f>D32</f>
        <v/>
      </c>
      <c r="W32" s="365">
        <f>E32</f>
        <v/>
      </c>
      <c r="X32" s="365">
        <f>F32</f>
        <v/>
      </c>
      <c r="Y32" s="365">
        <f>G32</f>
        <v/>
      </c>
    </row>
    <row r="33">
      <c r="A33" s="243" t="n">
        <v>2</v>
      </c>
      <c r="B33" s="511" t="inlineStr">
        <is>
          <t>P14</t>
        </is>
      </c>
      <c r="C33" s="511" t="inlineStr">
        <is>
          <t>6BFX2001/3</t>
        </is>
      </c>
      <c r="D33" s="511" t="inlineStr">
        <is>
          <t>#</t>
        </is>
      </c>
      <c r="E33" s="511" t="n">
        <v>1160</v>
      </c>
      <c r="F33" s="511" t="n">
        <v>535</v>
      </c>
      <c r="G33" s="511" t="n">
        <v>1</v>
      </c>
      <c r="H33" s="570">
        <f>E33*F33*G33/1000000</f>
        <v/>
      </c>
      <c r="I33" s="570">
        <f>H33*62.9</f>
        <v/>
      </c>
      <c r="J33" s="511" t="n">
        <v>224</v>
      </c>
      <c r="K33" s="570" t="n">
        <v>2.11008</v>
      </c>
      <c r="L33" s="511" t="n"/>
      <c r="M33" s="365" t="n"/>
      <c r="N33" s="365" t="inlineStr">
        <is>
          <t>标高+0.610m</t>
        </is>
      </c>
      <c r="O33" s="365" t="inlineStr">
        <is>
          <t>2001钢平台</t>
        </is>
      </c>
      <c r="P33" s="368">
        <f>J33</f>
        <v/>
      </c>
      <c r="R33" s="511">
        <f>VLOOKUP(U33,异形板分值匹配!B$1:C$1992,2,FALSE)</f>
        <v/>
      </c>
      <c r="S33" s="511">
        <f>G33*R33</f>
        <v/>
      </c>
      <c r="U33" s="365">
        <f>B33&amp;U$4&amp;C33&amp;D33</f>
        <v/>
      </c>
      <c r="V33" s="365">
        <f>D33</f>
        <v/>
      </c>
      <c r="W33" s="365">
        <f>E33</f>
        <v/>
      </c>
      <c r="X33" s="365">
        <f>F33</f>
        <v/>
      </c>
      <c r="Y33" s="365">
        <f>G33</f>
        <v/>
      </c>
    </row>
    <row r="34">
      <c r="A34" s="243" t="n">
        <v>2</v>
      </c>
      <c r="B34" s="511" t="inlineStr">
        <is>
          <t>P14</t>
        </is>
      </c>
      <c r="C34" s="511" t="inlineStr">
        <is>
          <t>6BFX2001/4</t>
        </is>
      </c>
      <c r="D34" s="511" t="inlineStr">
        <is>
          <t>#</t>
        </is>
      </c>
      <c r="E34" s="511" t="n">
        <v>1220</v>
      </c>
      <c r="F34" s="511" t="n">
        <v>995</v>
      </c>
      <c r="G34" s="511" t="n">
        <v>1</v>
      </c>
      <c r="H34" s="570">
        <f>E34*F34*G34/1000000</f>
        <v/>
      </c>
      <c r="I34" s="570">
        <f>H34*62.9</f>
        <v/>
      </c>
      <c r="J34" s="511" t="n"/>
      <c r="K34" s="570" t="n"/>
      <c r="L34" s="511" t="n"/>
      <c r="M34" s="365" t="n"/>
      <c r="N34" s="365" t="inlineStr">
        <is>
          <t>标高+0.610m</t>
        </is>
      </c>
      <c r="O34" s="365" t="inlineStr">
        <is>
          <t>2001钢平台</t>
        </is>
      </c>
      <c r="P34" s="368">
        <f>J34</f>
        <v/>
      </c>
      <c r="R34" s="511">
        <f>VLOOKUP(U34,异形板分值匹配!B$1:C$1992,2,FALSE)</f>
        <v/>
      </c>
      <c r="S34" s="511">
        <f>R34*G34</f>
        <v/>
      </c>
      <c r="U34" s="365">
        <f>B34&amp;U$4&amp;C34&amp;D34</f>
        <v/>
      </c>
      <c r="V34" s="365">
        <f>D34</f>
        <v/>
      </c>
      <c r="W34" s="365">
        <f>E34</f>
        <v/>
      </c>
      <c r="X34" s="365">
        <f>F34</f>
        <v/>
      </c>
      <c r="Y34" s="365">
        <f>G34</f>
        <v/>
      </c>
    </row>
    <row r="35">
      <c r="A35" s="243" t="n">
        <v>2</v>
      </c>
      <c r="B35" s="511" t="inlineStr">
        <is>
          <t>P14</t>
        </is>
      </c>
      <c r="C35" s="511" t="inlineStr">
        <is>
          <t>6BFX2001/5</t>
        </is>
      </c>
      <c r="D35" s="511" t="inlineStr">
        <is>
          <t>#</t>
        </is>
      </c>
      <c r="E35" s="511" t="n">
        <v>1220</v>
      </c>
      <c r="F35" s="511" t="n">
        <v>995</v>
      </c>
      <c r="G35" s="511" t="n">
        <v>1</v>
      </c>
      <c r="H35" s="570">
        <f>E35*F35*G35/1000000</f>
        <v/>
      </c>
      <c r="I35" s="570">
        <f>H35*62.9</f>
        <v/>
      </c>
      <c r="J35" s="511" t="n"/>
      <c r="K35" s="570" t="n"/>
      <c r="L35" s="511" t="n"/>
      <c r="M35" s="365" t="n"/>
      <c r="N35" s="365" t="inlineStr">
        <is>
          <t>标高+0.610m</t>
        </is>
      </c>
      <c r="O35" s="365" t="inlineStr">
        <is>
          <t>2001钢平台</t>
        </is>
      </c>
      <c r="P35" s="368">
        <f>J35</f>
        <v/>
      </c>
      <c r="R35" s="511">
        <f>VLOOKUP(U35,异形板分值匹配!B$1:C$1992,2,FALSE)</f>
        <v/>
      </c>
      <c r="S35" s="511">
        <f>R35*G35</f>
        <v/>
      </c>
      <c r="U35" s="365">
        <f>B35&amp;U$4&amp;C35&amp;D35</f>
        <v/>
      </c>
      <c r="V35" s="365">
        <f>D35</f>
        <v/>
      </c>
      <c r="W35" s="365">
        <f>E35</f>
        <v/>
      </c>
      <c r="X35" s="365">
        <f>F35</f>
        <v/>
      </c>
      <c r="Y35" s="365">
        <f>G35</f>
        <v/>
      </c>
    </row>
    <row r="36">
      <c r="A36" s="243" t="n">
        <v>2</v>
      </c>
      <c r="B36" s="511" t="inlineStr">
        <is>
          <t>P14</t>
        </is>
      </c>
      <c r="C36" s="511" t="inlineStr">
        <is>
          <t>6BFX2001/6</t>
        </is>
      </c>
      <c r="D36" s="511" t="inlineStr">
        <is>
          <t>#</t>
        </is>
      </c>
      <c r="E36" s="511" t="n">
        <v>1370</v>
      </c>
      <c r="F36" s="511" t="n">
        <v>995</v>
      </c>
      <c r="G36" s="511" t="n">
        <v>1</v>
      </c>
      <c r="H36" s="570">
        <f>E36*F36*G36/1000000</f>
        <v/>
      </c>
      <c r="I36" s="570">
        <f>H36*62.9</f>
        <v/>
      </c>
      <c r="J36" s="511" t="n"/>
      <c r="K36" s="570" t="n"/>
      <c r="L36" s="511" t="n"/>
      <c r="M36" s="365" t="n"/>
      <c r="N36" s="365" t="inlineStr">
        <is>
          <t>标高+0.610m</t>
        </is>
      </c>
      <c r="O36" s="365" t="inlineStr">
        <is>
          <t>2001钢平台</t>
        </is>
      </c>
      <c r="P36" s="368">
        <f>J36</f>
        <v/>
      </c>
      <c r="R36" s="511">
        <f>VLOOKUP(U36,异形板分值匹配!B$1:C$1992,2,FALSE)</f>
        <v/>
      </c>
      <c r="S36" s="511">
        <f>R36*G36</f>
        <v/>
      </c>
      <c r="U36" s="365">
        <f>B36&amp;U$4&amp;C36&amp;D36</f>
        <v/>
      </c>
      <c r="V36" s="365">
        <f>D36</f>
        <v/>
      </c>
      <c r="W36" s="365">
        <f>E36</f>
        <v/>
      </c>
      <c r="X36" s="365">
        <f>F36</f>
        <v/>
      </c>
      <c r="Y36" s="365">
        <f>G36</f>
        <v/>
      </c>
    </row>
    <row r="37">
      <c r="A37" s="243" t="n">
        <v>2</v>
      </c>
      <c r="B37" s="511" t="inlineStr">
        <is>
          <t>P14</t>
        </is>
      </c>
      <c r="C37" s="511" t="inlineStr">
        <is>
          <t>6BFX2001/7</t>
        </is>
      </c>
      <c r="D37" s="511" t="n"/>
      <c r="E37" s="511" t="n">
        <v>1310</v>
      </c>
      <c r="F37" s="511" t="n">
        <v>995</v>
      </c>
      <c r="G37" s="511" t="n">
        <v>1</v>
      </c>
      <c r="H37" s="570">
        <f>E37*F37*G37/1000000</f>
        <v/>
      </c>
      <c r="I37" s="570">
        <f>H37*62.9</f>
        <v/>
      </c>
      <c r="J37" s="511" t="n"/>
      <c r="K37" s="570" t="n"/>
      <c r="L37" s="511" t="n"/>
      <c r="M37" s="365" t="n"/>
      <c r="N37" s="365" t="inlineStr">
        <is>
          <t>标高+0.610m</t>
        </is>
      </c>
      <c r="O37" s="365" t="inlineStr">
        <is>
          <t>2001钢平台</t>
        </is>
      </c>
      <c r="P37" s="368">
        <f>J37</f>
        <v/>
      </c>
      <c r="R37" s="511">
        <f>IF(R$3="","",VLOOKUP(R$3,'3-1技术要求'!Q:S,3,0))</f>
        <v/>
      </c>
      <c r="S37" s="511">
        <f>G37*R37</f>
        <v/>
      </c>
      <c r="U37" s="365">
        <f>B37&amp;U$4&amp;C37&amp;D37</f>
        <v/>
      </c>
      <c r="V37" s="365" t="n"/>
      <c r="W37" s="365">
        <f>E37</f>
        <v/>
      </c>
      <c r="X37" s="365">
        <f>F37</f>
        <v/>
      </c>
      <c r="Y37" s="365">
        <f>G37</f>
        <v/>
      </c>
    </row>
    <row r="38">
      <c r="A38" s="243" t="n">
        <v>2</v>
      </c>
      <c r="B38" s="511" t="inlineStr">
        <is>
          <t>P14</t>
        </is>
      </c>
      <c r="C38" s="511" t="inlineStr">
        <is>
          <t>6BFX2001/8</t>
        </is>
      </c>
      <c r="D38" s="511" t="n"/>
      <c r="E38" s="511" t="n">
        <v>1310</v>
      </c>
      <c r="F38" s="511" t="n">
        <v>820</v>
      </c>
      <c r="G38" s="511" t="n">
        <v>1</v>
      </c>
      <c r="H38" s="570">
        <f>E38*F38*G38/1000000</f>
        <v/>
      </c>
      <c r="I38" s="570">
        <f>H38*62.9</f>
        <v/>
      </c>
      <c r="J38" s="511" t="n"/>
      <c r="K38" s="570" t="n"/>
      <c r="L38" s="511" t="n"/>
      <c r="M38" s="365" t="n"/>
      <c r="N38" s="365" t="inlineStr">
        <is>
          <t>标高+0.610m</t>
        </is>
      </c>
      <c r="O38" s="365" t="inlineStr">
        <is>
          <t>2001钢平台</t>
        </is>
      </c>
      <c r="P38" s="368">
        <f>J38</f>
        <v/>
      </c>
      <c r="R38" s="511">
        <f>IF(R$3="","",VLOOKUP(R$3,'3-1技术要求'!Q:S,3,0))</f>
        <v/>
      </c>
      <c r="S38" s="511">
        <f>G38*R38</f>
        <v/>
      </c>
      <c r="U38" s="365">
        <f>B38&amp;U$4&amp;C38&amp;D38</f>
        <v/>
      </c>
      <c r="V38" s="365" t="n"/>
      <c r="W38" s="365">
        <f>E38</f>
        <v/>
      </c>
      <c r="X38" s="365">
        <f>F38</f>
        <v/>
      </c>
      <c r="Y38" s="365">
        <f>G38</f>
        <v/>
      </c>
    </row>
    <row r="39">
      <c r="A39" s="243" t="n">
        <v>2</v>
      </c>
      <c r="B39" s="511" t="inlineStr">
        <is>
          <t>P14</t>
        </is>
      </c>
      <c r="C39" s="511" t="inlineStr">
        <is>
          <t>6BFX2001/9</t>
        </is>
      </c>
      <c r="D39" s="511" t="inlineStr">
        <is>
          <t>#</t>
        </is>
      </c>
      <c r="E39" s="511" t="n">
        <v>965</v>
      </c>
      <c r="F39" s="511" t="n">
        <v>1221</v>
      </c>
      <c r="G39" s="511" t="n">
        <v>1</v>
      </c>
      <c r="H39" s="570">
        <f>E39*F39*G39/1000000</f>
        <v/>
      </c>
      <c r="I39" s="570">
        <f>H39*62.9</f>
        <v/>
      </c>
      <c r="J39" s="266" t="n">
        <v>224</v>
      </c>
      <c r="K39" s="570" t="n">
        <v>2.11008</v>
      </c>
      <c r="L39" s="511" t="n"/>
      <c r="M39" s="365" t="n"/>
      <c r="N39" s="365" t="inlineStr">
        <is>
          <t>标高+0.610m</t>
        </is>
      </c>
      <c r="O39" s="365" t="inlineStr">
        <is>
          <t>2001钢平台</t>
        </is>
      </c>
      <c r="P39" s="368">
        <f>J39</f>
        <v/>
      </c>
      <c r="Q39" s="259" t="n"/>
      <c r="R39" s="511">
        <f>VLOOKUP(U39,异形板分值匹配!B$1:C$1992,2,FALSE)</f>
        <v/>
      </c>
      <c r="S39" s="511">
        <f>G39*R39</f>
        <v/>
      </c>
      <c r="U39" s="365">
        <f>B39&amp;U$4&amp;C39&amp;D39</f>
        <v/>
      </c>
      <c r="V39" s="365">
        <f>D39</f>
        <v/>
      </c>
      <c r="W39" s="365">
        <f>E39</f>
        <v/>
      </c>
      <c r="X39" s="365">
        <f>F39</f>
        <v/>
      </c>
      <c r="Y39" s="365">
        <f>G39</f>
        <v/>
      </c>
    </row>
    <row r="40">
      <c r="A40" s="243" t="n">
        <v>2</v>
      </c>
      <c r="B40" s="511" t="inlineStr">
        <is>
          <t>P14</t>
        </is>
      </c>
      <c r="C40" s="511" t="inlineStr">
        <is>
          <t>6BFX2001/10</t>
        </is>
      </c>
      <c r="D40" s="511" t="inlineStr">
        <is>
          <t>#</t>
        </is>
      </c>
      <c r="E40" s="511" t="n">
        <v>965</v>
      </c>
      <c r="F40" s="511" t="n">
        <v>275</v>
      </c>
      <c r="G40" s="511" t="n">
        <v>1</v>
      </c>
      <c r="H40" s="570">
        <f>E40*F40*G40/1000000</f>
        <v/>
      </c>
      <c r="I40" s="570">
        <f>H40*62.9</f>
        <v/>
      </c>
      <c r="J40" s="511" t="n">
        <v>444</v>
      </c>
      <c r="K40" s="570" t="n">
        <v>4.18248</v>
      </c>
      <c r="L40" s="511" t="n"/>
      <c r="M40" s="365" t="n"/>
      <c r="N40" s="365" t="inlineStr">
        <is>
          <t>标高+0.610m</t>
        </is>
      </c>
      <c r="O40" s="365" t="inlineStr">
        <is>
          <t>2001钢平台</t>
        </is>
      </c>
      <c r="P40" s="368">
        <f>J40</f>
        <v/>
      </c>
      <c r="R40" s="511">
        <f>VLOOKUP(U40,异形板分值匹配!B$1:C$1992,2,FALSE)</f>
        <v/>
      </c>
      <c r="S40" s="511">
        <f>G40*R40</f>
        <v/>
      </c>
      <c r="U40" s="365">
        <f>B40&amp;U$4&amp;C40&amp;D40</f>
        <v/>
      </c>
      <c r="V40" s="365">
        <f>D40</f>
        <v/>
      </c>
      <c r="W40" s="365">
        <f>E40</f>
        <v/>
      </c>
      <c r="X40" s="365">
        <f>F40</f>
        <v/>
      </c>
      <c r="Y40" s="365">
        <f>G40</f>
        <v/>
      </c>
    </row>
    <row r="41">
      <c r="A41" s="243" t="n">
        <v>2</v>
      </c>
      <c r="B41" s="511" t="inlineStr">
        <is>
          <t>P14</t>
        </is>
      </c>
      <c r="C41" s="511" t="inlineStr">
        <is>
          <t>6BFX2001/11</t>
        </is>
      </c>
      <c r="D41" s="511" t="inlineStr">
        <is>
          <t>#</t>
        </is>
      </c>
      <c r="E41" s="511" t="n">
        <v>965</v>
      </c>
      <c r="F41" s="511" t="n">
        <v>303</v>
      </c>
      <c r="G41" s="511" t="n">
        <v>1</v>
      </c>
      <c r="H41" s="570">
        <f>E41*F41*G41/1000000</f>
        <v/>
      </c>
      <c r="I41" s="570">
        <f>H41*62.9</f>
        <v/>
      </c>
      <c r="J41" s="511" t="n">
        <v>236</v>
      </c>
      <c r="K41" s="570" t="n">
        <v>2.22312</v>
      </c>
      <c r="L41" s="511" t="n"/>
      <c r="M41" s="365" t="n"/>
      <c r="N41" s="365" t="inlineStr">
        <is>
          <t>标高+0.610m</t>
        </is>
      </c>
      <c r="O41" s="365" t="inlineStr">
        <is>
          <t>2001钢平台</t>
        </is>
      </c>
      <c r="P41" s="368">
        <f>J41</f>
        <v/>
      </c>
      <c r="R41" s="511">
        <f>VLOOKUP(U41,异形板分值匹配!B$1:C$1992,2,FALSE)</f>
        <v/>
      </c>
      <c r="S41" s="511">
        <f>R41*G41</f>
        <v/>
      </c>
      <c r="U41" s="365">
        <f>B41&amp;U$4&amp;C41&amp;D41</f>
        <v/>
      </c>
      <c r="V41" s="365">
        <f>D41</f>
        <v/>
      </c>
      <c r="W41" s="365">
        <f>E41</f>
        <v/>
      </c>
      <c r="X41" s="365">
        <f>F41</f>
        <v/>
      </c>
      <c r="Y41" s="365">
        <f>G41</f>
        <v/>
      </c>
    </row>
    <row r="42">
      <c r="A42" s="243" t="n">
        <v>2</v>
      </c>
      <c r="B42" s="511" t="inlineStr">
        <is>
          <t>P14</t>
        </is>
      </c>
      <c r="C42" s="511" t="inlineStr">
        <is>
          <t>6BFX2001/12</t>
        </is>
      </c>
      <c r="D42" s="511" t="inlineStr">
        <is>
          <t>#</t>
        </is>
      </c>
      <c r="E42" s="511" t="n">
        <v>1200</v>
      </c>
      <c r="F42" s="511" t="n">
        <v>840</v>
      </c>
      <c r="G42" s="511" t="n">
        <v>1</v>
      </c>
      <c r="H42" s="570">
        <f>E42*F42*G42/1000000</f>
        <v/>
      </c>
      <c r="I42" s="570">
        <f>H42*62.9</f>
        <v/>
      </c>
      <c r="J42" s="511" t="n"/>
      <c r="K42" s="511" t="n"/>
      <c r="L42" s="511" t="n"/>
      <c r="M42" s="365" t="n"/>
      <c r="N42" s="365" t="inlineStr">
        <is>
          <t>标高+0.610m</t>
        </is>
      </c>
      <c r="O42" s="365" t="inlineStr">
        <is>
          <t>2001钢平台</t>
        </is>
      </c>
      <c r="P42" s="368">
        <f>J42</f>
        <v/>
      </c>
      <c r="R42" s="511">
        <f>VLOOKUP(U42,异形板分值匹配!B$1:C$1992,2,FALSE)</f>
        <v/>
      </c>
      <c r="S42" s="511">
        <f>G42*R42</f>
        <v/>
      </c>
      <c r="U42" s="365">
        <f>B42&amp;U$4&amp;C42&amp;D42</f>
        <v/>
      </c>
      <c r="V42" s="365">
        <f>D42</f>
        <v/>
      </c>
      <c r="W42" s="365">
        <f>E42</f>
        <v/>
      </c>
      <c r="X42" s="365">
        <f>F42</f>
        <v/>
      </c>
      <c r="Y42" s="365">
        <f>G42</f>
        <v/>
      </c>
    </row>
    <row r="43">
      <c r="A43" s="243" t="n">
        <v>1</v>
      </c>
      <c r="B43" s="250" t="inlineStr">
        <is>
          <t>小计</t>
        </is>
      </c>
      <c r="C43" s="250" t="n"/>
      <c r="D43" s="250" t="n"/>
      <c r="E43" s="250" t="n"/>
      <c r="F43" s="250" t="n"/>
      <c r="G43" s="250">
        <f>SUM(G31:G42)</f>
        <v/>
      </c>
      <c r="H43" s="571" t="n"/>
      <c r="I43" s="571" t="n"/>
      <c r="J43" s="250" t="n"/>
      <c r="K43" s="250" t="n"/>
      <c r="L43" s="250" t="n"/>
      <c r="M43" s="257" t="n"/>
      <c r="N43" s="257" t="n"/>
      <c r="O43" s="257" t="n"/>
      <c r="P43" s="368">
        <f>J43</f>
        <v/>
      </c>
      <c r="R43" s="511" t="n"/>
      <c r="S43" s="511" t="n"/>
      <c r="U43" s="365" t="n"/>
      <c r="V43" s="365" t="n"/>
      <c r="W43" s="365" t="n"/>
      <c r="X43" s="365" t="n"/>
      <c r="Y43" s="365" t="n"/>
    </row>
    <row r="44">
      <c r="A44" s="243" t="n">
        <v>2</v>
      </c>
      <c r="B44" s="511" t="inlineStr">
        <is>
          <t>P15</t>
        </is>
      </c>
      <c r="C44" s="511" t="inlineStr">
        <is>
          <t>6BFX1009/1</t>
        </is>
      </c>
      <c r="D44" s="511" t="inlineStr">
        <is>
          <t>#</t>
        </is>
      </c>
      <c r="E44" s="511" t="n">
        <v>790</v>
      </c>
      <c r="F44" s="511" t="n">
        <v>995</v>
      </c>
      <c r="G44" s="511" t="n">
        <v>1</v>
      </c>
      <c r="H44" s="570">
        <f>E44*F44*G44/1000000</f>
        <v/>
      </c>
      <c r="I44" s="570">
        <f>H44*62.9</f>
        <v/>
      </c>
      <c r="J44" s="511" t="n"/>
      <c r="K44" s="511" t="n"/>
      <c r="L44" s="511" t="n"/>
      <c r="M44" s="365" t="n"/>
      <c r="N44" s="365" t="inlineStr">
        <is>
          <t>标高从-7.300m至-9.600m</t>
        </is>
      </c>
      <c r="O44" s="365" t="inlineStr">
        <is>
          <t>钢平台1009、1013、1014</t>
        </is>
      </c>
      <c r="P44" s="368">
        <f>J44</f>
        <v/>
      </c>
      <c r="R44" s="511">
        <f>VLOOKUP(U44,异形板分值匹配!B$1:C$1992,2,FALSE)</f>
        <v/>
      </c>
      <c r="S44" s="511">
        <f>R44*G44</f>
        <v/>
      </c>
      <c r="U44" s="365">
        <f>B44&amp;U$4&amp;C44&amp;D44</f>
        <v/>
      </c>
      <c r="V44" s="365">
        <f>D44</f>
        <v/>
      </c>
      <c r="W44" s="365">
        <f>E44</f>
        <v/>
      </c>
      <c r="X44" s="365">
        <f>F44</f>
        <v/>
      </c>
      <c r="Y44" s="365">
        <f>G44</f>
        <v/>
      </c>
    </row>
    <row r="45">
      <c r="A45" s="243" t="n">
        <v>2</v>
      </c>
      <c r="B45" s="511" t="inlineStr">
        <is>
          <t>P15</t>
        </is>
      </c>
      <c r="C45" s="511" t="inlineStr">
        <is>
          <t>6BFX1009/2</t>
        </is>
      </c>
      <c r="D45" s="511" t="inlineStr">
        <is>
          <t>#</t>
        </is>
      </c>
      <c r="E45" s="511" t="n">
        <v>790</v>
      </c>
      <c r="F45" s="511" t="n">
        <v>475</v>
      </c>
      <c r="G45" s="511" t="n">
        <v>1</v>
      </c>
      <c r="H45" s="570">
        <f>E45*F45*G45/1000000</f>
        <v/>
      </c>
      <c r="I45" s="570">
        <f>H45*62.9</f>
        <v/>
      </c>
      <c r="J45" s="511" t="n"/>
      <c r="K45" s="511" t="n"/>
      <c r="L45" s="511" t="n"/>
      <c r="M45" s="365" t="n"/>
      <c r="N45" s="365" t="inlineStr">
        <is>
          <t>标高从-7.300m至-9.600m</t>
        </is>
      </c>
      <c r="O45" s="365" t="inlineStr">
        <is>
          <t>钢平台1009、1013、1014</t>
        </is>
      </c>
      <c r="P45" s="368">
        <f>J45</f>
        <v/>
      </c>
      <c r="R45" s="511">
        <f>VLOOKUP(U45,异形板分值匹配!B$1:C$1992,2,FALSE)</f>
        <v/>
      </c>
      <c r="S45" s="511">
        <f>R45*G45</f>
        <v/>
      </c>
      <c r="U45" s="365">
        <f>B45&amp;U$4&amp;C45&amp;D45</f>
        <v/>
      </c>
      <c r="V45" s="365">
        <f>D45</f>
        <v/>
      </c>
      <c r="W45" s="365">
        <f>E45</f>
        <v/>
      </c>
      <c r="X45" s="365">
        <f>F45</f>
        <v/>
      </c>
      <c r="Y45" s="365">
        <f>G45</f>
        <v/>
      </c>
    </row>
    <row r="46">
      <c r="A46" s="243" t="n">
        <v>2</v>
      </c>
      <c r="B46" s="511" t="inlineStr">
        <is>
          <t>P15</t>
        </is>
      </c>
      <c r="C46" s="511" t="inlineStr">
        <is>
          <t>6BFX1013/1</t>
        </is>
      </c>
      <c r="D46" s="511" t="inlineStr">
        <is>
          <t>#</t>
        </is>
      </c>
      <c r="E46" s="511" t="n">
        <v>1700</v>
      </c>
      <c r="F46" s="511" t="n">
        <v>355</v>
      </c>
      <c r="G46" s="511" t="n">
        <v>1</v>
      </c>
      <c r="H46" s="570">
        <f>E46*F46*G46/1000000</f>
        <v/>
      </c>
      <c r="I46" s="570">
        <f>H46*62.9</f>
        <v/>
      </c>
      <c r="J46" s="511" t="n"/>
      <c r="K46" s="511" t="n"/>
      <c r="L46" s="511" t="n"/>
      <c r="M46" s="365" t="n"/>
      <c r="N46" s="365" t="inlineStr">
        <is>
          <t>标高从-7.300m至-9.600m</t>
        </is>
      </c>
      <c r="O46" s="365" t="inlineStr">
        <is>
          <t>钢平台1009、1013、1014</t>
        </is>
      </c>
      <c r="P46" s="368">
        <f>J46</f>
        <v/>
      </c>
      <c r="R46" s="511">
        <f>VLOOKUP(U46,异形板分值匹配!B$1:C$1992,2,FALSE)</f>
        <v/>
      </c>
      <c r="S46" s="511">
        <f>G46*R46</f>
        <v/>
      </c>
      <c r="U46" s="365">
        <f>B46&amp;U$4&amp;C46&amp;D46</f>
        <v/>
      </c>
      <c r="V46" s="365">
        <f>D46</f>
        <v/>
      </c>
      <c r="W46" s="365">
        <f>E46</f>
        <v/>
      </c>
      <c r="X46" s="365">
        <f>F46</f>
        <v/>
      </c>
      <c r="Y46" s="365">
        <f>G46</f>
        <v/>
      </c>
    </row>
    <row r="47">
      <c r="A47" s="243" t="n">
        <v>2</v>
      </c>
      <c r="B47" s="511" t="inlineStr">
        <is>
          <t>P15</t>
        </is>
      </c>
      <c r="C47" s="511" t="inlineStr">
        <is>
          <t>6BFX1013/2</t>
        </is>
      </c>
      <c r="D47" s="511" t="inlineStr">
        <is>
          <t>#</t>
        </is>
      </c>
      <c r="E47" s="511" t="n">
        <v>1700</v>
      </c>
      <c r="F47" s="511" t="n">
        <v>695</v>
      </c>
      <c r="G47" s="511" t="n">
        <v>1</v>
      </c>
      <c r="H47" s="570">
        <f>E47*F47*G47/1000000</f>
        <v/>
      </c>
      <c r="I47" s="570">
        <f>H47*62.9</f>
        <v/>
      </c>
      <c r="J47" s="511" t="n"/>
      <c r="K47" s="511" t="n"/>
      <c r="L47" s="511" t="n"/>
      <c r="M47" s="365" t="n"/>
      <c r="N47" s="365" t="inlineStr">
        <is>
          <t>标高从-7.300m至-9.600m</t>
        </is>
      </c>
      <c r="O47" s="365" t="inlineStr">
        <is>
          <t>钢平台1009、1013、1014</t>
        </is>
      </c>
      <c r="P47" s="368">
        <f>J47</f>
        <v/>
      </c>
      <c r="R47" s="511">
        <f>VLOOKUP(U47,异形板分值匹配!B$1:C$1992,2,FALSE)</f>
        <v/>
      </c>
      <c r="S47" s="511">
        <f>R47*G47</f>
        <v/>
      </c>
      <c r="U47" s="365">
        <f>B47&amp;U$4&amp;C47&amp;D47</f>
        <v/>
      </c>
      <c r="V47" s="365">
        <f>D47</f>
        <v/>
      </c>
      <c r="W47" s="365">
        <f>E47</f>
        <v/>
      </c>
      <c r="X47" s="365">
        <f>F47</f>
        <v/>
      </c>
      <c r="Y47" s="365">
        <f>G47</f>
        <v/>
      </c>
    </row>
    <row r="48">
      <c r="A48" s="243" t="n">
        <v>2</v>
      </c>
      <c r="B48" s="511" t="inlineStr">
        <is>
          <t>P15</t>
        </is>
      </c>
      <c r="C48" s="511" t="inlineStr">
        <is>
          <t>6BFX1013/3</t>
        </is>
      </c>
      <c r="D48" s="511" t="inlineStr">
        <is>
          <t>#</t>
        </is>
      </c>
      <c r="E48" s="511" t="n">
        <v>1700</v>
      </c>
      <c r="F48" s="511" t="n">
        <v>995</v>
      </c>
      <c r="G48" s="511" t="n">
        <v>1</v>
      </c>
      <c r="H48" s="570">
        <f>E48*F48*G48/1000000</f>
        <v/>
      </c>
      <c r="I48" s="570">
        <f>H48*62.9</f>
        <v/>
      </c>
      <c r="J48" s="511" t="n"/>
      <c r="K48" s="511" t="n"/>
      <c r="L48" s="511" t="n"/>
      <c r="M48" s="365" t="n"/>
      <c r="N48" s="365" t="inlineStr">
        <is>
          <t>标高从-7.300m至-9.600m</t>
        </is>
      </c>
      <c r="O48" s="365" t="inlineStr">
        <is>
          <t>钢平台1009、1013、1014</t>
        </is>
      </c>
      <c r="P48" s="368">
        <f>J48</f>
        <v/>
      </c>
      <c r="R48" s="511">
        <f>VLOOKUP(U48,异形板分值匹配!B$1:C$1992,2,FALSE)</f>
        <v/>
      </c>
      <c r="S48" s="511">
        <f>R48*G48</f>
        <v/>
      </c>
      <c r="U48" s="365">
        <f>B48&amp;U$4&amp;C48&amp;D48</f>
        <v/>
      </c>
      <c r="V48" s="365">
        <f>D48</f>
        <v/>
      </c>
      <c r="W48" s="365">
        <f>E48</f>
        <v/>
      </c>
      <c r="X48" s="365">
        <f>F48</f>
        <v/>
      </c>
      <c r="Y48" s="365">
        <f>G48</f>
        <v/>
      </c>
    </row>
    <row r="49">
      <c r="A49" s="243" t="n">
        <v>2</v>
      </c>
      <c r="B49" s="511" t="inlineStr">
        <is>
          <t>P15</t>
        </is>
      </c>
      <c r="C49" s="511" t="inlineStr">
        <is>
          <t>6BFX1014/1</t>
        </is>
      </c>
      <c r="D49" s="511" t="inlineStr">
        <is>
          <t>#</t>
        </is>
      </c>
      <c r="E49" s="511" t="n">
        <v>1715</v>
      </c>
      <c r="F49" s="511" t="n">
        <v>995</v>
      </c>
      <c r="G49" s="511" t="n">
        <v>1</v>
      </c>
      <c r="H49" s="570">
        <f>E49*F49*G49/1000000</f>
        <v/>
      </c>
      <c r="I49" s="570">
        <f>H49*62.9</f>
        <v/>
      </c>
      <c r="J49" s="511" t="n"/>
      <c r="K49" s="511" t="n"/>
      <c r="L49" s="511" t="n"/>
      <c r="M49" s="365" t="n"/>
      <c r="N49" s="365" t="inlineStr">
        <is>
          <t>标高从-7.300m至-9.600m</t>
        </is>
      </c>
      <c r="O49" s="365" t="inlineStr">
        <is>
          <t>钢平台1009、1013、1014</t>
        </is>
      </c>
      <c r="P49" s="368">
        <f>J49</f>
        <v/>
      </c>
      <c r="R49" s="511">
        <f>VLOOKUP(U49,异形板分值匹配!B$1:C$1992,2,FALSE)</f>
        <v/>
      </c>
      <c r="S49" s="511">
        <f>G49*R49</f>
        <v/>
      </c>
      <c r="U49" s="365">
        <f>B49&amp;U$4&amp;C49&amp;D49</f>
        <v/>
      </c>
      <c r="V49" s="365">
        <f>D49</f>
        <v/>
      </c>
      <c r="W49" s="365">
        <f>E49</f>
        <v/>
      </c>
      <c r="X49" s="365">
        <f>F49</f>
        <v/>
      </c>
      <c r="Y49" s="365">
        <f>G49</f>
        <v/>
      </c>
    </row>
    <row r="50">
      <c r="A50" s="243" t="n">
        <v>2</v>
      </c>
      <c r="B50" s="511" t="inlineStr">
        <is>
          <t>P15</t>
        </is>
      </c>
      <c r="C50" s="511" t="inlineStr">
        <is>
          <t>6BFX1014/2</t>
        </is>
      </c>
      <c r="D50" s="511" t="inlineStr">
        <is>
          <t>#</t>
        </is>
      </c>
      <c r="E50" s="511" t="n">
        <v>1715</v>
      </c>
      <c r="F50" s="511" t="n">
        <v>645</v>
      </c>
      <c r="G50" s="511" t="n">
        <v>1</v>
      </c>
      <c r="H50" s="570">
        <f>E50*F50*G50/1000000</f>
        <v/>
      </c>
      <c r="I50" s="570">
        <f>H50*62.9</f>
        <v/>
      </c>
      <c r="J50" s="511" t="n"/>
      <c r="K50" s="511" t="n"/>
      <c r="L50" s="511" t="n"/>
      <c r="M50" s="365" t="n"/>
      <c r="N50" s="365" t="inlineStr">
        <is>
          <t>标高从-7.300m至-9.600m</t>
        </is>
      </c>
      <c r="O50" s="365" t="inlineStr">
        <is>
          <t>钢平台1009、1013、1014</t>
        </is>
      </c>
      <c r="P50" s="368">
        <f>J50</f>
        <v/>
      </c>
      <c r="R50" s="511">
        <f>VLOOKUP(U50,异形板分值匹配!B$1:C$1992,2,FALSE)</f>
        <v/>
      </c>
      <c r="S50" s="511">
        <f>R50*G50</f>
        <v/>
      </c>
      <c r="U50" s="365">
        <f>B50&amp;U$4&amp;C50&amp;D50</f>
        <v/>
      </c>
      <c r="V50" s="365">
        <f>D50</f>
        <v/>
      </c>
      <c r="W50" s="365">
        <f>E50</f>
        <v/>
      </c>
      <c r="X50" s="365">
        <f>F50</f>
        <v/>
      </c>
      <c r="Y50" s="365">
        <f>G50</f>
        <v/>
      </c>
    </row>
    <row r="51">
      <c r="A51" s="243" t="n">
        <v>1</v>
      </c>
      <c r="B51" s="250" t="inlineStr">
        <is>
          <t>小计</t>
        </is>
      </c>
      <c r="C51" s="250" t="n"/>
      <c r="D51" s="250" t="n"/>
      <c r="E51" s="250" t="n"/>
      <c r="F51" s="250" t="n"/>
      <c r="G51" s="250">
        <f>SUM(G44:G50)</f>
        <v/>
      </c>
      <c r="H51" s="571" t="n"/>
      <c r="I51" s="571" t="n"/>
      <c r="J51" s="250" t="n"/>
      <c r="K51" s="250" t="n"/>
      <c r="L51" s="250" t="n"/>
      <c r="M51" s="257" t="n"/>
      <c r="N51" s="257" t="n"/>
      <c r="O51" s="257" t="n"/>
      <c r="P51" s="368">
        <f>J51</f>
        <v/>
      </c>
      <c r="R51" s="511" t="n"/>
      <c r="S51" s="511" t="n"/>
      <c r="U51" s="365" t="n"/>
      <c r="V51" s="365" t="n"/>
      <c r="W51" s="365" t="n"/>
      <c r="X51" s="365" t="n"/>
      <c r="Y51" s="365" t="n"/>
    </row>
    <row r="52">
      <c r="A52" s="243" t="n">
        <v>2</v>
      </c>
      <c r="B52" s="511" t="inlineStr">
        <is>
          <t>P16</t>
        </is>
      </c>
      <c r="C52" s="511" t="inlineStr">
        <is>
          <t>6BFX1017/1</t>
        </is>
      </c>
      <c r="D52" s="511" t="inlineStr">
        <is>
          <t>#</t>
        </is>
      </c>
      <c r="E52" s="511" t="n">
        <v>600</v>
      </c>
      <c r="F52" s="511" t="n">
        <v>600</v>
      </c>
      <c r="G52" s="511" t="n">
        <v>1</v>
      </c>
      <c r="H52" s="570">
        <f>E52*F52*G52/1000000</f>
        <v/>
      </c>
      <c r="I52" s="570">
        <f>H52*62.9</f>
        <v/>
      </c>
      <c r="J52" s="511" t="n"/>
      <c r="K52" s="511" t="n"/>
      <c r="L52" s="511" t="n"/>
      <c r="M52" s="365" t="n"/>
      <c r="N52" s="365" t="inlineStr">
        <is>
          <t>标高-8.600、-7.350m</t>
        </is>
      </c>
      <c r="O52" s="365" t="inlineStr">
        <is>
          <t>钢平台1017、1018</t>
        </is>
      </c>
      <c r="P52" s="368">
        <f>J52</f>
        <v/>
      </c>
      <c r="R52" s="511">
        <f>VLOOKUP(U52,异形板分值匹配!B$1:C$1992,2,FALSE)</f>
        <v/>
      </c>
      <c r="S52" s="511">
        <f>R52*G52</f>
        <v/>
      </c>
      <c r="U52" s="365">
        <f>B52&amp;U$4&amp;C52&amp;D52</f>
        <v/>
      </c>
      <c r="V52" s="365">
        <f>D52</f>
        <v/>
      </c>
      <c r="W52" s="365">
        <f>E52</f>
        <v/>
      </c>
      <c r="X52" s="365">
        <f>F52</f>
        <v/>
      </c>
      <c r="Y52" s="365">
        <f>G52</f>
        <v/>
      </c>
    </row>
    <row r="53">
      <c r="A53" s="243" t="n">
        <v>2</v>
      </c>
      <c r="B53" s="511" t="inlineStr">
        <is>
          <t>P16</t>
        </is>
      </c>
      <c r="C53" s="511" t="inlineStr">
        <is>
          <t>6BFX1018/1</t>
        </is>
      </c>
      <c r="D53" s="511" t="inlineStr">
        <is>
          <t>#</t>
        </is>
      </c>
      <c r="E53" s="511" t="n">
        <v>910</v>
      </c>
      <c r="F53" s="511" t="n">
        <v>995</v>
      </c>
      <c r="G53" s="511" t="n">
        <v>1</v>
      </c>
      <c r="H53" s="570">
        <f>E53*F53*G53/1000000</f>
        <v/>
      </c>
      <c r="I53" s="570">
        <f>H53*62.9</f>
        <v/>
      </c>
      <c r="J53" s="511" t="n"/>
      <c r="K53" s="511" t="n"/>
      <c r="L53" s="511" t="n"/>
      <c r="M53" s="365" t="n"/>
      <c r="N53" s="365" t="inlineStr">
        <is>
          <t>标高-8.600、-7.350m</t>
        </is>
      </c>
      <c r="O53" s="365" t="inlineStr">
        <is>
          <t>钢平台1017、1018</t>
        </is>
      </c>
      <c r="P53" s="368">
        <f>J53</f>
        <v/>
      </c>
      <c r="R53" s="511">
        <f>VLOOKUP(U53,异形板分值匹配!B$1:C$1992,2,FALSE)</f>
        <v/>
      </c>
      <c r="S53" s="511">
        <f>R53*G53</f>
        <v/>
      </c>
      <c r="U53" s="365">
        <f>B53&amp;U$4&amp;C53&amp;D53</f>
        <v/>
      </c>
      <c r="V53" s="365">
        <f>D53</f>
        <v/>
      </c>
      <c r="W53" s="365">
        <f>E53</f>
        <v/>
      </c>
      <c r="X53" s="365">
        <f>F53</f>
        <v/>
      </c>
      <c r="Y53" s="365">
        <f>G53</f>
        <v/>
      </c>
    </row>
    <row r="54">
      <c r="A54" s="243" t="n">
        <v>2</v>
      </c>
      <c r="B54" s="511" t="inlineStr">
        <is>
          <t>P16</t>
        </is>
      </c>
      <c r="C54" s="511" t="inlineStr">
        <is>
          <t>6BFX1018/2</t>
        </is>
      </c>
      <c r="D54" s="511" t="inlineStr">
        <is>
          <t>#</t>
        </is>
      </c>
      <c r="E54" s="511" t="n">
        <v>910</v>
      </c>
      <c r="F54" s="511" t="n">
        <v>505</v>
      </c>
      <c r="G54" s="511" t="n">
        <v>1</v>
      </c>
      <c r="H54" s="570">
        <f>E54*F54*G54/1000000</f>
        <v/>
      </c>
      <c r="I54" s="570">
        <f>H54*62.9</f>
        <v/>
      </c>
      <c r="J54" s="511" t="n"/>
      <c r="K54" s="511" t="n"/>
      <c r="L54" s="511" t="n"/>
      <c r="M54" s="365" t="n"/>
      <c r="N54" s="365" t="inlineStr">
        <is>
          <t>标高-8.600、-7.350m</t>
        </is>
      </c>
      <c r="O54" s="365" t="inlineStr">
        <is>
          <t>钢平台1017、1018</t>
        </is>
      </c>
      <c r="P54" s="368">
        <f>J54</f>
        <v/>
      </c>
      <c r="R54" s="511">
        <f>VLOOKUP(U54,异形板分值匹配!B$1:C$1992,2,FALSE)</f>
        <v/>
      </c>
      <c r="S54" s="511">
        <f>G54*R54</f>
        <v/>
      </c>
      <c r="U54" s="365">
        <f>B54&amp;U$4&amp;C54&amp;D54</f>
        <v/>
      </c>
      <c r="V54" s="365">
        <f>D54</f>
        <v/>
      </c>
      <c r="W54" s="365">
        <f>E54</f>
        <v/>
      </c>
      <c r="X54" s="365">
        <f>F54</f>
        <v/>
      </c>
      <c r="Y54" s="365">
        <f>G54</f>
        <v/>
      </c>
    </row>
    <row r="55">
      <c r="A55" s="243" t="n">
        <v>1</v>
      </c>
      <c r="B55" s="250" t="inlineStr">
        <is>
          <t>小计</t>
        </is>
      </c>
      <c r="C55" s="250" t="n"/>
      <c r="D55" s="250" t="n"/>
      <c r="E55" s="250" t="n"/>
      <c r="F55" s="250" t="n"/>
      <c r="G55" s="250">
        <f>SUM(G52:G54)</f>
        <v/>
      </c>
      <c r="H55" s="571" t="n"/>
      <c r="I55" s="571" t="n"/>
      <c r="J55" s="250" t="n"/>
      <c r="K55" s="250" t="n"/>
      <c r="L55" s="250" t="n"/>
      <c r="M55" s="257" t="n"/>
      <c r="N55" s="257" t="n"/>
      <c r="O55" s="257" t="n"/>
      <c r="P55" s="368">
        <f>J55</f>
        <v/>
      </c>
      <c r="R55" s="511" t="n"/>
      <c r="S55" s="511" t="n"/>
      <c r="U55" s="365" t="n"/>
      <c r="V55" s="365" t="n"/>
      <c r="W55" s="365" t="n"/>
      <c r="X55" s="365" t="n"/>
      <c r="Y55" s="365" t="n"/>
    </row>
    <row r="56">
      <c r="A56" s="243" t="n">
        <v>2</v>
      </c>
      <c r="B56" s="511" t="inlineStr">
        <is>
          <t>P17</t>
        </is>
      </c>
      <c r="C56" s="511" t="inlineStr">
        <is>
          <t>6BFX1010/1</t>
        </is>
      </c>
      <c r="D56" s="511" t="inlineStr">
        <is>
          <t>#</t>
        </is>
      </c>
      <c r="E56" s="511" t="n">
        <v>1665</v>
      </c>
      <c r="F56" s="511" t="n">
        <v>560</v>
      </c>
      <c r="G56" s="511" t="n">
        <v>1</v>
      </c>
      <c r="H56" s="570">
        <f>E56*F56*G56/1000000</f>
        <v/>
      </c>
      <c r="I56" s="570">
        <f>H56*62.9</f>
        <v/>
      </c>
      <c r="J56" s="511" t="n">
        <v>1047</v>
      </c>
      <c r="K56" s="570" t="n">
        <v>9.862740000000001</v>
      </c>
      <c r="L56" s="511" t="n"/>
      <c r="M56" s="365" t="n"/>
      <c r="N56" s="365" t="inlineStr">
        <is>
          <t>标高-9.600m至-8.600m</t>
        </is>
      </c>
      <c r="O56" s="365" t="inlineStr">
        <is>
          <t>钢平台1010、1016</t>
        </is>
      </c>
      <c r="P56" s="368">
        <f>J56</f>
        <v/>
      </c>
      <c r="R56" s="511">
        <f>VLOOKUP(U56,异形板分值匹配!B$1:C$1992,2,FALSE)</f>
        <v/>
      </c>
      <c r="S56" s="511">
        <f>R56*G56</f>
        <v/>
      </c>
      <c r="U56" s="365">
        <f>B56&amp;U$4&amp;C56&amp;D56</f>
        <v/>
      </c>
      <c r="V56" s="365">
        <f>D56</f>
        <v/>
      </c>
      <c r="W56" s="365">
        <f>E56</f>
        <v/>
      </c>
      <c r="X56" s="365">
        <f>F56</f>
        <v/>
      </c>
      <c r="Y56" s="365">
        <f>G56</f>
        <v/>
      </c>
    </row>
    <row r="57">
      <c r="A57" s="243" t="n">
        <v>2</v>
      </c>
      <c r="B57" s="511" t="inlineStr">
        <is>
          <t>P17</t>
        </is>
      </c>
      <c r="C57" s="511" t="inlineStr">
        <is>
          <t>6BFX1010/2</t>
        </is>
      </c>
      <c r="D57" s="511" t="inlineStr">
        <is>
          <t>#</t>
        </is>
      </c>
      <c r="E57" s="511" t="n">
        <v>1665</v>
      </c>
      <c r="F57" s="511" t="n">
        <v>455</v>
      </c>
      <c r="G57" s="511" t="n">
        <v>1</v>
      </c>
      <c r="H57" s="570">
        <f>E57*F57*G57/1000000</f>
        <v/>
      </c>
      <c r="I57" s="570">
        <f>H57*62.9</f>
        <v/>
      </c>
      <c r="J57" s="511" t="n">
        <v>209</v>
      </c>
      <c r="K57" s="570" t="n">
        <v>1.96878</v>
      </c>
      <c r="L57" s="511" t="n"/>
      <c r="M57" s="365" t="n"/>
      <c r="N57" s="365" t="inlineStr">
        <is>
          <t>标高-9.600m至-8.600m</t>
        </is>
      </c>
      <c r="O57" s="365" t="inlineStr">
        <is>
          <t>钢平台1010、1016</t>
        </is>
      </c>
      <c r="P57" s="368">
        <f>J57</f>
        <v/>
      </c>
      <c r="R57" s="511">
        <f>VLOOKUP(U57,异形板分值匹配!B$1:C$1992,2,FALSE)</f>
        <v/>
      </c>
      <c r="S57" s="511">
        <f>R57*G57</f>
        <v/>
      </c>
      <c r="U57" s="365">
        <f>B57&amp;U$4&amp;C57&amp;D57</f>
        <v/>
      </c>
      <c r="V57" s="365">
        <f>D57</f>
        <v/>
      </c>
      <c r="W57" s="365">
        <f>E57</f>
        <v/>
      </c>
      <c r="X57" s="365">
        <f>F57</f>
        <v/>
      </c>
      <c r="Y57" s="365">
        <f>G57</f>
        <v/>
      </c>
    </row>
    <row r="58">
      <c r="A58" s="243" t="n">
        <v>2</v>
      </c>
      <c r="B58" s="511" t="inlineStr">
        <is>
          <t>P17</t>
        </is>
      </c>
      <c r="C58" s="511" t="inlineStr">
        <is>
          <t>6BFX1010/3</t>
        </is>
      </c>
      <c r="D58" s="511" t="inlineStr">
        <is>
          <t>#</t>
        </is>
      </c>
      <c r="E58" s="511" t="n">
        <v>300</v>
      </c>
      <c r="F58" s="511" t="n">
        <v>665</v>
      </c>
      <c r="G58" s="511" t="n">
        <v>1</v>
      </c>
      <c r="H58" s="570">
        <f>E58*F58*G58/1000000</f>
        <v/>
      </c>
      <c r="I58" s="570">
        <f>H58*62.9</f>
        <v/>
      </c>
      <c r="J58" s="511" t="n"/>
      <c r="K58" s="511" t="n"/>
      <c r="L58" s="511" t="n"/>
      <c r="M58" s="365" t="n"/>
      <c r="N58" s="365" t="inlineStr">
        <is>
          <t>标高-9.600m至-8.600m</t>
        </is>
      </c>
      <c r="O58" s="365" t="inlineStr">
        <is>
          <t>钢平台1010、1016</t>
        </is>
      </c>
      <c r="P58" s="368">
        <f>J58</f>
        <v/>
      </c>
      <c r="R58" s="511">
        <f>VLOOKUP(U58,异形板分值匹配!B$1:C$1992,2,FALSE)</f>
        <v/>
      </c>
      <c r="S58" s="511">
        <f>R58*G58</f>
        <v/>
      </c>
      <c r="U58" s="365">
        <f>B58&amp;U$4&amp;C58&amp;D58</f>
        <v/>
      </c>
      <c r="V58" s="365">
        <f>D58</f>
        <v/>
      </c>
      <c r="W58" s="365">
        <f>E58</f>
        <v/>
      </c>
      <c r="X58" s="365">
        <f>F58</f>
        <v/>
      </c>
      <c r="Y58" s="365">
        <f>G58</f>
        <v/>
      </c>
    </row>
    <row r="59">
      <c r="A59" s="243" t="n">
        <v>2</v>
      </c>
      <c r="B59" s="511" t="inlineStr">
        <is>
          <t>P17</t>
        </is>
      </c>
      <c r="C59" s="511" t="inlineStr">
        <is>
          <t>6BFX1010/4</t>
        </is>
      </c>
      <c r="D59" s="511" t="inlineStr">
        <is>
          <t>#</t>
        </is>
      </c>
      <c r="E59" s="511" t="n">
        <v>295</v>
      </c>
      <c r="F59" s="511" t="n">
        <v>995</v>
      </c>
      <c r="G59" s="511" t="n">
        <v>1</v>
      </c>
      <c r="H59" s="570">
        <f>E59*F59*G59/1000000</f>
        <v/>
      </c>
      <c r="I59" s="570">
        <f>H59*62.9</f>
        <v/>
      </c>
      <c r="J59" s="511" t="n"/>
      <c r="K59" s="511" t="n"/>
      <c r="L59" s="511" t="n"/>
      <c r="M59" s="365" t="n"/>
      <c r="N59" s="365" t="inlineStr">
        <is>
          <t>标高-9.600m至-8.600m</t>
        </is>
      </c>
      <c r="O59" s="365" t="inlineStr">
        <is>
          <t>钢平台1010、1016</t>
        </is>
      </c>
      <c r="P59" s="368">
        <f>J59</f>
        <v/>
      </c>
      <c r="R59" s="511">
        <f>VLOOKUP(U59,异形板分值匹配!B$1:C$1992,2,FALSE)</f>
        <v/>
      </c>
      <c r="S59" s="511">
        <f>G59*R59</f>
        <v/>
      </c>
      <c r="U59" s="365">
        <f>B59&amp;U$4&amp;C59&amp;D59</f>
        <v/>
      </c>
      <c r="V59" s="365">
        <f>D59</f>
        <v/>
      </c>
      <c r="W59" s="365">
        <f>E59</f>
        <v/>
      </c>
      <c r="X59" s="365">
        <f>F59</f>
        <v/>
      </c>
      <c r="Y59" s="365">
        <f>G59</f>
        <v/>
      </c>
    </row>
    <row r="60">
      <c r="A60" s="243" t="n">
        <v>2</v>
      </c>
      <c r="B60" s="511" t="inlineStr">
        <is>
          <t>P17</t>
        </is>
      </c>
      <c r="C60" s="511" t="inlineStr">
        <is>
          <t>6BFX1010/5</t>
        </is>
      </c>
      <c r="D60" s="511" t="n"/>
      <c r="E60" s="511" t="n">
        <v>665</v>
      </c>
      <c r="F60" s="511" t="n">
        <v>995</v>
      </c>
      <c r="G60" s="511" t="n">
        <v>1</v>
      </c>
      <c r="H60" s="570">
        <f>E60*F60*G60/1000000</f>
        <v/>
      </c>
      <c r="I60" s="570">
        <f>H60*62.9</f>
        <v/>
      </c>
      <c r="J60" s="511" t="n"/>
      <c r="K60" s="511" t="n"/>
      <c r="L60" s="511" t="n"/>
      <c r="M60" s="365" t="n"/>
      <c r="N60" s="365" t="inlineStr">
        <is>
          <t>标高-9.600m至-8.600m</t>
        </is>
      </c>
      <c r="O60" s="365" t="inlineStr">
        <is>
          <t>钢平台1010、1016</t>
        </is>
      </c>
      <c r="P60" s="368">
        <f>J60</f>
        <v/>
      </c>
      <c r="R60" s="511">
        <f>IF(R$3="","",VLOOKUP(R$3,'3-1技术要求'!Q:S,3,0))</f>
        <v/>
      </c>
      <c r="S60" s="511">
        <f>R60*G60</f>
        <v/>
      </c>
      <c r="U60" s="365">
        <f>B60&amp;U$4&amp;C60&amp;D60</f>
        <v/>
      </c>
      <c r="V60" s="365" t="n"/>
      <c r="W60" s="365">
        <f>E60</f>
        <v/>
      </c>
      <c r="X60" s="365">
        <f>F60</f>
        <v/>
      </c>
      <c r="Y60" s="365">
        <f>G60</f>
        <v/>
      </c>
    </row>
    <row r="61">
      <c r="A61" s="243" t="n">
        <v>2</v>
      </c>
      <c r="B61" s="511" t="inlineStr">
        <is>
          <t>P17</t>
        </is>
      </c>
      <c r="C61" s="511" t="inlineStr">
        <is>
          <t>6BFX1010/6</t>
        </is>
      </c>
      <c r="D61" s="511" t="n"/>
      <c r="E61" s="511" t="n">
        <v>665</v>
      </c>
      <c r="F61" s="511" t="n">
        <v>1025</v>
      </c>
      <c r="G61" s="511" t="n">
        <v>1</v>
      </c>
      <c r="H61" s="570">
        <f>E61*F61*G61/1000000</f>
        <v/>
      </c>
      <c r="I61" s="570">
        <f>H61*62.9</f>
        <v/>
      </c>
      <c r="J61" s="511" t="n"/>
      <c r="K61" s="511" t="n"/>
      <c r="L61" s="511" t="n"/>
      <c r="M61" s="365" t="n"/>
      <c r="N61" s="365" t="inlineStr">
        <is>
          <t>标高-9.600m至-8.600m</t>
        </is>
      </c>
      <c r="O61" s="365" t="inlineStr">
        <is>
          <t>钢平台1010、1016</t>
        </is>
      </c>
      <c r="P61" s="368">
        <f>J61</f>
        <v/>
      </c>
      <c r="R61" s="511">
        <f>IF(R$3="","",VLOOKUP(R$3,'3-1技术要求'!Q:S,3,0))</f>
        <v/>
      </c>
      <c r="S61" s="511">
        <f>G61*R61</f>
        <v/>
      </c>
      <c r="U61" s="365">
        <f>B61&amp;U$4&amp;C61&amp;D61</f>
        <v/>
      </c>
      <c r="V61" s="365" t="n"/>
      <c r="W61" s="365">
        <f>E61</f>
        <v/>
      </c>
      <c r="X61" s="365">
        <f>F61</f>
        <v/>
      </c>
      <c r="Y61" s="365">
        <f>G61</f>
        <v/>
      </c>
    </row>
    <row r="62">
      <c r="A62" s="243" t="n">
        <v>2</v>
      </c>
      <c r="B62" s="511" t="inlineStr">
        <is>
          <t>P17</t>
        </is>
      </c>
      <c r="C62" s="511" t="inlineStr">
        <is>
          <t>6BFX1010/7</t>
        </is>
      </c>
      <c r="D62" s="511" t="n"/>
      <c r="E62" s="511" t="n">
        <v>436</v>
      </c>
      <c r="F62" s="511" t="n">
        <v>770</v>
      </c>
      <c r="G62" s="511" t="n">
        <v>1</v>
      </c>
      <c r="H62" s="570">
        <f>E62*F62*G62/1000000</f>
        <v/>
      </c>
      <c r="I62" s="570">
        <f>H62*62.9</f>
        <v/>
      </c>
      <c r="J62" s="266" t="n"/>
      <c r="K62" s="511" t="n"/>
      <c r="L62" s="511" t="n"/>
      <c r="M62" s="365" t="n"/>
      <c r="N62" s="365" t="inlineStr">
        <is>
          <t>标高-9.600m至-8.600m</t>
        </is>
      </c>
      <c r="O62" s="365" t="inlineStr">
        <is>
          <t>钢平台1010、1016</t>
        </is>
      </c>
      <c r="P62" s="368">
        <f>J62</f>
        <v/>
      </c>
      <c r="Q62" s="259" t="n"/>
      <c r="R62" s="511">
        <f>IF(R$3="","",VLOOKUP(R$3,'3-1技术要求'!Q:S,3,0))</f>
        <v/>
      </c>
      <c r="S62" s="511">
        <f>G62*R62</f>
        <v/>
      </c>
      <c r="U62" s="365">
        <f>B62&amp;U$4&amp;C62&amp;D62</f>
        <v/>
      </c>
      <c r="V62" s="365" t="n"/>
      <c r="W62" s="365">
        <f>E62</f>
        <v/>
      </c>
      <c r="X62" s="365">
        <f>F62</f>
        <v/>
      </c>
      <c r="Y62" s="365">
        <f>G62</f>
        <v/>
      </c>
    </row>
    <row r="63">
      <c r="A63" s="243" t="n">
        <v>2</v>
      </c>
      <c r="B63" s="511" t="inlineStr">
        <is>
          <t>P17</t>
        </is>
      </c>
      <c r="C63" s="511" t="inlineStr">
        <is>
          <t>6BFX1016/1</t>
        </is>
      </c>
      <c r="D63" s="511" t="inlineStr">
        <is>
          <t>#</t>
        </is>
      </c>
      <c r="E63" s="511" t="n">
        <v>600</v>
      </c>
      <c r="F63" s="511" t="n">
        <v>600</v>
      </c>
      <c r="G63" s="511" t="n">
        <v>1</v>
      </c>
      <c r="H63" s="570">
        <f>E63*F63*G63/1000000</f>
        <v/>
      </c>
      <c r="I63" s="570">
        <f>H63*62.9</f>
        <v/>
      </c>
      <c r="J63" s="511" t="n"/>
      <c r="K63" s="511" t="n"/>
      <c r="L63" s="511" t="n"/>
      <c r="M63" s="365" t="n"/>
      <c r="N63" s="365" t="inlineStr">
        <is>
          <t>标高-9.600m至-8.600m</t>
        </is>
      </c>
      <c r="O63" s="365" t="inlineStr">
        <is>
          <t>钢平台1010、1016</t>
        </is>
      </c>
      <c r="P63" s="368">
        <f>J63</f>
        <v/>
      </c>
      <c r="R63" s="511">
        <f>VLOOKUP(U63,异形板分值匹配!B$1:C$1992,2,FALSE)</f>
        <v/>
      </c>
      <c r="S63" s="511">
        <f>R63*G63</f>
        <v/>
      </c>
      <c r="U63" s="365">
        <f>B63&amp;U$4&amp;C63&amp;D63</f>
        <v/>
      </c>
      <c r="V63" s="365">
        <f>D63</f>
        <v/>
      </c>
      <c r="W63" s="365">
        <f>E63</f>
        <v/>
      </c>
      <c r="X63" s="365">
        <f>F63</f>
        <v/>
      </c>
      <c r="Y63" s="365">
        <f>G63</f>
        <v/>
      </c>
    </row>
    <row r="64">
      <c r="A64" s="243" t="n">
        <v>1</v>
      </c>
      <c r="B64" s="250" t="inlineStr">
        <is>
          <t>小计</t>
        </is>
      </c>
      <c r="C64" s="250" t="n"/>
      <c r="D64" s="250" t="n"/>
      <c r="E64" s="250" t="n"/>
      <c r="F64" s="250" t="n"/>
      <c r="G64" s="250">
        <f>SUM(G56:G63)</f>
        <v/>
      </c>
      <c r="H64" s="571" t="n"/>
      <c r="I64" s="571" t="n"/>
      <c r="J64" s="250" t="n"/>
      <c r="K64" s="250" t="n"/>
      <c r="L64" s="250" t="n"/>
      <c r="M64" s="257" t="n"/>
      <c r="N64" s="257" t="n"/>
      <c r="O64" s="257" t="n"/>
      <c r="P64" s="368">
        <f>J64</f>
        <v/>
      </c>
      <c r="R64" s="511" t="n"/>
      <c r="S64" s="511" t="n"/>
      <c r="U64" s="365" t="n"/>
      <c r="V64" s="365" t="n"/>
      <c r="W64" s="365" t="n"/>
      <c r="X64" s="365" t="n"/>
      <c r="Y64" s="365" t="n"/>
    </row>
    <row r="65">
      <c r="A65" s="243" t="n">
        <v>2</v>
      </c>
      <c r="B65" s="511" t="inlineStr">
        <is>
          <t>P18</t>
        </is>
      </c>
      <c r="C65" s="511" t="inlineStr">
        <is>
          <t>6BFX1001/1</t>
        </is>
      </c>
      <c r="D65" s="511" t="inlineStr">
        <is>
          <t>#</t>
        </is>
      </c>
      <c r="E65" s="511" t="n">
        <v>1005</v>
      </c>
      <c r="F65" s="511" t="n">
        <v>995</v>
      </c>
      <c r="G65" s="511" t="n">
        <v>1</v>
      </c>
      <c r="H65" s="570">
        <f>E65*F65*G65/1000000</f>
        <v/>
      </c>
      <c r="I65" s="570">
        <f>H65*62.9</f>
        <v/>
      </c>
      <c r="J65" s="511" t="n"/>
      <c r="K65" s="511" t="n"/>
      <c r="L65" s="511" t="n"/>
      <c r="M65" s="365" t="n"/>
      <c r="N65" s="365" t="inlineStr">
        <is>
          <t>标高-10.650m至-9.600m</t>
        </is>
      </c>
      <c r="O65" s="365" t="inlineStr">
        <is>
          <t>钢平台1001、1002</t>
        </is>
      </c>
      <c r="P65" s="368">
        <f>J65</f>
        <v/>
      </c>
      <c r="R65" s="511">
        <f>VLOOKUP(U65,异形板分值匹配!B$1:C$1992,2,FALSE)</f>
        <v/>
      </c>
      <c r="S65" s="511">
        <f>G65*R65</f>
        <v/>
      </c>
      <c r="U65" s="365">
        <f>B65&amp;U$4&amp;C65&amp;D65</f>
        <v/>
      </c>
      <c r="V65" s="365">
        <f>D65</f>
        <v/>
      </c>
      <c r="W65" s="365">
        <f>E65</f>
        <v/>
      </c>
      <c r="X65" s="365">
        <f>F65</f>
        <v/>
      </c>
      <c r="Y65" s="365">
        <f>G65</f>
        <v/>
      </c>
    </row>
    <row r="66">
      <c r="A66" s="243" t="n">
        <v>2</v>
      </c>
      <c r="B66" s="511" t="inlineStr">
        <is>
          <t>P18</t>
        </is>
      </c>
      <c r="C66" s="511" t="inlineStr">
        <is>
          <t>6BFX1001/2</t>
        </is>
      </c>
      <c r="D66" s="511" t="inlineStr">
        <is>
          <t>#</t>
        </is>
      </c>
      <c r="E66" s="511" t="n">
        <v>1005</v>
      </c>
      <c r="F66" s="511" t="n">
        <v>815</v>
      </c>
      <c r="G66" s="511" t="n">
        <v>1</v>
      </c>
      <c r="H66" s="570">
        <f>E66*F66*G66/1000000</f>
        <v/>
      </c>
      <c r="I66" s="570">
        <f>H66*62.9</f>
        <v/>
      </c>
      <c r="J66" s="511" t="n">
        <v>310</v>
      </c>
      <c r="K66" s="570" t="n">
        <v>2.9202</v>
      </c>
      <c r="L66" s="511" t="n"/>
      <c r="M66" s="365" t="n"/>
      <c r="N66" s="365" t="inlineStr">
        <is>
          <t>标高-10.650m至-9.600m</t>
        </is>
      </c>
      <c r="O66" s="365" t="inlineStr">
        <is>
          <t>钢平台1001、1002</t>
        </is>
      </c>
      <c r="P66" s="368">
        <f>J66</f>
        <v/>
      </c>
      <c r="R66" s="511">
        <f>VLOOKUP(U66,异形板分值匹配!B$1:C$1992,2,FALSE)</f>
        <v/>
      </c>
      <c r="S66" s="511">
        <f>R66*G66</f>
        <v/>
      </c>
      <c r="U66" s="365">
        <f>B66&amp;U$4&amp;C66&amp;D66</f>
        <v/>
      </c>
      <c r="V66" s="365">
        <f>D66</f>
        <v/>
      </c>
      <c r="W66" s="365">
        <f>E66</f>
        <v/>
      </c>
      <c r="X66" s="365">
        <f>F66</f>
        <v/>
      </c>
      <c r="Y66" s="365">
        <f>G66</f>
        <v/>
      </c>
    </row>
    <row r="67">
      <c r="A67" s="243" t="n">
        <v>2</v>
      </c>
      <c r="B67" s="511" t="inlineStr">
        <is>
          <t>P18</t>
        </is>
      </c>
      <c r="C67" s="511" t="inlineStr">
        <is>
          <t>6BFX1001/3</t>
        </is>
      </c>
      <c r="D67" s="511" t="inlineStr">
        <is>
          <t>#</t>
        </is>
      </c>
      <c r="E67" s="511" t="n">
        <v>1005</v>
      </c>
      <c r="F67" s="511" t="n">
        <v>305</v>
      </c>
      <c r="G67" s="511" t="n">
        <v>1</v>
      </c>
      <c r="H67" s="570">
        <f>E67*F67*G67/1000000</f>
        <v/>
      </c>
      <c r="I67" s="570">
        <f>H67*62.9</f>
        <v/>
      </c>
      <c r="J67" s="511" t="n">
        <v>506</v>
      </c>
      <c r="K67" s="570" t="n">
        <v>4.76652</v>
      </c>
      <c r="L67" s="511" t="n"/>
      <c r="M67" s="365" t="n"/>
      <c r="N67" s="365" t="inlineStr">
        <is>
          <t>标高-10.650m至-9.600m</t>
        </is>
      </c>
      <c r="O67" s="365" t="inlineStr">
        <is>
          <t>钢平台1001、1002</t>
        </is>
      </c>
      <c r="P67" s="368">
        <f>J67</f>
        <v/>
      </c>
      <c r="R67" s="511">
        <f>VLOOKUP(U67,异形板分值匹配!B$1:C$1992,2,FALSE)</f>
        <v/>
      </c>
      <c r="S67" s="511">
        <f>G67*R67</f>
        <v/>
      </c>
      <c r="U67" s="365">
        <f>B67&amp;U$4&amp;C67&amp;D67</f>
        <v/>
      </c>
      <c r="V67" s="365">
        <f>D67</f>
        <v/>
      </c>
      <c r="W67" s="365">
        <f>E67</f>
        <v/>
      </c>
      <c r="X67" s="365">
        <f>F67</f>
        <v/>
      </c>
      <c r="Y67" s="365">
        <f>G67</f>
        <v/>
      </c>
    </row>
    <row r="68">
      <c r="A68" s="243" t="n">
        <v>2</v>
      </c>
      <c r="B68" s="511" t="inlineStr">
        <is>
          <t>P18</t>
        </is>
      </c>
      <c r="C68" s="511" t="inlineStr">
        <is>
          <t>6BFX1001/4</t>
        </is>
      </c>
      <c r="D68" s="511" t="inlineStr">
        <is>
          <t>#</t>
        </is>
      </c>
      <c r="E68" s="511" t="n">
        <v>1005</v>
      </c>
      <c r="F68" s="511" t="n">
        <v>235</v>
      </c>
      <c r="G68" s="511" t="n">
        <v>1</v>
      </c>
      <c r="H68" s="570">
        <f>E68*F68*G68/1000000</f>
        <v/>
      </c>
      <c r="I68" s="570">
        <f>H68*62.9</f>
        <v/>
      </c>
      <c r="J68" s="511" t="n">
        <v>244</v>
      </c>
      <c r="K68" s="570" t="n">
        <v>2.29848</v>
      </c>
      <c r="L68" s="511" t="n"/>
      <c r="M68" s="365" t="n"/>
      <c r="N68" s="365" t="inlineStr">
        <is>
          <t>标高-10.650m至-9.600m</t>
        </is>
      </c>
      <c r="O68" s="365" t="inlineStr">
        <is>
          <t>钢平台1001、1002</t>
        </is>
      </c>
      <c r="P68" s="368">
        <f>J68</f>
        <v/>
      </c>
      <c r="R68" s="511">
        <f>VLOOKUP(U68,异形板分值匹配!B$1:C$1992,2,FALSE)</f>
        <v/>
      </c>
      <c r="S68" s="511">
        <f>G68*R68</f>
        <v/>
      </c>
      <c r="U68" s="365">
        <f>B68&amp;U$4&amp;C68&amp;D68</f>
        <v/>
      </c>
      <c r="V68" s="365">
        <f>D68</f>
        <v/>
      </c>
      <c r="W68" s="365">
        <f>E68</f>
        <v/>
      </c>
      <c r="X68" s="365">
        <f>F68</f>
        <v/>
      </c>
      <c r="Y68" s="365">
        <f>G68</f>
        <v/>
      </c>
    </row>
    <row r="69">
      <c r="A69" s="243" t="n">
        <v>2</v>
      </c>
      <c r="B69" s="511" t="inlineStr">
        <is>
          <t>P18</t>
        </is>
      </c>
      <c r="C69" s="511" t="inlineStr">
        <is>
          <t>6BFX1002/1</t>
        </is>
      </c>
      <c r="D69" s="511" t="inlineStr">
        <is>
          <t>#</t>
        </is>
      </c>
      <c r="E69" s="511" t="n">
        <v>1435</v>
      </c>
      <c r="F69" s="511" t="n">
        <v>790</v>
      </c>
      <c r="G69" s="511" t="n">
        <v>1</v>
      </c>
      <c r="H69" s="570">
        <f>E69*F69*G69/1000000</f>
        <v/>
      </c>
      <c r="I69" s="570">
        <f>H69*62.9</f>
        <v/>
      </c>
      <c r="J69" s="511" t="n">
        <v>1864</v>
      </c>
      <c r="K69" s="570" t="n">
        <v>17.55888</v>
      </c>
      <c r="L69" s="511" t="n"/>
      <c r="M69" s="365" t="n"/>
      <c r="N69" s="365" t="inlineStr">
        <is>
          <t>标高-10.650m至-9.600m</t>
        </is>
      </c>
      <c r="O69" s="365" t="inlineStr">
        <is>
          <t>钢平台1001、1002</t>
        </is>
      </c>
      <c r="P69" s="368">
        <f>J69</f>
        <v/>
      </c>
      <c r="R69" s="511">
        <f>VLOOKUP(U69,异形板分值匹配!B$1:C$1992,2,FALSE)</f>
        <v/>
      </c>
      <c r="S69" s="511">
        <f>R69*G69</f>
        <v/>
      </c>
      <c r="U69" s="365">
        <f>B69&amp;U$4&amp;C69&amp;D69</f>
        <v/>
      </c>
      <c r="V69" s="365">
        <f>D69</f>
        <v/>
      </c>
      <c r="W69" s="365">
        <f>E69</f>
        <v/>
      </c>
      <c r="X69" s="365">
        <f>F69</f>
        <v/>
      </c>
      <c r="Y69" s="365">
        <f>G69</f>
        <v/>
      </c>
    </row>
    <row r="70">
      <c r="A70" s="243" t="n">
        <v>2</v>
      </c>
      <c r="B70" s="511" t="inlineStr">
        <is>
          <t>P18</t>
        </is>
      </c>
      <c r="C70" s="511" t="inlineStr">
        <is>
          <t>6BFX1002/2</t>
        </is>
      </c>
      <c r="D70" s="511" t="inlineStr">
        <is>
          <t>#</t>
        </is>
      </c>
      <c r="E70" s="511" t="n">
        <v>1346</v>
      </c>
      <c r="F70" s="511" t="n">
        <v>365</v>
      </c>
      <c r="G70" s="511" t="n">
        <v>1</v>
      </c>
      <c r="H70" s="570">
        <f>E70*F70*G70/1000000</f>
        <v/>
      </c>
      <c r="I70" s="570">
        <f>H70*62.9</f>
        <v/>
      </c>
      <c r="J70" s="511" t="n">
        <v>1030</v>
      </c>
      <c r="K70" s="570" t="n">
        <v>9.7026</v>
      </c>
      <c r="L70" s="511" t="n"/>
      <c r="M70" s="365" t="n"/>
      <c r="N70" s="365" t="inlineStr">
        <is>
          <t>标高-10.650m至-9.600m</t>
        </is>
      </c>
      <c r="O70" s="365" t="inlineStr">
        <is>
          <t>钢平台1001、1002</t>
        </is>
      </c>
      <c r="P70" s="368">
        <f>J70</f>
        <v/>
      </c>
      <c r="R70" s="511">
        <f>VLOOKUP(U70,异形板分值匹配!B$1:C$1992,2,FALSE)</f>
        <v/>
      </c>
      <c r="S70" s="511">
        <f>G70*R70</f>
        <v/>
      </c>
      <c r="U70" s="365">
        <f>B70&amp;U$4&amp;C70&amp;D70</f>
        <v/>
      </c>
      <c r="V70" s="365">
        <f>D70</f>
        <v/>
      </c>
      <c r="W70" s="365">
        <f>E70</f>
        <v/>
      </c>
      <c r="X70" s="365">
        <f>F70</f>
        <v/>
      </c>
      <c r="Y70" s="365">
        <f>G70</f>
        <v/>
      </c>
    </row>
    <row r="71">
      <c r="A71" s="243" t="n">
        <v>2</v>
      </c>
      <c r="B71" s="511" t="inlineStr">
        <is>
          <t>P18</t>
        </is>
      </c>
      <c r="C71" s="511" t="inlineStr">
        <is>
          <t>6BFX1002/3</t>
        </is>
      </c>
      <c r="D71" s="511" t="inlineStr">
        <is>
          <t>#</t>
        </is>
      </c>
      <c r="E71" s="511" t="n">
        <v>752</v>
      </c>
      <c r="F71" s="511" t="n">
        <v>455</v>
      </c>
      <c r="G71" s="511" t="n">
        <v>1</v>
      </c>
      <c r="H71" s="570">
        <f>E71*F71*G71/1000000</f>
        <v/>
      </c>
      <c r="I71" s="570">
        <f>H71*62.9</f>
        <v/>
      </c>
      <c r="J71" s="511" t="n"/>
      <c r="K71" s="570" t="n"/>
      <c r="L71" s="511" t="n"/>
      <c r="M71" s="365" t="n"/>
      <c r="N71" s="365" t="inlineStr">
        <is>
          <t>标高-10.650m至-9.600m</t>
        </is>
      </c>
      <c r="O71" s="365" t="inlineStr">
        <is>
          <t>钢平台1001、1002</t>
        </is>
      </c>
      <c r="P71" s="368">
        <f>J71</f>
        <v/>
      </c>
      <c r="R71" s="511">
        <f>VLOOKUP(U71,异形板分值匹配!B$1:C$1992,2,FALSE)</f>
        <v/>
      </c>
      <c r="S71" s="511">
        <f>G71*R71</f>
        <v/>
      </c>
      <c r="U71" s="365">
        <f>B71&amp;U$4&amp;C71&amp;D71</f>
        <v/>
      </c>
      <c r="V71" s="365">
        <f>D71</f>
        <v/>
      </c>
      <c r="W71" s="365">
        <f>E71</f>
        <v/>
      </c>
      <c r="X71" s="365">
        <f>F71</f>
        <v/>
      </c>
      <c r="Y71" s="365">
        <f>G71</f>
        <v/>
      </c>
    </row>
    <row r="72">
      <c r="A72" s="243" t="n">
        <v>2</v>
      </c>
      <c r="B72" s="511" t="inlineStr">
        <is>
          <t>P18</t>
        </is>
      </c>
      <c r="C72" s="511" t="inlineStr">
        <is>
          <t>6BFX1002/4</t>
        </is>
      </c>
      <c r="D72" s="511" t="inlineStr">
        <is>
          <t>#</t>
        </is>
      </c>
      <c r="E72" s="511" t="n">
        <v>1300</v>
      </c>
      <c r="F72" s="511" t="n">
        <v>515</v>
      </c>
      <c r="G72" s="511" t="n">
        <v>1</v>
      </c>
      <c r="H72" s="570">
        <f>E72*F72*G72/1000000</f>
        <v/>
      </c>
      <c r="I72" s="570">
        <f>H72*62.9</f>
        <v/>
      </c>
      <c r="J72" s="511" t="n">
        <v>637</v>
      </c>
      <c r="K72" s="570" t="n">
        <v>6.00054</v>
      </c>
      <c r="L72" s="511" t="n"/>
      <c r="M72" s="365" t="n"/>
      <c r="N72" s="365" t="inlineStr">
        <is>
          <t>标高-10.650m至-9.600m</t>
        </is>
      </c>
      <c r="O72" s="365" t="inlineStr">
        <is>
          <t>钢平台1001、1002</t>
        </is>
      </c>
      <c r="P72" s="368">
        <f>J72</f>
        <v/>
      </c>
      <c r="R72" s="511">
        <f>VLOOKUP(U72,异形板分值匹配!B$1:C$1992,2,FALSE)</f>
        <v/>
      </c>
      <c r="S72" s="511">
        <f>R72*G72</f>
        <v/>
      </c>
      <c r="U72" s="365">
        <f>B72&amp;U$4&amp;C72&amp;D72</f>
        <v/>
      </c>
      <c r="V72" s="365">
        <f>D72</f>
        <v/>
      </c>
      <c r="W72" s="365">
        <f>E72</f>
        <v/>
      </c>
      <c r="X72" s="365">
        <f>F72</f>
        <v/>
      </c>
      <c r="Y72" s="365">
        <f>G72</f>
        <v/>
      </c>
    </row>
    <row r="73">
      <c r="A73" s="243" t="n">
        <v>2</v>
      </c>
      <c r="B73" s="511" t="inlineStr">
        <is>
          <t>P18</t>
        </is>
      </c>
      <c r="C73" s="511" t="inlineStr">
        <is>
          <t>6BFX1002/5</t>
        </is>
      </c>
      <c r="D73" s="511" t="inlineStr">
        <is>
          <t>#</t>
        </is>
      </c>
      <c r="E73" s="511" t="n">
        <v>1345</v>
      </c>
      <c r="F73" s="511" t="n">
        <v>455</v>
      </c>
      <c r="G73" s="511" t="n">
        <v>1</v>
      </c>
      <c r="H73" s="570">
        <f>E73*F73*G73/1000000</f>
        <v/>
      </c>
      <c r="I73" s="570">
        <f>H73*62.9</f>
        <v/>
      </c>
      <c r="J73" s="511" t="n">
        <v>1290</v>
      </c>
      <c r="K73" s="570" t="n">
        <v>12.1518</v>
      </c>
      <c r="L73" s="511" t="n"/>
      <c r="M73" s="365" t="n"/>
      <c r="N73" s="365" t="inlineStr">
        <is>
          <t>标高-10.650m至-9.600m</t>
        </is>
      </c>
      <c r="O73" s="365" t="inlineStr">
        <is>
          <t>钢平台1001、1002</t>
        </is>
      </c>
      <c r="P73" s="368">
        <f>J73</f>
        <v/>
      </c>
      <c r="R73" s="511">
        <f>VLOOKUP(U73,异形板分值匹配!B$1:C$1992,2,FALSE)</f>
        <v/>
      </c>
      <c r="S73" s="511">
        <f>G73*R73</f>
        <v/>
      </c>
      <c r="U73" s="365">
        <f>B73&amp;U$4&amp;C73&amp;D73</f>
        <v/>
      </c>
      <c r="V73" s="365">
        <f>D73</f>
        <v/>
      </c>
      <c r="W73" s="365">
        <f>E73</f>
        <v/>
      </c>
      <c r="X73" s="365">
        <f>F73</f>
        <v/>
      </c>
      <c r="Y73" s="365">
        <f>G73</f>
        <v/>
      </c>
    </row>
    <row r="74">
      <c r="A74" s="243" t="n">
        <v>2</v>
      </c>
      <c r="B74" s="511" t="inlineStr">
        <is>
          <t>P18</t>
        </is>
      </c>
      <c r="C74" s="511" t="inlineStr">
        <is>
          <t>6BFX1002/6</t>
        </is>
      </c>
      <c r="D74" s="511" t="inlineStr">
        <is>
          <t>#</t>
        </is>
      </c>
      <c r="E74" s="511" t="n">
        <v>860</v>
      </c>
      <c r="F74" s="511" t="n">
        <v>515</v>
      </c>
      <c r="G74" s="511" t="n">
        <v>1</v>
      </c>
      <c r="H74" s="570">
        <f>E74*F74*G74/1000000</f>
        <v/>
      </c>
      <c r="I74" s="570">
        <f>H74*62.9</f>
        <v/>
      </c>
      <c r="J74" s="511" t="n">
        <v>839</v>
      </c>
      <c r="K74" s="570" t="n">
        <v>7.90338</v>
      </c>
      <c r="L74" s="511" t="n"/>
      <c r="M74" s="365" t="n"/>
      <c r="N74" s="365" t="inlineStr">
        <is>
          <t>标高-10.650m至-9.600m</t>
        </is>
      </c>
      <c r="O74" s="365" t="inlineStr">
        <is>
          <t>钢平台1001、1002</t>
        </is>
      </c>
      <c r="P74" s="368">
        <f>J74</f>
        <v/>
      </c>
      <c r="R74" s="511">
        <f>VLOOKUP(U74,异形板分值匹配!B$1:C$1992,2,FALSE)</f>
        <v/>
      </c>
      <c r="S74" s="511">
        <f>G74*R74</f>
        <v/>
      </c>
      <c r="U74" s="365">
        <f>B74&amp;U$4&amp;C74&amp;D74</f>
        <v/>
      </c>
      <c r="V74" s="365">
        <f>D74</f>
        <v/>
      </c>
      <c r="W74" s="365">
        <f>E74</f>
        <v/>
      </c>
      <c r="X74" s="365">
        <f>F74</f>
        <v/>
      </c>
      <c r="Y74" s="365">
        <f>G74</f>
        <v/>
      </c>
    </row>
    <row r="75">
      <c r="A75" s="243" t="n">
        <v>2</v>
      </c>
      <c r="B75" s="511" t="inlineStr">
        <is>
          <t>P18</t>
        </is>
      </c>
      <c r="C75" s="511" t="inlineStr">
        <is>
          <t>6BFX1002/7</t>
        </is>
      </c>
      <c r="D75" s="511" t="inlineStr">
        <is>
          <t>#</t>
        </is>
      </c>
      <c r="E75" s="511" t="n">
        <v>860</v>
      </c>
      <c r="F75" s="511" t="n">
        <v>365</v>
      </c>
      <c r="G75" s="511" t="n">
        <v>1</v>
      </c>
      <c r="H75" s="570">
        <f>E75*F75*G75/1000000</f>
        <v/>
      </c>
      <c r="I75" s="570">
        <f>H75*62.9</f>
        <v/>
      </c>
      <c r="J75" s="511" t="n">
        <v>282</v>
      </c>
      <c r="K75" s="570" t="n">
        <v>2.65644</v>
      </c>
      <c r="L75" s="511" t="n"/>
      <c r="M75" s="365" t="n"/>
      <c r="N75" s="365" t="inlineStr">
        <is>
          <t>标高-10.650m至-9.600m</t>
        </is>
      </c>
      <c r="O75" s="365" t="inlineStr">
        <is>
          <t>钢平台1001、1002</t>
        </is>
      </c>
      <c r="P75" s="368">
        <f>J75</f>
        <v/>
      </c>
      <c r="R75" s="511">
        <f>VLOOKUP(U75,异形板分值匹配!B$1:C$1992,2,FALSE)</f>
        <v/>
      </c>
      <c r="S75" s="511">
        <f>R75*G75</f>
        <v/>
      </c>
      <c r="U75" s="365">
        <f>B75&amp;U$4&amp;C75&amp;D75</f>
        <v/>
      </c>
      <c r="V75" s="365">
        <f>D75</f>
        <v/>
      </c>
      <c r="W75" s="365">
        <f>E75</f>
        <v/>
      </c>
      <c r="X75" s="365">
        <f>F75</f>
        <v/>
      </c>
      <c r="Y75" s="365">
        <f>G75</f>
        <v/>
      </c>
    </row>
    <row r="76">
      <c r="A76" s="243" t="n">
        <v>2</v>
      </c>
      <c r="B76" s="511" t="inlineStr">
        <is>
          <t>P18</t>
        </is>
      </c>
      <c r="C76" s="511" t="inlineStr">
        <is>
          <t>6BFX1002/8</t>
        </is>
      </c>
      <c r="D76" s="511" t="inlineStr">
        <is>
          <t>#</t>
        </is>
      </c>
      <c r="E76" s="511" t="n">
        <v>860</v>
      </c>
      <c r="F76" s="511" t="n">
        <v>363</v>
      </c>
      <c r="G76" s="511" t="n">
        <v>1</v>
      </c>
      <c r="H76" s="570">
        <f>E76*F76*G76/1000000</f>
        <v/>
      </c>
      <c r="I76" s="570">
        <f>H76*62.9</f>
        <v/>
      </c>
      <c r="J76" s="511" t="n">
        <v>202</v>
      </c>
      <c r="K76" s="570" t="n">
        <v>1.90284</v>
      </c>
      <c r="L76" s="511" t="n"/>
      <c r="M76" s="365" t="n"/>
      <c r="N76" s="365" t="inlineStr">
        <is>
          <t>标高-10.650m至-9.600m</t>
        </is>
      </c>
      <c r="O76" s="365" t="inlineStr">
        <is>
          <t>钢平台1001、1002</t>
        </is>
      </c>
      <c r="P76" s="368">
        <f>J76</f>
        <v/>
      </c>
      <c r="R76" s="511">
        <f>VLOOKUP(U76,异形板分值匹配!B$1:C$1992,2,FALSE)</f>
        <v/>
      </c>
      <c r="S76" s="511">
        <f>G76*R76</f>
        <v/>
      </c>
      <c r="U76" s="365">
        <f>B76&amp;U$4&amp;C76&amp;D76</f>
        <v/>
      </c>
      <c r="V76" s="365">
        <f>D76</f>
        <v/>
      </c>
      <c r="W76" s="365">
        <f>E76</f>
        <v/>
      </c>
      <c r="X76" s="365">
        <f>F76</f>
        <v/>
      </c>
      <c r="Y76" s="365">
        <f>G76</f>
        <v/>
      </c>
    </row>
    <row r="77">
      <c r="A77" s="243" t="n">
        <v>2</v>
      </c>
      <c r="B77" s="511" t="inlineStr">
        <is>
          <t>P18</t>
        </is>
      </c>
      <c r="C77" s="511" t="inlineStr">
        <is>
          <t>6BFX1002/9</t>
        </is>
      </c>
      <c r="D77" s="511" t="inlineStr">
        <is>
          <t>#</t>
        </is>
      </c>
      <c r="E77" s="511" t="n">
        <v>833</v>
      </c>
      <c r="F77" s="511" t="n">
        <v>425</v>
      </c>
      <c r="G77" s="511" t="n">
        <v>1</v>
      </c>
      <c r="H77" s="570">
        <f>E77*F77*G77/1000000</f>
        <v/>
      </c>
      <c r="I77" s="570">
        <f>H77*62.9</f>
        <v/>
      </c>
      <c r="J77" s="511" t="n">
        <v>872</v>
      </c>
      <c r="K77" s="570" t="n">
        <v>8.21424</v>
      </c>
      <c r="L77" s="511" t="n"/>
      <c r="M77" s="365" t="n"/>
      <c r="N77" s="365" t="inlineStr">
        <is>
          <t>标高-10.650m至-9.600m</t>
        </is>
      </c>
      <c r="O77" s="365" t="inlineStr">
        <is>
          <t>钢平台1001、1002</t>
        </is>
      </c>
      <c r="P77" s="368">
        <f>J77</f>
        <v/>
      </c>
      <c r="R77" s="511">
        <f>VLOOKUP(U77,异形板分值匹配!B$1:C$1992,2,FALSE)</f>
        <v/>
      </c>
      <c r="S77" s="511">
        <f>G77*R77</f>
        <v/>
      </c>
      <c r="U77" s="365">
        <f>B77&amp;U$4&amp;C77&amp;D77</f>
        <v/>
      </c>
      <c r="V77" s="365">
        <f>D77</f>
        <v/>
      </c>
      <c r="W77" s="365">
        <f>E77</f>
        <v/>
      </c>
      <c r="X77" s="365">
        <f>F77</f>
        <v/>
      </c>
      <c r="Y77" s="365">
        <f>G77</f>
        <v/>
      </c>
    </row>
    <row r="78">
      <c r="A78" s="243" t="n">
        <v>2</v>
      </c>
      <c r="B78" s="511" t="inlineStr">
        <is>
          <t>P18</t>
        </is>
      </c>
      <c r="C78" s="511" t="inlineStr">
        <is>
          <t>6BFX1002/10</t>
        </is>
      </c>
      <c r="D78" s="511" t="inlineStr">
        <is>
          <t>#</t>
        </is>
      </c>
      <c r="E78" s="511" t="n">
        <v>723</v>
      </c>
      <c r="F78" s="511" t="n">
        <v>725</v>
      </c>
      <c r="G78" s="511" t="n">
        <v>1</v>
      </c>
      <c r="H78" s="570">
        <f>E78*F78*G78/1000000</f>
        <v/>
      </c>
      <c r="I78" s="570">
        <f>H78*62.9</f>
        <v/>
      </c>
      <c r="J78" s="511" t="n">
        <v>534</v>
      </c>
      <c r="K78" s="570" t="n">
        <v>5.03028</v>
      </c>
      <c r="L78" s="511" t="n"/>
      <c r="M78" s="365" t="n"/>
      <c r="N78" s="365" t="inlineStr">
        <is>
          <t>标高-10.650m至-9.600m</t>
        </is>
      </c>
      <c r="O78" s="365" t="inlineStr">
        <is>
          <t>钢平台1001、1002</t>
        </is>
      </c>
      <c r="P78" s="368">
        <f>J78</f>
        <v/>
      </c>
      <c r="R78" s="511">
        <f>VLOOKUP(U78,异形板分值匹配!B$1:C$1992,2,FALSE)</f>
        <v/>
      </c>
      <c r="S78" s="511">
        <f>G78*R78</f>
        <v/>
      </c>
      <c r="U78" s="365">
        <f>B78&amp;U$4&amp;C78&amp;D78</f>
        <v/>
      </c>
      <c r="V78" s="365">
        <f>D78</f>
        <v/>
      </c>
      <c r="W78" s="365">
        <f>E78</f>
        <v/>
      </c>
      <c r="X78" s="365">
        <f>F78</f>
        <v/>
      </c>
      <c r="Y78" s="365">
        <f>G78</f>
        <v/>
      </c>
    </row>
    <row r="79">
      <c r="A79" s="243" t="n">
        <v>2</v>
      </c>
      <c r="B79" s="511" t="inlineStr">
        <is>
          <t>P18</t>
        </is>
      </c>
      <c r="C79" s="511" t="inlineStr">
        <is>
          <t>6BFX1002/11</t>
        </is>
      </c>
      <c r="D79" s="511" t="inlineStr">
        <is>
          <t>#</t>
        </is>
      </c>
      <c r="E79" s="511" t="n">
        <v>723</v>
      </c>
      <c r="F79" s="511" t="n">
        <v>305</v>
      </c>
      <c r="G79" s="511" t="n">
        <v>1</v>
      </c>
      <c r="H79" s="570">
        <f>E79*F79*G79/1000000</f>
        <v/>
      </c>
      <c r="I79" s="570">
        <f>H79*62.9</f>
        <v/>
      </c>
      <c r="J79" s="511" t="n">
        <v>463</v>
      </c>
      <c r="K79" s="570" t="n">
        <v>4.36146</v>
      </c>
      <c r="L79" s="511" t="n"/>
      <c r="M79" s="365" t="n"/>
      <c r="N79" s="365" t="inlineStr">
        <is>
          <t>标高-10.650m至-9.600m</t>
        </is>
      </c>
      <c r="O79" s="365" t="inlineStr">
        <is>
          <t>钢平台1001、1002</t>
        </is>
      </c>
      <c r="P79" s="368">
        <f>J79</f>
        <v/>
      </c>
      <c r="R79" s="511">
        <f>VLOOKUP(U79,异形板分值匹配!B$1:C$1992,2,FALSE)</f>
        <v/>
      </c>
      <c r="S79" s="511">
        <f>G79*R79</f>
        <v/>
      </c>
      <c r="U79" s="365">
        <f>B79&amp;U$4&amp;C79&amp;D79</f>
        <v/>
      </c>
      <c r="V79" s="365">
        <f>D79</f>
        <v/>
      </c>
      <c r="W79" s="365">
        <f>E79</f>
        <v/>
      </c>
      <c r="X79" s="365">
        <f>F79</f>
        <v/>
      </c>
      <c r="Y79" s="365">
        <f>G79</f>
        <v/>
      </c>
    </row>
    <row r="80">
      <c r="A80" s="243" t="n">
        <v>2</v>
      </c>
      <c r="B80" s="511" t="inlineStr">
        <is>
          <t>P18</t>
        </is>
      </c>
      <c r="C80" s="511" t="inlineStr">
        <is>
          <t>6BFX1002/12</t>
        </is>
      </c>
      <c r="D80" s="511" t="inlineStr">
        <is>
          <t>#</t>
        </is>
      </c>
      <c r="E80" s="511" t="n">
        <v>1048</v>
      </c>
      <c r="F80" s="511" t="n">
        <v>210</v>
      </c>
      <c r="G80" s="511" t="n">
        <v>1</v>
      </c>
      <c r="H80" s="570">
        <f>E80*F80*G80/1000000</f>
        <v/>
      </c>
      <c r="I80" s="570">
        <f>H80*62.9</f>
        <v/>
      </c>
      <c r="J80" s="266" t="n">
        <v>46</v>
      </c>
      <c r="K80" s="570" t="n">
        <v>0.43332</v>
      </c>
      <c r="L80" s="511" t="n"/>
      <c r="M80" s="365" t="n"/>
      <c r="N80" s="365" t="inlineStr">
        <is>
          <t>标高-10.650m至-9.600m</t>
        </is>
      </c>
      <c r="O80" s="365" t="inlineStr">
        <is>
          <t>钢平台1001、1002</t>
        </is>
      </c>
      <c r="P80" s="368">
        <f>J80</f>
        <v/>
      </c>
      <c r="Q80" s="259" t="n"/>
      <c r="R80" s="511">
        <f>VLOOKUP(U80,异形板分值匹配!B$1:C$1992,2,FALSE)</f>
        <v/>
      </c>
      <c r="S80" s="511">
        <f>G80*R80</f>
        <v/>
      </c>
      <c r="U80" s="365">
        <f>B80&amp;U$4&amp;C80&amp;D80</f>
        <v/>
      </c>
      <c r="V80" s="365">
        <f>D80</f>
        <v/>
      </c>
      <c r="W80" s="365">
        <f>E80</f>
        <v/>
      </c>
      <c r="X80" s="365">
        <f>F80</f>
        <v/>
      </c>
      <c r="Y80" s="365">
        <f>G80</f>
        <v/>
      </c>
    </row>
    <row r="81">
      <c r="A81" s="243" t="n">
        <v>2</v>
      </c>
      <c r="B81" s="511" t="inlineStr">
        <is>
          <t>P18</t>
        </is>
      </c>
      <c r="C81" s="511" t="inlineStr">
        <is>
          <t>6BFX1002/13</t>
        </is>
      </c>
      <c r="D81" s="511" t="inlineStr">
        <is>
          <t>#</t>
        </is>
      </c>
      <c r="E81" s="511" t="n">
        <v>996</v>
      </c>
      <c r="F81" s="511" t="n">
        <v>275</v>
      </c>
      <c r="G81" s="511" t="n">
        <v>1</v>
      </c>
      <c r="H81" s="570">
        <f>E81*F81*G81/1000000</f>
        <v/>
      </c>
      <c r="I81" s="570">
        <f>H81*62.9</f>
        <v/>
      </c>
      <c r="J81" s="511" t="n">
        <v>778</v>
      </c>
      <c r="K81" s="570" t="n">
        <v>7.32876</v>
      </c>
      <c r="L81" s="511" t="n"/>
      <c r="M81" s="365" t="n"/>
      <c r="N81" s="365" t="inlineStr">
        <is>
          <t>标高-10.650m至-9.600m</t>
        </is>
      </c>
      <c r="O81" s="365" t="inlineStr">
        <is>
          <t>钢平台1001、1002</t>
        </is>
      </c>
      <c r="P81" s="368">
        <f>J81</f>
        <v/>
      </c>
      <c r="R81" s="511">
        <f>VLOOKUP(U81,异形板分值匹配!B$1:C$1992,2,FALSE)</f>
        <v/>
      </c>
      <c r="S81" s="511">
        <f>R81*G81</f>
        <v/>
      </c>
      <c r="U81" s="365">
        <f>B81&amp;U$4&amp;C81&amp;D81</f>
        <v/>
      </c>
      <c r="V81" s="365">
        <f>D81</f>
        <v/>
      </c>
      <c r="W81" s="365">
        <f>E81</f>
        <v/>
      </c>
      <c r="X81" s="365">
        <f>F81</f>
        <v/>
      </c>
      <c r="Y81" s="365">
        <f>G81</f>
        <v/>
      </c>
    </row>
    <row r="82">
      <c r="A82" s="243" t="n">
        <v>2</v>
      </c>
      <c r="B82" s="511" t="inlineStr">
        <is>
          <t>P18</t>
        </is>
      </c>
      <c r="C82" s="511" t="inlineStr">
        <is>
          <t>6BFX1002/14</t>
        </is>
      </c>
      <c r="D82" s="511" t="inlineStr">
        <is>
          <t>#</t>
        </is>
      </c>
      <c r="E82" s="511" t="n">
        <v>917</v>
      </c>
      <c r="F82" s="511" t="n">
        <v>185</v>
      </c>
      <c r="G82" s="511" t="n">
        <v>1</v>
      </c>
      <c r="H82" s="570">
        <f>E82*F82*G82/1000000</f>
        <v/>
      </c>
      <c r="I82" s="570">
        <f>H82*62.9</f>
        <v/>
      </c>
      <c r="J82" s="511" t="n">
        <v>656</v>
      </c>
      <c r="K82" s="570" t="n">
        <v>6.17952</v>
      </c>
      <c r="L82" s="511" t="n"/>
      <c r="M82" s="365" t="n"/>
      <c r="N82" s="365" t="inlineStr">
        <is>
          <t>标高-10.650m至-9.600m</t>
        </is>
      </c>
      <c r="O82" s="365" t="inlineStr">
        <is>
          <t>钢平台1001、1002</t>
        </is>
      </c>
      <c r="P82" s="368">
        <f>J82</f>
        <v/>
      </c>
      <c r="R82" s="511">
        <f>VLOOKUP(U82,异形板分值匹配!B$1:C$1992,2,FALSE)</f>
        <v/>
      </c>
      <c r="S82" s="511">
        <f>G82*R82</f>
        <v/>
      </c>
      <c r="U82" s="365">
        <f>B82&amp;U$4&amp;C82&amp;D82</f>
        <v/>
      </c>
      <c r="V82" s="365">
        <f>D82</f>
        <v/>
      </c>
      <c r="W82" s="365">
        <f>E82</f>
        <v/>
      </c>
      <c r="X82" s="365">
        <f>F82</f>
        <v/>
      </c>
      <c r="Y82" s="365">
        <f>G82</f>
        <v/>
      </c>
    </row>
    <row r="83">
      <c r="A83" s="243" t="n">
        <v>2</v>
      </c>
      <c r="B83" s="511" t="inlineStr">
        <is>
          <t>P18</t>
        </is>
      </c>
      <c r="C83" s="511" t="inlineStr">
        <is>
          <t>6BFX1002/15</t>
        </is>
      </c>
      <c r="D83" s="511" t="inlineStr">
        <is>
          <t>#</t>
        </is>
      </c>
      <c r="E83" s="511" t="n">
        <v>1040</v>
      </c>
      <c r="F83" s="511" t="n">
        <v>157</v>
      </c>
      <c r="G83" s="511" t="n">
        <v>1</v>
      </c>
      <c r="H83" s="570">
        <f>E83*F83*G83/1000000</f>
        <v/>
      </c>
      <c r="I83" s="570">
        <f>H83*62.9</f>
        <v/>
      </c>
      <c r="J83" s="511" t="n">
        <v>387</v>
      </c>
      <c r="K83" s="570" t="n">
        <v>3.64554</v>
      </c>
      <c r="L83" s="511" t="n"/>
      <c r="M83" s="365" t="n"/>
      <c r="N83" s="365" t="inlineStr">
        <is>
          <t>标高-10.650m至-9.600m</t>
        </is>
      </c>
      <c r="O83" s="365" t="inlineStr">
        <is>
          <t>钢平台1001、1002</t>
        </is>
      </c>
      <c r="P83" s="368">
        <f>J83</f>
        <v/>
      </c>
      <c r="R83" s="511">
        <f>VLOOKUP(U83,异形板分值匹配!B$1:C$1992,2,FALSE)</f>
        <v/>
      </c>
      <c r="S83" s="511">
        <f>R83*G83</f>
        <v/>
      </c>
      <c r="U83" s="365">
        <f>B83&amp;U$4&amp;C83&amp;D83</f>
        <v/>
      </c>
      <c r="V83" s="365">
        <f>D83</f>
        <v/>
      </c>
      <c r="W83" s="365">
        <f>E83</f>
        <v/>
      </c>
      <c r="X83" s="365">
        <f>F83</f>
        <v/>
      </c>
      <c r="Y83" s="365">
        <f>G83</f>
        <v/>
      </c>
    </row>
    <row r="84">
      <c r="A84" s="243" t="n">
        <v>1</v>
      </c>
      <c r="B84" s="250" t="inlineStr">
        <is>
          <t>小计</t>
        </is>
      </c>
      <c r="C84" s="250" t="n"/>
      <c r="D84" s="250" t="n"/>
      <c r="E84" s="250" t="n"/>
      <c r="F84" s="250" t="n"/>
      <c r="G84" s="250">
        <f>SUM(G65:G83)</f>
        <v/>
      </c>
      <c r="H84" s="571" t="n"/>
      <c r="I84" s="571" t="n"/>
      <c r="J84" s="250" t="n"/>
      <c r="K84" s="250" t="n"/>
      <c r="L84" s="250" t="n"/>
      <c r="M84" s="257" t="n"/>
      <c r="N84" s="257" t="n"/>
      <c r="O84" s="257" t="n"/>
      <c r="P84" s="368">
        <f>J84</f>
        <v/>
      </c>
      <c r="R84" s="511" t="n"/>
      <c r="S84" s="511" t="n"/>
      <c r="U84" s="365" t="n"/>
      <c r="V84" s="365" t="n"/>
      <c r="W84" s="365" t="n"/>
      <c r="X84" s="365" t="n"/>
      <c r="Y84" s="365" t="n"/>
    </row>
    <row r="85">
      <c r="A85" s="243" t="n">
        <v>2</v>
      </c>
      <c r="B85" s="511" t="inlineStr">
        <is>
          <t>P19</t>
        </is>
      </c>
      <c r="C85" s="511" t="inlineStr">
        <is>
          <t>6BFX1003/1</t>
        </is>
      </c>
      <c r="D85" s="511" t="inlineStr">
        <is>
          <t>#</t>
        </is>
      </c>
      <c r="E85" s="511" t="n">
        <v>470</v>
      </c>
      <c r="F85" s="511" t="n">
        <v>695</v>
      </c>
      <c r="G85" s="511" t="n">
        <v>1</v>
      </c>
      <c r="H85" s="570">
        <f>E85*F85*G85/1000000</f>
        <v/>
      </c>
      <c r="I85" s="570">
        <f>H85*62.9</f>
        <v/>
      </c>
      <c r="J85" s="511" t="n"/>
      <c r="K85" s="511" t="n"/>
      <c r="L85" s="511" t="n"/>
      <c r="M85" s="365" t="n"/>
      <c r="N85" s="365" t="inlineStr">
        <is>
          <t>高-10.600m至-9.600m</t>
        </is>
      </c>
      <c r="O85" s="365" t="inlineStr">
        <is>
          <t>钢平台1003、1004</t>
        </is>
      </c>
      <c r="P85" s="368">
        <f>J85</f>
        <v/>
      </c>
      <c r="R85" s="511">
        <f>VLOOKUP(U85,异形板分值匹配!B$1:C$1992,2,FALSE)</f>
        <v/>
      </c>
      <c r="S85" s="511">
        <f>G85*R85</f>
        <v/>
      </c>
      <c r="U85" s="365">
        <f>B85&amp;U$4&amp;C85&amp;D85</f>
        <v/>
      </c>
      <c r="V85" s="365">
        <f>D85</f>
        <v/>
      </c>
      <c r="W85" s="365">
        <f>E85</f>
        <v/>
      </c>
      <c r="X85" s="365">
        <f>F85</f>
        <v/>
      </c>
      <c r="Y85" s="365">
        <f>G85</f>
        <v/>
      </c>
    </row>
    <row r="86">
      <c r="A86" s="243" t="n">
        <v>2</v>
      </c>
      <c r="B86" s="511" t="inlineStr">
        <is>
          <t>P19</t>
        </is>
      </c>
      <c r="C86" s="511" t="inlineStr">
        <is>
          <t>6BFX1003/2</t>
        </is>
      </c>
      <c r="D86" s="511" t="inlineStr">
        <is>
          <t>#</t>
        </is>
      </c>
      <c r="E86" s="511" t="n">
        <v>470</v>
      </c>
      <c r="F86" s="511" t="n">
        <v>502</v>
      </c>
      <c r="G86" s="511" t="n">
        <v>1</v>
      </c>
      <c r="H86" s="570">
        <f>E86*F86*G86/1000000</f>
        <v/>
      </c>
      <c r="I86" s="570">
        <f>H86*62.9</f>
        <v/>
      </c>
      <c r="J86" s="511" t="n"/>
      <c r="K86" s="511" t="n"/>
      <c r="L86" s="511" t="n"/>
      <c r="M86" s="365" t="n"/>
      <c r="N86" s="365" t="inlineStr">
        <is>
          <t>高-10.600m至-9.600m</t>
        </is>
      </c>
      <c r="O86" s="365" t="inlineStr">
        <is>
          <t>钢平台1003、1004</t>
        </is>
      </c>
      <c r="P86" s="368">
        <f>J86</f>
        <v/>
      </c>
      <c r="R86" s="511">
        <f>VLOOKUP(U86,异形板分值匹配!B$1:C$1992,2,FALSE)</f>
        <v/>
      </c>
      <c r="S86" s="511">
        <f>G86*R86</f>
        <v/>
      </c>
      <c r="U86" s="365">
        <f>B86&amp;U$4&amp;C86&amp;D86</f>
        <v/>
      </c>
      <c r="V86" s="365">
        <f>D86</f>
        <v/>
      </c>
      <c r="W86" s="365">
        <f>E86</f>
        <v/>
      </c>
      <c r="X86" s="365">
        <f>F86</f>
        <v/>
      </c>
      <c r="Y86" s="365">
        <f>G86</f>
        <v/>
      </c>
    </row>
    <row r="87">
      <c r="A87" s="243" t="n">
        <v>2</v>
      </c>
      <c r="B87" s="511" t="inlineStr">
        <is>
          <t>P19</t>
        </is>
      </c>
      <c r="C87" s="511" t="inlineStr">
        <is>
          <t>6BFX1003/3</t>
        </is>
      </c>
      <c r="D87" s="511" t="n"/>
      <c r="E87" s="511" t="n">
        <v>1085</v>
      </c>
      <c r="F87" s="511" t="n">
        <v>1140</v>
      </c>
      <c r="G87" s="511" t="n">
        <v>1</v>
      </c>
      <c r="H87" s="570">
        <f>E87*F87*G87/1000000</f>
        <v/>
      </c>
      <c r="I87" s="570">
        <f>H87*62.9</f>
        <v/>
      </c>
      <c r="J87" s="511" t="n"/>
      <c r="K87" s="511" t="n"/>
      <c r="L87" s="511" t="n"/>
      <c r="M87" s="365" t="n"/>
      <c r="N87" s="365" t="inlineStr">
        <is>
          <t>高-10.600m至-9.600m</t>
        </is>
      </c>
      <c r="O87" s="365" t="inlineStr">
        <is>
          <t>钢平台1003、1004</t>
        </is>
      </c>
      <c r="P87" s="368">
        <f>J87</f>
        <v/>
      </c>
      <c r="R87" s="511">
        <f>IF(R$3="","",VLOOKUP(R$3,'3-1技术要求'!Q:S,3,0))</f>
        <v/>
      </c>
      <c r="S87" s="511">
        <f>R87*G87</f>
        <v/>
      </c>
      <c r="U87" s="365">
        <f>B87&amp;U$4&amp;C87&amp;D87</f>
        <v/>
      </c>
      <c r="V87" s="365" t="n"/>
      <c r="W87" s="365">
        <f>E87</f>
        <v/>
      </c>
      <c r="X87" s="365">
        <f>F87</f>
        <v/>
      </c>
      <c r="Y87" s="365">
        <f>G87</f>
        <v/>
      </c>
    </row>
    <row r="88">
      <c r="A88" s="243" t="n">
        <v>2</v>
      </c>
      <c r="B88" s="511" t="inlineStr">
        <is>
          <t>P19</t>
        </is>
      </c>
      <c r="C88" s="511" t="inlineStr">
        <is>
          <t>6BFX1004/1</t>
        </is>
      </c>
      <c r="D88" s="511" t="inlineStr">
        <is>
          <t>#</t>
        </is>
      </c>
      <c r="E88" s="511" t="n">
        <v>1290</v>
      </c>
      <c r="F88" s="511" t="n">
        <v>215</v>
      </c>
      <c r="G88" s="511" t="n">
        <v>1</v>
      </c>
      <c r="H88" s="570">
        <f>E88*F88*G88/1000000</f>
        <v/>
      </c>
      <c r="I88" s="570">
        <f>H88*62.9</f>
        <v/>
      </c>
      <c r="J88" s="511" t="n">
        <v>246</v>
      </c>
      <c r="K88" s="570" t="n">
        <v>2.31732</v>
      </c>
      <c r="L88" s="511" t="n"/>
      <c r="M88" s="365" t="n"/>
      <c r="N88" s="365" t="inlineStr">
        <is>
          <t>高-10.600m至-9.600m</t>
        </is>
      </c>
      <c r="O88" s="365" t="inlineStr">
        <is>
          <t>钢平台1003、1004</t>
        </is>
      </c>
      <c r="P88" s="368">
        <f>J88</f>
        <v/>
      </c>
      <c r="R88" s="511">
        <f>VLOOKUP(U88,异形板分值匹配!B$1:C$1992,2,FALSE)</f>
        <v/>
      </c>
      <c r="S88" s="511">
        <f>R88*G88</f>
        <v/>
      </c>
      <c r="U88" s="365">
        <f>B88&amp;U$4&amp;C88&amp;D88</f>
        <v/>
      </c>
      <c r="V88" s="365">
        <f>D88</f>
        <v/>
      </c>
      <c r="W88" s="365">
        <f>E88</f>
        <v/>
      </c>
      <c r="X88" s="365">
        <f>F88</f>
        <v/>
      </c>
      <c r="Y88" s="365">
        <f>G88</f>
        <v/>
      </c>
    </row>
    <row r="89">
      <c r="A89" s="243" t="n">
        <v>2</v>
      </c>
      <c r="B89" s="511" t="inlineStr">
        <is>
          <t>P19</t>
        </is>
      </c>
      <c r="C89" s="511" t="inlineStr">
        <is>
          <t>6BFX1004/2</t>
        </is>
      </c>
      <c r="D89" s="511" t="inlineStr">
        <is>
          <t>#</t>
        </is>
      </c>
      <c r="E89" s="511" t="n">
        <v>1290</v>
      </c>
      <c r="F89" s="511" t="n">
        <v>395</v>
      </c>
      <c r="G89" s="511" t="n">
        <v>1</v>
      </c>
      <c r="H89" s="570">
        <f>E89*F89*G89/1000000</f>
        <v/>
      </c>
      <c r="I89" s="570">
        <f>H89*62.9</f>
        <v/>
      </c>
      <c r="J89" s="511" t="n">
        <v>542</v>
      </c>
      <c r="K89" s="570" t="n">
        <v>5.10564</v>
      </c>
      <c r="L89" s="511" t="n"/>
      <c r="M89" s="365" t="n"/>
      <c r="N89" s="365" t="inlineStr">
        <is>
          <t>高-10.600m至-9.600m</t>
        </is>
      </c>
      <c r="O89" s="365" t="inlineStr">
        <is>
          <t>钢平台1003、1004</t>
        </is>
      </c>
      <c r="P89" s="368">
        <f>J89</f>
        <v/>
      </c>
      <c r="R89" s="511">
        <f>VLOOKUP(U89,异形板分值匹配!B$1:C$1992,2,FALSE)</f>
        <v/>
      </c>
      <c r="S89" s="511">
        <f>G89*R89</f>
        <v/>
      </c>
      <c r="U89" s="365">
        <f>B89&amp;U$4&amp;C89&amp;D89</f>
        <v/>
      </c>
      <c r="V89" s="365">
        <f>D89</f>
        <v/>
      </c>
      <c r="W89" s="365">
        <f>E89</f>
        <v/>
      </c>
      <c r="X89" s="365">
        <f>F89</f>
        <v/>
      </c>
      <c r="Y89" s="365">
        <f>G89</f>
        <v/>
      </c>
    </row>
    <row r="90">
      <c r="A90" s="243" t="n">
        <v>2</v>
      </c>
      <c r="B90" s="511" t="inlineStr">
        <is>
          <t>P19</t>
        </is>
      </c>
      <c r="C90" s="511" t="inlineStr">
        <is>
          <t>6BFX1004/3</t>
        </is>
      </c>
      <c r="D90" s="511" t="inlineStr">
        <is>
          <t>#</t>
        </is>
      </c>
      <c r="E90" s="511" t="n">
        <v>1290</v>
      </c>
      <c r="F90" s="511" t="n">
        <v>215</v>
      </c>
      <c r="G90" s="511" t="n">
        <v>1</v>
      </c>
      <c r="H90" s="570">
        <f>E90*F90*G90/1000000</f>
        <v/>
      </c>
      <c r="I90" s="570">
        <f>H90*62.9</f>
        <v/>
      </c>
      <c r="J90" s="511" t="n">
        <v>585</v>
      </c>
      <c r="K90" s="570" t="n">
        <v>5.5107</v>
      </c>
      <c r="L90" s="511" t="n"/>
      <c r="M90" s="365" t="n"/>
      <c r="N90" s="365" t="inlineStr">
        <is>
          <t>高-10.600m至-9.600m</t>
        </is>
      </c>
      <c r="O90" s="365" t="inlineStr">
        <is>
          <t>钢平台1003、1004</t>
        </is>
      </c>
      <c r="P90" s="368">
        <f>J90</f>
        <v/>
      </c>
      <c r="R90" s="511">
        <f>VLOOKUP(U90,异形板分值匹配!B$1:C$1992,2,FALSE)</f>
        <v/>
      </c>
      <c r="S90" s="511">
        <f>G90*R90</f>
        <v/>
      </c>
      <c r="U90" s="365">
        <f>B90&amp;U$4&amp;C90&amp;D90</f>
        <v/>
      </c>
      <c r="V90" s="365">
        <f>D90</f>
        <v/>
      </c>
      <c r="W90" s="365">
        <f>E90</f>
        <v/>
      </c>
      <c r="X90" s="365">
        <f>F90</f>
        <v/>
      </c>
      <c r="Y90" s="365">
        <f>G90</f>
        <v/>
      </c>
    </row>
    <row r="91">
      <c r="A91" s="243" t="n">
        <v>2</v>
      </c>
      <c r="B91" s="511" t="inlineStr">
        <is>
          <t>P19</t>
        </is>
      </c>
      <c r="C91" s="511" t="inlineStr">
        <is>
          <t>6BFX1004/4</t>
        </is>
      </c>
      <c r="D91" s="511" t="inlineStr">
        <is>
          <t>#</t>
        </is>
      </c>
      <c r="E91" s="511" t="n">
        <v>1290</v>
      </c>
      <c r="F91" s="511" t="n">
        <v>215</v>
      </c>
      <c r="G91" s="511" t="n">
        <v>1</v>
      </c>
      <c r="H91" s="570">
        <f>E91*F91*G91/1000000</f>
        <v/>
      </c>
      <c r="I91" s="570">
        <f>H91*62.9</f>
        <v/>
      </c>
      <c r="J91" s="511" t="n">
        <v>249</v>
      </c>
      <c r="K91" s="570" t="n">
        <v>2.34558</v>
      </c>
      <c r="L91" s="511" t="n"/>
      <c r="M91" s="365" t="n"/>
      <c r="N91" s="365" t="inlineStr">
        <is>
          <t>高-10.600m至-9.600m</t>
        </is>
      </c>
      <c r="O91" s="365" t="inlineStr">
        <is>
          <t>钢平台1003、1004</t>
        </is>
      </c>
      <c r="P91" s="368">
        <f>J91</f>
        <v/>
      </c>
      <c r="R91" s="511">
        <f>VLOOKUP(U91,异形板分值匹配!B$1:C$1992,2,FALSE)</f>
        <v/>
      </c>
      <c r="S91" s="511">
        <f>R91*G91</f>
        <v/>
      </c>
      <c r="U91" s="365">
        <f>B91&amp;U$4&amp;C91&amp;D91</f>
        <v/>
      </c>
      <c r="V91" s="365">
        <f>D91</f>
        <v/>
      </c>
      <c r="W91" s="365">
        <f>E91</f>
        <v/>
      </c>
      <c r="X91" s="365">
        <f>F91</f>
        <v/>
      </c>
      <c r="Y91" s="365">
        <f>G91</f>
        <v/>
      </c>
    </row>
    <row r="92">
      <c r="A92" s="243" t="n">
        <v>2</v>
      </c>
      <c r="B92" s="511" t="inlineStr">
        <is>
          <t>P19</t>
        </is>
      </c>
      <c r="C92" s="511" t="inlineStr">
        <is>
          <t>6BFX1004/5</t>
        </is>
      </c>
      <c r="D92" s="511" t="inlineStr">
        <is>
          <t>#</t>
        </is>
      </c>
      <c r="E92" s="511" t="n">
        <v>1190</v>
      </c>
      <c r="F92" s="511" t="n">
        <v>925</v>
      </c>
      <c r="G92" s="511" t="n">
        <v>1</v>
      </c>
      <c r="H92" s="570">
        <f>E92*F92*G92/1000000</f>
        <v/>
      </c>
      <c r="I92" s="570">
        <f>H92*62.9</f>
        <v/>
      </c>
      <c r="J92" s="511" t="n">
        <v>861</v>
      </c>
      <c r="K92" s="570" t="n">
        <v>8.110620000000001</v>
      </c>
      <c r="L92" s="511" t="n"/>
      <c r="M92" s="365" t="n"/>
      <c r="N92" s="365" t="inlineStr">
        <is>
          <t>高-10.600m至-9.600m</t>
        </is>
      </c>
      <c r="O92" s="365" t="inlineStr">
        <is>
          <t>钢平台1003、1004</t>
        </is>
      </c>
      <c r="P92" s="368">
        <f>J92</f>
        <v/>
      </c>
      <c r="R92" s="511">
        <f>VLOOKUP(U92,异形板分值匹配!B$1:C$1992,2,FALSE)</f>
        <v/>
      </c>
      <c r="S92" s="511">
        <f>G92*R92</f>
        <v/>
      </c>
      <c r="U92" s="365">
        <f>B92&amp;U$4&amp;C92&amp;D92</f>
        <v/>
      </c>
      <c r="V92" s="365">
        <f>D92</f>
        <v/>
      </c>
      <c r="W92" s="365">
        <f>E92</f>
        <v/>
      </c>
      <c r="X92" s="365">
        <f>F92</f>
        <v/>
      </c>
      <c r="Y92" s="365">
        <f>G92</f>
        <v/>
      </c>
    </row>
    <row r="93">
      <c r="A93" s="243" t="n">
        <v>2</v>
      </c>
      <c r="B93" s="511" t="inlineStr">
        <is>
          <t>P19</t>
        </is>
      </c>
      <c r="C93" s="511" t="inlineStr">
        <is>
          <t>6BFX1004/6</t>
        </is>
      </c>
      <c r="D93" s="511" t="inlineStr">
        <is>
          <t>#</t>
        </is>
      </c>
      <c r="E93" s="511" t="n">
        <v>1190</v>
      </c>
      <c r="F93" s="511" t="n">
        <v>485</v>
      </c>
      <c r="G93" s="511" t="n">
        <v>1</v>
      </c>
      <c r="H93" s="570">
        <f>E93*F93*G93/1000000</f>
        <v/>
      </c>
      <c r="I93" s="570">
        <f>H93*62.9</f>
        <v/>
      </c>
      <c r="J93" s="511" t="n">
        <v>1942</v>
      </c>
      <c r="K93" s="570" t="n">
        <v>18.29364</v>
      </c>
      <c r="L93" s="511" t="n"/>
      <c r="M93" s="365" t="n"/>
      <c r="N93" s="365" t="inlineStr">
        <is>
          <t>高-10.600m至-9.600m</t>
        </is>
      </c>
      <c r="O93" s="365" t="inlineStr">
        <is>
          <t>钢平台1003、1004</t>
        </is>
      </c>
      <c r="P93" s="368">
        <f>J93</f>
        <v/>
      </c>
      <c r="R93" s="511">
        <f>VLOOKUP(U93,异形板分值匹配!B$1:C$1992,2,FALSE)</f>
        <v/>
      </c>
      <c r="S93" s="511">
        <f>G93*R93</f>
        <v/>
      </c>
      <c r="U93" s="365">
        <f>B93&amp;U$4&amp;C93&amp;D93</f>
        <v/>
      </c>
      <c r="V93" s="365">
        <f>D93</f>
        <v/>
      </c>
      <c r="W93" s="365">
        <f>E93</f>
        <v/>
      </c>
      <c r="X93" s="365">
        <f>F93</f>
        <v/>
      </c>
      <c r="Y93" s="365">
        <f>G93</f>
        <v/>
      </c>
    </row>
    <row r="94">
      <c r="A94" s="243" t="n">
        <v>2</v>
      </c>
      <c r="B94" s="511" t="inlineStr">
        <is>
          <t>P19</t>
        </is>
      </c>
      <c r="C94" s="511" t="inlineStr">
        <is>
          <t>6BFX1004/7</t>
        </is>
      </c>
      <c r="D94" s="511" t="inlineStr">
        <is>
          <t>#</t>
        </is>
      </c>
      <c r="E94" s="511" t="n">
        <v>1190</v>
      </c>
      <c r="F94" s="511" t="n">
        <v>595</v>
      </c>
      <c r="G94" s="511" t="n">
        <v>1</v>
      </c>
      <c r="H94" s="570">
        <f>E94*F94*G94/1000000</f>
        <v/>
      </c>
      <c r="I94" s="570">
        <f>H94*62.9</f>
        <v/>
      </c>
      <c r="J94" s="511" t="n">
        <v>2668</v>
      </c>
      <c r="K94" s="570" t="n">
        <v>25.13256</v>
      </c>
      <c r="L94" s="511" t="n"/>
      <c r="M94" s="365" t="n"/>
      <c r="N94" s="365" t="inlineStr">
        <is>
          <t>高-10.600m至-9.600m</t>
        </is>
      </c>
      <c r="O94" s="365" t="inlineStr">
        <is>
          <t>钢平台1003、1004</t>
        </is>
      </c>
      <c r="P94" s="368">
        <f>J94</f>
        <v/>
      </c>
      <c r="R94" s="511">
        <f>VLOOKUP(U94,异形板分值匹配!B$1:C$1992,2,FALSE)</f>
        <v/>
      </c>
      <c r="S94" s="511">
        <f>R94*G94</f>
        <v/>
      </c>
      <c r="U94" s="365">
        <f>B94&amp;U$4&amp;C94&amp;D94</f>
        <v/>
      </c>
      <c r="V94" s="365">
        <f>D94</f>
        <v/>
      </c>
      <c r="W94" s="365">
        <f>E94</f>
        <v/>
      </c>
      <c r="X94" s="365">
        <f>F94</f>
        <v/>
      </c>
      <c r="Y94" s="365">
        <f>G94</f>
        <v/>
      </c>
    </row>
    <row r="95">
      <c r="A95" s="243" t="n">
        <v>2</v>
      </c>
      <c r="B95" s="511" t="inlineStr">
        <is>
          <t>P19</t>
        </is>
      </c>
      <c r="C95" s="511" t="inlineStr">
        <is>
          <t>6BFX1004/8</t>
        </is>
      </c>
      <c r="D95" s="511" t="inlineStr">
        <is>
          <t>#</t>
        </is>
      </c>
      <c r="E95" s="511" t="n">
        <v>1190</v>
      </c>
      <c r="F95" s="511" t="n">
        <v>215</v>
      </c>
      <c r="G95" s="511" t="n">
        <v>1</v>
      </c>
      <c r="H95" s="570">
        <f>E95*F95*G95/1000000</f>
        <v/>
      </c>
      <c r="I95" s="570">
        <f>H95*62.9</f>
        <v/>
      </c>
      <c r="J95" s="511" t="n">
        <v>677</v>
      </c>
      <c r="K95" s="570" t="n">
        <v>6.37734</v>
      </c>
      <c r="L95" s="511" t="n"/>
      <c r="M95" s="365" t="n"/>
      <c r="N95" s="365" t="inlineStr">
        <is>
          <t>高-10.600m至-9.600m</t>
        </is>
      </c>
      <c r="O95" s="365" t="inlineStr">
        <is>
          <t>钢平台1003、1004</t>
        </is>
      </c>
      <c r="P95" s="368">
        <f>J95</f>
        <v/>
      </c>
      <c r="R95" s="511">
        <f>VLOOKUP(U95,异形板分值匹配!B$1:C$1992,2,FALSE)</f>
        <v/>
      </c>
      <c r="S95" s="511">
        <f>G95*R95</f>
        <v/>
      </c>
      <c r="U95" s="365">
        <f>B95&amp;U$4&amp;C95&amp;D95</f>
        <v/>
      </c>
      <c r="V95" s="365">
        <f>D95</f>
        <v/>
      </c>
      <c r="W95" s="365">
        <f>E95</f>
        <v/>
      </c>
      <c r="X95" s="365">
        <f>F95</f>
        <v/>
      </c>
      <c r="Y95" s="365">
        <f>G95</f>
        <v/>
      </c>
    </row>
    <row r="96">
      <c r="A96" s="243" t="n">
        <v>2</v>
      </c>
      <c r="B96" s="511" t="inlineStr">
        <is>
          <t>P19</t>
        </is>
      </c>
      <c r="C96" s="511" t="inlineStr">
        <is>
          <t>6BFX1004/9</t>
        </is>
      </c>
      <c r="D96" s="511" t="inlineStr">
        <is>
          <t>#</t>
        </is>
      </c>
      <c r="E96" s="511" t="n">
        <v>485</v>
      </c>
      <c r="F96" s="511" t="n">
        <v>450</v>
      </c>
      <c r="G96" s="511" t="n">
        <v>1</v>
      </c>
      <c r="H96" s="570">
        <f>E96*F96*G96/1000000</f>
        <v/>
      </c>
      <c r="I96" s="570">
        <f>H96*62.9</f>
        <v/>
      </c>
      <c r="J96" s="511" t="n"/>
      <c r="K96" s="570" t="n"/>
      <c r="L96" s="511" t="n"/>
      <c r="M96" s="365" t="n"/>
      <c r="N96" s="365" t="inlineStr">
        <is>
          <t>高-10.600m至-9.600m</t>
        </is>
      </c>
      <c r="O96" s="365" t="inlineStr">
        <is>
          <t>钢平台1003、1004</t>
        </is>
      </c>
      <c r="P96" s="368">
        <f>J96</f>
        <v/>
      </c>
      <c r="R96" s="511">
        <f>VLOOKUP(U96,异形板分值匹配!B$1:C$1992,2,FALSE)</f>
        <v/>
      </c>
      <c r="S96" s="511">
        <f>G96*R96</f>
        <v/>
      </c>
      <c r="U96" s="365">
        <f>B96&amp;U$4&amp;C96&amp;D96</f>
        <v/>
      </c>
      <c r="V96" s="365">
        <f>D96</f>
        <v/>
      </c>
      <c r="W96" s="365">
        <f>E96</f>
        <v/>
      </c>
      <c r="X96" s="365">
        <f>F96</f>
        <v/>
      </c>
      <c r="Y96" s="365">
        <f>G96</f>
        <v/>
      </c>
    </row>
    <row r="97">
      <c r="A97" s="243" t="n">
        <v>2</v>
      </c>
      <c r="B97" s="511" t="inlineStr">
        <is>
          <t>P19</t>
        </is>
      </c>
      <c r="C97" s="511" t="inlineStr">
        <is>
          <t>6BFX1004/10</t>
        </is>
      </c>
      <c r="D97" s="511" t="n"/>
      <c r="E97" s="511" t="n">
        <v>485</v>
      </c>
      <c r="F97" s="511" t="n">
        <v>695</v>
      </c>
      <c r="G97" s="511" t="n">
        <v>1</v>
      </c>
      <c r="H97" s="570">
        <f>E97*F97*G97/1000000</f>
        <v/>
      </c>
      <c r="I97" s="570">
        <f>H97*62.9</f>
        <v/>
      </c>
      <c r="J97" s="511" t="n"/>
      <c r="K97" s="570" t="n"/>
      <c r="L97" s="511" t="n"/>
      <c r="M97" s="365" t="n"/>
      <c r="N97" s="365" t="inlineStr">
        <is>
          <t>高-10.600m至-9.600m</t>
        </is>
      </c>
      <c r="O97" s="365" t="inlineStr">
        <is>
          <t>钢平台1003、1004</t>
        </is>
      </c>
      <c r="P97" s="368">
        <f>J97</f>
        <v/>
      </c>
      <c r="R97" s="511">
        <f>IF(R$3="","",VLOOKUP(R$3,'3-1技术要求'!Q:S,3,0))</f>
        <v/>
      </c>
      <c r="S97" s="511">
        <f>G97*R97</f>
        <v/>
      </c>
      <c r="U97" s="365">
        <f>B97&amp;U$4&amp;C97&amp;D97</f>
        <v/>
      </c>
      <c r="V97" s="365" t="n"/>
      <c r="W97" s="365">
        <f>E97</f>
        <v/>
      </c>
      <c r="X97" s="365">
        <f>F97</f>
        <v/>
      </c>
      <c r="Y97" s="365">
        <f>G97</f>
        <v/>
      </c>
    </row>
    <row r="98">
      <c r="A98" s="243" t="n">
        <v>2</v>
      </c>
      <c r="B98" s="511" t="inlineStr">
        <is>
          <t>P19</t>
        </is>
      </c>
      <c r="C98" s="511" t="inlineStr">
        <is>
          <t>6BFX1004/11</t>
        </is>
      </c>
      <c r="D98" s="511" t="n"/>
      <c r="E98" s="511" t="n">
        <v>485</v>
      </c>
      <c r="F98" s="511" t="n">
        <v>995</v>
      </c>
      <c r="G98" s="511" t="n">
        <v>2</v>
      </c>
      <c r="H98" s="570">
        <f>E98*F98*G98/1000000</f>
        <v/>
      </c>
      <c r="I98" s="570">
        <f>H98*62.9</f>
        <v/>
      </c>
      <c r="J98" s="511" t="n"/>
      <c r="K98" s="570" t="n"/>
      <c r="L98" s="511" t="n"/>
      <c r="M98" s="365" t="n"/>
      <c r="N98" s="365" t="inlineStr">
        <is>
          <t>高-10.600m至-9.600m</t>
        </is>
      </c>
      <c r="O98" s="365" t="inlineStr">
        <is>
          <t>钢平台1003、1004</t>
        </is>
      </c>
      <c r="P98" s="368">
        <f>J98</f>
        <v/>
      </c>
      <c r="R98" s="511">
        <f>IF(R$3="","",VLOOKUP(R$3,'3-1技术要求'!Q:S,3,0))</f>
        <v/>
      </c>
      <c r="S98" s="511">
        <f>G98*R98</f>
        <v/>
      </c>
      <c r="U98" s="365">
        <f>B98&amp;U$4&amp;C98&amp;D98</f>
        <v/>
      </c>
      <c r="V98" s="365" t="n"/>
      <c r="W98" s="365">
        <f>E98</f>
        <v/>
      </c>
      <c r="X98" s="365">
        <f>F98</f>
        <v/>
      </c>
      <c r="Y98" s="365">
        <f>G98</f>
        <v/>
      </c>
    </row>
    <row r="99">
      <c r="A99" s="243" t="n">
        <v>2</v>
      </c>
      <c r="B99" s="511" t="inlineStr">
        <is>
          <t>P19</t>
        </is>
      </c>
      <c r="C99" s="511" t="inlineStr">
        <is>
          <t>6BFX1004/12</t>
        </is>
      </c>
      <c r="D99" s="511" t="inlineStr">
        <is>
          <t>#</t>
        </is>
      </c>
      <c r="E99" s="511" t="n">
        <v>630</v>
      </c>
      <c r="F99" s="511" t="n">
        <v>305</v>
      </c>
      <c r="G99" s="511" t="n">
        <v>1</v>
      </c>
      <c r="H99" s="570">
        <f>E99*F99*G99/1000000</f>
        <v/>
      </c>
      <c r="I99" s="570">
        <f>H99*62.9</f>
        <v/>
      </c>
      <c r="J99" s="266" t="n">
        <v>660</v>
      </c>
      <c r="K99" s="570" t="n">
        <v>6.2172</v>
      </c>
      <c r="L99" s="511" t="n"/>
      <c r="M99" s="365" t="n"/>
      <c r="N99" s="365" t="inlineStr">
        <is>
          <t>高-10.600m至-9.600m</t>
        </is>
      </c>
      <c r="O99" s="365" t="inlineStr">
        <is>
          <t>钢平台1003、1004</t>
        </is>
      </c>
      <c r="P99" s="368">
        <f>J99</f>
        <v/>
      </c>
      <c r="Q99" s="259" t="n"/>
      <c r="R99" s="511">
        <f>VLOOKUP(U99,异形板分值匹配!B$1:C$1992,2,FALSE)</f>
        <v/>
      </c>
      <c r="S99" s="511">
        <f>G99*R99</f>
        <v/>
      </c>
      <c r="U99" s="365">
        <f>B99&amp;U$4&amp;C99&amp;D99</f>
        <v/>
      </c>
      <c r="V99" s="365">
        <f>D99</f>
        <v/>
      </c>
      <c r="W99" s="365">
        <f>E99</f>
        <v/>
      </c>
      <c r="X99" s="365">
        <f>F99</f>
        <v/>
      </c>
      <c r="Y99" s="365">
        <f>G99</f>
        <v/>
      </c>
    </row>
    <row r="100">
      <c r="A100" s="243" t="n">
        <v>2</v>
      </c>
      <c r="B100" s="511" t="inlineStr">
        <is>
          <t>P19</t>
        </is>
      </c>
      <c r="C100" s="511" t="inlineStr">
        <is>
          <t>6BFX1004/13</t>
        </is>
      </c>
      <c r="D100" s="511" t="inlineStr">
        <is>
          <t>#</t>
        </is>
      </c>
      <c r="E100" s="511" t="n">
        <v>630</v>
      </c>
      <c r="F100" s="511" t="n">
        <v>370</v>
      </c>
      <c r="G100" s="511" t="n">
        <v>1</v>
      </c>
      <c r="H100" s="570">
        <f>E100*F100*G100/1000000</f>
        <v/>
      </c>
      <c r="I100" s="570">
        <f>H100*62.9</f>
        <v/>
      </c>
      <c r="J100" s="511" t="n">
        <v>980</v>
      </c>
      <c r="K100" s="570" t="n">
        <v>9.2316</v>
      </c>
      <c r="L100" s="511" t="n"/>
      <c r="M100" s="365" t="n"/>
      <c r="N100" s="365" t="inlineStr">
        <is>
          <t>高-10.600m至-9.600m</t>
        </is>
      </c>
      <c r="O100" s="365" t="inlineStr">
        <is>
          <t>钢平台1003、1004</t>
        </is>
      </c>
      <c r="P100" s="368">
        <f>J100</f>
        <v/>
      </c>
      <c r="R100" s="511">
        <f>VLOOKUP(U100,异形板分值匹配!B$1:C$1992,2,FALSE)</f>
        <v/>
      </c>
      <c r="S100" s="511">
        <f>G100*R100</f>
        <v/>
      </c>
      <c r="U100" s="365">
        <f>B100&amp;U$4&amp;C100&amp;D100</f>
        <v/>
      </c>
      <c r="V100" s="365">
        <f>D100</f>
        <v/>
      </c>
      <c r="W100" s="365">
        <f>E100</f>
        <v/>
      </c>
      <c r="X100" s="365">
        <f>F100</f>
        <v/>
      </c>
      <c r="Y100" s="365">
        <f>G100</f>
        <v/>
      </c>
    </row>
    <row r="101">
      <c r="A101" s="243" t="n">
        <v>2</v>
      </c>
      <c r="B101" s="511" t="inlineStr">
        <is>
          <t>P19</t>
        </is>
      </c>
      <c r="C101" s="511" t="inlineStr">
        <is>
          <t>6BFX1004/14</t>
        </is>
      </c>
      <c r="D101" s="511" t="inlineStr">
        <is>
          <t>#</t>
        </is>
      </c>
      <c r="E101" s="511" t="n">
        <v>1610</v>
      </c>
      <c r="F101" s="511" t="n">
        <v>280</v>
      </c>
      <c r="G101" s="511" t="n">
        <v>1</v>
      </c>
      <c r="H101" s="570">
        <f>E101*F101*G101/1000000</f>
        <v/>
      </c>
      <c r="I101" s="570">
        <f>H101*62.9</f>
        <v/>
      </c>
      <c r="J101" s="511" t="n">
        <v>1296</v>
      </c>
      <c r="K101" s="570" t="n">
        <v>12.20832</v>
      </c>
      <c r="L101" s="511" t="n"/>
      <c r="M101" s="365" t="n"/>
      <c r="N101" s="365" t="inlineStr">
        <is>
          <t>高-10.600m至-9.600m</t>
        </is>
      </c>
      <c r="O101" s="365" t="inlineStr">
        <is>
          <t>钢平台1003、1004</t>
        </is>
      </c>
      <c r="P101" s="368">
        <f>J101</f>
        <v/>
      </c>
      <c r="R101" s="511">
        <f>VLOOKUP(U101,异形板分值匹配!B$1:C$1992,2,FALSE)</f>
        <v/>
      </c>
      <c r="S101" s="511">
        <f>R101*G101</f>
        <v/>
      </c>
      <c r="U101" s="365">
        <f>B101&amp;U$4&amp;C101&amp;D101</f>
        <v/>
      </c>
      <c r="V101" s="365">
        <f>D101</f>
        <v/>
      </c>
      <c r="W101" s="365">
        <f>E101</f>
        <v/>
      </c>
      <c r="X101" s="365">
        <f>F101</f>
        <v/>
      </c>
      <c r="Y101" s="365">
        <f>G101</f>
        <v/>
      </c>
    </row>
    <row r="102">
      <c r="A102" s="243" t="n">
        <v>2</v>
      </c>
      <c r="B102" s="511" t="inlineStr">
        <is>
          <t>P19</t>
        </is>
      </c>
      <c r="C102" s="511" t="inlineStr">
        <is>
          <t>6BFX1004/15</t>
        </is>
      </c>
      <c r="D102" s="511" t="inlineStr">
        <is>
          <t>#</t>
        </is>
      </c>
      <c r="E102" s="511" t="n">
        <v>1610</v>
      </c>
      <c r="F102" s="511" t="n">
        <v>395</v>
      </c>
      <c r="G102" s="511" t="n">
        <v>1</v>
      </c>
      <c r="H102" s="570">
        <f>E102*F102*G102/1000000</f>
        <v/>
      </c>
      <c r="I102" s="570">
        <f>H102*62.9</f>
        <v/>
      </c>
      <c r="J102" s="511" t="n">
        <v>498</v>
      </c>
      <c r="K102" s="570" t="n">
        <v>4.69116</v>
      </c>
      <c r="L102" s="511" t="n"/>
      <c r="M102" s="365" t="n"/>
      <c r="N102" s="365" t="inlineStr">
        <is>
          <t>高-10.600m至-9.600m</t>
        </is>
      </c>
      <c r="O102" s="365" t="inlineStr">
        <is>
          <t>钢平台1003、1004</t>
        </is>
      </c>
      <c r="P102" s="368">
        <f>J102</f>
        <v/>
      </c>
      <c r="R102" s="511">
        <f>VLOOKUP(U102,异形板分值匹配!B$1:C$1992,2,FALSE)</f>
        <v/>
      </c>
      <c r="S102" s="511">
        <f>G102*R102</f>
        <v/>
      </c>
      <c r="U102" s="365">
        <f>B102&amp;U$4&amp;C102&amp;D102</f>
        <v/>
      </c>
      <c r="V102" s="365">
        <f>D102</f>
        <v/>
      </c>
      <c r="W102" s="365">
        <f>E102</f>
        <v/>
      </c>
      <c r="X102" s="365">
        <f>F102</f>
        <v/>
      </c>
      <c r="Y102" s="365">
        <f>G102</f>
        <v/>
      </c>
    </row>
    <row r="103">
      <c r="A103" s="243" t="n">
        <v>2</v>
      </c>
      <c r="B103" s="511" t="inlineStr">
        <is>
          <t>P19</t>
        </is>
      </c>
      <c r="C103" s="511" t="inlineStr">
        <is>
          <t>6BFX1004/16</t>
        </is>
      </c>
      <c r="D103" s="511" t="inlineStr">
        <is>
          <t>#</t>
        </is>
      </c>
      <c r="E103" s="511" t="n">
        <v>905</v>
      </c>
      <c r="F103" s="511" t="n">
        <v>880</v>
      </c>
      <c r="G103" s="511" t="n">
        <v>1</v>
      </c>
      <c r="H103" s="570">
        <f>E103*F103*G103/1000000</f>
        <v/>
      </c>
      <c r="I103" s="570">
        <f>H103*62.9</f>
        <v/>
      </c>
      <c r="J103" s="511" t="n">
        <v>1040</v>
      </c>
      <c r="K103" s="570" t="n">
        <v>9.796799999999999</v>
      </c>
      <c r="L103" s="511" t="n"/>
      <c r="M103" s="365" t="n"/>
      <c r="N103" s="365" t="inlineStr">
        <is>
          <t>高-10.600m至-9.600m</t>
        </is>
      </c>
      <c r="O103" s="365" t="inlineStr">
        <is>
          <t>钢平台1003、1004</t>
        </is>
      </c>
      <c r="P103" s="368">
        <f>J103</f>
        <v/>
      </c>
      <c r="R103" s="511">
        <f>VLOOKUP(U103,异形板分值匹配!B$1:C$1992,2,FALSE)</f>
        <v/>
      </c>
      <c r="S103" s="511">
        <f>G103*R103</f>
        <v/>
      </c>
      <c r="U103" s="365">
        <f>B103&amp;U$4&amp;C103&amp;D103</f>
        <v/>
      </c>
      <c r="V103" s="365">
        <f>D103</f>
        <v/>
      </c>
      <c r="W103" s="365">
        <f>E103</f>
        <v/>
      </c>
      <c r="X103" s="365">
        <f>F103</f>
        <v/>
      </c>
      <c r="Y103" s="365">
        <f>G103</f>
        <v/>
      </c>
    </row>
    <row r="104">
      <c r="A104" s="243" t="n">
        <v>2</v>
      </c>
      <c r="B104" s="511" t="inlineStr">
        <is>
          <t>P19</t>
        </is>
      </c>
      <c r="C104" s="511" t="inlineStr">
        <is>
          <t>6BFX1004/17</t>
        </is>
      </c>
      <c r="D104" s="511" t="n"/>
      <c r="E104" s="511" t="n">
        <v>905</v>
      </c>
      <c r="F104" s="511" t="n">
        <v>995</v>
      </c>
      <c r="G104" s="511" t="n">
        <v>1</v>
      </c>
      <c r="H104" s="570">
        <f>E104*F104*G104/1000000</f>
        <v/>
      </c>
      <c r="I104" s="570">
        <f>H104*62.9</f>
        <v/>
      </c>
      <c r="J104" s="511" t="n"/>
      <c r="K104" s="570" t="n"/>
      <c r="L104" s="511" t="n"/>
      <c r="M104" s="365" t="n"/>
      <c r="N104" s="365" t="inlineStr">
        <is>
          <t>高-10.600m至-9.600m</t>
        </is>
      </c>
      <c r="O104" s="365" t="inlineStr">
        <is>
          <t>钢平台1003、1004</t>
        </is>
      </c>
      <c r="P104" s="368">
        <f>J104</f>
        <v/>
      </c>
      <c r="R104" s="511">
        <f>IF(R$3="","",VLOOKUP(R$3,'3-1技术要求'!Q:S,3,0))</f>
        <v/>
      </c>
      <c r="S104" s="511">
        <f>R104*G104</f>
        <v/>
      </c>
      <c r="U104" s="365">
        <f>B104&amp;U$4&amp;C104&amp;D104</f>
        <v/>
      </c>
      <c r="V104" s="365" t="n"/>
      <c r="W104" s="365">
        <f>E104</f>
        <v/>
      </c>
      <c r="X104" s="365">
        <f>F104</f>
        <v/>
      </c>
      <c r="Y104" s="365">
        <f>G104</f>
        <v/>
      </c>
    </row>
    <row r="105">
      <c r="A105" s="243" t="n">
        <v>2</v>
      </c>
      <c r="B105" s="511" t="inlineStr">
        <is>
          <t>P19</t>
        </is>
      </c>
      <c r="C105" s="511" t="inlineStr">
        <is>
          <t>6BFX1004/18</t>
        </is>
      </c>
      <c r="D105" s="511" t="inlineStr">
        <is>
          <t>#</t>
        </is>
      </c>
      <c r="E105" s="511" t="n">
        <v>1290</v>
      </c>
      <c r="F105" s="511" t="n">
        <v>325</v>
      </c>
      <c r="G105" s="511" t="n">
        <v>1</v>
      </c>
      <c r="H105" s="570">
        <f>E105*F105*G105/1000000</f>
        <v/>
      </c>
      <c r="I105" s="570">
        <f>H105*62.9</f>
        <v/>
      </c>
      <c r="J105" s="511" t="n">
        <v>497</v>
      </c>
      <c r="K105" s="570" t="n">
        <v>4.68174</v>
      </c>
      <c r="L105" s="511" t="n"/>
      <c r="M105" s="365" t="n"/>
      <c r="N105" s="365" t="inlineStr">
        <is>
          <t>高-10.600m至-9.600m</t>
        </is>
      </c>
      <c r="O105" s="365" t="inlineStr">
        <is>
          <t>钢平台1003、1004</t>
        </is>
      </c>
      <c r="P105" s="368">
        <f>J105</f>
        <v/>
      </c>
      <c r="R105" s="511">
        <f>VLOOKUP(U105,异形板分值匹配!B$1:C$1992,2,FALSE)</f>
        <v/>
      </c>
      <c r="S105" s="511">
        <f>G105*R105</f>
        <v/>
      </c>
      <c r="U105" s="365">
        <f>B105&amp;U$4&amp;C105&amp;D105</f>
        <v/>
      </c>
      <c r="V105" s="365">
        <f>D105</f>
        <v/>
      </c>
      <c r="W105" s="365">
        <f>E105</f>
        <v/>
      </c>
      <c r="X105" s="365">
        <f>F105</f>
        <v/>
      </c>
      <c r="Y105" s="365">
        <f>G105</f>
        <v/>
      </c>
    </row>
    <row r="106">
      <c r="A106" s="243" t="n">
        <v>1</v>
      </c>
      <c r="B106" s="250" t="inlineStr">
        <is>
          <t>小计</t>
        </is>
      </c>
      <c r="C106" s="250" t="n"/>
      <c r="D106" s="250" t="n"/>
      <c r="E106" s="250" t="n"/>
      <c r="F106" s="250" t="n"/>
      <c r="G106" s="250">
        <f>SUM(G85:G105)</f>
        <v/>
      </c>
      <c r="H106" s="571" t="n"/>
      <c r="I106" s="571" t="n"/>
      <c r="J106" s="250" t="n"/>
      <c r="K106" s="250" t="n"/>
      <c r="L106" s="250" t="n"/>
      <c r="M106" s="257" t="n"/>
      <c r="N106" s="257" t="n"/>
      <c r="O106" s="257" t="n"/>
      <c r="P106" s="368">
        <f>J106</f>
        <v/>
      </c>
      <c r="R106" s="511" t="n"/>
      <c r="S106" s="511" t="n"/>
      <c r="U106" s="365" t="n"/>
      <c r="V106" s="365" t="n"/>
      <c r="W106" s="365" t="n"/>
      <c r="X106" s="365" t="n"/>
      <c r="Y106" s="365" t="n"/>
    </row>
    <row r="107">
      <c r="A107" s="243" t="n">
        <v>2</v>
      </c>
      <c r="B107" s="511" t="inlineStr">
        <is>
          <t>P20</t>
        </is>
      </c>
      <c r="C107" s="511" t="inlineStr">
        <is>
          <t>6BFX1005/1</t>
        </is>
      </c>
      <c r="D107" s="511" t="inlineStr">
        <is>
          <t>#</t>
        </is>
      </c>
      <c r="E107" s="511" t="n">
        <v>1395</v>
      </c>
      <c r="F107" s="511" t="n">
        <v>1015</v>
      </c>
      <c r="G107" s="511" t="n">
        <v>1</v>
      </c>
      <c r="H107" s="570">
        <f>E107*F107*G107/1000000</f>
        <v/>
      </c>
      <c r="I107" s="570">
        <f>H107*62.9</f>
        <v/>
      </c>
      <c r="J107" s="511" t="n"/>
      <c r="K107" s="511" t="n"/>
      <c r="L107" s="511" t="n"/>
      <c r="M107" s="365" t="n"/>
      <c r="N107" s="365" t="inlineStr">
        <is>
          <t>标高-10.600m至-9.600m</t>
        </is>
      </c>
      <c r="O107" s="365" t="inlineStr">
        <is>
          <t>钢平台1005、1006</t>
        </is>
      </c>
      <c r="P107" s="368">
        <f>J107</f>
        <v/>
      </c>
      <c r="R107" s="511">
        <f>VLOOKUP(U107,异形板分值匹配!B$1:C$1992,2,FALSE)</f>
        <v/>
      </c>
      <c r="S107" s="511">
        <f>G107*R107</f>
        <v/>
      </c>
      <c r="U107" s="365">
        <f>B107&amp;U$4&amp;C107&amp;D107</f>
        <v/>
      </c>
      <c r="V107" s="365">
        <f>D107</f>
        <v/>
      </c>
      <c r="W107" s="365">
        <f>E107</f>
        <v/>
      </c>
      <c r="X107" s="365">
        <f>F107</f>
        <v/>
      </c>
      <c r="Y107" s="365">
        <f>G107</f>
        <v/>
      </c>
    </row>
    <row r="108">
      <c r="A108" s="243" t="n">
        <v>2</v>
      </c>
      <c r="B108" s="511" t="inlineStr">
        <is>
          <t>P20</t>
        </is>
      </c>
      <c r="C108" s="511" t="inlineStr">
        <is>
          <t>6BFX1005/2</t>
        </is>
      </c>
      <c r="D108" s="511" t="inlineStr">
        <is>
          <t>#</t>
        </is>
      </c>
      <c r="E108" s="511" t="n">
        <v>581</v>
      </c>
      <c r="F108" s="511" t="n">
        <v>575</v>
      </c>
      <c r="G108" s="511" t="n">
        <v>1</v>
      </c>
      <c r="H108" s="570">
        <f>E108*F108*G108/1000000</f>
        <v/>
      </c>
      <c r="I108" s="570">
        <f>H108*62.9</f>
        <v/>
      </c>
      <c r="J108" s="511" t="n"/>
      <c r="K108" s="570" t="n"/>
      <c r="L108" s="511" t="n"/>
      <c r="M108" s="365" t="n"/>
      <c r="N108" s="365" t="inlineStr">
        <is>
          <t>标高-10.600m至-9.600m</t>
        </is>
      </c>
      <c r="O108" s="365" t="inlineStr">
        <is>
          <t>钢平台1005、1006</t>
        </is>
      </c>
      <c r="P108" s="368">
        <f>J108</f>
        <v/>
      </c>
      <c r="R108" s="511">
        <f>VLOOKUP(U108,异形板分值匹配!B$1:C$1992,2,FALSE)</f>
        <v/>
      </c>
      <c r="S108" s="511">
        <f>R108*G108</f>
        <v/>
      </c>
      <c r="U108" s="365">
        <f>B108&amp;U$4&amp;C108&amp;D108</f>
        <v/>
      </c>
      <c r="V108" s="365">
        <f>D108</f>
        <v/>
      </c>
      <c r="W108" s="365">
        <f>E108</f>
        <v/>
      </c>
      <c r="X108" s="365">
        <f>F108</f>
        <v/>
      </c>
      <c r="Y108" s="365">
        <f>G108</f>
        <v/>
      </c>
    </row>
    <row r="109">
      <c r="A109" s="243" t="n">
        <v>2</v>
      </c>
      <c r="B109" s="511" t="inlineStr">
        <is>
          <t>P20</t>
        </is>
      </c>
      <c r="C109" s="511" t="inlineStr">
        <is>
          <t>6BFX1006/1</t>
        </is>
      </c>
      <c r="D109" s="511" t="inlineStr">
        <is>
          <t>#</t>
        </is>
      </c>
      <c r="E109" s="511" t="n">
        <v>1370</v>
      </c>
      <c r="F109" s="511" t="n">
        <v>695</v>
      </c>
      <c r="G109" s="511" t="n">
        <v>1</v>
      </c>
      <c r="H109" s="570">
        <f>E109*F109*G109/1000000</f>
        <v/>
      </c>
      <c r="I109" s="570">
        <f>H109*62.9</f>
        <v/>
      </c>
      <c r="J109" s="511" t="n">
        <v>1030</v>
      </c>
      <c r="K109" s="570" t="n">
        <v>9.7026</v>
      </c>
      <c r="L109" s="511" t="n"/>
      <c r="M109" s="365" t="n"/>
      <c r="N109" s="365" t="inlineStr">
        <is>
          <t>标高-10.600m至-9.600m</t>
        </is>
      </c>
      <c r="O109" s="365" t="inlineStr">
        <is>
          <t>钢平台1005、1006</t>
        </is>
      </c>
      <c r="P109" s="368">
        <f>J109</f>
        <v/>
      </c>
      <c r="R109" s="511">
        <f>VLOOKUP(U109,异形板分值匹配!B$1:C$1992,2,FALSE)</f>
        <v/>
      </c>
      <c r="S109" s="511">
        <f>R109*G109</f>
        <v/>
      </c>
      <c r="U109" s="365">
        <f>B109&amp;U$4&amp;C109&amp;D109</f>
        <v/>
      </c>
      <c r="V109" s="365">
        <f>D109</f>
        <v/>
      </c>
      <c r="W109" s="365">
        <f>E109</f>
        <v/>
      </c>
      <c r="X109" s="365">
        <f>F109</f>
        <v/>
      </c>
      <c r="Y109" s="365">
        <f>G109</f>
        <v/>
      </c>
    </row>
    <row r="110">
      <c r="A110" s="243" t="n">
        <v>2</v>
      </c>
      <c r="B110" s="511" t="inlineStr">
        <is>
          <t>P20</t>
        </is>
      </c>
      <c r="C110" s="511" t="inlineStr">
        <is>
          <t>6BFX1006/2</t>
        </is>
      </c>
      <c r="D110" s="511" t="inlineStr">
        <is>
          <t>#</t>
        </is>
      </c>
      <c r="E110" s="511" t="n">
        <v>1310</v>
      </c>
      <c r="F110" s="511" t="n">
        <v>230</v>
      </c>
      <c r="G110" s="511" t="n">
        <v>1</v>
      </c>
      <c r="H110" s="570">
        <f>E110*F110*G110/1000000</f>
        <v/>
      </c>
      <c r="I110" s="570">
        <f>H110*62.9</f>
        <v/>
      </c>
      <c r="J110" s="511" t="n">
        <v>790</v>
      </c>
      <c r="K110" s="570" t="n">
        <v>7.4418</v>
      </c>
      <c r="L110" s="511" t="n"/>
      <c r="M110" s="365" t="n"/>
      <c r="N110" s="365" t="inlineStr">
        <is>
          <t>标高-10.600m至-9.600m</t>
        </is>
      </c>
      <c r="O110" s="365" t="inlineStr">
        <is>
          <t>钢平台1005、1006</t>
        </is>
      </c>
      <c r="P110" s="368">
        <f>J110</f>
        <v/>
      </c>
      <c r="R110" s="511">
        <f>VLOOKUP(U110,异形板分值匹配!B$1:C$1992,2,FALSE)</f>
        <v/>
      </c>
      <c r="S110" s="511">
        <f>G110*R110</f>
        <v/>
      </c>
      <c r="U110" s="365">
        <f>B110&amp;U$4&amp;C110&amp;D110</f>
        <v/>
      </c>
      <c r="V110" s="365">
        <f>D110</f>
        <v/>
      </c>
      <c r="W110" s="365">
        <f>E110</f>
        <v/>
      </c>
      <c r="X110" s="365">
        <f>F110</f>
        <v/>
      </c>
      <c r="Y110" s="365">
        <f>G110</f>
        <v/>
      </c>
    </row>
    <row r="111">
      <c r="A111" s="243" t="n">
        <v>2</v>
      </c>
      <c r="B111" s="511" t="inlineStr">
        <is>
          <t>P20</t>
        </is>
      </c>
      <c r="C111" s="511" t="inlineStr">
        <is>
          <t>6BFX1006/3</t>
        </is>
      </c>
      <c r="D111" s="511" t="inlineStr">
        <is>
          <t>#</t>
        </is>
      </c>
      <c r="E111" s="511" t="n">
        <v>830</v>
      </c>
      <c r="F111" s="511" t="n">
        <v>450</v>
      </c>
      <c r="G111" s="511" t="n">
        <v>1</v>
      </c>
      <c r="H111" s="570">
        <f>E111*F111*G111/1000000</f>
        <v/>
      </c>
      <c r="I111" s="570">
        <f>H111*62.9</f>
        <v/>
      </c>
      <c r="J111" s="511" t="n">
        <v>791</v>
      </c>
      <c r="K111" s="570" t="n">
        <v>7.45122</v>
      </c>
      <c r="L111" s="511" t="n"/>
      <c r="M111" s="365" t="n"/>
      <c r="N111" s="365" t="inlineStr">
        <is>
          <t>标高-10.600m至-9.600m</t>
        </is>
      </c>
      <c r="O111" s="365" t="inlineStr">
        <is>
          <t>钢平台1005、1006</t>
        </is>
      </c>
      <c r="P111" s="368">
        <f>J111</f>
        <v/>
      </c>
      <c r="R111" s="511">
        <f>VLOOKUP(U111,异形板分值匹配!B$1:C$1992,2,FALSE)</f>
        <v/>
      </c>
      <c r="S111" s="511">
        <f>G111*R111</f>
        <v/>
      </c>
      <c r="U111" s="365">
        <f>B111&amp;U$4&amp;C111&amp;D111</f>
        <v/>
      </c>
      <c r="V111" s="365">
        <f>D111</f>
        <v/>
      </c>
      <c r="W111" s="365">
        <f>E111</f>
        <v/>
      </c>
      <c r="X111" s="365">
        <f>F111</f>
        <v/>
      </c>
      <c r="Y111" s="365">
        <f>G111</f>
        <v/>
      </c>
    </row>
    <row r="112">
      <c r="A112" s="243" t="n">
        <v>2</v>
      </c>
      <c r="B112" s="511" t="inlineStr">
        <is>
          <t>P20</t>
        </is>
      </c>
      <c r="C112" s="511" t="inlineStr">
        <is>
          <t>6BFX1006/4</t>
        </is>
      </c>
      <c r="D112" s="511" t="inlineStr">
        <is>
          <t>#</t>
        </is>
      </c>
      <c r="E112" s="511" t="n">
        <v>830</v>
      </c>
      <c r="F112" s="511" t="n">
        <v>485</v>
      </c>
      <c r="G112" s="511" t="n">
        <v>1</v>
      </c>
      <c r="H112" s="570">
        <f>E112*F112*G112/1000000</f>
        <v/>
      </c>
      <c r="I112" s="570">
        <f>H112*62.9</f>
        <v/>
      </c>
      <c r="J112" s="511" t="n">
        <v>484</v>
      </c>
      <c r="K112" s="570" t="n">
        <v>4.55928</v>
      </c>
      <c r="L112" s="511" t="n"/>
      <c r="M112" s="365" t="n"/>
      <c r="N112" s="365" t="inlineStr">
        <is>
          <t>标高-10.600m至-9.600m</t>
        </is>
      </c>
      <c r="O112" s="365" t="inlineStr">
        <is>
          <t>钢平台1005、1006</t>
        </is>
      </c>
      <c r="P112" s="368">
        <f>J112</f>
        <v/>
      </c>
      <c r="R112" s="511">
        <f>VLOOKUP(U112,异形板分值匹配!B$1:C$1992,2,FALSE)</f>
        <v/>
      </c>
      <c r="S112" s="511">
        <f>R112*G112</f>
        <v/>
      </c>
      <c r="U112" s="365">
        <f>B112&amp;U$4&amp;C112&amp;D112</f>
        <v/>
      </c>
      <c r="V112" s="365">
        <f>D112</f>
        <v/>
      </c>
      <c r="W112" s="365">
        <f>E112</f>
        <v/>
      </c>
      <c r="X112" s="365">
        <f>F112</f>
        <v/>
      </c>
      <c r="Y112" s="365">
        <f>G112</f>
        <v/>
      </c>
    </row>
    <row r="113">
      <c r="A113" s="243" t="n">
        <v>2</v>
      </c>
      <c r="B113" s="511" t="inlineStr">
        <is>
          <t>P20</t>
        </is>
      </c>
      <c r="C113" s="511" t="inlineStr">
        <is>
          <t>6BFX1006/5</t>
        </is>
      </c>
      <c r="D113" s="511" t="inlineStr">
        <is>
          <t>#</t>
        </is>
      </c>
      <c r="E113" s="511" t="n">
        <v>830</v>
      </c>
      <c r="F113" s="511" t="n">
        <v>185</v>
      </c>
      <c r="G113" s="511" t="n">
        <v>1</v>
      </c>
      <c r="H113" s="570">
        <f>E113*F113*G113/1000000</f>
        <v/>
      </c>
      <c r="I113" s="570">
        <f>H113*62.9</f>
        <v/>
      </c>
      <c r="J113" s="511" t="n">
        <v>212</v>
      </c>
      <c r="K113" s="570" t="n">
        <v>1.99704</v>
      </c>
      <c r="L113" s="511" t="n"/>
      <c r="M113" s="365" t="n"/>
      <c r="N113" s="365" t="inlineStr">
        <is>
          <t>标高-10.600m至-9.600m</t>
        </is>
      </c>
      <c r="O113" s="365" t="inlineStr">
        <is>
          <t>钢平台1005、1006</t>
        </is>
      </c>
      <c r="P113" s="368">
        <f>J113</f>
        <v/>
      </c>
      <c r="R113" s="511">
        <f>VLOOKUP(U113,异形板分值匹配!B$1:C$1992,2,FALSE)</f>
        <v/>
      </c>
      <c r="S113" s="511">
        <f>G113*R113</f>
        <v/>
      </c>
      <c r="U113" s="365">
        <f>B113&amp;U$4&amp;C113&amp;D113</f>
        <v/>
      </c>
      <c r="V113" s="365">
        <f>D113</f>
        <v/>
      </c>
      <c r="W113" s="365">
        <f>E113</f>
        <v/>
      </c>
      <c r="X113" s="365">
        <f>F113</f>
        <v/>
      </c>
      <c r="Y113" s="365">
        <f>G113</f>
        <v/>
      </c>
    </row>
    <row r="114">
      <c r="A114" s="243" t="n">
        <v>2</v>
      </c>
      <c r="B114" s="511" t="inlineStr">
        <is>
          <t>P20</t>
        </is>
      </c>
      <c r="C114" s="511" t="inlineStr">
        <is>
          <t>6BFX1006/6</t>
        </is>
      </c>
      <c r="D114" s="511" t="inlineStr">
        <is>
          <t>#</t>
        </is>
      </c>
      <c r="E114" s="511" t="n">
        <v>735</v>
      </c>
      <c r="F114" s="511" t="n">
        <v>425</v>
      </c>
      <c r="G114" s="511" t="n">
        <v>1</v>
      </c>
      <c r="H114" s="570">
        <f>E114*F114*G114/1000000</f>
        <v/>
      </c>
      <c r="I114" s="570">
        <f>H114*62.9</f>
        <v/>
      </c>
      <c r="J114" s="511" t="n">
        <v>674</v>
      </c>
      <c r="K114" s="570" t="n">
        <v>6.34908</v>
      </c>
      <c r="L114" s="511" t="n"/>
      <c r="M114" s="365" t="n"/>
      <c r="N114" s="365" t="inlineStr">
        <is>
          <t>标高-10.600m至-9.600m</t>
        </is>
      </c>
      <c r="O114" s="365" t="inlineStr">
        <is>
          <t>钢平台1005、1006</t>
        </is>
      </c>
      <c r="P114" s="368">
        <f>J114</f>
        <v/>
      </c>
      <c r="R114" s="511">
        <f>VLOOKUP(U114,异形板分值匹配!B$1:C$1992,2,FALSE)</f>
        <v/>
      </c>
      <c r="S114" s="511">
        <f>G114*R114</f>
        <v/>
      </c>
      <c r="U114" s="365">
        <f>B114&amp;U$4&amp;C114&amp;D114</f>
        <v/>
      </c>
      <c r="V114" s="365">
        <f>D114</f>
        <v/>
      </c>
      <c r="W114" s="365">
        <f>E114</f>
        <v/>
      </c>
      <c r="X114" s="365">
        <f>F114</f>
        <v/>
      </c>
      <c r="Y114" s="365">
        <f>G114</f>
        <v/>
      </c>
    </row>
    <row r="115">
      <c r="A115" s="243" t="n">
        <v>2</v>
      </c>
      <c r="B115" s="511" t="inlineStr">
        <is>
          <t>P20</t>
        </is>
      </c>
      <c r="C115" s="511" t="inlineStr">
        <is>
          <t>6BFX1006/7</t>
        </is>
      </c>
      <c r="D115" s="511" t="inlineStr">
        <is>
          <t>#</t>
        </is>
      </c>
      <c r="E115" s="511" t="n">
        <v>735</v>
      </c>
      <c r="F115" s="511" t="n">
        <v>545</v>
      </c>
      <c r="G115" s="511" t="n">
        <v>1</v>
      </c>
      <c r="H115" s="570">
        <f>E115*F115*G115/1000000</f>
        <v/>
      </c>
      <c r="I115" s="570">
        <f>H115*62.9</f>
        <v/>
      </c>
      <c r="J115" s="511" t="n">
        <v>1194</v>
      </c>
      <c r="K115" s="570" t="n">
        <v>11.24748</v>
      </c>
      <c r="L115" s="511" t="n"/>
      <c r="M115" s="365" t="n"/>
      <c r="N115" s="365" t="inlineStr">
        <is>
          <t>标高-10.600m至-9.600m</t>
        </is>
      </c>
      <c r="O115" s="365" t="inlineStr">
        <is>
          <t>钢平台1005、1006</t>
        </is>
      </c>
      <c r="P115" s="368">
        <f>J115</f>
        <v/>
      </c>
      <c r="R115" s="511">
        <f>VLOOKUP(U115,异形板分值匹配!B$1:C$1992,2,FALSE)</f>
        <v/>
      </c>
      <c r="S115" s="511">
        <f>G115*R115</f>
        <v/>
      </c>
      <c r="U115" s="365">
        <f>B115&amp;U$4&amp;C115&amp;D115</f>
        <v/>
      </c>
      <c r="V115" s="365">
        <f>D115</f>
        <v/>
      </c>
      <c r="W115" s="365">
        <f>E115</f>
        <v/>
      </c>
      <c r="X115" s="365">
        <f>F115</f>
        <v/>
      </c>
      <c r="Y115" s="365">
        <f>G115</f>
        <v/>
      </c>
    </row>
    <row r="116">
      <c r="A116" s="243" t="n">
        <v>2</v>
      </c>
      <c r="B116" s="511" t="inlineStr">
        <is>
          <t>P20</t>
        </is>
      </c>
      <c r="C116" s="511" t="inlineStr">
        <is>
          <t>6BFX1006/8</t>
        </is>
      </c>
      <c r="D116" s="511" t="inlineStr">
        <is>
          <t>#</t>
        </is>
      </c>
      <c r="E116" s="511" t="n">
        <v>1135</v>
      </c>
      <c r="F116" s="511" t="n">
        <v>255</v>
      </c>
      <c r="G116" s="511" t="n">
        <v>1</v>
      </c>
      <c r="H116" s="570">
        <f>E116*F116*G116/1000000</f>
        <v/>
      </c>
      <c r="I116" s="570">
        <f>H116*62.9</f>
        <v/>
      </c>
      <c r="J116" s="511" t="n">
        <v>894</v>
      </c>
      <c r="K116" s="570" t="n">
        <v>8.421480000000001</v>
      </c>
      <c r="L116" s="511" t="n"/>
      <c r="M116" s="365" t="n"/>
      <c r="N116" s="365" t="inlineStr">
        <is>
          <t>标高-10.600m至-9.600m</t>
        </is>
      </c>
      <c r="O116" s="365" t="inlineStr">
        <is>
          <t>钢平台1005、1006</t>
        </is>
      </c>
      <c r="P116" s="368">
        <f>J116</f>
        <v/>
      </c>
      <c r="R116" s="511">
        <f>VLOOKUP(U116,异形板分值匹配!B$1:C$1992,2,FALSE)</f>
        <v/>
      </c>
      <c r="S116" s="511">
        <f>G116*R116</f>
        <v/>
      </c>
      <c r="U116" s="365">
        <f>B116&amp;U$4&amp;C116&amp;D116</f>
        <v/>
      </c>
      <c r="V116" s="365">
        <f>D116</f>
        <v/>
      </c>
      <c r="W116" s="365">
        <f>E116</f>
        <v/>
      </c>
      <c r="X116" s="365">
        <f>F116</f>
        <v/>
      </c>
      <c r="Y116" s="365">
        <f>G116</f>
        <v/>
      </c>
    </row>
    <row r="117">
      <c r="A117" s="243" t="n">
        <v>2</v>
      </c>
      <c r="B117" s="511" t="inlineStr">
        <is>
          <t>P20</t>
        </is>
      </c>
      <c r="C117" s="511" t="inlineStr">
        <is>
          <t>6BFX1006/9</t>
        </is>
      </c>
      <c r="D117" s="511" t="inlineStr">
        <is>
          <t>#</t>
        </is>
      </c>
      <c r="E117" s="511" t="n">
        <v>1090</v>
      </c>
      <c r="F117" s="511" t="n">
        <v>395</v>
      </c>
      <c r="G117" s="511" t="n">
        <v>1</v>
      </c>
      <c r="H117" s="570">
        <f>E117*F117*G117/1000000</f>
        <v/>
      </c>
      <c r="I117" s="570">
        <f>H117*62.9</f>
        <v/>
      </c>
      <c r="J117" s="266" t="n">
        <v>1800</v>
      </c>
      <c r="K117" s="570" t="n">
        <v>16.956</v>
      </c>
      <c r="L117" s="511" t="n"/>
      <c r="M117" s="365" t="n"/>
      <c r="N117" s="365" t="inlineStr">
        <is>
          <t>标高-10.600m至-9.600m</t>
        </is>
      </c>
      <c r="O117" s="365" t="inlineStr">
        <is>
          <t>钢平台1005、1006</t>
        </is>
      </c>
      <c r="P117" s="368">
        <f>J117</f>
        <v/>
      </c>
      <c r="Q117" s="259" t="n"/>
      <c r="R117" s="511">
        <f>VLOOKUP(U117,异形板分值匹配!B$1:C$1992,2,FALSE)</f>
        <v/>
      </c>
      <c r="S117" s="511">
        <f>G117*R117</f>
        <v/>
      </c>
      <c r="U117" s="365">
        <f>B117&amp;U$4&amp;C117&amp;D117</f>
        <v/>
      </c>
      <c r="V117" s="365">
        <f>D117</f>
        <v/>
      </c>
      <c r="W117" s="365">
        <f>E117</f>
        <v/>
      </c>
      <c r="X117" s="365">
        <f>F117</f>
        <v/>
      </c>
      <c r="Y117" s="365">
        <f>G117</f>
        <v/>
      </c>
    </row>
    <row r="118">
      <c r="A118" s="243" t="n">
        <v>2</v>
      </c>
      <c r="B118" s="511" t="inlineStr">
        <is>
          <t>P20</t>
        </is>
      </c>
      <c r="C118" s="511" t="inlineStr">
        <is>
          <t>6BFX1006/10</t>
        </is>
      </c>
      <c r="D118" s="511" t="inlineStr">
        <is>
          <t>#</t>
        </is>
      </c>
      <c r="E118" s="511" t="n">
        <v>535</v>
      </c>
      <c r="F118" s="511" t="n">
        <v>400</v>
      </c>
      <c r="G118" s="511" t="n">
        <v>1</v>
      </c>
      <c r="H118" s="570">
        <f>E118*F118*G118/1000000</f>
        <v/>
      </c>
      <c r="I118" s="570">
        <f>H118*62.9</f>
        <v/>
      </c>
      <c r="J118" s="511" t="n">
        <v>535</v>
      </c>
      <c r="K118" s="570" t="n">
        <v>5.0397</v>
      </c>
      <c r="L118" s="511" t="n"/>
      <c r="M118" s="365" t="n"/>
      <c r="N118" s="365" t="inlineStr">
        <is>
          <t>标高-10.600m至-9.600m</t>
        </is>
      </c>
      <c r="O118" s="365" t="inlineStr">
        <is>
          <t>钢平台1005、1006</t>
        </is>
      </c>
      <c r="P118" s="368">
        <f>J118</f>
        <v/>
      </c>
      <c r="R118" s="511">
        <f>VLOOKUP(U118,异形板分值匹配!B$1:C$1992,2,FALSE)</f>
        <v/>
      </c>
      <c r="S118" s="511">
        <f>R118*G118</f>
        <v/>
      </c>
      <c r="U118" s="365">
        <f>B118&amp;U$4&amp;C118&amp;D118</f>
        <v/>
      </c>
      <c r="V118" s="365">
        <f>D118</f>
        <v/>
      </c>
      <c r="W118" s="365">
        <f>E118</f>
        <v/>
      </c>
      <c r="X118" s="365">
        <f>F118</f>
        <v/>
      </c>
      <c r="Y118" s="365">
        <f>G118</f>
        <v/>
      </c>
    </row>
    <row r="119">
      <c r="A119" s="243" t="n">
        <v>2</v>
      </c>
      <c r="B119" s="511" t="inlineStr">
        <is>
          <t>P20</t>
        </is>
      </c>
      <c r="C119" s="511" t="inlineStr">
        <is>
          <t>6BFX1006/11</t>
        </is>
      </c>
      <c r="D119" s="511" t="inlineStr">
        <is>
          <t>#</t>
        </is>
      </c>
      <c r="E119" s="511" t="n">
        <v>535</v>
      </c>
      <c r="F119" s="511" t="n">
        <v>695</v>
      </c>
      <c r="G119" s="511" t="n">
        <v>1</v>
      </c>
      <c r="H119" s="570">
        <f>E119*F119*G119/1000000</f>
        <v/>
      </c>
      <c r="I119" s="570">
        <f>H119*62.9</f>
        <v/>
      </c>
      <c r="J119" s="511" t="n">
        <v>324</v>
      </c>
      <c r="K119" s="570" t="n">
        <v>3.05208</v>
      </c>
      <c r="L119" s="511" t="n"/>
      <c r="M119" s="365" t="n"/>
      <c r="N119" s="365" t="inlineStr">
        <is>
          <t>标高-10.600m至-9.600m</t>
        </is>
      </c>
      <c r="O119" s="365" t="inlineStr">
        <is>
          <t>钢平台1005、1006</t>
        </is>
      </c>
      <c r="P119" s="368">
        <f>J119</f>
        <v/>
      </c>
      <c r="R119" s="511">
        <f>VLOOKUP(U119,异形板分值匹配!B$1:C$1992,2,FALSE)</f>
        <v/>
      </c>
      <c r="S119" s="511">
        <f>R119*G119</f>
        <v/>
      </c>
      <c r="U119" s="365">
        <f>B119&amp;U$4&amp;C119&amp;D119</f>
        <v/>
      </c>
      <c r="V119" s="365">
        <f>D119</f>
        <v/>
      </c>
      <c r="W119" s="365">
        <f>E119</f>
        <v/>
      </c>
      <c r="X119" s="365">
        <f>F119</f>
        <v/>
      </c>
      <c r="Y119" s="365">
        <f>G119</f>
        <v/>
      </c>
    </row>
    <row r="120">
      <c r="A120" s="243" t="n">
        <v>2</v>
      </c>
      <c r="B120" s="511" t="inlineStr">
        <is>
          <t>P20</t>
        </is>
      </c>
      <c r="C120" s="511" t="inlineStr">
        <is>
          <t>6BFX1006/12</t>
        </is>
      </c>
      <c r="D120" s="511" t="inlineStr">
        <is>
          <t>#</t>
        </is>
      </c>
      <c r="E120" s="511" t="n">
        <v>535</v>
      </c>
      <c r="F120" s="511" t="n">
        <v>605</v>
      </c>
      <c r="G120" s="511" t="n">
        <v>1</v>
      </c>
      <c r="H120" s="570">
        <f>E120*F120*G120/1000000</f>
        <v/>
      </c>
      <c r="I120" s="570">
        <f>H120*62.9</f>
        <v/>
      </c>
      <c r="J120" s="511" t="n">
        <v>284</v>
      </c>
      <c r="K120" s="570" t="n">
        <v>2.67528</v>
      </c>
      <c r="L120" s="511" t="n"/>
      <c r="M120" s="365" t="n"/>
      <c r="N120" s="365" t="inlineStr">
        <is>
          <t>标高-10.600m至-9.600m</t>
        </is>
      </c>
      <c r="O120" s="365" t="inlineStr">
        <is>
          <t>钢平台1005、1006</t>
        </is>
      </c>
      <c r="P120" s="368">
        <f>J120</f>
        <v/>
      </c>
      <c r="R120" s="511">
        <f>VLOOKUP(U120,异形板分值匹配!B$1:C$1992,2,FALSE)</f>
        <v/>
      </c>
      <c r="S120" s="511">
        <f>G120*R120</f>
        <v/>
      </c>
      <c r="U120" s="365">
        <f>B120&amp;U$4&amp;C120&amp;D120</f>
        <v/>
      </c>
      <c r="V120" s="365">
        <f>D120</f>
        <v/>
      </c>
      <c r="W120" s="365">
        <f>E120</f>
        <v/>
      </c>
      <c r="X120" s="365">
        <f>F120</f>
        <v/>
      </c>
      <c r="Y120" s="365">
        <f>G120</f>
        <v/>
      </c>
    </row>
    <row r="121">
      <c r="A121" s="243" t="n">
        <v>2</v>
      </c>
      <c r="B121" s="511" t="inlineStr">
        <is>
          <t>P20</t>
        </is>
      </c>
      <c r="C121" s="511" t="inlineStr">
        <is>
          <t>6BFX1006/13</t>
        </is>
      </c>
      <c r="D121" s="511" t="n"/>
      <c r="E121" s="511" t="n">
        <v>535</v>
      </c>
      <c r="F121" s="511" t="n">
        <v>995</v>
      </c>
      <c r="G121" s="511" t="n">
        <v>1</v>
      </c>
      <c r="H121" s="570">
        <f>E121*F121*G121/1000000</f>
        <v/>
      </c>
      <c r="I121" s="570">
        <f>H121*62.9</f>
        <v/>
      </c>
      <c r="J121" s="511" t="n"/>
      <c r="K121" s="570" t="n"/>
      <c r="L121" s="511" t="n"/>
      <c r="M121" s="365" t="n"/>
      <c r="N121" s="365" t="inlineStr">
        <is>
          <t>标高-10.600m至-9.600m</t>
        </is>
      </c>
      <c r="O121" s="365" t="inlineStr">
        <is>
          <t>钢平台1005、1006</t>
        </is>
      </c>
      <c r="P121" s="368">
        <f>J121</f>
        <v/>
      </c>
      <c r="R121" s="511">
        <f>IF(R$3="","",VLOOKUP(R$3,'3-1技术要求'!Q:S,3,0))</f>
        <v/>
      </c>
      <c r="S121" s="511">
        <f>R121*G121</f>
        <v/>
      </c>
      <c r="U121" s="365">
        <f>B121&amp;U$4&amp;C121&amp;D121</f>
        <v/>
      </c>
      <c r="V121" s="365" t="n"/>
      <c r="W121" s="365">
        <f>E121</f>
        <v/>
      </c>
      <c r="X121" s="365">
        <f>F121</f>
        <v/>
      </c>
      <c r="Y121" s="365">
        <f>G121</f>
        <v/>
      </c>
    </row>
    <row r="122">
      <c r="A122" s="243" t="n">
        <v>2</v>
      </c>
      <c r="B122" s="511" t="inlineStr">
        <is>
          <t>P20</t>
        </is>
      </c>
      <c r="C122" s="511" t="inlineStr">
        <is>
          <t>6BFX1006/14</t>
        </is>
      </c>
      <c r="D122" s="511" t="inlineStr">
        <is>
          <t>#</t>
        </is>
      </c>
      <c r="E122" s="511" t="n">
        <v>1405</v>
      </c>
      <c r="F122" s="511" t="n">
        <v>385</v>
      </c>
      <c r="G122" s="511" t="n">
        <v>1</v>
      </c>
      <c r="H122" s="570">
        <f>E122*F122*G122/1000000</f>
        <v/>
      </c>
      <c r="I122" s="570">
        <f>H122*62.9</f>
        <v/>
      </c>
      <c r="J122" s="511" t="n">
        <v>589</v>
      </c>
      <c r="K122" s="570" t="n">
        <v>5.54838</v>
      </c>
      <c r="L122" s="511" t="n"/>
      <c r="M122" s="365" t="n"/>
      <c r="N122" s="365" t="inlineStr">
        <is>
          <t>标高-10.600m至-9.600m</t>
        </is>
      </c>
      <c r="O122" s="365" t="inlineStr">
        <is>
          <t>钢平台1005、1006</t>
        </is>
      </c>
      <c r="P122" s="368">
        <f>J122</f>
        <v/>
      </c>
      <c r="R122" s="511">
        <f>VLOOKUP(U122,异形板分值匹配!B$1:C$1992,2,FALSE)</f>
        <v/>
      </c>
      <c r="S122" s="511">
        <f>G122*R122</f>
        <v/>
      </c>
      <c r="U122" s="365">
        <f>B122&amp;U$4&amp;C122&amp;D122</f>
        <v/>
      </c>
      <c r="V122" s="365">
        <f>D122</f>
        <v/>
      </c>
      <c r="W122" s="365">
        <f>E122</f>
        <v/>
      </c>
      <c r="X122" s="365">
        <f>F122</f>
        <v/>
      </c>
      <c r="Y122" s="365">
        <f>G122</f>
        <v/>
      </c>
    </row>
    <row r="123">
      <c r="A123" s="243" t="n">
        <v>2</v>
      </c>
      <c r="B123" s="511" t="inlineStr">
        <is>
          <t>P20</t>
        </is>
      </c>
      <c r="C123" s="511" t="inlineStr">
        <is>
          <t>6BFX1006/15</t>
        </is>
      </c>
      <c r="D123" s="511" t="inlineStr">
        <is>
          <t>#</t>
        </is>
      </c>
      <c r="E123" s="511" t="n">
        <v>1405</v>
      </c>
      <c r="F123" s="511" t="n">
        <v>695</v>
      </c>
      <c r="G123" s="511" t="n">
        <v>1</v>
      </c>
      <c r="H123" s="570">
        <f>E123*F123*G123/1000000</f>
        <v/>
      </c>
      <c r="I123" s="570">
        <f>H123*62.9</f>
        <v/>
      </c>
      <c r="J123" s="511" t="n">
        <v>1184</v>
      </c>
      <c r="K123" s="570" t="n">
        <v>11.15328</v>
      </c>
      <c r="L123" s="511" t="n"/>
      <c r="M123" s="365" t="n"/>
      <c r="N123" s="365" t="inlineStr">
        <is>
          <t>标高-10.600m至-9.600m</t>
        </is>
      </c>
      <c r="O123" s="365" t="inlineStr">
        <is>
          <t>钢平台1005、1006</t>
        </is>
      </c>
      <c r="P123" s="368">
        <f>J123</f>
        <v/>
      </c>
      <c r="R123" s="511">
        <f>VLOOKUP(U123,异形板分值匹配!B$1:C$1992,2,FALSE)</f>
        <v/>
      </c>
      <c r="S123" s="511">
        <f>G123*R123</f>
        <v/>
      </c>
      <c r="U123" s="365">
        <f>B123&amp;U$4&amp;C123&amp;D123</f>
        <v/>
      </c>
      <c r="V123" s="365">
        <f>D123</f>
        <v/>
      </c>
      <c r="W123" s="365">
        <f>E123</f>
        <v/>
      </c>
      <c r="X123" s="365">
        <f>F123</f>
        <v/>
      </c>
      <c r="Y123" s="365">
        <f>G123</f>
        <v/>
      </c>
    </row>
    <row r="124">
      <c r="A124" s="243" t="n">
        <v>2</v>
      </c>
      <c r="B124" s="511" t="inlineStr">
        <is>
          <t>P20</t>
        </is>
      </c>
      <c r="C124" s="511" t="inlineStr">
        <is>
          <t>6BFX1006/16</t>
        </is>
      </c>
      <c r="D124" s="511" t="inlineStr">
        <is>
          <t>#</t>
        </is>
      </c>
      <c r="E124" s="511" t="n">
        <v>1135</v>
      </c>
      <c r="F124" s="511" t="n">
        <v>710</v>
      </c>
      <c r="G124" s="511" t="n">
        <v>1</v>
      </c>
      <c r="H124" s="570">
        <f>E124*F124*G124/1000000</f>
        <v/>
      </c>
      <c r="I124" s="570">
        <f>H124*62.9</f>
        <v/>
      </c>
      <c r="J124" s="511" t="n">
        <v>2328</v>
      </c>
      <c r="K124" s="570" t="n">
        <v>21.92976</v>
      </c>
      <c r="L124" s="511" t="n"/>
      <c r="M124" s="365" t="n"/>
      <c r="N124" s="365" t="inlineStr">
        <is>
          <t>标高-10.600m至-9.600m</t>
        </is>
      </c>
      <c r="O124" s="365" t="inlineStr">
        <is>
          <t>钢平台1005、1006</t>
        </is>
      </c>
      <c r="P124" s="368">
        <f>J124</f>
        <v/>
      </c>
      <c r="R124" s="511">
        <f>VLOOKUP(U124,异形板分值匹配!B$1:C$1992,2,FALSE)</f>
        <v/>
      </c>
      <c r="S124" s="511">
        <f>G124*R124</f>
        <v/>
      </c>
      <c r="U124" s="365">
        <f>B124&amp;U$4&amp;C124&amp;D124</f>
        <v/>
      </c>
      <c r="V124" s="365">
        <f>D124</f>
        <v/>
      </c>
      <c r="W124" s="365">
        <f>E124</f>
        <v/>
      </c>
      <c r="X124" s="365">
        <f>F124</f>
        <v/>
      </c>
      <c r="Y124" s="365">
        <f>G124</f>
        <v/>
      </c>
    </row>
    <row r="125">
      <c r="A125" s="243" t="n">
        <v>2</v>
      </c>
      <c r="B125" s="511" t="inlineStr">
        <is>
          <t>P20</t>
        </is>
      </c>
      <c r="C125" s="511" t="inlineStr">
        <is>
          <t>6BFX1006/17</t>
        </is>
      </c>
      <c r="D125" s="511" t="inlineStr">
        <is>
          <t>#</t>
        </is>
      </c>
      <c r="E125" s="511" t="n">
        <v>690</v>
      </c>
      <c r="F125" s="511" t="n">
        <v>895</v>
      </c>
      <c r="G125" s="511" t="n">
        <v>1</v>
      </c>
      <c r="H125" s="570">
        <f>E125*F125*G125/1000000</f>
        <v/>
      </c>
      <c r="I125" s="570">
        <f>H125*62.9</f>
        <v/>
      </c>
      <c r="J125" s="511" t="n">
        <v>2061</v>
      </c>
      <c r="K125" s="570" t="n">
        <v>19.41462</v>
      </c>
      <c r="L125" s="511" t="n"/>
      <c r="M125" s="365" t="n"/>
      <c r="N125" s="365" t="inlineStr">
        <is>
          <t>标高-10.600m至-9.600m</t>
        </is>
      </c>
      <c r="O125" s="365" t="inlineStr">
        <is>
          <t>钢平台1005、1006</t>
        </is>
      </c>
      <c r="P125" s="368">
        <f>J125</f>
        <v/>
      </c>
      <c r="R125" s="511">
        <f>VLOOKUP(U125,异形板分值匹配!B$1:C$1992,2,FALSE)</f>
        <v/>
      </c>
      <c r="S125" s="511">
        <f>R125*G125</f>
        <v/>
      </c>
      <c r="U125" s="365">
        <f>B125&amp;U$4&amp;C125&amp;D125</f>
        <v/>
      </c>
      <c r="V125" s="365">
        <f>D125</f>
        <v/>
      </c>
      <c r="W125" s="365">
        <f>E125</f>
        <v/>
      </c>
      <c r="X125" s="365">
        <f>F125</f>
        <v/>
      </c>
      <c r="Y125" s="365">
        <f>G125</f>
        <v/>
      </c>
    </row>
    <row r="126">
      <c r="A126" s="243" t="n">
        <v>1</v>
      </c>
      <c r="B126" s="250" t="inlineStr">
        <is>
          <t>小计</t>
        </is>
      </c>
      <c r="C126" s="250" t="n"/>
      <c r="D126" s="250" t="n"/>
      <c r="E126" s="250" t="n"/>
      <c r="F126" s="250" t="n"/>
      <c r="G126" s="250">
        <f>SUM(G107:G125)</f>
        <v/>
      </c>
      <c r="H126" s="571" t="n"/>
      <c r="I126" s="571" t="n"/>
      <c r="J126" s="250" t="n"/>
      <c r="K126" s="250" t="n"/>
      <c r="L126" s="250" t="n"/>
      <c r="M126" s="257" t="n"/>
      <c r="N126" s="257" t="n"/>
      <c r="O126" s="257" t="n"/>
      <c r="P126" s="368">
        <f>J126</f>
        <v/>
      </c>
      <c r="R126" s="511" t="n"/>
      <c r="S126" s="511" t="n"/>
      <c r="U126" s="365" t="n"/>
      <c r="V126" s="365" t="n"/>
      <c r="W126" s="365" t="n"/>
      <c r="X126" s="365" t="n"/>
      <c r="Y126" s="365" t="n"/>
    </row>
    <row r="127">
      <c r="A127" s="243" t="n">
        <v>2</v>
      </c>
      <c r="B127" s="511" t="inlineStr">
        <is>
          <t>P21</t>
        </is>
      </c>
      <c r="C127" s="511" t="inlineStr">
        <is>
          <t>6BFX1007/1</t>
        </is>
      </c>
      <c r="D127" s="511" t="inlineStr">
        <is>
          <t>#</t>
        </is>
      </c>
      <c r="E127" s="511" t="n">
        <v>1070</v>
      </c>
      <c r="F127" s="511" t="n">
        <v>370</v>
      </c>
      <c r="G127" s="511" t="n">
        <v>1</v>
      </c>
      <c r="H127" s="570">
        <f>E127*F127*G127/1000000</f>
        <v/>
      </c>
      <c r="I127" s="570">
        <f>H127*62.9</f>
        <v/>
      </c>
      <c r="J127" s="511" t="n"/>
      <c r="K127" s="511" t="n"/>
      <c r="L127" s="511" t="n"/>
      <c r="M127" s="365" t="n"/>
      <c r="N127" s="365" t="inlineStr">
        <is>
          <t>标高-10.650m至-9.600m</t>
        </is>
      </c>
      <c r="O127" s="365" t="inlineStr">
        <is>
          <t>钢平台1007、1008</t>
        </is>
      </c>
      <c r="P127" s="368">
        <f>J127</f>
        <v/>
      </c>
      <c r="R127" s="511">
        <f>VLOOKUP(U127,异形板分值匹配!B$1:C$1992,2,FALSE)</f>
        <v/>
      </c>
      <c r="S127" s="511">
        <f>G127*R127</f>
        <v/>
      </c>
      <c r="U127" s="365">
        <f>B127&amp;U$4&amp;C127&amp;D127</f>
        <v/>
      </c>
      <c r="V127" s="365">
        <f>D127</f>
        <v/>
      </c>
      <c r="W127" s="365">
        <f>E127</f>
        <v/>
      </c>
      <c r="X127" s="365">
        <f>F127</f>
        <v/>
      </c>
      <c r="Y127" s="365">
        <f>G127</f>
        <v/>
      </c>
    </row>
    <row r="128">
      <c r="A128" s="243" t="n">
        <v>2</v>
      </c>
      <c r="B128" s="511" t="inlineStr">
        <is>
          <t>P21</t>
        </is>
      </c>
      <c r="C128" s="511" t="inlineStr">
        <is>
          <t>6BFX1007/2</t>
        </is>
      </c>
      <c r="D128" s="511" t="inlineStr">
        <is>
          <t>#</t>
        </is>
      </c>
      <c r="E128" s="511" t="n">
        <v>1070</v>
      </c>
      <c r="F128" s="511" t="n">
        <v>995</v>
      </c>
      <c r="G128" s="511" t="n">
        <v>1</v>
      </c>
      <c r="H128" s="570">
        <f>E128*F128*G128/1000000</f>
        <v/>
      </c>
      <c r="I128" s="570">
        <f>H128*62.9</f>
        <v/>
      </c>
      <c r="J128" s="511" t="n"/>
      <c r="K128" s="511" t="n"/>
      <c r="L128" s="511" t="n"/>
      <c r="M128" s="365" t="n"/>
      <c r="N128" s="365" t="inlineStr">
        <is>
          <t>标高-10.650m至-9.600m</t>
        </is>
      </c>
      <c r="O128" s="365" t="inlineStr">
        <is>
          <t>钢平台1007、1008</t>
        </is>
      </c>
      <c r="P128" s="368">
        <f>J128</f>
        <v/>
      </c>
      <c r="R128" s="511">
        <f>VLOOKUP(U128,异形板分值匹配!B$1:C$1992,2,FALSE)</f>
        <v/>
      </c>
      <c r="S128" s="511">
        <f>R128*G128</f>
        <v/>
      </c>
      <c r="U128" s="365">
        <f>B128&amp;U$4&amp;C128&amp;D128</f>
        <v/>
      </c>
      <c r="V128" s="365">
        <f>D128</f>
        <v/>
      </c>
      <c r="W128" s="365">
        <f>E128</f>
        <v/>
      </c>
      <c r="X128" s="365">
        <f>F128</f>
        <v/>
      </c>
      <c r="Y128" s="365">
        <f>G128</f>
        <v/>
      </c>
    </row>
    <row r="129">
      <c r="A129" s="243" t="n">
        <v>2</v>
      </c>
      <c r="B129" s="511" t="inlineStr">
        <is>
          <t>P21</t>
        </is>
      </c>
      <c r="C129" s="511" t="inlineStr">
        <is>
          <t>6BFX1007/3</t>
        </is>
      </c>
      <c r="D129" s="511" t="inlineStr">
        <is>
          <t>#</t>
        </is>
      </c>
      <c r="E129" s="511" t="n">
        <v>1070</v>
      </c>
      <c r="F129" s="511" t="n">
        <v>995</v>
      </c>
      <c r="G129" s="511" t="n">
        <v>1</v>
      </c>
      <c r="H129" s="570">
        <f>E129*F129*G129/1000000</f>
        <v/>
      </c>
      <c r="I129" s="570">
        <f>H129*62.9</f>
        <v/>
      </c>
      <c r="J129" s="511" t="n"/>
      <c r="K129" s="570" t="n"/>
      <c r="L129" s="511" t="n"/>
      <c r="M129" s="365" t="n"/>
      <c r="N129" s="365" t="inlineStr">
        <is>
          <t>标高-10.650m至-9.600m</t>
        </is>
      </c>
      <c r="O129" s="365" t="inlineStr">
        <is>
          <t>钢平台1007、1008</t>
        </is>
      </c>
      <c r="P129" s="368">
        <f>J129</f>
        <v/>
      </c>
      <c r="R129" s="511">
        <f>VLOOKUP(U129,异形板分值匹配!B$1:C$1992,2,FALSE)</f>
        <v/>
      </c>
      <c r="S129" s="511">
        <f>G129*R129</f>
        <v/>
      </c>
      <c r="U129" s="365">
        <f>B129&amp;U$4&amp;C129&amp;D129</f>
        <v/>
      </c>
      <c r="V129" s="365">
        <f>D129</f>
        <v/>
      </c>
      <c r="W129" s="365">
        <f>E129</f>
        <v/>
      </c>
      <c r="X129" s="365">
        <f>F129</f>
        <v/>
      </c>
      <c r="Y129" s="365">
        <f>G129</f>
        <v/>
      </c>
    </row>
    <row r="130">
      <c r="A130" s="243" t="n">
        <v>2</v>
      </c>
      <c r="B130" s="511" t="inlineStr">
        <is>
          <t>P21</t>
        </is>
      </c>
      <c r="C130" s="511" t="inlineStr">
        <is>
          <t>6BFX1007/4</t>
        </is>
      </c>
      <c r="D130" s="511" t="inlineStr">
        <is>
          <t>#</t>
        </is>
      </c>
      <c r="E130" s="511" t="n">
        <v>1085</v>
      </c>
      <c r="F130" s="511" t="n">
        <v>960</v>
      </c>
      <c r="G130" s="511" t="n">
        <v>1</v>
      </c>
      <c r="H130" s="570">
        <f>E130*F130*G130/1000000</f>
        <v/>
      </c>
      <c r="I130" s="570">
        <f>H130*62.9</f>
        <v/>
      </c>
      <c r="J130" s="511" t="n">
        <v>226</v>
      </c>
      <c r="K130" s="570" t="n">
        <v>2.12892</v>
      </c>
      <c r="L130" s="511" t="n"/>
      <c r="M130" s="365" t="n"/>
      <c r="N130" s="365" t="inlineStr">
        <is>
          <t>标高-10.650m至-9.600m</t>
        </is>
      </c>
      <c r="O130" s="365" t="inlineStr">
        <is>
          <t>钢平台1007、1008</t>
        </is>
      </c>
      <c r="P130" s="368">
        <f>J130</f>
        <v/>
      </c>
      <c r="R130" s="511">
        <f>VLOOKUP(U130,异形板分值匹配!B$1:C$1992,2,FALSE)</f>
        <v/>
      </c>
      <c r="S130" s="511">
        <f>R130*G130</f>
        <v/>
      </c>
      <c r="U130" s="365">
        <f>B130&amp;U$4&amp;C130&amp;D130</f>
        <v/>
      </c>
      <c r="V130" s="365">
        <f>D130</f>
        <v/>
      </c>
      <c r="W130" s="365">
        <f>E130</f>
        <v/>
      </c>
      <c r="X130" s="365">
        <f>F130</f>
        <v/>
      </c>
      <c r="Y130" s="365">
        <f>G130</f>
        <v/>
      </c>
    </row>
    <row r="131">
      <c r="A131" s="243" t="n">
        <v>2</v>
      </c>
      <c r="B131" s="511" t="inlineStr">
        <is>
          <t>P21</t>
        </is>
      </c>
      <c r="C131" s="511" t="inlineStr">
        <is>
          <t>6BFX1007/5</t>
        </is>
      </c>
      <c r="D131" s="511" t="n"/>
      <c r="E131" s="511" t="n">
        <v>1085</v>
      </c>
      <c r="F131" s="511" t="n">
        <v>285</v>
      </c>
      <c r="G131" s="511" t="n">
        <v>1</v>
      </c>
      <c r="H131" s="570">
        <f>E131*F131*G131/1000000</f>
        <v/>
      </c>
      <c r="I131" s="570">
        <f>H131*62.9</f>
        <v/>
      </c>
      <c r="J131" s="511" t="n"/>
      <c r="K131" s="570" t="n"/>
      <c r="L131" s="511" t="n"/>
      <c r="M131" s="365" t="n"/>
      <c r="N131" s="365" t="inlineStr">
        <is>
          <t>标高-10.650m至-9.600m</t>
        </is>
      </c>
      <c r="O131" s="365" t="inlineStr">
        <is>
          <t>钢平台1007、1008</t>
        </is>
      </c>
      <c r="P131" s="368">
        <f>J131</f>
        <v/>
      </c>
      <c r="R131" s="511">
        <f>IF(R$3="","",VLOOKUP(R$3,'3-1技术要求'!Q:S,3,0))</f>
        <v/>
      </c>
      <c r="S131" s="511">
        <f>R131*G131</f>
        <v/>
      </c>
      <c r="U131" s="365">
        <f>B131&amp;U$4&amp;C131&amp;D131</f>
        <v/>
      </c>
      <c r="V131" s="365" t="n"/>
      <c r="W131" s="365">
        <f>E131</f>
        <v/>
      </c>
      <c r="X131" s="365">
        <f>F131</f>
        <v/>
      </c>
      <c r="Y131" s="365">
        <f>G131</f>
        <v/>
      </c>
    </row>
    <row r="132">
      <c r="A132" s="243" t="n">
        <v>2</v>
      </c>
      <c r="B132" s="511" t="inlineStr">
        <is>
          <t>P21</t>
        </is>
      </c>
      <c r="C132" s="511" t="inlineStr">
        <is>
          <t>6BFX1007/6</t>
        </is>
      </c>
      <c r="D132" s="511" t="n"/>
      <c r="E132" s="511" t="n">
        <v>890</v>
      </c>
      <c r="F132" s="511" t="n">
        <v>1085</v>
      </c>
      <c r="G132" s="511" t="n">
        <v>1</v>
      </c>
      <c r="H132" s="570">
        <f>E132*F132*G132/1000000</f>
        <v/>
      </c>
      <c r="I132" s="570">
        <f>H132*62.9</f>
        <v/>
      </c>
      <c r="J132" s="511" t="n"/>
      <c r="K132" s="570" t="n"/>
      <c r="L132" s="511" t="n"/>
      <c r="M132" s="365" t="n"/>
      <c r="N132" s="365" t="inlineStr">
        <is>
          <t>标高-10.650m至-9.600m</t>
        </is>
      </c>
      <c r="O132" s="365" t="inlineStr">
        <is>
          <t>钢平台1007、1008</t>
        </is>
      </c>
      <c r="P132" s="368">
        <f>J132</f>
        <v/>
      </c>
      <c r="R132" s="511">
        <f>IF(R$3="","",VLOOKUP(R$3,'3-1技术要求'!Q:S,3,0))</f>
        <v/>
      </c>
      <c r="S132" s="511">
        <f>R132*G132</f>
        <v/>
      </c>
      <c r="U132" s="365">
        <f>B132&amp;U$4&amp;C132&amp;D132</f>
        <v/>
      </c>
      <c r="V132" s="365" t="n"/>
      <c r="W132" s="365">
        <f>E132</f>
        <v/>
      </c>
      <c r="X132" s="365">
        <f>F132</f>
        <v/>
      </c>
      <c r="Y132" s="365">
        <f>G132</f>
        <v/>
      </c>
    </row>
    <row r="133">
      <c r="A133" s="243" t="n">
        <v>2</v>
      </c>
      <c r="B133" s="511" t="inlineStr">
        <is>
          <t>P21</t>
        </is>
      </c>
      <c r="C133" s="511" t="inlineStr">
        <is>
          <t>6BFX1007/7</t>
        </is>
      </c>
      <c r="D133" s="511" t="inlineStr">
        <is>
          <t>#</t>
        </is>
      </c>
      <c r="E133" s="511" t="n">
        <v>1085</v>
      </c>
      <c r="F133" s="511" t="n">
        <v>215</v>
      </c>
      <c r="G133" s="511" t="n">
        <v>1</v>
      </c>
      <c r="H133" s="570">
        <f>E133*F133*G133/1000000</f>
        <v/>
      </c>
      <c r="I133" s="570">
        <f>H133*62.9</f>
        <v/>
      </c>
      <c r="J133" s="511" t="n">
        <v>226</v>
      </c>
      <c r="K133" s="570" t="n">
        <v>2.12892</v>
      </c>
      <c r="L133" s="511" t="n"/>
      <c r="M133" s="365" t="n"/>
      <c r="N133" s="365" t="inlineStr">
        <is>
          <t>标高-10.650m至-9.600m</t>
        </is>
      </c>
      <c r="O133" s="365" t="inlineStr">
        <is>
          <t>钢平台1007、1008</t>
        </is>
      </c>
      <c r="P133" s="368">
        <f>J133</f>
        <v/>
      </c>
      <c r="R133" s="511">
        <f>VLOOKUP(U133,异形板分值匹配!B$1:C$1992,2,FALSE)</f>
        <v/>
      </c>
      <c r="S133" s="511">
        <f>G133*R133</f>
        <v/>
      </c>
      <c r="U133" s="365">
        <f>B133&amp;U$4&amp;C133&amp;D133</f>
        <v/>
      </c>
      <c r="V133" s="365">
        <f>D133</f>
        <v/>
      </c>
      <c r="W133" s="365">
        <f>E133</f>
        <v/>
      </c>
      <c r="X133" s="365">
        <f>F133</f>
        <v/>
      </c>
      <c r="Y133" s="365">
        <f>G133</f>
        <v/>
      </c>
    </row>
    <row r="134">
      <c r="A134" s="243" t="n">
        <v>2</v>
      </c>
      <c r="B134" s="511" t="inlineStr">
        <is>
          <t>P21</t>
        </is>
      </c>
      <c r="C134" s="511" t="inlineStr">
        <is>
          <t>6BFX1008/1</t>
        </is>
      </c>
      <c r="D134" s="511" t="inlineStr">
        <is>
          <t>#</t>
        </is>
      </c>
      <c r="E134" s="511" t="n">
        <v>632</v>
      </c>
      <c r="F134" s="511" t="n">
        <v>405</v>
      </c>
      <c r="G134" s="511" t="n">
        <v>1</v>
      </c>
      <c r="H134" s="570">
        <f>E134*F134*G134/1000000</f>
        <v/>
      </c>
      <c r="I134" s="570">
        <f>H134*62.9</f>
        <v/>
      </c>
      <c r="J134" s="511" t="n">
        <v>472</v>
      </c>
      <c r="K134" s="570" t="n">
        <v>4.44624</v>
      </c>
      <c r="L134" s="511" t="n"/>
      <c r="M134" s="365" t="n"/>
      <c r="N134" s="365" t="inlineStr">
        <is>
          <t>标高-10.650m至-9.600m</t>
        </is>
      </c>
      <c r="O134" s="365" t="inlineStr">
        <is>
          <t>钢平台1007、1008</t>
        </is>
      </c>
      <c r="P134" s="368">
        <f>J134</f>
        <v/>
      </c>
      <c r="R134" s="511">
        <f>VLOOKUP(U134,异形板分值匹配!B$1:C$1992,2,FALSE)</f>
        <v/>
      </c>
      <c r="S134" s="511">
        <f>R134*G134</f>
        <v/>
      </c>
      <c r="U134" s="365">
        <f>B134&amp;U$4&amp;C134&amp;D134</f>
        <v/>
      </c>
      <c r="V134" s="365">
        <f>D134</f>
        <v/>
      </c>
      <c r="W134" s="365">
        <f>E134</f>
        <v/>
      </c>
      <c r="X134" s="365">
        <f>F134</f>
        <v/>
      </c>
      <c r="Y134" s="365">
        <f>G134</f>
        <v/>
      </c>
    </row>
    <row r="135">
      <c r="A135" s="243" t="n">
        <v>2</v>
      </c>
      <c r="B135" s="511" t="inlineStr">
        <is>
          <t>P21</t>
        </is>
      </c>
      <c r="C135" s="511" t="inlineStr">
        <is>
          <t>6BFX1008/2</t>
        </is>
      </c>
      <c r="D135" s="511" t="inlineStr">
        <is>
          <t>#</t>
        </is>
      </c>
      <c r="E135" s="511" t="n">
        <v>755</v>
      </c>
      <c r="F135" s="511" t="n">
        <v>995</v>
      </c>
      <c r="G135" s="511" t="n">
        <v>1</v>
      </c>
      <c r="H135" s="570">
        <f>E135*F135*G135/1000000</f>
        <v/>
      </c>
      <c r="I135" s="570">
        <f>H135*62.9</f>
        <v/>
      </c>
      <c r="J135" s="511" t="n"/>
      <c r="K135" s="570" t="n"/>
      <c r="L135" s="511" t="n"/>
      <c r="M135" s="365" t="n"/>
      <c r="N135" s="365" t="inlineStr">
        <is>
          <t>标高-10.650m至-9.600m</t>
        </is>
      </c>
      <c r="O135" s="365" t="inlineStr">
        <is>
          <t>钢平台1007、1008</t>
        </is>
      </c>
      <c r="P135" s="368">
        <f>J135</f>
        <v/>
      </c>
      <c r="R135" s="511">
        <f>VLOOKUP(U135,异形板分值匹配!B$1:C$1992,2,FALSE)</f>
        <v/>
      </c>
      <c r="S135" s="511">
        <f>G135*R135</f>
        <v/>
      </c>
      <c r="U135" s="365">
        <f>B135&amp;U$4&amp;C135&amp;D135</f>
        <v/>
      </c>
      <c r="V135" s="365">
        <f>D135</f>
        <v/>
      </c>
      <c r="W135" s="365">
        <f>E135</f>
        <v/>
      </c>
      <c r="X135" s="365">
        <f>F135</f>
        <v/>
      </c>
      <c r="Y135" s="365">
        <f>G135</f>
        <v/>
      </c>
    </row>
    <row r="136">
      <c r="A136" s="243" t="n">
        <v>2</v>
      </c>
      <c r="B136" s="511" t="inlineStr">
        <is>
          <t>P21</t>
        </is>
      </c>
      <c r="C136" s="511" t="inlineStr">
        <is>
          <t>6BFX1008/3</t>
        </is>
      </c>
      <c r="D136" s="511" t="inlineStr">
        <is>
          <t>#</t>
        </is>
      </c>
      <c r="E136" s="511" t="n">
        <v>785</v>
      </c>
      <c r="F136" s="511" t="n">
        <v>995</v>
      </c>
      <c r="G136" s="511" t="n">
        <v>1</v>
      </c>
      <c r="H136" s="570">
        <f>E136*F136*G136/1000000</f>
        <v/>
      </c>
      <c r="I136" s="570">
        <f>H136*62.9</f>
        <v/>
      </c>
      <c r="J136" s="511" t="n"/>
      <c r="K136" s="570" t="n"/>
      <c r="L136" s="511" t="n"/>
      <c r="M136" s="365" t="n"/>
      <c r="N136" s="365" t="inlineStr">
        <is>
          <t>标高-10.650m至-9.600m</t>
        </is>
      </c>
      <c r="O136" s="365" t="inlineStr">
        <is>
          <t>钢平台1007、1008</t>
        </is>
      </c>
      <c r="P136" s="368">
        <f>J136</f>
        <v/>
      </c>
      <c r="R136" s="511">
        <f>VLOOKUP(U136,异形板分值匹配!B$1:C$1992,2,FALSE)</f>
        <v/>
      </c>
      <c r="S136" s="511">
        <f>G136*R136</f>
        <v/>
      </c>
      <c r="U136" s="365">
        <f>B136&amp;U$4&amp;C136&amp;D136</f>
        <v/>
      </c>
      <c r="V136" s="365">
        <f>D136</f>
        <v/>
      </c>
      <c r="W136" s="365">
        <f>E136</f>
        <v/>
      </c>
      <c r="X136" s="365">
        <f>F136</f>
        <v/>
      </c>
      <c r="Y136" s="365">
        <f>G136</f>
        <v/>
      </c>
    </row>
    <row r="137">
      <c r="A137" s="243" t="n">
        <v>2</v>
      </c>
      <c r="B137" s="511" t="inlineStr">
        <is>
          <t>P21</t>
        </is>
      </c>
      <c r="C137" s="511" t="inlineStr">
        <is>
          <t>6BFX1008/4</t>
        </is>
      </c>
      <c r="D137" s="511" t="inlineStr">
        <is>
          <t>#</t>
        </is>
      </c>
      <c r="E137" s="511" t="n">
        <v>1585</v>
      </c>
      <c r="F137" s="511" t="n">
        <v>275</v>
      </c>
      <c r="G137" s="511" t="n">
        <v>1</v>
      </c>
      <c r="H137" s="570">
        <f>E137*F137*G137/1000000</f>
        <v/>
      </c>
      <c r="I137" s="570">
        <f>H137*62.9</f>
        <v/>
      </c>
      <c r="J137" s="511" t="n">
        <v>342</v>
      </c>
      <c r="K137" s="570" t="n">
        <v>3.22164</v>
      </c>
      <c r="L137" s="511" t="n"/>
      <c r="M137" s="365" t="n"/>
      <c r="N137" s="365" t="inlineStr">
        <is>
          <t>标高-10.650m至-9.600m</t>
        </is>
      </c>
      <c r="O137" s="365" t="inlineStr">
        <is>
          <t>钢平台1007、1008</t>
        </is>
      </c>
      <c r="P137" s="368">
        <f>J137</f>
        <v/>
      </c>
      <c r="R137" s="511">
        <f>VLOOKUP(U137,异形板分值匹配!B$1:C$1992,2,FALSE)</f>
        <v/>
      </c>
      <c r="S137" s="511">
        <f>G137*R137</f>
        <v/>
      </c>
      <c r="U137" s="365">
        <f>B137&amp;U$4&amp;C137&amp;D137</f>
        <v/>
      </c>
      <c r="V137" s="365">
        <f>D137</f>
        <v/>
      </c>
      <c r="W137" s="365">
        <f>E137</f>
        <v/>
      </c>
      <c r="X137" s="365">
        <f>F137</f>
        <v/>
      </c>
      <c r="Y137" s="365">
        <f>G137</f>
        <v/>
      </c>
    </row>
    <row r="138">
      <c r="A138" s="243" t="n">
        <v>2</v>
      </c>
      <c r="B138" s="511" t="inlineStr">
        <is>
          <t>P21</t>
        </is>
      </c>
      <c r="C138" s="511" t="inlineStr">
        <is>
          <t>6BFX1008/5</t>
        </is>
      </c>
      <c r="D138" s="511" t="inlineStr">
        <is>
          <t>#</t>
        </is>
      </c>
      <c r="E138" s="511" t="n">
        <v>1585</v>
      </c>
      <c r="F138" s="511" t="n">
        <v>575</v>
      </c>
      <c r="G138" s="511" t="n">
        <v>1</v>
      </c>
      <c r="H138" s="570">
        <f>E138*F138*G138/1000000</f>
        <v/>
      </c>
      <c r="I138" s="570">
        <f>H138*62.9</f>
        <v/>
      </c>
      <c r="J138" s="511" t="n">
        <v>676</v>
      </c>
      <c r="K138" s="570" t="n">
        <v>6.36792</v>
      </c>
      <c r="L138" s="511" t="n"/>
      <c r="M138" s="365" t="n"/>
      <c r="N138" s="365" t="inlineStr">
        <is>
          <t>标高-10.650m至-9.600m</t>
        </is>
      </c>
      <c r="O138" s="365" t="inlineStr">
        <is>
          <t>钢平台1007、1008</t>
        </is>
      </c>
      <c r="P138" s="368">
        <f>J138</f>
        <v/>
      </c>
      <c r="R138" s="511">
        <f>VLOOKUP(U138,异形板分值匹配!B$1:C$1992,2,FALSE)</f>
        <v/>
      </c>
      <c r="S138" s="511">
        <f>R138*G138</f>
        <v/>
      </c>
      <c r="U138" s="365">
        <f>B138&amp;U$4&amp;C138&amp;D138</f>
        <v/>
      </c>
      <c r="V138" s="365">
        <f>D138</f>
        <v/>
      </c>
      <c r="W138" s="365">
        <f>E138</f>
        <v/>
      </c>
      <c r="X138" s="365">
        <f>F138</f>
        <v/>
      </c>
      <c r="Y138" s="365">
        <f>G138</f>
        <v/>
      </c>
    </row>
    <row r="139">
      <c r="A139" s="243" t="n">
        <v>2</v>
      </c>
      <c r="B139" s="511" t="inlineStr">
        <is>
          <t>P21</t>
        </is>
      </c>
      <c r="C139" s="511" t="inlineStr">
        <is>
          <t>6BFX1008/6</t>
        </is>
      </c>
      <c r="D139" s="511" t="inlineStr">
        <is>
          <t>#</t>
        </is>
      </c>
      <c r="E139" s="511" t="n">
        <v>1585</v>
      </c>
      <c r="F139" s="511" t="n">
        <v>315</v>
      </c>
      <c r="G139" s="511" t="n">
        <v>1</v>
      </c>
      <c r="H139" s="570">
        <f>E139*F139*G139/1000000</f>
        <v/>
      </c>
      <c r="I139" s="570">
        <f>H139*62.9</f>
        <v/>
      </c>
      <c r="J139" s="511" t="n">
        <v>356</v>
      </c>
      <c r="K139" s="570" t="n">
        <v>3.35352</v>
      </c>
      <c r="L139" s="511" t="n"/>
      <c r="M139" s="365" t="n"/>
      <c r="N139" s="365" t="inlineStr">
        <is>
          <t>标高-10.650m至-9.600m</t>
        </is>
      </c>
      <c r="O139" s="365" t="inlineStr">
        <is>
          <t>钢平台1007、1008</t>
        </is>
      </c>
      <c r="P139" s="368">
        <f>J139</f>
        <v/>
      </c>
      <c r="R139" s="511">
        <f>VLOOKUP(U139,异形板分值匹配!B$1:C$1992,2,FALSE)</f>
        <v/>
      </c>
      <c r="S139" s="511">
        <f>G139*R139</f>
        <v/>
      </c>
      <c r="U139" s="365">
        <f>B139&amp;U$4&amp;C139&amp;D139</f>
        <v/>
      </c>
      <c r="V139" s="365">
        <f>D139</f>
        <v/>
      </c>
      <c r="W139" s="365">
        <f>E139</f>
        <v/>
      </c>
      <c r="X139" s="365">
        <f>F139</f>
        <v/>
      </c>
      <c r="Y139" s="365">
        <f>G139</f>
        <v/>
      </c>
    </row>
    <row r="140">
      <c r="A140" s="243" t="n">
        <v>2</v>
      </c>
      <c r="B140" s="511" t="inlineStr">
        <is>
          <t>P21</t>
        </is>
      </c>
      <c r="C140" s="511" t="inlineStr">
        <is>
          <t>6BFX1008/7</t>
        </is>
      </c>
      <c r="D140" s="511" t="inlineStr">
        <is>
          <t>#</t>
        </is>
      </c>
      <c r="E140" s="511" t="n">
        <v>718</v>
      </c>
      <c r="F140" s="511" t="n">
        <v>620</v>
      </c>
      <c r="G140" s="511" t="n">
        <v>1</v>
      </c>
      <c r="H140" s="570">
        <f>E140*F140*G140/1000000</f>
        <v/>
      </c>
      <c r="I140" s="570">
        <f>H140*62.9</f>
        <v/>
      </c>
      <c r="J140" s="511" t="n">
        <v>1438</v>
      </c>
      <c r="K140" s="570" t="n">
        <v>13.54596</v>
      </c>
      <c r="L140" s="511" t="n"/>
      <c r="M140" s="365" t="n"/>
      <c r="N140" s="365" t="inlineStr">
        <is>
          <t>标高-10.650m至-9.600m</t>
        </is>
      </c>
      <c r="O140" s="365" t="inlineStr">
        <is>
          <t>钢平台1007、1008</t>
        </is>
      </c>
      <c r="P140" s="368">
        <f>J140</f>
        <v/>
      </c>
      <c r="R140" s="511">
        <f>VLOOKUP(U140,异形板分值匹配!B$1:C$1992,2,FALSE)</f>
        <v/>
      </c>
      <c r="S140" s="511">
        <f>R140*G140</f>
        <v/>
      </c>
      <c r="U140" s="365">
        <f>B140&amp;U$4&amp;C140&amp;D140</f>
        <v/>
      </c>
      <c r="V140" s="365">
        <f>D140</f>
        <v/>
      </c>
      <c r="W140" s="365">
        <f>E140</f>
        <v/>
      </c>
      <c r="X140" s="365">
        <f>F140</f>
        <v/>
      </c>
      <c r="Y140" s="365">
        <f>G140</f>
        <v/>
      </c>
    </row>
    <row r="141">
      <c r="A141" s="243" t="n">
        <v>2</v>
      </c>
      <c r="B141" s="511" t="inlineStr">
        <is>
          <t>P21</t>
        </is>
      </c>
      <c r="C141" s="511" t="inlineStr">
        <is>
          <t>6BFX1008/8</t>
        </is>
      </c>
      <c r="D141" s="511" t="inlineStr">
        <is>
          <t>#</t>
        </is>
      </c>
      <c r="E141" s="511" t="n">
        <v>718</v>
      </c>
      <c r="F141" s="511" t="n">
        <v>410</v>
      </c>
      <c r="G141" s="511" t="n">
        <v>1</v>
      </c>
      <c r="H141" s="570">
        <f>E141*F141*G141/1000000</f>
        <v/>
      </c>
      <c r="I141" s="570">
        <f>H141*62.9</f>
        <v/>
      </c>
      <c r="J141" s="511" t="n">
        <v>760</v>
      </c>
      <c r="K141" s="570" t="n">
        <v>7.1592</v>
      </c>
      <c r="L141" s="511" t="n"/>
      <c r="M141" s="365" t="n"/>
      <c r="N141" s="365" t="inlineStr">
        <is>
          <t>标高-10.650m至-9.600m</t>
        </is>
      </c>
      <c r="O141" s="365" t="inlineStr">
        <is>
          <t>钢平台1007、1008</t>
        </is>
      </c>
      <c r="P141" s="368">
        <f>J141</f>
        <v/>
      </c>
      <c r="R141" s="511">
        <f>VLOOKUP(U141,异形板分值匹配!B$1:C$1992,2,FALSE)</f>
        <v/>
      </c>
      <c r="S141" s="511">
        <f>G141*R141</f>
        <v/>
      </c>
      <c r="U141" s="365">
        <f>B141&amp;U$4&amp;C141&amp;D141</f>
        <v/>
      </c>
      <c r="V141" s="365">
        <f>D141</f>
        <v/>
      </c>
      <c r="W141" s="365">
        <f>E141</f>
        <v/>
      </c>
      <c r="X141" s="365">
        <f>F141</f>
        <v/>
      </c>
      <c r="Y141" s="365">
        <f>G141</f>
        <v/>
      </c>
    </row>
    <row r="142">
      <c r="A142" s="243" t="n">
        <v>2</v>
      </c>
      <c r="B142" s="511" t="inlineStr">
        <is>
          <t>P21</t>
        </is>
      </c>
      <c r="C142" s="511" t="inlineStr">
        <is>
          <t>6BFX1008/9</t>
        </is>
      </c>
      <c r="D142" s="511" t="inlineStr">
        <is>
          <t>#</t>
        </is>
      </c>
      <c r="E142" s="511" t="n">
        <v>718</v>
      </c>
      <c r="F142" s="511" t="n">
        <v>515</v>
      </c>
      <c r="G142" s="511" t="n">
        <v>1</v>
      </c>
      <c r="H142" s="570">
        <f>E142*F142*G142/1000000</f>
        <v/>
      </c>
      <c r="I142" s="570">
        <f>H142*62.9</f>
        <v/>
      </c>
      <c r="J142" s="511" t="n">
        <v>1398</v>
      </c>
      <c r="K142" s="570" t="n">
        <v>13.16916</v>
      </c>
      <c r="L142" s="511" t="n"/>
      <c r="M142" s="365" t="n"/>
      <c r="N142" s="365" t="inlineStr">
        <is>
          <t>标高-10.650m至-9.600m</t>
        </is>
      </c>
      <c r="O142" s="365" t="inlineStr">
        <is>
          <t>钢平台1007、1008</t>
        </is>
      </c>
      <c r="P142" s="368">
        <f>J142</f>
        <v/>
      </c>
      <c r="R142" s="511">
        <f>VLOOKUP(U142,异形板分值匹配!B$1:C$1992,2,FALSE)</f>
        <v/>
      </c>
      <c r="S142" s="511">
        <f>R142*G142</f>
        <v/>
      </c>
      <c r="U142" s="365">
        <f>B142&amp;U$4&amp;C142&amp;D142</f>
        <v/>
      </c>
      <c r="V142" s="365">
        <f>D142</f>
        <v/>
      </c>
      <c r="W142" s="365">
        <f>E142</f>
        <v/>
      </c>
      <c r="X142" s="365">
        <f>F142</f>
        <v/>
      </c>
      <c r="Y142" s="365">
        <f>G142</f>
        <v/>
      </c>
    </row>
    <row r="143">
      <c r="A143" s="243" t="n">
        <v>2</v>
      </c>
      <c r="B143" s="511" t="inlineStr">
        <is>
          <t>P21</t>
        </is>
      </c>
      <c r="C143" s="511" t="inlineStr">
        <is>
          <t>6BFX1008/10</t>
        </is>
      </c>
      <c r="D143" s="511" t="inlineStr">
        <is>
          <t>#</t>
        </is>
      </c>
      <c r="E143" s="511" t="n">
        <v>718</v>
      </c>
      <c r="F143" s="511" t="n">
        <v>805</v>
      </c>
      <c r="G143" s="511" t="n">
        <v>1</v>
      </c>
      <c r="H143" s="570">
        <f>E143*F143*G143/1000000</f>
        <v/>
      </c>
      <c r="I143" s="570">
        <f>H143*62.9</f>
        <v/>
      </c>
      <c r="J143" s="511" t="n">
        <v>288</v>
      </c>
      <c r="K143" s="570" t="n">
        <v>2.71296</v>
      </c>
      <c r="L143" s="511" t="n"/>
      <c r="M143" s="365" t="n"/>
      <c r="N143" s="365" t="inlineStr">
        <is>
          <t>标高-10.650m至-9.600m</t>
        </is>
      </c>
      <c r="O143" s="365" t="inlineStr">
        <is>
          <t>钢平台1007、1008</t>
        </is>
      </c>
      <c r="P143" s="368">
        <f>J143</f>
        <v/>
      </c>
      <c r="R143" s="511">
        <f>VLOOKUP(U143,异形板分值匹配!B$1:C$1992,2,FALSE)</f>
        <v/>
      </c>
      <c r="S143" s="511">
        <f>R143*G143</f>
        <v/>
      </c>
      <c r="U143" s="365">
        <f>B143&amp;U$4&amp;C143&amp;D143</f>
        <v/>
      </c>
      <c r="V143" s="365">
        <f>D143</f>
        <v/>
      </c>
      <c r="W143" s="365">
        <f>E143</f>
        <v/>
      </c>
      <c r="X143" s="365">
        <f>F143</f>
        <v/>
      </c>
      <c r="Y143" s="365">
        <f>G143</f>
        <v/>
      </c>
    </row>
    <row r="144">
      <c r="A144" s="243" t="n">
        <v>2</v>
      </c>
      <c r="B144" s="511" t="inlineStr">
        <is>
          <t>P21</t>
        </is>
      </c>
      <c r="C144" s="511" t="inlineStr">
        <is>
          <t>6BFX1008/11</t>
        </is>
      </c>
      <c r="D144" s="511" t="inlineStr">
        <is>
          <t>#</t>
        </is>
      </c>
      <c r="E144" s="511" t="n">
        <v>1220</v>
      </c>
      <c r="F144" s="511" t="n">
        <v>895</v>
      </c>
      <c r="G144" s="511" t="n">
        <v>1</v>
      </c>
      <c r="H144" s="570">
        <f>E144*F144*G144/1000000</f>
        <v/>
      </c>
      <c r="I144" s="570">
        <f>H144*62.9</f>
        <v/>
      </c>
      <c r="J144" s="511" t="n">
        <v>2004</v>
      </c>
      <c r="K144" s="570" t="n">
        <v>18.87768</v>
      </c>
      <c r="L144" s="511" t="n"/>
      <c r="M144" s="365" t="n"/>
      <c r="N144" s="365" t="inlineStr">
        <is>
          <t>标高-10.650m至-9.600m</t>
        </is>
      </c>
      <c r="O144" s="365" t="inlineStr">
        <is>
          <t>钢平台1007、1008</t>
        </is>
      </c>
      <c r="P144" s="368">
        <f>J144</f>
        <v/>
      </c>
      <c r="R144" s="511">
        <f>VLOOKUP(U144,异形板分值匹配!B$1:C$1992,2,FALSE)</f>
        <v/>
      </c>
      <c r="S144" s="511">
        <f>R144*G144</f>
        <v/>
      </c>
      <c r="U144" s="365">
        <f>B144&amp;U$4&amp;C144&amp;D144</f>
        <v/>
      </c>
      <c r="V144" s="365">
        <f>D144</f>
        <v/>
      </c>
      <c r="W144" s="365">
        <f>E144</f>
        <v/>
      </c>
      <c r="X144" s="365">
        <f>F144</f>
        <v/>
      </c>
      <c r="Y144" s="365">
        <f>G144</f>
        <v/>
      </c>
    </row>
    <row r="145">
      <c r="A145" s="243" t="n">
        <v>2</v>
      </c>
      <c r="B145" s="511" t="inlineStr">
        <is>
          <t>P21</t>
        </is>
      </c>
      <c r="C145" s="511" t="inlineStr">
        <is>
          <t>6BFX1008/12</t>
        </is>
      </c>
      <c r="D145" s="511" t="inlineStr">
        <is>
          <t>#</t>
        </is>
      </c>
      <c r="E145" s="511" t="n">
        <v>1220</v>
      </c>
      <c r="F145" s="511" t="n">
        <v>185</v>
      </c>
      <c r="G145" s="511" t="n">
        <v>1</v>
      </c>
      <c r="H145" s="570">
        <f>E145*F145*G145/1000000</f>
        <v/>
      </c>
      <c r="I145" s="570">
        <f>H145*62.9</f>
        <v/>
      </c>
      <c r="J145" s="511" t="n">
        <v>361</v>
      </c>
      <c r="K145" s="570" t="n">
        <v>3.40062</v>
      </c>
      <c r="L145" s="511" t="n"/>
      <c r="M145" s="365" t="n"/>
      <c r="N145" s="365" t="inlineStr">
        <is>
          <t>标高-10.650m至-9.600m</t>
        </is>
      </c>
      <c r="O145" s="365" t="inlineStr">
        <is>
          <t>钢平台1007、1008</t>
        </is>
      </c>
      <c r="P145" s="368">
        <f>J145</f>
        <v/>
      </c>
      <c r="R145" s="511">
        <f>VLOOKUP(U145,异形板分值匹配!B$1:C$1992,2,FALSE)</f>
        <v/>
      </c>
      <c r="S145" s="511">
        <f>G145*R145</f>
        <v/>
      </c>
      <c r="U145" s="365">
        <f>B145&amp;U$4&amp;C145&amp;D145</f>
        <v/>
      </c>
      <c r="V145" s="365">
        <f>D145</f>
        <v/>
      </c>
      <c r="W145" s="365">
        <f>E145</f>
        <v/>
      </c>
      <c r="X145" s="365">
        <f>F145</f>
        <v/>
      </c>
      <c r="Y145" s="365">
        <f>G145</f>
        <v/>
      </c>
    </row>
    <row r="146">
      <c r="A146" s="243" t="n">
        <v>2</v>
      </c>
      <c r="B146" s="511" t="inlineStr">
        <is>
          <t>P21</t>
        </is>
      </c>
      <c r="C146" s="511" t="inlineStr">
        <is>
          <t>6BFX1008/13</t>
        </is>
      </c>
      <c r="D146" s="511" t="inlineStr">
        <is>
          <t>#</t>
        </is>
      </c>
      <c r="E146" s="511" t="n">
        <v>1220</v>
      </c>
      <c r="F146" s="511" t="n">
        <v>485</v>
      </c>
      <c r="G146" s="511" t="n">
        <v>1</v>
      </c>
      <c r="H146" s="570">
        <f>E146*F146*G146/1000000</f>
        <v/>
      </c>
      <c r="I146" s="570">
        <f>H146*62.9</f>
        <v/>
      </c>
      <c r="J146" s="511" t="n">
        <v>1562</v>
      </c>
      <c r="K146" s="570" t="n">
        <v>14.71404</v>
      </c>
      <c r="L146" s="511" t="n"/>
      <c r="M146" s="365" t="n"/>
      <c r="N146" s="365" t="inlineStr">
        <is>
          <t>标高-10.650m至-9.600m</t>
        </is>
      </c>
      <c r="O146" s="365" t="inlineStr">
        <is>
          <t>钢平台1007、1008</t>
        </is>
      </c>
      <c r="P146" s="368">
        <f>J146</f>
        <v/>
      </c>
      <c r="R146" s="511">
        <f>VLOOKUP(U146,异形板分值匹配!B$1:C$1992,2,FALSE)</f>
        <v/>
      </c>
      <c r="S146" s="511">
        <f>R146*G146</f>
        <v/>
      </c>
      <c r="U146" s="365">
        <f>B146&amp;U$4&amp;C146&amp;D146</f>
        <v/>
      </c>
      <c r="V146" s="365">
        <f>D146</f>
        <v/>
      </c>
      <c r="W146" s="365">
        <f>E146</f>
        <v/>
      </c>
      <c r="X146" s="365">
        <f>F146</f>
        <v/>
      </c>
      <c r="Y146" s="365">
        <f>G146</f>
        <v/>
      </c>
    </row>
    <row r="147">
      <c r="A147" s="243" t="n">
        <v>1</v>
      </c>
      <c r="B147" s="250" t="inlineStr">
        <is>
          <t>小计</t>
        </is>
      </c>
      <c r="C147" s="250" t="n"/>
      <c r="D147" s="250" t="n"/>
      <c r="E147" s="250" t="n"/>
      <c r="F147" s="250" t="n"/>
      <c r="G147" s="250">
        <f>SUM(G127:G146)</f>
        <v/>
      </c>
      <c r="H147" s="571" t="n"/>
      <c r="I147" s="571" t="n"/>
      <c r="J147" s="250" t="n"/>
      <c r="K147" s="250" t="n"/>
      <c r="L147" s="250" t="n"/>
      <c r="M147" s="257" t="n"/>
      <c r="N147" s="257" t="n"/>
      <c r="O147" s="257" t="n"/>
      <c r="P147" s="368">
        <f>J147</f>
        <v/>
      </c>
      <c r="R147" s="511" t="n"/>
      <c r="S147" s="511" t="n"/>
      <c r="U147" s="365" t="n"/>
      <c r="V147" s="365" t="n"/>
      <c r="W147" s="365" t="n"/>
      <c r="X147" s="365" t="n"/>
      <c r="Y147" s="365" t="n"/>
    </row>
    <row r="148">
      <c r="A148" s="243" t="n">
        <v>2</v>
      </c>
      <c r="B148" s="266" t="inlineStr">
        <is>
          <t>P22</t>
        </is>
      </c>
      <c r="C148" s="511" t="inlineStr">
        <is>
          <t>6BFX1011/1</t>
        </is>
      </c>
      <c r="D148" s="511" t="inlineStr">
        <is>
          <t>#</t>
        </is>
      </c>
      <c r="E148" s="511" t="n">
        <v>1395</v>
      </c>
      <c r="F148" s="511" t="n">
        <v>425</v>
      </c>
      <c r="G148" s="511" t="n">
        <v>1</v>
      </c>
      <c r="H148" s="570">
        <f>E148*F148*G148/1000000</f>
        <v/>
      </c>
      <c r="I148" s="570">
        <f>H148*62.9</f>
        <v/>
      </c>
      <c r="J148" s="511" t="n">
        <v>974</v>
      </c>
      <c r="K148" s="570" t="n">
        <v>9.175079999999999</v>
      </c>
      <c r="L148" s="511" t="n"/>
      <c r="M148" s="365" t="n"/>
      <c r="N148" s="365" t="inlineStr">
        <is>
          <t>标高-9.460m</t>
        </is>
      </c>
      <c r="O148" s="365" t="inlineStr">
        <is>
          <t>钢平台1011</t>
        </is>
      </c>
      <c r="P148" s="368">
        <f>J148</f>
        <v/>
      </c>
      <c r="R148" s="511">
        <f>VLOOKUP(U148,异形板分值匹配!B$1:C$1992,2,FALSE)</f>
        <v/>
      </c>
      <c r="S148" s="511">
        <f>G148*R148</f>
        <v/>
      </c>
      <c r="U148" s="365">
        <f>B148&amp;U$4&amp;C148&amp;D148</f>
        <v/>
      </c>
      <c r="V148" s="365">
        <f>D148</f>
        <v/>
      </c>
      <c r="W148" s="365">
        <f>E148</f>
        <v/>
      </c>
      <c r="X148" s="365">
        <f>F148</f>
        <v/>
      </c>
      <c r="Y148" s="365">
        <f>G148</f>
        <v/>
      </c>
    </row>
    <row r="149">
      <c r="A149" s="243" t="n">
        <v>2</v>
      </c>
      <c r="B149" s="266" t="inlineStr">
        <is>
          <t>P22</t>
        </is>
      </c>
      <c r="C149" s="511" t="inlineStr">
        <is>
          <t>6BFX1011/2</t>
        </is>
      </c>
      <c r="D149" s="511" t="inlineStr">
        <is>
          <t>#</t>
        </is>
      </c>
      <c r="E149" s="511" t="n">
        <v>1395</v>
      </c>
      <c r="F149" s="511" t="n">
        <v>810</v>
      </c>
      <c r="G149" s="511" t="n">
        <v>1</v>
      </c>
      <c r="H149" s="570">
        <f>E149*F149*G149/1000000</f>
        <v/>
      </c>
      <c r="I149" s="570">
        <f>H149*62.9</f>
        <v/>
      </c>
      <c r="J149" s="511" t="n">
        <v>684</v>
      </c>
      <c r="K149" s="570" t="n">
        <v>6.44328</v>
      </c>
      <c r="L149" s="511" t="n"/>
      <c r="M149" s="365" t="n"/>
      <c r="N149" s="365" t="inlineStr">
        <is>
          <t>标高-9.460m</t>
        </is>
      </c>
      <c r="O149" s="365" t="inlineStr">
        <is>
          <t>钢平台1011</t>
        </is>
      </c>
      <c r="P149" s="368">
        <f>J149</f>
        <v/>
      </c>
      <c r="R149" s="511">
        <f>VLOOKUP(U149,异形板分值匹配!B$1:C$1992,2,FALSE)</f>
        <v/>
      </c>
      <c r="S149" s="511">
        <f>G149*R149</f>
        <v/>
      </c>
      <c r="U149" s="365">
        <f>B149&amp;U$4&amp;C149&amp;D149</f>
        <v/>
      </c>
      <c r="V149" s="365">
        <f>D149</f>
        <v/>
      </c>
      <c r="W149" s="365">
        <f>E149</f>
        <v/>
      </c>
      <c r="X149" s="365">
        <f>F149</f>
        <v/>
      </c>
      <c r="Y149" s="365">
        <f>G149</f>
        <v/>
      </c>
    </row>
    <row r="150">
      <c r="A150" s="243" t="n">
        <v>2</v>
      </c>
      <c r="B150" s="266" t="inlineStr">
        <is>
          <t>P22</t>
        </is>
      </c>
      <c r="C150" s="511" t="inlineStr">
        <is>
          <t>6BFX1011/3</t>
        </is>
      </c>
      <c r="D150" s="511" t="inlineStr">
        <is>
          <t>#</t>
        </is>
      </c>
      <c r="E150" s="511" t="n">
        <v>1245</v>
      </c>
      <c r="F150" s="511" t="n">
        <v>695</v>
      </c>
      <c r="G150" s="511" t="n">
        <v>1</v>
      </c>
      <c r="H150" s="570">
        <f>E150*F150*G150/1000000</f>
        <v/>
      </c>
      <c r="I150" s="570">
        <f>H150*62.9</f>
        <v/>
      </c>
      <c r="J150" s="511" t="n">
        <v>1500</v>
      </c>
      <c r="K150" s="570" t="n">
        <v>14.13</v>
      </c>
      <c r="L150" s="511" t="n"/>
      <c r="M150" s="365" t="n"/>
      <c r="N150" s="365" t="inlineStr">
        <is>
          <t>标高-9.460m</t>
        </is>
      </c>
      <c r="O150" s="365" t="inlineStr">
        <is>
          <t>钢平台1011</t>
        </is>
      </c>
      <c r="P150" s="368">
        <f>J150</f>
        <v/>
      </c>
      <c r="R150" s="511">
        <f>VLOOKUP(U150,异形板分值匹配!B$1:C$1992,2,FALSE)</f>
        <v/>
      </c>
      <c r="S150" s="511">
        <f>G150*R150</f>
        <v/>
      </c>
      <c r="U150" s="365">
        <f>B150&amp;U$4&amp;C150&amp;D150</f>
        <v/>
      </c>
      <c r="V150" s="365">
        <f>D150</f>
        <v/>
      </c>
      <c r="W150" s="365">
        <f>E150</f>
        <v/>
      </c>
      <c r="X150" s="365">
        <f>F150</f>
        <v/>
      </c>
      <c r="Y150" s="365">
        <f>G150</f>
        <v/>
      </c>
    </row>
    <row r="151">
      <c r="A151" s="243" t="n">
        <v>2</v>
      </c>
      <c r="B151" s="266" t="inlineStr">
        <is>
          <t>P22</t>
        </is>
      </c>
      <c r="C151" s="511" t="inlineStr">
        <is>
          <t>6BFX1011/4</t>
        </is>
      </c>
      <c r="D151" s="511" t="inlineStr">
        <is>
          <t>#</t>
        </is>
      </c>
      <c r="E151" s="511" t="n">
        <v>2031</v>
      </c>
      <c r="F151" s="511" t="n">
        <v>995</v>
      </c>
      <c r="G151" s="511" t="n">
        <v>1</v>
      </c>
      <c r="H151" s="570">
        <f>E151*F151*G151/1000000</f>
        <v/>
      </c>
      <c r="I151" s="570">
        <f>H151*62.9</f>
        <v/>
      </c>
      <c r="J151" s="511" t="n"/>
      <c r="K151" s="570" t="n"/>
      <c r="L151" s="511" t="n"/>
      <c r="M151" s="365" t="n"/>
      <c r="N151" s="365" t="inlineStr">
        <is>
          <t>标高-9.460m</t>
        </is>
      </c>
      <c r="O151" s="365" t="inlineStr">
        <is>
          <t>钢平台1011</t>
        </is>
      </c>
      <c r="P151" s="368">
        <f>J151</f>
        <v/>
      </c>
      <c r="R151" s="511">
        <f>VLOOKUP(U151,异形板分值匹配!B$1:C$1992,2,FALSE)</f>
        <v/>
      </c>
      <c r="S151" s="511">
        <f>R151*G151</f>
        <v/>
      </c>
      <c r="U151" s="365">
        <f>B151&amp;U$4&amp;C151&amp;D151</f>
        <v/>
      </c>
      <c r="V151" s="365">
        <f>D151</f>
        <v/>
      </c>
      <c r="W151" s="365">
        <f>E151</f>
        <v/>
      </c>
      <c r="X151" s="365">
        <f>F151</f>
        <v/>
      </c>
      <c r="Y151" s="365">
        <f>G151</f>
        <v/>
      </c>
    </row>
    <row r="152">
      <c r="A152" s="243" t="n">
        <v>2</v>
      </c>
      <c r="B152" s="266" t="inlineStr">
        <is>
          <t>P22</t>
        </is>
      </c>
      <c r="C152" s="511" t="inlineStr">
        <is>
          <t>6BFX1011/5</t>
        </is>
      </c>
      <c r="D152" s="511" t="inlineStr">
        <is>
          <t>#</t>
        </is>
      </c>
      <c r="E152" s="511" t="n">
        <v>658</v>
      </c>
      <c r="F152" s="511" t="n">
        <v>540</v>
      </c>
      <c r="G152" s="511" t="n">
        <v>1</v>
      </c>
      <c r="H152" s="570">
        <f>E152*F152*G152/1000000</f>
        <v/>
      </c>
      <c r="I152" s="570">
        <f>H152*62.9</f>
        <v/>
      </c>
      <c r="J152" s="511" t="n"/>
      <c r="K152" s="570" t="n"/>
      <c r="L152" s="511" t="n"/>
      <c r="M152" s="365" t="n"/>
      <c r="N152" s="365" t="inlineStr">
        <is>
          <t>标高-9.460m</t>
        </is>
      </c>
      <c r="O152" s="365" t="inlineStr">
        <is>
          <t>钢平台1011</t>
        </is>
      </c>
      <c r="P152" s="368">
        <f>J152</f>
        <v/>
      </c>
      <c r="R152" s="511">
        <f>VLOOKUP(U152,异形板分值匹配!B$1:C$1992,2,FALSE)</f>
        <v/>
      </c>
      <c r="S152" s="511">
        <f>R152*G152</f>
        <v/>
      </c>
      <c r="U152" s="365">
        <f>B152&amp;U$4&amp;C152&amp;D152</f>
        <v/>
      </c>
      <c r="V152" s="365">
        <f>D152</f>
        <v/>
      </c>
      <c r="W152" s="365">
        <f>E152</f>
        <v/>
      </c>
      <c r="X152" s="365">
        <f>F152</f>
        <v/>
      </c>
      <c r="Y152" s="365">
        <f>G152</f>
        <v/>
      </c>
    </row>
    <row r="153">
      <c r="A153" s="243" t="n">
        <v>2</v>
      </c>
      <c r="B153" s="266" t="inlineStr">
        <is>
          <t>P22</t>
        </is>
      </c>
      <c r="C153" s="511" t="inlineStr">
        <is>
          <t>6BFX1011/6</t>
        </is>
      </c>
      <c r="D153" s="511" t="inlineStr">
        <is>
          <t>#</t>
        </is>
      </c>
      <c r="E153" s="511" t="n">
        <v>412</v>
      </c>
      <c r="F153" s="511" t="n">
        <v>540</v>
      </c>
      <c r="G153" s="511" t="n">
        <v>1</v>
      </c>
      <c r="H153" s="570">
        <f>E153*F153*G153/1000000</f>
        <v/>
      </c>
      <c r="I153" s="570">
        <f>H153*62.9</f>
        <v/>
      </c>
      <c r="J153" s="511" t="n"/>
      <c r="K153" s="570" t="n"/>
      <c r="L153" s="511" t="n"/>
      <c r="M153" s="365" t="n"/>
      <c r="N153" s="365" t="inlineStr">
        <is>
          <t>标高-9.460m</t>
        </is>
      </c>
      <c r="O153" s="365" t="inlineStr">
        <is>
          <t>钢平台1011</t>
        </is>
      </c>
      <c r="P153" s="368">
        <f>J153</f>
        <v/>
      </c>
      <c r="R153" s="511">
        <f>VLOOKUP(U153,异形板分值匹配!B$1:C$1992,2,FALSE)</f>
        <v/>
      </c>
      <c r="S153" s="511">
        <f>G153*R153</f>
        <v/>
      </c>
      <c r="U153" s="365">
        <f>B153&amp;U$4&amp;C153&amp;D153</f>
        <v/>
      </c>
      <c r="V153" s="365">
        <f>D153</f>
        <v/>
      </c>
      <c r="W153" s="365">
        <f>E153</f>
        <v/>
      </c>
      <c r="X153" s="365">
        <f>F153</f>
        <v/>
      </c>
      <c r="Y153" s="365">
        <f>G153</f>
        <v/>
      </c>
    </row>
    <row r="154">
      <c r="A154" s="243" t="n">
        <v>2</v>
      </c>
      <c r="B154" s="266" t="inlineStr">
        <is>
          <t>P22</t>
        </is>
      </c>
      <c r="C154" s="511" t="inlineStr">
        <is>
          <t>6BFX1011/7</t>
        </is>
      </c>
      <c r="D154" s="511" t="n"/>
      <c r="E154" s="511" t="n">
        <v>547</v>
      </c>
      <c r="F154" s="511" t="n">
        <v>756</v>
      </c>
      <c r="G154" s="511" t="n">
        <v>1</v>
      </c>
      <c r="H154" s="570">
        <f>E154*F154*G154/1000000</f>
        <v/>
      </c>
      <c r="I154" s="570">
        <f>H154*62.9</f>
        <v/>
      </c>
      <c r="J154" s="511" t="n"/>
      <c r="K154" s="570" t="n"/>
      <c r="L154" s="511" t="n"/>
      <c r="M154" s="365" t="n"/>
      <c r="N154" s="365" t="inlineStr">
        <is>
          <t>标高-9.460m</t>
        </is>
      </c>
      <c r="O154" s="365" t="inlineStr">
        <is>
          <t>钢平台1011</t>
        </is>
      </c>
      <c r="P154" s="368">
        <f>J154</f>
        <v/>
      </c>
      <c r="R154" s="511">
        <f>IF(R$3="","",VLOOKUP(R$3,'3-1技术要求'!Q:S,3,0))</f>
        <v/>
      </c>
      <c r="S154" s="511">
        <f>R154*G154</f>
        <v/>
      </c>
      <c r="U154" s="365">
        <f>B154&amp;U$4&amp;C154&amp;D154</f>
        <v/>
      </c>
      <c r="V154" s="365" t="n"/>
      <c r="W154" s="365">
        <f>E154</f>
        <v/>
      </c>
      <c r="X154" s="365">
        <f>F154</f>
        <v/>
      </c>
      <c r="Y154" s="365">
        <f>G154</f>
        <v/>
      </c>
    </row>
    <row r="155">
      <c r="A155" s="243" t="n">
        <v>2</v>
      </c>
      <c r="B155" s="266" t="inlineStr">
        <is>
          <t>P22</t>
        </is>
      </c>
      <c r="C155" s="511" t="inlineStr">
        <is>
          <t>6BFX1012/1</t>
        </is>
      </c>
      <c r="D155" s="511" t="inlineStr">
        <is>
          <t>#</t>
        </is>
      </c>
      <c r="E155" s="511" t="n">
        <v>465</v>
      </c>
      <c r="F155" s="511" t="n">
        <v>810</v>
      </c>
      <c r="G155" s="511" t="n">
        <v>1</v>
      </c>
      <c r="H155" s="570">
        <f>E155*F155*G155/1000000</f>
        <v/>
      </c>
      <c r="I155" s="570">
        <f>H155*62.9</f>
        <v/>
      </c>
      <c r="J155" s="511" t="n">
        <v>628</v>
      </c>
      <c r="K155" s="570" t="n">
        <v>5.91576</v>
      </c>
      <c r="L155" s="511" t="n"/>
      <c r="M155" s="365" t="n"/>
      <c r="N155" s="365" t="inlineStr">
        <is>
          <t>标高-9.460m</t>
        </is>
      </c>
      <c r="O155" s="365" t="inlineStr">
        <is>
          <t>钢平台1012</t>
        </is>
      </c>
      <c r="P155" s="368">
        <f>J155</f>
        <v/>
      </c>
      <c r="R155" s="511">
        <f>VLOOKUP(U155,异形板分值匹配!B$1:C$1992,2,FALSE)</f>
        <v/>
      </c>
      <c r="S155" s="511">
        <f>R155*G155</f>
        <v/>
      </c>
      <c r="U155" s="365">
        <f>B155&amp;U$4&amp;C155&amp;D155</f>
        <v/>
      </c>
      <c r="V155" s="365">
        <f>D155</f>
        <v/>
      </c>
      <c r="W155" s="365">
        <f>E155</f>
        <v/>
      </c>
      <c r="X155" s="365">
        <f>F155</f>
        <v/>
      </c>
      <c r="Y155" s="365">
        <f>G155</f>
        <v/>
      </c>
    </row>
    <row r="156">
      <c r="A156" s="243" t="n">
        <v>2</v>
      </c>
      <c r="B156" s="266" t="inlineStr">
        <is>
          <t>P22</t>
        </is>
      </c>
      <c r="C156" s="511" t="inlineStr">
        <is>
          <t>6BFX1012/2</t>
        </is>
      </c>
      <c r="D156" s="511" t="inlineStr">
        <is>
          <t>#</t>
        </is>
      </c>
      <c r="E156" s="511" t="n">
        <v>2100</v>
      </c>
      <c r="F156" s="511" t="n">
        <v>805</v>
      </c>
      <c r="G156" s="511" t="n">
        <v>1</v>
      </c>
      <c r="H156" s="570">
        <f>E156*F156*G156/1000000</f>
        <v/>
      </c>
      <c r="I156" s="570">
        <f>H156*62.9</f>
        <v/>
      </c>
      <c r="J156" s="511" t="n">
        <v>586</v>
      </c>
      <c r="K156" s="570" t="n">
        <v>5.52012</v>
      </c>
      <c r="L156" s="511" t="n"/>
      <c r="M156" s="365" t="n"/>
      <c r="N156" s="365" t="inlineStr">
        <is>
          <t>标高-9.460m</t>
        </is>
      </c>
      <c r="O156" s="365" t="inlineStr">
        <is>
          <t>钢平台1012</t>
        </is>
      </c>
      <c r="P156" s="368">
        <f>J156</f>
        <v/>
      </c>
      <c r="R156" s="511">
        <f>VLOOKUP(U156,异形板分值匹配!B$1:C$1992,2,FALSE)</f>
        <v/>
      </c>
      <c r="S156" s="511">
        <f>R156*G156</f>
        <v/>
      </c>
      <c r="U156" s="365">
        <f>B156&amp;U$4&amp;C156&amp;D156</f>
        <v/>
      </c>
      <c r="V156" s="365">
        <f>D156</f>
        <v/>
      </c>
      <c r="W156" s="365">
        <f>E156</f>
        <v/>
      </c>
      <c r="X156" s="365">
        <f>F156</f>
        <v/>
      </c>
      <c r="Y156" s="365">
        <f>G156</f>
        <v/>
      </c>
    </row>
    <row r="157">
      <c r="A157" s="243" t="n">
        <v>2</v>
      </c>
      <c r="B157" s="266" t="inlineStr">
        <is>
          <t>P22</t>
        </is>
      </c>
      <c r="C157" s="511" t="inlineStr">
        <is>
          <t>6BFX1012/3</t>
        </is>
      </c>
      <c r="D157" s="511" t="inlineStr">
        <is>
          <t>#</t>
        </is>
      </c>
      <c r="E157" s="511" t="n">
        <v>2031</v>
      </c>
      <c r="F157" s="511" t="n">
        <v>515</v>
      </c>
      <c r="G157" s="511" t="n">
        <v>1</v>
      </c>
      <c r="H157" s="570">
        <f>E157*F157*G157/1000000</f>
        <v/>
      </c>
      <c r="I157" s="570">
        <f>H157*62.9</f>
        <v/>
      </c>
      <c r="J157" s="511" t="n">
        <v>382</v>
      </c>
      <c r="K157" s="570" t="n">
        <v>3.59844</v>
      </c>
      <c r="L157" s="511" t="n"/>
      <c r="M157" s="365" t="n"/>
      <c r="N157" s="365" t="inlineStr">
        <is>
          <t>标高-9.460m</t>
        </is>
      </c>
      <c r="O157" s="365" t="inlineStr">
        <is>
          <t>钢平台1012</t>
        </is>
      </c>
      <c r="P157" s="368">
        <f>J157</f>
        <v/>
      </c>
      <c r="R157" s="511">
        <f>VLOOKUP(U157,异形板分值匹配!B$1:C$1992,2,FALSE)</f>
        <v/>
      </c>
      <c r="S157" s="511">
        <f>G157*R157</f>
        <v/>
      </c>
      <c r="U157" s="365">
        <f>B157&amp;U$4&amp;C157&amp;D157</f>
        <v/>
      </c>
      <c r="V157" s="365">
        <f>D157</f>
        <v/>
      </c>
      <c r="W157" s="365">
        <f>E157</f>
        <v/>
      </c>
      <c r="X157" s="365">
        <f>F157</f>
        <v/>
      </c>
      <c r="Y157" s="365">
        <f>G157</f>
        <v/>
      </c>
    </row>
    <row r="158">
      <c r="A158" s="243" t="n">
        <v>2</v>
      </c>
      <c r="B158" s="266" t="inlineStr">
        <is>
          <t>P22</t>
        </is>
      </c>
      <c r="C158" s="511" t="inlineStr">
        <is>
          <t>6BFX1012/4</t>
        </is>
      </c>
      <c r="D158" s="511" t="inlineStr">
        <is>
          <t>#</t>
        </is>
      </c>
      <c r="E158" s="511" t="n">
        <v>2100</v>
      </c>
      <c r="F158" s="511" t="n">
        <v>785</v>
      </c>
      <c r="G158" s="511" t="n">
        <v>1</v>
      </c>
      <c r="H158" s="570">
        <f>E158*F158*G158/1000000</f>
        <v/>
      </c>
      <c r="I158" s="570">
        <f>H158*62.9</f>
        <v/>
      </c>
      <c r="J158" s="511" t="n">
        <v>408</v>
      </c>
      <c r="K158" s="570" t="n">
        <v>3.84336</v>
      </c>
      <c r="L158" s="511" t="n"/>
      <c r="M158" s="365" t="n"/>
      <c r="N158" s="365" t="inlineStr">
        <is>
          <t>标高-9.460m</t>
        </is>
      </c>
      <c r="O158" s="365" t="inlineStr">
        <is>
          <t>钢平台1012</t>
        </is>
      </c>
      <c r="P158" s="368">
        <f>J158</f>
        <v/>
      </c>
      <c r="R158" s="511">
        <f>VLOOKUP(U158,异形板分值匹配!B$1:C$1992,2,FALSE)</f>
        <v/>
      </c>
      <c r="S158" s="511">
        <f>R158*G158</f>
        <v/>
      </c>
      <c r="U158" s="365">
        <f>B158&amp;U$4&amp;C158&amp;D158</f>
        <v/>
      </c>
      <c r="V158" s="365">
        <f>D158</f>
        <v/>
      </c>
      <c r="W158" s="365">
        <f>E158</f>
        <v/>
      </c>
      <c r="X158" s="365">
        <f>F158</f>
        <v/>
      </c>
      <c r="Y158" s="365">
        <f>G158</f>
        <v/>
      </c>
    </row>
    <row r="159">
      <c r="A159" s="243" t="n">
        <v>2</v>
      </c>
      <c r="B159" s="266" t="inlineStr">
        <is>
          <t>P22</t>
        </is>
      </c>
      <c r="C159" s="511" t="inlineStr">
        <is>
          <t>6BFX1012/5</t>
        </is>
      </c>
      <c r="D159" s="511" t="inlineStr">
        <is>
          <t>#</t>
        </is>
      </c>
      <c r="E159" s="511" t="n">
        <v>820</v>
      </c>
      <c r="F159" s="511" t="n">
        <v>285</v>
      </c>
      <c r="G159" s="511" t="n">
        <v>1</v>
      </c>
      <c r="H159" s="570">
        <f>E159*F159*G159/1000000</f>
        <v/>
      </c>
      <c r="I159" s="570">
        <f>H159*62.9</f>
        <v/>
      </c>
      <c r="J159" s="511" t="n"/>
      <c r="K159" s="570" t="n"/>
      <c r="L159" s="511" t="n"/>
      <c r="M159" s="365" t="n"/>
      <c r="N159" s="365" t="inlineStr">
        <is>
          <t>标高-9.460m</t>
        </is>
      </c>
      <c r="O159" s="365" t="inlineStr">
        <is>
          <t>钢平台1012</t>
        </is>
      </c>
      <c r="P159" s="368">
        <f>J159</f>
        <v/>
      </c>
      <c r="R159" s="511">
        <f>VLOOKUP(U159,异形板分值匹配!B$1:C$1992,2,FALSE)</f>
        <v/>
      </c>
      <c r="S159" s="511">
        <f>G159*R159</f>
        <v/>
      </c>
      <c r="U159" s="365">
        <f>B159&amp;U$4&amp;C159&amp;D159</f>
        <v/>
      </c>
      <c r="V159" s="365">
        <f>D159</f>
        <v/>
      </c>
      <c r="W159" s="365">
        <f>E159</f>
        <v/>
      </c>
      <c r="X159" s="365">
        <f>F159</f>
        <v/>
      </c>
      <c r="Y159" s="365">
        <f>G159</f>
        <v/>
      </c>
    </row>
    <row r="160">
      <c r="A160" s="243" t="n">
        <v>2</v>
      </c>
      <c r="B160" s="266" t="inlineStr">
        <is>
          <t>P22</t>
        </is>
      </c>
      <c r="C160" s="511" t="inlineStr">
        <is>
          <t>6BFX1012/6</t>
        </is>
      </c>
      <c r="D160" s="511" t="inlineStr">
        <is>
          <t>#</t>
        </is>
      </c>
      <c r="E160" s="511" t="n">
        <v>490</v>
      </c>
      <c r="F160" s="511" t="n">
        <v>285</v>
      </c>
      <c r="G160" s="511" t="n">
        <v>1</v>
      </c>
      <c r="H160" s="570">
        <f>E160*F160*G160/1000000</f>
        <v/>
      </c>
      <c r="I160" s="570">
        <f>H160*62.9</f>
        <v/>
      </c>
      <c r="J160" s="511" t="n">
        <v>246</v>
      </c>
      <c r="K160" s="570" t="n">
        <v>2.31732</v>
      </c>
      <c r="L160" s="511" t="n"/>
      <c r="M160" s="365" t="n"/>
      <c r="N160" s="365" t="inlineStr">
        <is>
          <t>标高-9.460m</t>
        </is>
      </c>
      <c r="O160" s="365" t="inlineStr">
        <is>
          <t>钢平台1012</t>
        </is>
      </c>
      <c r="P160" s="368">
        <f>J160</f>
        <v/>
      </c>
      <c r="R160" s="511">
        <f>VLOOKUP(U160,异形板分值匹配!B$1:C$1992,2,FALSE)</f>
        <v/>
      </c>
      <c r="S160" s="511">
        <f>G160*R160</f>
        <v/>
      </c>
      <c r="U160" s="365">
        <f>B160&amp;U$4&amp;C160&amp;D160</f>
        <v/>
      </c>
      <c r="V160" s="365">
        <f>D160</f>
        <v/>
      </c>
      <c r="W160" s="365">
        <f>E160</f>
        <v/>
      </c>
      <c r="X160" s="365">
        <f>F160</f>
        <v/>
      </c>
      <c r="Y160" s="365">
        <f>G160</f>
        <v/>
      </c>
    </row>
    <row r="161">
      <c r="A161" s="243" t="n">
        <v>2</v>
      </c>
      <c r="B161" s="266" t="inlineStr">
        <is>
          <t>P22</t>
        </is>
      </c>
      <c r="C161" s="511" t="inlineStr">
        <is>
          <t>6BFX1012/7</t>
        </is>
      </c>
      <c r="D161" s="511" t="inlineStr">
        <is>
          <t>#</t>
        </is>
      </c>
      <c r="E161" s="511" t="n">
        <v>605</v>
      </c>
      <c r="F161" s="511" t="n">
        <v>800</v>
      </c>
      <c r="G161" s="511" t="n">
        <v>1</v>
      </c>
      <c r="H161" s="570">
        <f>E161*F161*G161/1000000</f>
        <v/>
      </c>
      <c r="I161" s="570">
        <f>H161*62.9</f>
        <v/>
      </c>
      <c r="J161" s="511" t="n"/>
      <c r="K161" s="511" t="n"/>
      <c r="L161" s="511" t="n"/>
      <c r="M161" s="365" t="n"/>
      <c r="N161" s="365" t="inlineStr">
        <is>
          <t>标高-9.460m</t>
        </is>
      </c>
      <c r="O161" s="365" t="inlineStr">
        <is>
          <t>钢平台1012</t>
        </is>
      </c>
      <c r="P161" s="368">
        <f>J161</f>
        <v/>
      </c>
      <c r="R161" s="511">
        <f>VLOOKUP(U161,异形板分值匹配!B$1:C$1992,2,FALSE)</f>
        <v/>
      </c>
      <c r="S161" s="511">
        <f>G161*R161</f>
        <v/>
      </c>
      <c r="U161" s="365">
        <f>B161&amp;U$4&amp;C161&amp;D161</f>
        <v/>
      </c>
      <c r="V161" s="365">
        <f>D161</f>
        <v/>
      </c>
      <c r="W161" s="365">
        <f>E161</f>
        <v/>
      </c>
      <c r="X161" s="365">
        <f>F161</f>
        <v/>
      </c>
      <c r="Y161" s="365">
        <f>G161</f>
        <v/>
      </c>
    </row>
    <row r="162">
      <c r="A162" s="243" t="n">
        <v>2</v>
      </c>
      <c r="B162" s="266" t="inlineStr">
        <is>
          <t>P22</t>
        </is>
      </c>
      <c r="C162" s="511" t="inlineStr">
        <is>
          <t>6BFX1012/8</t>
        </is>
      </c>
      <c r="D162" s="511" t="inlineStr">
        <is>
          <t>#</t>
        </is>
      </c>
      <c r="E162" s="511" t="n">
        <v>500</v>
      </c>
      <c r="F162" s="511" t="n">
        <v>770</v>
      </c>
      <c r="G162" s="511" t="n">
        <v>1</v>
      </c>
      <c r="H162" s="570">
        <f>E162*F162*G162/1000000</f>
        <v/>
      </c>
      <c r="I162" s="570">
        <f>H162*62.9</f>
        <v/>
      </c>
      <c r="J162" s="511" t="n"/>
      <c r="K162" s="511" t="n"/>
      <c r="L162" s="511" t="n"/>
      <c r="M162" s="365" t="n"/>
      <c r="N162" s="365" t="inlineStr">
        <is>
          <t>标高-9.460m</t>
        </is>
      </c>
      <c r="O162" s="365" t="inlineStr">
        <is>
          <t>钢平台1012</t>
        </is>
      </c>
      <c r="P162" s="368">
        <f>J162</f>
        <v/>
      </c>
      <c r="R162" s="511">
        <f>VLOOKUP(U162,异形板分值匹配!B$1:C$1992,2,FALSE)</f>
        <v/>
      </c>
      <c r="S162" s="511">
        <f>R162*G162</f>
        <v/>
      </c>
      <c r="U162" s="365">
        <f>B162&amp;U$4&amp;C162&amp;D162</f>
        <v/>
      </c>
      <c r="V162" s="365">
        <f>D162</f>
        <v/>
      </c>
      <c r="W162" s="365">
        <f>E162</f>
        <v/>
      </c>
      <c r="X162" s="365">
        <f>F162</f>
        <v/>
      </c>
      <c r="Y162" s="365">
        <f>G162</f>
        <v/>
      </c>
    </row>
    <row r="163">
      <c r="A163" s="243" t="n">
        <v>2</v>
      </c>
      <c r="B163" s="250" t="inlineStr">
        <is>
          <t>小计</t>
        </is>
      </c>
      <c r="C163" s="248" t="inlineStr"/>
      <c r="D163" s="248" t="inlineStr"/>
      <c r="E163" s="248" t="inlineStr"/>
      <c r="F163" s="248" t="inlineStr"/>
      <c r="G163" s="248">
        <f>SUM(G148:G162)</f>
        <v/>
      </c>
      <c r="H163" s="248" t="n"/>
      <c r="I163" s="248" t="n"/>
      <c r="J163" s="248" t="n"/>
      <c r="K163" s="250" t="n"/>
      <c r="L163" s="250" t="n"/>
      <c r="M163" s="257" t="n"/>
      <c r="N163" s="257" t="n"/>
      <c r="O163" s="257" t="n"/>
      <c r="P163" s="259" t="n"/>
      <c r="Q163" s="259" t="n"/>
      <c r="U163" s="365">
        <f>B163&amp;U$4&amp;C163&amp;D163</f>
        <v/>
      </c>
      <c r="V163" s="365">
        <f>D163</f>
        <v/>
      </c>
      <c r="W163" s="365">
        <f>E163</f>
        <v/>
      </c>
      <c r="X163" s="365">
        <f>F163</f>
        <v/>
      </c>
      <c r="Y163" s="365">
        <f>G163</f>
        <v/>
      </c>
    </row>
    <row r="164" ht="10.05" customHeight="1" s="541">
      <c r="B164" s="12" t="n"/>
      <c r="C164" s="12" t="n"/>
      <c r="D164" s="12" t="n"/>
      <c r="E164" s="12" t="n"/>
      <c r="F164" s="12" t="n"/>
      <c r="G164" s="12" t="n"/>
      <c r="H164" s="573" t="n"/>
      <c r="I164" s="573" t="n"/>
      <c r="J164" s="573" t="n"/>
      <c r="K164" s="573" t="n"/>
      <c r="L164" s="573" t="n"/>
      <c r="U164" s="365">
        <f>B164&amp;U$4&amp;C164&amp;D164</f>
        <v/>
      </c>
      <c r="V164" s="365" t="n"/>
      <c r="W164" s="365" t="n"/>
      <c r="X164" s="365" t="n"/>
      <c r="Y164" s="365" t="n"/>
    </row>
    <row r="165" ht="12.9" customHeight="1" s="541">
      <c r="B165" s="250" t="inlineStr">
        <is>
          <t>合计</t>
        </is>
      </c>
      <c r="C165" s="250" t="n"/>
      <c r="D165" s="251" t="n"/>
      <c r="E165" s="250" t="n"/>
      <c r="F165" s="250" t="n"/>
      <c r="G165" s="250">
        <f>SUM(G5:G164)/2</f>
        <v/>
      </c>
      <c r="H165" s="250">
        <f>SUM(H5:H164)</f>
        <v/>
      </c>
      <c r="I165" s="250">
        <f>SUM(I5:I164)</f>
        <v/>
      </c>
      <c r="J165" s="250">
        <f>SUM(J5:J164)</f>
        <v/>
      </c>
      <c r="K165" s="250">
        <f>SUM(K5:K164)</f>
        <v/>
      </c>
      <c r="L165" s="250">
        <f>SUM(L5:L164)</f>
        <v/>
      </c>
      <c r="M165" s="250">
        <f>SUM(M5:M164)</f>
        <v/>
      </c>
      <c r="N165" s="250" t="n"/>
      <c r="O165" s="270" t="n"/>
      <c r="P165" s="259" t="n"/>
      <c r="Q165" s="259" t="n"/>
      <c r="U165" s="365">
        <f>B165&amp;U$4&amp;C165&amp;D165</f>
        <v/>
      </c>
      <c r="V165" s="365" t="n"/>
      <c r="W165" s="365" t="n"/>
      <c r="X165" s="365" t="n"/>
      <c r="Y165" s="365" t="n"/>
    </row>
    <row r="166" ht="20.1" customHeight="1" s="541">
      <c r="H166" s="368" t="n"/>
      <c r="I166" s="368" t="n"/>
      <c r="J166" s="368" t="n"/>
      <c r="K166" s="368" t="n"/>
      <c r="L166" s="368" t="n"/>
    </row>
    <row r="167" ht="27" customHeight="1" s="541">
      <c r="C167" s="368" t="inlineStr">
        <is>
          <t>编制 FILLED BY:贺家贝</t>
        </is>
      </c>
      <c r="H167" s="368" t="inlineStr">
        <is>
          <t>审核 CHECK：</t>
        </is>
      </c>
      <c r="J167" s="368" t="n"/>
      <c r="K167" s="368" t="n"/>
      <c r="L167" s="368" t="n"/>
    </row>
  </sheetData>
  <autoFilter ref="A4:AC168"/>
  <mergeCells count="16">
    <mergeCell ref="F3:G3"/>
    <mergeCell ref="L3:M3"/>
    <mergeCell ref="J3:K3"/>
    <mergeCell ref="B1:O1"/>
    <mergeCell ref="C2:E2"/>
    <mergeCell ref="F2:G2"/>
    <mergeCell ref="H2:I2"/>
    <mergeCell ref="L2:M2"/>
    <mergeCell ref="V3:Y3"/>
    <mergeCell ref="J2:K2"/>
    <mergeCell ref="N2:O3"/>
    <mergeCell ref="C3:E3"/>
    <mergeCell ref="R3:S3"/>
    <mergeCell ref="H167:I167"/>
    <mergeCell ref="C167:D167"/>
    <mergeCell ref="H3:I3"/>
  </mergeCells>
  <printOptions horizontalCentered="1"/>
  <pageMargins left="0.393055555555556" right="0.393055555555556" top="0.393055555555556" bottom="0.393055555555556" header="0.5" footer="0.196527777777778"/>
  <pageSetup orientation="portrait" paperSize="9" scale="64" fitToHeight="0"/>
  <headerFooter>
    <oddHeader/>
    <oddFooter>&amp;C第 &amp;P 页，共 &amp;N 页</oddFooter>
    <evenHeader/>
    <evenFooter/>
    <firstHeader/>
    <firstFooter/>
  </headerFooter>
  <rowBreaks count="1" manualBreakCount="1">
    <brk id="169" min="0" max="16383" man="1"/>
  </rowBreaks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Z12"/>
  <sheetViews>
    <sheetView view="pageBreakPreview" zoomScaleNormal="100" workbookViewId="0">
      <selection activeCell="H8" sqref="H8:H9"/>
    </sheetView>
  </sheetViews>
  <sheetFormatPr baseColWidth="8" defaultColWidth="9" defaultRowHeight="14.4"/>
  <cols>
    <col width="7.88671875" customWidth="1" style="243" min="1" max="1"/>
    <col width="8.109375" customWidth="1" style="368" min="2" max="2"/>
    <col width="13.44140625" customWidth="1" style="368" min="3" max="3"/>
    <col width="6" customWidth="1" style="368" min="4" max="4"/>
    <col width="6.88671875" customWidth="1" style="368" min="5" max="5"/>
    <col width="6.109375" customWidth="1" style="368" min="6" max="6"/>
    <col width="7.77734375" customWidth="1" style="368" min="7" max="7"/>
    <col width="8.77734375" customWidth="1" style="560" min="8" max="8"/>
    <col width="9.88671875" customWidth="1" style="560" min="9" max="9"/>
    <col width="22.6640625" customWidth="1" style="560" min="10" max="10"/>
    <col width="11.44140625" customWidth="1" style="560" min="11" max="11"/>
    <col width="9" customWidth="1" style="368" min="12" max="16"/>
    <col width="7.109375" customWidth="1" style="12" min="17" max="18"/>
    <col width="9" customWidth="1" style="368" min="19" max="19"/>
    <col width="11.77734375" customWidth="1" style="368" min="20" max="20"/>
    <col width="9" customWidth="1" style="368" min="21" max="25"/>
    <col hidden="1" width="8.88671875" customWidth="1" style="368" min="26" max="26"/>
    <col width="9" customWidth="1" style="368" min="27" max="16384"/>
  </cols>
  <sheetData>
    <row r="1" ht="36" customHeight="1" s="541">
      <c r="B1" s="379">
        <f>'3工艺执行单'!B5&amp;Z1</f>
        <v/>
      </c>
      <c r="C1" s="542" t="n"/>
      <c r="D1" s="542" t="n"/>
      <c r="E1" s="542" t="n"/>
      <c r="F1" s="542" t="n"/>
      <c r="G1" s="542" t="n"/>
      <c r="H1" s="542" t="n"/>
      <c r="I1" s="542" t="n"/>
      <c r="J1" s="542" t="n"/>
      <c r="K1" s="542" t="n"/>
      <c r="L1" s="543" t="n"/>
      <c r="M1" s="260" t="n"/>
      <c r="N1" s="260" t="n"/>
      <c r="O1" s="253" t="n"/>
      <c r="P1" s="253" t="n"/>
      <c r="Z1" s="368" t="inlineStr">
        <is>
          <t>箱件清单  PACKING LIST</t>
        </is>
      </c>
    </row>
    <row r="2" ht="36" customHeight="1" s="541">
      <c r="B2" s="561" t="inlineStr">
        <is>
          <t>成品二</t>
        </is>
      </c>
      <c r="C2" s="542" t="n"/>
      <c r="D2" s="542" t="n"/>
      <c r="E2" s="542" t="n"/>
      <c r="F2" s="542" t="n"/>
      <c r="G2" s="542" t="n"/>
      <c r="H2" s="542" t="n"/>
      <c r="I2" s="542" t="n"/>
      <c r="J2" s="542" t="n"/>
      <c r="K2" s="542" t="n"/>
      <c r="L2" s="543" t="n"/>
      <c r="M2" s="261" t="n"/>
      <c r="N2" s="262" t="n"/>
      <c r="O2" s="253" t="n"/>
      <c r="P2" s="253" t="n"/>
    </row>
    <row r="3" ht="28.95" customFormat="1" customHeight="1" s="2">
      <c r="A3" s="244" t="n"/>
      <c r="B3" s="373" t="inlineStr">
        <is>
          <t>客户名称
CLIENT</t>
        </is>
      </c>
      <c r="C3" s="365">
        <f>'3工艺执行单'!F2</f>
        <v/>
      </c>
      <c r="D3" s="542" t="n"/>
      <c r="E3" s="543" t="n"/>
      <c r="F3" s="365" t="inlineStr">
        <is>
          <t>工作单号 JOB NO.</t>
        </is>
      </c>
      <c r="G3" s="543" t="n"/>
      <c r="H3" s="562">
        <f>'3工艺执行单'!C2</f>
        <v/>
      </c>
      <c r="I3" s="543" t="n"/>
      <c r="J3" s="563" t="inlineStr">
        <is>
          <t>日期
DATE</t>
        </is>
      </c>
      <c r="K3" s="367">
        <f>TODAY()</f>
        <v/>
      </c>
      <c r="L3" s="543" t="n"/>
      <c r="M3" s="564" t="n"/>
      <c r="N3" s="565" t="n"/>
      <c r="O3" s="255" t="n"/>
      <c r="P3" s="255" t="n"/>
      <c r="Q3" s="511" t="n"/>
      <c r="R3" s="511" t="n"/>
    </row>
    <row r="4" ht="31.05" customHeight="1" s="541">
      <c r="B4" s="373" t="inlineStr">
        <is>
          <t>项目名称
PROJECT</t>
        </is>
      </c>
      <c r="C4" s="373">
        <f>'3工艺执行单'!C3</f>
        <v/>
      </c>
      <c r="D4" s="542" t="n"/>
      <c r="E4" s="543" t="n"/>
      <c r="F4" s="365" t="inlineStr">
        <is>
          <t>品名 ITEM</t>
        </is>
      </c>
      <c r="G4" s="543" t="n"/>
      <c r="H4" s="563" t="inlineStr">
        <is>
          <t>镀锌钢格板</t>
        </is>
      </c>
      <c r="I4" s="543" t="n"/>
      <c r="J4" s="563" t="inlineStr">
        <is>
          <t>规格型号
MODEL</t>
        </is>
      </c>
      <c r="K4" s="563">
        <f>'3工艺执行单'!D8</f>
        <v/>
      </c>
      <c r="L4" s="543" t="n"/>
      <c r="M4" s="566" t="n"/>
      <c r="N4" s="567" t="n"/>
      <c r="O4" s="255" t="n"/>
      <c r="P4" s="255" t="n"/>
      <c r="Q4" s="568" t="inlineStr">
        <is>
          <t>单面焊</t>
        </is>
      </c>
      <c r="R4" s="543" t="n"/>
      <c r="U4" s="365" t="inlineStr">
        <is>
          <t>算料用</t>
        </is>
      </c>
      <c r="V4" s="542" t="n"/>
      <c r="W4" s="542" t="n"/>
      <c r="X4" s="543" t="n"/>
    </row>
    <row r="5" ht="40.05" customFormat="1" customHeight="1" s="3">
      <c r="A5" s="245" t="inlineStr">
        <is>
          <t>班组编号</t>
        </is>
      </c>
      <c r="B5" s="246" t="inlineStr">
        <is>
          <t>包号
PACKAGE NO</t>
        </is>
      </c>
      <c r="C5" s="246" t="inlineStr">
        <is>
          <t>图号
DRAWING NO</t>
        </is>
      </c>
      <c r="D5" s="246" t="inlineStr">
        <is>
          <t>注
DRAWING</t>
        </is>
      </c>
      <c r="E5" s="246" t="inlineStr">
        <is>
          <t>长度
LENGTH（mm）</t>
        </is>
      </c>
      <c r="F5" s="246" t="inlineStr">
        <is>
          <t>宽度
WIDTH（mm）</t>
        </is>
      </c>
      <c r="G5" s="246" t="inlineStr">
        <is>
          <t>数量
QTY（件）</t>
        </is>
      </c>
      <c r="H5" s="569" t="inlineStr">
        <is>
          <t>面积
AREA（㎡）</t>
        </is>
      </c>
      <c r="I5" s="569" t="inlineStr">
        <is>
          <t>重量
WEIGHT（kg）</t>
        </is>
      </c>
      <c r="J5" s="246" t="inlineStr">
        <is>
          <t>标高</t>
        </is>
      </c>
      <c r="K5" s="246" t="inlineStr">
        <is>
          <t>备注</t>
        </is>
      </c>
      <c r="N5" s="246" t="n"/>
      <c r="Q5" s="511" t="inlineStr">
        <is>
          <t>单块分值</t>
        </is>
      </c>
      <c r="R5" s="511" t="inlineStr">
        <is>
          <t>总分值</t>
        </is>
      </c>
      <c r="T5" s="3" t="inlineStr">
        <is>
          <t>-</t>
        </is>
      </c>
    </row>
    <row r="6" ht="15.6" customHeight="1" s="541">
      <c r="A6" s="243" t="n">
        <v>2</v>
      </c>
      <c r="B6" s="511" t="inlineStr">
        <is>
          <t>P23</t>
        </is>
      </c>
      <c r="C6" s="511" t="inlineStr">
        <is>
          <t>6BFX1520/1</t>
        </is>
      </c>
      <c r="D6" s="511" t="n"/>
      <c r="E6" s="511" t="n">
        <v>1490</v>
      </c>
      <c r="F6" s="511" t="n">
        <v>995</v>
      </c>
      <c r="G6" s="511" t="n">
        <v>1</v>
      </c>
      <c r="H6" s="570">
        <f>E6*F6*G6/1000000</f>
        <v/>
      </c>
      <c r="I6" s="570">
        <f>H6*77.9</f>
        <v/>
      </c>
      <c r="J6" s="69" t="inlineStr">
        <is>
          <t>标高-4.850m至-2.600m</t>
        </is>
      </c>
      <c r="K6" s="69" t="inlineStr">
        <is>
          <t>钢平台1520</t>
        </is>
      </c>
      <c r="L6" s="365" t="n"/>
      <c r="M6" s="365" t="n"/>
      <c r="N6" s="365" t="n"/>
      <c r="Q6" s="511">
        <f>IF(Q$4="","",VLOOKUP(Q$4,'3-1技术要求'!Q:S,3,0))</f>
        <v/>
      </c>
      <c r="R6" s="511">
        <f>G6*Q6</f>
        <v/>
      </c>
      <c r="T6" s="365">
        <f>B6&amp;T$5&amp;C6&amp;D6</f>
        <v/>
      </c>
      <c r="U6" s="365">
        <f>D6</f>
        <v/>
      </c>
      <c r="V6" s="365">
        <f>E6</f>
        <v/>
      </c>
      <c r="W6" s="365">
        <f>F6</f>
        <v/>
      </c>
      <c r="X6" s="365">
        <f>G6</f>
        <v/>
      </c>
    </row>
    <row r="7" ht="15.6" customHeight="1" s="541">
      <c r="A7" s="243" t="n">
        <v>2</v>
      </c>
      <c r="B7" s="511" t="inlineStr">
        <is>
          <t>P23</t>
        </is>
      </c>
      <c r="C7" s="511" t="inlineStr">
        <is>
          <t>6BFX1520/2</t>
        </is>
      </c>
      <c r="D7" s="511" t="n"/>
      <c r="E7" s="511" t="n">
        <v>1490</v>
      </c>
      <c r="F7" s="511" t="n">
        <v>425</v>
      </c>
      <c r="G7" s="511" t="n">
        <v>1</v>
      </c>
      <c r="H7" s="570">
        <f>E7*F7*G7/1000000</f>
        <v/>
      </c>
      <c r="I7" s="570">
        <f>H7*77.9</f>
        <v/>
      </c>
      <c r="J7" s="69" t="inlineStr">
        <is>
          <t>标高-4.850m至-2.600m</t>
        </is>
      </c>
      <c r="K7" s="69" t="inlineStr">
        <is>
          <t>钢平台1520</t>
        </is>
      </c>
      <c r="L7" s="365" t="n"/>
      <c r="M7" s="365" t="n"/>
      <c r="N7" s="365" t="n"/>
      <c r="Q7" s="511">
        <f>IF(Q$4="","",VLOOKUP(Q$4,'3-1技术要求'!Q:S,3,0))</f>
        <v/>
      </c>
      <c r="R7" s="511">
        <f>Q7*G7</f>
        <v/>
      </c>
      <c r="T7" s="365">
        <f>B7&amp;T$5&amp;C7&amp;D7</f>
        <v/>
      </c>
      <c r="U7" s="365">
        <f>D7</f>
        <v/>
      </c>
      <c r="V7" s="365">
        <f>E7</f>
        <v/>
      </c>
      <c r="W7" s="365">
        <f>F7</f>
        <v/>
      </c>
      <c r="X7" s="365">
        <f>G7</f>
        <v/>
      </c>
    </row>
    <row r="8">
      <c r="A8" s="243" t="n">
        <v>2</v>
      </c>
      <c r="B8" s="248" t="inlineStr">
        <is>
          <t>小计</t>
        </is>
      </c>
      <c r="C8" s="248" t="inlineStr"/>
      <c r="D8" s="248" t="inlineStr"/>
      <c r="E8" s="248" t="inlineStr"/>
      <c r="F8" s="248" t="inlineStr"/>
      <c r="G8" s="248">
        <f>SUM(G6:G7)</f>
        <v/>
      </c>
      <c r="H8" s="248" t="n"/>
      <c r="I8" s="248" t="n"/>
      <c r="J8" s="248" t="n"/>
      <c r="K8" s="250" t="n"/>
      <c r="L8" s="257" t="n"/>
      <c r="M8" s="258" t="n"/>
      <c r="N8" s="258" t="n"/>
      <c r="O8" s="259" t="n"/>
      <c r="P8" s="259" t="n"/>
      <c r="Q8" s="511">
        <f>IF(Q$4="","",VLOOKUP(Q$4,'3-1技术要求'!Q:S,3,0))</f>
        <v/>
      </c>
      <c r="R8" s="511">
        <f>G8*Q8</f>
        <v/>
      </c>
      <c r="T8" s="365">
        <f>B8&amp;T$5&amp;C8&amp;D8</f>
        <v/>
      </c>
      <c r="U8" s="365">
        <f>D8</f>
        <v/>
      </c>
      <c r="V8" s="365">
        <f>E8</f>
        <v/>
      </c>
      <c r="W8" s="365">
        <f>F8</f>
        <v/>
      </c>
      <c r="X8" s="365">
        <f>G8</f>
        <v/>
      </c>
    </row>
    <row r="9" ht="10.05" customHeight="1" s="541">
      <c r="B9" s="12" t="n"/>
      <c r="C9" s="12" t="n"/>
      <c r="D9" s="12" t="n"/>
      <c r="E9" s="12" t="n"/>
      <c r="F9" s="12" t="n"/>
      <c r="G9" s="12" t="n"/>
      <c r="H9" s="573" t="n"/>
      <c r="I9" s="573" t="n"/>
      <c r="J9" s="573" t="n"/>
      <c r="K9" s="573" t="n"/>
      <c r="T9" s="365">
        <f>B9&amp;T$5&amp;C9&amp;D9</f>
        <v/>
      </c>
      <c r="U9" s="365" t="n"/>
      <c r="V9" s="365" t="n"/>
      <c r="W9" s="365" t="n"/>
      <c r="X9" s="365" t="n"/>
    </row>
    <row r="10" ht="12.9" customHeight="1" s="541">
      <c r="B10" s="250" t="inlineStr">
        <is>
          <t>合计</t>
        </is>
      </c>
      <c r="C10" s="250" t="n"/>
      <c r="D10" s="251" t="n"/>
      <c r="E10" s="250" t="n"/>
      <c r="F10" s="250" t="n"/>
      <c r="G10" s="250">
        <f>SUM(G6:G9)/2</f>
        <v/>
      </c>
      <c r="H10" s="250">
        <f>SUM(H6:H9)</f>
        <v/>
      </c>
      <c r="I10" s="250">
        <f>SUM(I6:I9)</f>
        <v/>
      </c>
      <c r="J10" s="250" t="n"/>
      <c r="K10" s="250" t="n"/>
      <c r="L10" s="250" t="n"/>
      <c r="M10" s="263" t="n"/>
      <c r="N10" s="259" t="n"/>
      <c r="O10" s="259" t="n"/>
      <c r="P10" s="259" t="n"/>
      <c r="T10" s="365">
        <f>B10&amp;T$5&amp;C10&amp;D10</f>
        <v/>
      </c>
      <c r="U10" s="365" t="n"/>
      <c r="V10" s="365" t="n"/>
      <c r="W10" s="365" t="n"/>
      <c r="X10" s="365" t="n"/>
    </row>
    <row r="11" ht="20.1" customHeight="1" s="541">
      <c r="H11" s="368" t="n"/>
      <c r="I11" s="368" t="n"/>
      <c r="J11" s="368" t="n"/>
      <c r="K11" s="368" t="n"/>
    </row>
    <row r="12" ht="27" customHeight="1" s="541">
      <c r="C12" s="368" t="inlineStr">
        <is>
          <t>编制 FILLED BY:贺家贝</t>
        </is>
      </c>
      <c r="H12" s="368" t="inlineStr">
        <is>
          <t>审核 CHECK：</t>
        </is>
      </c>
      <c r="J12" s="368" t="n"/>
      <c r="K12" s="368" t="n"/>
    </row>
  </sheetData>
  <autoFilter ref="A5:AB13"/>
  <mergeCells count="15">
    <mergeCell ref="F3:G3"/>
    <mergeCell ref="F4:G4"/>
    <mergeCell ref="C12:D12"/>
    <mergeCell ref="H12:I12"/>
    <mergeCell ref="M3:N4"/>
    <mergeCell ref="U4:X4"/>
    <mergeCell ref="B2:L2"/>
    <mergeCell ref="C4:E4"/>
    <mergeCell ref="C3:E3"/>
    <mergeCell ref="B1:L1"/>
    <mergeCell ref="H4:I4"/>
    <mergeCell ref="K4:L4"/>
    <mergeCell ref="Q4:R4"/>
    <mergeCell ref="K3:L3"/>
    <mergeCell ref="H3:I3"/>
  </mergeCells>
  <printOptions horizontalCentered="1"/>
  <pageMargins left="0.393055555555556" right="0.393055555555556" top="0.393055555555556" bottom="0.393055555555556" header="0.5" footer="0.196527777777778"/>
  <pageSetup orientation="portrait" paperSize="9" scale="88" fitToHeight="0"/>
  <headerFooter>
    <oddHeader/>
    <oddFooter>&amp;C第 &amp;P 页，共 &amp;N 页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Z11"/>
  <sheetViews>
    <sheetView view="pageBreakPreview" zoomScaleNormal="100" workbookViewId="0">
      <selection activeCell="H10" sqref="H10:I11"/>
    </sheetView>
  </sheetViews>
  <sheetFormatPr baseColWidth="8" defaultColWidth="9" defaultRowHeight="14.4"/>
  <cols>
    <col width="7.88671875" customWidth="1" style="243" min="1" max="1"/>
    <col width="8.109375" customWidth="1" style="368" min="2" max="2"/>
    <col width="13.6640625" customWidth="1" style="368" min="3" max="3"/>
    <col width="6" customWidth="1" style="368" min="4" max="4"/>
    <col width="6.88671875" customWidth="1" style="368" min="5" max="5"/>
    <col width="6.109375" customWidth="1" style="368" min="6" max="6"/>
    <col width="7.77734375" customWidth="1" style="368" min="7" max="7"/>
    <col width="8.77734375" customWidth="1" style="560" min="8" max="8"/>
    <col width="9.88671875" customWidth="1" style="560" min="9" max="10"/>
    <col width="9.44140625" customWidth="1" style="560" min="11" max="11"/>
    <col width="12.6640625" customWidth="1" style="368" min="12" max="12"/>
    <col width="11.44140625" customWidth="1" style="368" min="13" max="13"/>
    <col width="9" customWidth="1" style="368" min="14" max="16"/>
    <col width="7.109375" customWidth="1" style="12" min="17" max="18"/>
    <col width="9" customWidth="1" style="368" min="19" max="19"/>
    <col width="11.77734375" customWidth="1" style="368" min="20" max="20"/>
    <col width="9" customWidth="1" style="368" min="21" max="25"/>
    <col hidden="1" width="8.88671875" customWidth="1" style="368" min="26" max="26"/>
    <col width="9" customWidth="1" style="368" min="27" max="16384"/>
  </cols>
  <sheetData>
    <row r="1" ht="36" customHeight="1" s="541">
      <c r="B1" s="359">
        <f>'3工艺执行单'!B7&amp;Z1</f>
        <v/>
      </c>
      <c r="C1" s="542" t="n"/>
      <c r="D1" s="542" t="n"/>
      <c r="E1" s="542" t="n"/>
      <c r="F1" s="542" t="n"/>
      <c r="G1" s="542" t="n"/>
      <c r="H1" s="542" t="n"/>
      <c r="I1" s="542" t="n"/>
      <c r="J1" s="542" t="n"/>
      <c r="K1" s="542" t="n"/>
      <c r="L1" s="542" t="n"/>
      <c r="M1" s="542" t="n"/>
      <c r="N1" s="252" t="n"/>
      <c r="O1" s="253" t="n"/>
      <c r="P1" s="253" t="n"/>
      <c r="Z1" s="368" t="inlineStr">
        <is>
          <t>箱件清单  PACKING LIST</t>
        </is>
      </c>
    </row>
    <row r="2" ht="28.95" customFormat="1" customHeight="1" s="2">
      <c r="A2" s="244" t="n"/>
      <c r="B2" s="373" t="inlineStr">
        <is>
          <t>客户名称
CLIENT</t>
        </is>
      </c>
      <c r="C2" s="365">
        <f>'3工艺执行单'!F2</f>
        <v/>
      </c>
      <c r="D2" s="542" t="n"/>
      <c r="E2" s="543" t="n"/>
      <c r="F2" s="365" t="inlineStr">
        <is>
          <t>工作单号 JOB NO.</t>
        </is>
      </c>
      <c r="G2" s="543" t="n"/>
      <c r="H2" s="562">
        <f>'3工艺执行单'!C2</f>
        <v/>
      </c>
      <c r="I2" s="543" t="n"/>
      <c r="J2" s="563" t="inlineStr">
        <is>
          <t>日期
DATE</t>
        </is>
      </c>
      <c r="K2" s="367">
        <f>TODAY()</f>
        <v/>
      </c>
      <c r="L2" s="543" t="n"/>
      <c r="M2" s="574" t="inlineStr">
        <is>
          <t>辅助</t>
        </is>
      </c>
      <c r="N2" s="254" t="n"/>
      <c r="O2" s="255" t="n"/>
      <c r="P2" s="255" t="n"/>
      <c r="Q2" s="511" t="n"/>
      <c r="R2" s="511" t="n"/>
    </row>
    <row r="3" ht="31.05" customHeight="1" s="541">
      <c r="B3" s="373" t="inlineStr">
        <is>
          <t>项目名称
PROJECT</t>
        </is>
      </c>
      <c r="C3" s="373">
        <f>'3工艺执行单'!C3</f>
        <v/>
      </c>
      <c r="D3" s="542" t="n"/>
      <c r="E3" s="543" t="n"/>
      <c r="F3" s="365" t="inlineStr">
        <is>
          <t>品名 ITEM</t>
        </is>
      </c>
      <c r="G3" s="543" t="n"/>
      <c r="H3" s="563" t="inlineStr">
        <is>
          <t>镀锌钢格板</t>
        </is>
      </c>
      <c r="I3" s="543" t="n"/>
      <c r="J3" s="563" t="inlineStr">
        <is>
          <t>规格型号
MODEL</t>
        </is>
      </c>
      <c r="K3" s="563">
        <f>'3工艺执行单'!D9</f>
        <v/>
      </c>
      <c r="L3" s="543" t="n"/>
      <c r="M3" s="566" t="n"/>
      <c r="N3" s="256" t="n"/>
      <c r="O3" s="255" t="n"/>
      <c r="P3" s="255" t="n"/>
      <c r="Q3" s="568" t="inlineStr">
        <is>
          <t>踏步板T4</t>
        </is>
      </c>
      <c r="R3" s="543" t="n"/>
      <c r="U3" s="365" t="inlineStr">
        <is>
          <t>算料用</t>
        </is>
      </c>
      <c r="V3" s="542" t="n"/>
      <c r="W3" s="542" t="n"/>
      <c r="X3" s="543" t="n"/>
    </row>
    <row r="4" ht="40.05" customFormat="1" customHeight="1" s="3">
      <c r="A4" s="245" t="inlineStr">
        <is>
          <t>班组编号</t>
        </is>
      </c>
      <c r="B4" s="246" t="inlineStr">
        <is>
          <t>包号
PACKAGE NO</t>
        </is>
      </c>
      <c r="C4" s="246" t="inlineStr">
        <is>
          <t>图号
DRAWING NO</t>
        </is>
      </c>
      <c r="D4" s="246" t="inlineStr">
        <is>
          <t>注
DRAWING</t>
        </is>
      </c>
      <c r="E4" s="246" t="inlineStr">
        <is>
          <t>长度
LENGTH（mm）</t>
        </is>
      </c>
      <c r="F4" s="246" t="inlineStr">
        <is>
          <t>宽度
WIDTH（mm）</t>
        </is>
      </c>
      <c r="G4" s="246" t="inlineStr">
        <is>
          <t>数量
QTY（件）</t>
        </is>
      </c>
      <c r="H4" s="569" t="inlineStr">
        <is>
          <t>面积
AREA（㎡）</t>
        </is>
      </c>
      <c r="I4" s="569" t="inlineStr">
        <is>
          <t>重量
WEIGHT（kg）</t>
        </is>
      </c>
      <c r="J4" s="569" t="inlineStr">
        <is>
          <t>踢脚板177*6
长度LENGTH（mm）</t>
        </is>
      </c>
      <c r="K4" s="569" t="inlineStr">
        <is>
          <t>踢脚板177*6
重量WEIGHT（kg）</t>
        </is>
      </c>
      <c r="L4" s="246" t="inlineStr">
        <is>
          <t>标高</t>
        </is>
      </c>
      <c r="M4" s="246" t="inlineStr">
        <is>
          <t>备注</t>
        </is>
      </c>
      <c r="N4" s="246" t="n"/>
      <c r="Q4" s="511" t="inlineStr">
        <is>
          <t>单块分值</t>
        </is>
      </c>
      <c r="R4" s="511" t="inlineStr">
        <is>
          <t>总分值</t>
        </is>
      </c>
      <c r="T4" s="3" t="inlineStr">
        <is>
          <t>-</t>
        </is>
      </c>
    </row>
    <row r="5" ht="15.6" customHeight="1" s="541">
      <c r="A5" s="243" t="n">
        <v>3</v>
      </c>
      <c r="B5" s="511" t="inlineStr">
        <is>
          <t>P24</t>
        </is>
      </c>
      <c r="C5" s="533" t="inlineStr">
        <is>
          <t>6BFX2001/AZ2</t>
        </is>
      </c>
      <c r="D5" s="533" t="inlineStr">
        <is>
          <t>#</t>
        </is>
      </c>
      <c r="E5" s="533" t="n">
        <v>650</v>
      </c>
      <c r="F5" s="533" t="n">
        <v>244</v>
      </c>
      <c r="G5" s="533" t="n">
        <v>2</v>
      </c>
      <c r="H5" s="570">
        <f>E5*F5*G5/1000000</f>
        <v/>
      </c>
      <c r="I5" s="570">
        <f>H5*1.15*62.9</f>
        <v/>
      </c>
      <c r="J5" s="533">
        <f>E5*G5</f>
        <v/>
      </c>
      <c r="K5" s="545">
        <f>177/1000*6/1000*J5/1000*7.85*1000</f>
        <v/>
      </c>
      <c r="L5" s="69" t="inlineStr">
        <is>
          <t>标高+0.610m</t>
        </is>
      </c>
      <c r="M5" s="69" t="inlineStr">
        <is>
          <t>2001钢平台</t>
        </is>
      </c>
      <c r="N5" s="365" t="n"/>
      <c r="Q5" s="511">
        <f>IF(Q$3="","",VLOOKUP(Q$3,'3-1技术要求'!Q:S,3,0))</f>
        <v/>
      </c>
      <c r="R5" s="511">
        <f>G5*Q5</f>
        <v/>
      </c>
      <c r="T5" s="365">
        <f>B5&amp;T$4&amp;C5&amp;D5</f>
        <v/>
      </c>
      <c r="U5" s="365">
        <f>D5</f>
        <v/>
      </c>
      <c r="V5" s="365">
        <f>E5</f>
        <v/>
      </c>
      <c r="W5" s="365">
        <f>F5</f>
        <v/>
      </c>
      <c r="X5" s="365">
        <f>G5</f>
        <v/>
      </c>
    </row>
    <row r="6" ht="15.6" customHeight="1" s="541">
      <c r="A6" s="243" t="n">
        <v>3</v>
      </c>
      <c r="B6" s="511" t="inlineStr">
        <is>
          <t>P24</t>
        </is>
      </c>
      <c r="C6" s="533" t="inlineStr">
        <is>
          <t>6BFX2001/AZ3</t>
        </is>
      </c>
      <c r="D6" s="533" t="inlineStr">
        <is>
          <t>#</t>
        </is>
      </c>
      <c r="E6" s="533" t="n">
        <v>650</v>
      </c>
      <c r="F6" s="533" t="n">
        <v>244</v>
      </c>
      <c r="G6" s="533" t="n">
        <v>1</v>
      </c>
      <c r="H6" s="570">
        <f>E6*F6*G6/1000000</f>
        <v/>
      </c>
      <c r="I6" s="570">
        <f>H6*1.15*62.9</f>
        <v/>
      </c>
      <c r="J6" s="533">
        <f>E6*G6</f>
        <v/>
      </c>
      <c r="K6" s="545">
        <f>177/1000*6/1000*J6/1000*7.85*1000</f>
        <v/>
      </c>
      <c r="L6" s="69" t="inlineStr">
        <is>
          <t>标高+0.610m</t>
        </is>
      </c>
      <c r="M6" s="69" t="inlineStr">
        <is>
          <t>2001钢平台</t>
        </is>
      </c>
      <c r="N6" s="365" t="n"/>
      <c r="Q6" s="511">
        <f>IF(Q$3="","",VLOOKUP(Q$3,'3-1技术要求'!Q:S,3,0))</f>
        <v/>
      </c>
      <c r="R6" s="511">
        <f>Q6*G6</f>
        <v/>
      </c>
      <c r="T6" s="365">
        <f>B6&amp;T$4&amp;C6&amp;D6</f>
        <v/>
      </c>
      <c r="U6" s="365">
        <f>D6</f>
        <v/>
      </c>
      <c r="V6" s="365">
        <f>E6</f>
        <v/>
      </c>
      <c r="W6" s="365">
        <f>F6</f>
        <v/>
      </c>
      <c r="X6" s="365">
        <f>G6</f>
        <v/>
      </c>
    </row>
    <row r="7">
      <c r="A7" s="243" t="n">
        <v>3</v>
      </c>
      <c r="B7" s="248" t="inlineStr">
        <is>
          <t>小计</t>
        </is>
      </c>
      <c r="C7" s="248" t="inlineStr"/>
      <c r="D7" s="248" t="inlineStr"/>
      <c r="E7" s="248" t="inlineStr"/>
      <c r="F7" s="248" t="inlineStr"/>
      <c r="G7" s="248">
        <f>SUM(G5:G6)</f>
        <v/>
      </c>
      <c r="H7" s="248" t="n"/>
      <c r="I7" s="248" t="n"/>
      <c r="J7" s="248" t="n"/>
      <c r="K7" s="250" t="n"/>
      <c r="L7" s="257" t="n"/>
      <c r="M7" s="257" t="n"/>
      <c r="N7" s="258" t="n"/>
      <c r="O7" s="259" t="n"/>
      <c r="P7" s="259" t="n"/>
      <c r="Q7" s="511">
        <f>IF(Q$3="","",VLOOKUP(Q$3,'3-1技术要求'!Q:S,3,0))</f>
        <v/>
      </c>
      <c r="R7" s="511">
        <f>G7*Q7</f>
        <v/>
      </c>
      <c r="T7" s="365">
        <f>B7&amp;T$4&amp;C7&amp;D7</f>
        <v/>
      </c>
      <c r="U7" s="365">
        <f>D7</f>
        <v/>
      </c>
      <c r="V7" s="365">
        <f>E7</f>
        <v/>
      </c>
      <c r="W7" s="365">
        <f>F7</f>
        <v/>
      </c>
      <c r="X7" s="365">
        <f>G7</f>
        <v/>
      </c>
    </row>
    <row r="8" ht="10.05" customHeight="1" s="541">
      <c r="B8" s="12" t="n"/>
      <c r="C8" s="12" t="n"/>
      <c r="D8" s="12" t="n"/>
      <c r="E8" s="12" t="n"/>
      <c r="F8" s="12" t="n"/>
      <c r="G8" s="12" t="n"/>
      <c r="H8" s="573" t="n"/>
      <c r="I8" s="573" t="n"/>
      <c r="J8" s="573" t="n"/>
      <c r="K8" s="573" t="n"/>
      <c r="T8" s="365">
        <f>B8&amp;T$4&amp;C8&amp;D8</f>
        <v/>
      </c>
      <c r="U8" s="365" t="n"/>
      <c r="V8" s="365" t="n"/>
      <c r="W8" s="365" t="n"/>
      <c r="X8" s="365" t="n"/>
    </row>
    <row r="9" ht="12.9" customHeight="1" s="541">
      <c r="B9" s="250" t="inlineStr">
        <is>
          <t>合计</t>
        </is>
      </c>
      <c r="C9" s="250" t="n"/>
      <c r="D9" s="251" t="n"/>
      <c r="E9" s="250" t="n"/>
      <c r="F9" s="250" t="n"/>
      <c r="G9" s="250">
        <f>SUM(G5:G8)/2</f>
        <v/>
      </c>
      <c r="H9" s="250">
        <f>SUM(H5:H8)</f>
        <v/>
      </c>
      <c r="I9" s="250">
        <f>SUM(I5:I8)</f>
        <v/>
      </c>
      <c r="J9" s="250">
        <f>SUM(J5:J8)</f>
        <v/>
      </c>
      <c r="K9" s="250">
        <f>SUM(K5:K8)</f>
        <v/>
      </c>
      <c r="L9" s="250" t="n"/>
      <c r="M9" s="250" t="n"/>
      <c r="N9" s="259" t="n"/>
      <c r="O9" s="259" t="n"/>
      <c r="P9" s="259" t="n"/>
      <c r="T9" s="365">
        <f>B9&amp;T$4&amp;C9&amp;D9</f>
        <v/>
      </c>
      <c r="U9" s="365" t="n"/>
      <c r="V9" s="365" t="n"/>
      <c r="W9" s="365" t="n"/>
      <c r="X9" s="365" t="n"/>
    </row>
    <row r="10" ht="20.1" customHeight="1" s="541">
      <c r="H10" s="368" t="n"/>
      <c r="I10" s="368" t="n"/>
      <c r="J10" s="368" t="n"/>
      <c r="K10" s="368" t="n"/>
    </row>
    <row r="11" ht="27" customHeight="1" s="541">
      <c r="C11" s="368" t="inlineStr">
        <is>
          <t>编制 FILLED BY:贺家贝</t>
        </is>
      </c>
      <c r="H11" s="368" t="inlineStr">
        <is>
          <t>审核 CHECK：</t>
        </is>
      </c>
      <c r="J11" s="368" t="n"/>
      <c r="K11" s="368" t="n"/>
    </row>
  </sheetData>
  <autoFilter ref="A4:AB12"/>
  <mergeCells count="14">
    <mergeCell ref="F3:G3"/>
    <mergeCell ref="C2:E2"/>
    <mergeCell ref="H11:I11"/>
    <mergeCell ref="F2:G2"/>
    <mergeCell ref="H2:I2"/>
    <mergeCell ref="Q3:R3"/>
    <mergeCell ref="C11:D11"/>
    <mergeCell ref="K2:L2"/>
    <mergeCell ref="C3:E3"/>
    <mergeCell ref="U3:X3"/>
    <mergeCell ref="M2:M3"/>
    <mergeCell ref="B1:M1"/>
    <mergeCell ref="K3:L3"/>
    <mergeCell ref="H3:I3"/>
  </mergeCells>
  <printOptions horizontalCentered="1"/>
  <pageMargins left="0.393055555555556" right="0.393055555555556" top="0.393055555555556" bottom="0.393055555555556" header="0.5" footer="0.196527777777778"/>
  <pageSetup orientation="portrait" paperSize="9" scale="88" fitToHeight="0"/>
  <headerFooter>
    <oddHeader/>
    <oddFooter>&amp;C第 &amp;P 页，共 &amp;N 页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M415"/>
  <sheetViews>
    <sheetView view="pageBreakPreview" zoomScaleNormal="145" workbookViewId="0">
      <selection activeCell="K14" sqref="K14"/>
    </sheetView>
  </sheetViews>
  <sheetFormatPr baseColWidth="8" defaultColWidth="8" defaultRowHeight="13.2"/>
  <cols>
    <col width="8.21875" customWidth="1" style="403" min="1" max="3"/>
    <col width="7" customWidth="1" style="403" min="4" max="4"/>
    <col width="19.33203125" customWidth="1" style="403" min="5" max="5"/>
    <col width="6.21875" customWidth="1" style="403" min="6" max="8"/>
    <col width="5.6640625" customWidth="1" style="403" min="9" max="9"/>
    <col width="5" customWidth="1" style="403" min="10" max="10"/>
    <col width="4.77734375" customWidth="1" style="403" min="11" max="11"/>
    <col width="8.21875" customWidth="1" style="403" min="12" max="12"/>
    <col width="4.77734375" customWidth="1" style="403" min="13" max="13"/>
    <col width="8" customWidth="1" style="403" min="14" max="16384"/>
  </cols>
  <sheetData>
    <row r="1" ht="15.6" customHeight="1" s="541">
      <c r="A1" s="382" t="inlineStr">
        <is>
          <t>钢格板生产信息</t>
        </is>
      </c>
    </row>
    <row r="2" ht="15.6" customHeight="1" s="541">
      <c r="A2" s="174" t="inlineStr">
        <is>
          <t>项目名称</t>
        </is>
      </c>
      <c r="B2" s="543" t="n"/>
      <c r="C2" s="174" t="inlineStr">
        <is>
          <t>XD202505135</t>
        </is>
      </c>
      <c r="D2" s="543" t="n"/>
      <c r="E2" s="174" t="inlineStr">
        <is>
          <t>区域编号</t>
        </is>
      </c>
      <c r="F2" s="174" t="inlineStr"/>
      <c r="G2" s="543" t="n"/>
      <c r="H2" s="174" t="inlineStr">
        <is>
          <t>钢格板型号</t>
        </is>
      </c>
      <c r="I2" s="542" t="n"/>
      <c r="J2" s="543" t="n"/>
      <c r="K2" s="174" t="inlineStr">
        <is>
          <t>JG305/30/50FG</t>
        </is>
      </c>
      <c r="L2" s="542" t="n"/>
      <c r="M2" s="543" t="n"/>
    </row>
    <row r="3" ht="15.6" customHeight="1" s="541">
      <c r="A3" s="174" t="inlineStr">
        <is>
          <t>原板数</t>
        </is>
      </c>
      <c r="B3" s="543" t="n"/>
      <c r="C3" s="174" t="n">
        <v>1</v>
      </c>
      <c r="D3" s="543" t="n"/>
      <c r="E3" s="174" t="inlineStr">
        <is>
          <t>日期</t>
        </is>
      </c>
      <c r="F3" s="575" t="n">
        <v>45807</v>
      </c>
      <c r="G3" s="543" t="n"/>
      <c r="H3" s="174" t="inlineStr">
        <is>
          <t>总利用率</t>
        </is>
      </c>
      <c r="I3" s="542" t="n"/>
      <c r="J3" s="543" t="n"/>
      <c r="K3" s="576" t="n">
        <v>0.59833904109589</v>
      </c>
      <c r="L3" s="542" t="n"/>
      <c r="M3" s="543" t="n"/>
    </row>
    <row r="4" ht="15.6" customHeight="1" s="541">
      <c r="A4" s="174" t="inlineStr">
        <is>
          <t>钢格板数</t>
        </is>
      </c>
      <c r="B4" s="543" t="n"/>
      <c r="C4" s="174" t="n">
        <v>21</v>
      </c>
      <c r="D4" s="543" t="n"/>
      <c r="E4" s="174" t="inlineStr">
        <is>
          <t>扁钢类型</t>
        </is>
      </c>
      <c r="F4" s="174" t="inlineStr"/>
      <c r="G4" s="543" t="n"/>
      <c r="H4" s="174" t="inlineStr">
        <is>
          <t>钢格板总面积</t>
        </is>
      </c>
      <c r="I4" s="542" t="n"/>
      <c r="J4" s="543" t="n"/>
      <c r="K4" s="577" t="n">
        <v>1.949004</v>
      </c>
      <c r="L4" s="542" t="n"/>
      <c r="M4" s="543" t="n"/>
    </row>
    <row r="5" ht="15.6" customHeight="1" s="541">
      <c r="A5" s="174" t="inlineStr">
        <is>
          <t>拼接件数</t>
        </is>
      </c>
      <c r="B5" s="543" t="n"/>
      <c r="C5" s="578" t="n"/>
      <c r="D5" s="543" t="n"/>
      <c r="E5" s="174" t="inlineStr">
        <is>
          <t>橫杆尺寸</t>
        </is>
      </c>
      <c r="F5" s="174" t="inlineStr">
        <is>
          <t>6*6</t>
        </is>
      </c>
      <c r="G5" s="543" t="n"/>
      <c r="H5" s="174" t="inlineStr">
        <is>
          <t>扁钢/包边厚度</t>
        </is>
      </c>
      <c r="I5" s="542" t="n"/>
      <c r="J5" s="543" t="n"/>
      <c r="K5" s="174" t="inlineStr">
        <is>
          <t>5/5</t>
        </is>
      </c>
      <c r="L5" s="542" t="n"/>
      <c r="M5" s="543" t="n"/>
    </row>
    <row r="6" ht="15.6" customHeight="1" s="541">
      <c r="A6" s="174" t="inlineStr">
        <is>
          <t>备注</t>
        </is>
      </c>
      <c r="B6" s="543" t="n"/>
      <c r="C6" s="174" t="inlineStr"/>
      <c r="D6" s="542" t="n"/>
      <c r="E6" s="542" t="n"/>
      <c r="F6" s="542" t="n"/>
      <c r="G6" s="542" t="n"/>
      <c r="H6" s="542" t="n"/>
      <c r="I6" s="542" t="n"/>
      <c r="J6" s="542" t="n"/>
      <c r="K6" s="542" t="n"/>
      <c r="L6" s="542" t="n"/>
      <c r="M6" s="543" t="n"/>
    </row>
    <row r="7" ht="14.4" customHeight="1" s="541">
      <c r="A7" s="138" t="inlineStr">
        <is>
          <t>原板数据</t>
        </is>
      </c>
      <c r="B7" s="542" t="n"/>
      <c r="C7" s="543" t="n"/>
      <c r="D7" s="138" t="inlineStr">
        <is>
          <t>钢格板数据</t>
        </is>
      </c>
      <c r="E7" s="542" t="n"/>
      <c r="F7" s="542" t="n"/>
      <c r="G7" s="542" t="n"/>
      <c r="H7" s="542" t="n"/>
      <c r="I7" s="542" t="n"/>
      <c r="J7" s="542" t="n"/>
      <c r="K7" s="542" t="n"/>
      <c r="L7" s="542" t="n"/>
      <c r="M7" s="543" t="n"/>
    </row>
    <row r="8" ht="13.8" customHeight="1" s="541">
      <c r="A8" s="175" t="inlineStr">
        <is>
          <t>原板号</t>
        </is>
      </c>
      <c r="B8" s="175" t="inlineStr">
        <is>
          <t>长</t>
        </is>
      </c>
      <c r="C8" s="175" t="inlineStr">
        <is>
          <t>宽</t>
        </is>
      </c>
      <c r="D8" s="175" t="inlineStr">
        <is>
          <t>备注</t>
        </is>
      </c>
      <c r="E8" s="175" t="inlineStr">
        <is>
          <t>板号</t>
        </is>
      </c>
      <c r="F8" s="175" t="inlineStr">
        <is>
          <t>成品长</t>
        </is>
      </c>
      <c r="G8" s="175" t="inlineStr">
        <is>
          <t>成品宽</t>
        </is>
      </c>
      <c r="H8" s="175" t="inlineStr">
        <is>
          <t>切长</t>
        </is>
      </c>
      <c r="I8" s="175" t="inlineStr">
        <is>
          <t>宽</t>
        </is>
      </c>
      <c r="J8" s="175" t="inlineStr">
        <is>
          <t>齐头</t>
        </is>
      </c>
      <c r="K8" s="175" t="inlineStr">
        <is>
          <t>数量</t>
        </is>
      </c>
      <c r="L8" s="175" t="inlineStr">
        <is>
          <t>拉网数据</t>
        </is>
      </c>
      <c r="M8" s="122" t="inlineStr">
        <is>
          <t>分贴</t>
        </is>
      </c>
    </row>
    <row r="9" ht="17.4" customHeight="1" s="541">
      <c r="A9" s="111" t="inlineStr">
        <is>
          <t>1</t>
        </is>
      </c>
      <c r="B9" s="176" t="n">
        <v>3650</v>
      </c>
      <c r="C9" s="165" t="n">
        <v>935</v>
      </c>
      <c r="D9" s="116" t="n"/>
      <c r="E9" s="117" t="inlineStr">
        <is>
          <t>合并板</t>
        </is>
      </c>
      <c r="F9" s="118" t="n"/>
      <c r="G9" s="177" t="n"/>
      <c r="H9" s="120" t="n">
        <v>722</v>
      </c>
      <c r="I9" s="177" t="n"/>
      <c r="J9" s="163" t="inlineStr">
        <is>
          <t>36</t>
        </is>
      </c>
      <c r="K9" s="164" t="inlineStr"/>
      <c r="L9" s="579" t="inlineStr">
        <is>
          <t>7步104</t>
        </is>
      </c>
      <c r="M9" s="165" t="n"/>
    </row>
    <row r="10" ht="16.8" customHeight="1" s="541">
      <c r="A10" s="176" t="inlineStr">
        <is>
          <t>余:33</t>
        </is>
      </c>
      <c r="B10" s="176" t="inlineStr">
        <is>
          <t>扁钢:32</t>
        </is>
      </c>
      <c r="C10" s="165" t="inlineStr">
        <is>
          <t>横杆:66</t>
        </is>
      </c>
      <c r="D10" s="123" t="inlineStr">
        <is>
          <t>#</t>
        </is>
      </c>
      <c r="E10" s="124" t="inlineStr">
        <is>
          <t>P01-6BFX1511/Z2#</t>
        </is>
      </c>
      <c r="F10" s="125" t="n">
        <v>734</v>
      </c>
      <c r="G10" s="126" t="n">
        <v>255</v>
      </c>
      <c r="H10" s="125" t="n">
        <v>722</v>
      </c>
      <c r="I10" s="126" t="n">
        <v>255</v>
      </c>
      <c r="J10" s="166" t="inlineStr">
        <is>
          <t>36</t>
        </is>
      </c>
      <c r="K10" s="164" t="n">
        <v>1</v>
      </c>
      <c r="L10" s="559" t="n"/>
      <c r="M10" s="165" t="inlineStr">
        <is>
          <t>分贴</t>
        </is>
      </c>
    </row>
    <row r="11" ht="16.8" customHeight="1" s="541">
      <c r="A11" s="178" t="n">
        <v>0.59833904109589</v>
      </c>
      <c r="B11" s="175" t="inlineStr">
        <is>
          <t>齐头:55</t>
        </is>
      </c>
      <c r="C11" s="122" t="inlineStr">
        <is>
          <t>单切</t>
        </is>
      </c>
      <c r="D11" s="179" t="inlineStr"/>
      <c r="E11" s="180" t="inlineStr">
        <is>
          <t>P01-6BFX1510/AZ1</t>
        </is>
      </c>
      <c r="F11" s="181" t="n">
        <v>430</v>
      </c>
      <c r="G11" s="182" t="n">
        <v>215</v>
      </c>
      <c r="H11" s="181" t="n">
        <v>418</v>
      </c>
      <c r="I11" s="182" t="n">
        <v>215</v>
      </c>
      <c r="J11" s="201" t="inlineStr">
        <is>
          <t>34</t>
        </is>
      </c>
      <c r="K11" s="164" t="n">
        <v>1</v>
      </c>
      <c r="L11" s="559" t="n"/>
      <c r="M11" s="165" t="inlineStr">
        <is>
          <t>分</t>
        </is>
      </c>
    </row>
    <row r="12" ht="16.8" customHeight="1" s="541">
      <c r="A12" s="127" t="n"/>
      <c r="B12" s="127" t="n"/>
      <c r="C12" s="127" t="n"/>
      <c r="D12" s="179" t="inlineStr"/>
      <c r="E12" s="180" t="inlineStr">
        <is>
          <t>P01-6BFX1510/AZ1</t>
        </is>
      </c>
      <c r="F12" s="181" t="n">
        <v>430</v>
      </c>
      <c r="G12" s="182" t="n">
        <v>215</v>
      </c>
      <c r="H12" s="181" t="n">
        <v>418</v>
      </c>
      <c r="I12" s="182" t="n">
        <v>215</v>
      </c>
      <c r="J12" s="201" t="inlineStr">
        <is>
          <t>34</t>
        </is>
      </c>
      <c r="K12" s="164" t="n">
        <v>1</v>
      </c>
      <c r="L12" s="559" t="n"/>
      <c r="M12" s="165" t="inlineStr">
        <is>
          <t>分</t>
        </is>
      </c>
    </row>
    <row r="13" ht="16.8" customHeight="1" s="541">
      <c r="A13" s="127" t="n"/>
      <c r="B13" s="127" t="n"/>
      <c r="C13" s="127" t="n"/>
      <c r="D13" s="183" t="inlineStr"/>
      <c r="E13" s="129" t="inlineStr">
        <is>
          <t>P01-6BFX1511/Z1</t>
        </is>
      </c>
      <c r="F13" s="130" t="n">
        <v>430</v>
      </c>
      <c r="G13" s="131" t="n">
        <v>215</v>
      </c>
      <c r="H13" s="130" t="n">
        <v>418</v>
      </c>
      <c r="I13" s="131" t="n">
        <v>215</v>
      </c>
      <c r="J13" s="167" t="inlineStr">
        <is>
          <t>34</t>
        </is>
      </c>
      <c r="K13" s="164" t="n">
        <v>1</v>
      </c>
      <c r="L13" s="544" t="n"/>
      <c r="M13" s="165" t="inlineStr">
        <is>
          <t>分</t>
        </is>
      </c>
    </row>
    <row r="14" ht="17.4" customHeight="1" s="541">
      <c r="A14" s="127" t="n"/>
      <c r="B14" s="127" t="n"/>
      <c r="C14" s="127" t="n"/>
      <c r="D14" s="116" t="n"/>
      <c r="E14" s="117" t="inlineStr">
        <is>
          <t>合并板</t>
        </is>
      </c>
      <c r="F14" s="118" t="n"/>
      <c r="G14" s="119" t="n"/>
      <c r="H14" s="120" t="n">
        <v>470</v>
      </c>
      <c r="I14" s="119" t="n"/>
      <c r="J14" s="163" t="inlineStr">
        <is>
          <t>60</t>
        </is>
      </c>
      <c r="K14" s="164" t="inlineStr"/>
      <c r="L14" s="579" t="inlineStr">
        <is>
          <t>4步102</t>
        </is>
      </c>
      <c r="M14" s="165" t="n"/>
    </row>
    <row r="15" ht="16.8" customHeight="1" s="541">
      <c r="A15" s="127" t="n"/>
      <c r="B15" s="127" t="n"/>
      <c r="C15" s="127" t="n"/>
      <c r="D15" s="123" t="inlineStr"/>
      <c r="E15" s="124" t="inlineStr">
        <is>
          <t>P01-6BFX1001/A104</t>
        </is>
      </c>
      <c r="F15" s="125" t="n">
        <v>482</v>
      </c>
      <c r="G15" s="126" t="n">
        <v>207</v>
      </c>
      <c r="H15" s="125" t="n">
        <v>470</v>
      </c>
      <c r="I15" s="126" t="n">
        <v>207</v>
      </c>
      <c r="J15" s="166" t="inlineStr">
        <is>
          <t>60</t>
        </is>
      </c>
      <c r="K15" s="164" t="n">
        <v>1</v>
      </c>
      <c r="L15" s="559" t="n"/>
      <c r="M15" s="165" t="inlineStr">
        <is>
          <t>分贴</t>
        </is>
      </c>
    </row>
    <row r="16" ht="16.8" customHeight="1" s="541">
      <c r="A16" s="127" t="n"/>
      <c r="B16" s="127" t="n"/>
      <c r="C16" s="127" t="n"/>
      <c r="D16" s="183" t="inlineStr"/>
      <c r="E16" s="129" t="inlineStr">
        <is>
          <t>P01-6BFX1509/Z2</t>
        </is>
      </c>
      <c r="F16" s="130" t="n">
        <v>440</v>
      </c>
      <c r="G16" s="131" t="n">
        <v>168</v>
      </c>
      <c r="H16" s="130" t="n">
        <v>428</v>
      </c>
      <c r="I16" s="131" t="n">
        <v>168</v>
      </c>
      <c r="J16" s="167" t="inlineStr">
        <is>
          <t>39</t>
        </is>
      </c>
      <c r="K16" s="164" t="n">
        <v>1</v>
      </c>
      <c r="L16" s="544" t="n"/>
      <c r="M16" s="165" t="inlineStr">
        <is>
          <t>分贴</t>
        </is>
      </c>
    </row>
    <row r="17" ht="17.4" customHeight="1" s="541">
      <c r="A17" s="127" t="n"/>
      <c r="B17" s="127" t="n"/>
      <c r="C17" s="127" t="n"/>
      <c r="D17" s="116" t="n"/>
      <c r="E17" s="117" t="inlineStr">
        <is>
          <t>合并板</t>
        </is>
      </c>
      <c r="F17" s="118" t="n"/>
      <c r="G17" s="119" t="n"/>
      <c r="H17" s="120" t="n">
        <v>418</v>
      </c>
      <c r="I17" s="119" t="n"/>
      <c r="J17" s="163" t="inlineStr">
        <is>
          <t>34</t>
        </is>
      </c>
      <c r="K17" s="164" t="inlineStr"/>
      <c r="L17" s="579" t="inlineStr">
        <is>
          <t>4步76</t>
        </is>
      </c>
      <c r="M17" s="165" t="n"/>
    </row>
    <row r="18" ht="16.8" customHeight="1" s="541">
      <c r="A18" s="127" t="n"/>
      <c r="B18" s="127" t="n"/>
      <c r="C18" s="127" t="n"/>
      <c r="D18" s="123" t="inlineStr"/>
      <c r="E18" s="124" t="inlineStr">
        <is>
          <t>P01-6BFX1515/AZ1</t>
        </is>
      </c>
      <c r="F18" s="125" t="n">
        <v>430</v>
      </c>
      <c r="G18" s="126" t="n">
        <v>185</v>
      </c>
      <c r="H18" s="125" t="n">
        <v>418</v>
      </c>
      <c r="I18" s="126" t="n">
        <v>185</v>
      </c>
      <c r="J18" s="166" t="inlineStr">
        <is>
          <t>34</t>
        </is>
      </c>
      <c r="K18" s="164" t="n">
        <v>1</v>
      </c>
      <c r="L18" s="559" t="n"/>
      <c r="M18" s="165" t="inlineStr">
        <is>
          <t>分</t>
        </is>
      </c>
    </row>
    <row r="19" ht="16.8" customHeight="1" s="541">
      <c r="A19" s="127" t="n"/>
      <c r="B19" s="127" t="n"/>
      <c r="C19" s="127" t="n"/>
      <c r="D19" s="179" t="inlineStr"/>
      <c r="E19" s="180" t="inlineStr">
        <is>
          <t>P01-6BFX1515/AZ1</t>
        </is>
      </c>
      <c r="F19" s="181" t="n">
        <v>430</v>
      </c>
      <c r="G19" s="182" t="n">
        <v>185</v>
      </c>
      <c r="H19" s="181" t="n">
        <v>418</v>
      </c>
      <c r="I19" s="182" t="n">
        <v>185</v>
      </c>
      <c r="J19" s="201" t="inlineStr">
        <is>
          <t>34</t>
        </is>
      </c>
      <c r="K19" s="164" t="n">
        <v>1</v>
      </c>
      <c r="L19" s="559" t="n"/>
      <c r="M19" s="165" t="inlineStr">
        <is>
          <t>分</t>
        </is>
      </c>
    </row>
    <row r="20" ht="16.8" customHeight="1" s="541">
      <c r="A20" s="127" t="n"/>
      <c r="B20" s="127" t="n"/>
      <c r="C20" s="127" t="n"/>
      <c r="D20" s="179" t="inlineStr"/>
      <c r="E20" s="180" t="inlineStr">
        <is>
          <t>P01-6BFX1514/AZ1</t>
        </is>
      </c>
      <c r="F20" s="181" t="n">
        <v>430</v>
      </c>
      <c r="G20" s="182" t="n">
        <v>185</v>
      </c>
      <c r="H20" s="181" t="n">
        <v>418</v>
      </c>
      <c r="I20" s="182" t="n">
        <v>185</v>
      </c>
      <c r="J20" s="201" t="inlineStr">
        <is>
          <t>34</t>
        </is>
      </c>
      <c r="K20" s="164" t="n">
        <v>1</v>
      </c>
      <c r="L20" s="559" t="n"/>
      <c r="M20" s="165" t="inlineStr">
        <is>
          <t>分</t>
        </is>
      </c>
    </row>
    <row r="21" ht="16.8" customHeight="1" s="541">
      <c r="A21" s="127" t="n"/>
      <c r="B21" s="127" t="n"/>
      <c r="C21" s="127" t="n"/>
      <c r="D21" s="179" t="inlineStr"/>
      <c r="E21" s="180" t="inlineStr">
        <is>
          <t>P01-6BFX1005/AZ2</t>
        </is>
      </c>
      <c r="F21" s="181" t="n">
        <v>430</v>
      </c>
      <c r="G21" s="182" t="n">
        <v>155</v>
      </c>
      <c r="H21" s="181" t="n">
        <v>418</v>
      </c>
      <c r="I21" s="182" t="n">
        <v>155</v>
      </c>
      <c r="J21" s="201" t="inlineStr">
        <is>
          <t>34</t>
        </is>
      </c>
      <c r="K21" s="164" t="n">
        <v>1</v>
      </c>
      <c r="L21" s="559" t="n"/>
      <c r="M21" s="165" t="inlineStr">
        <is>
          <t>分</t>
        </is>
      </c>
    </row>
    <row r="22" ht="16.8" customHeight="1" s="541">
      <c r="A22" s="127" t="n"/>
      <c r="B22" s="127" t="n"/>
      <c r="C22" s="127" t="n"/>
      <c r="D22" s="183" t="inlineStr"/>
      <c r="E22" s="129" t="inlineStr">
        <is>
          <t>P01-6BFX1003/Z2</t>
        </is>
      </c>
      <c r="F22" s="130" t="n">
        <v>430</v>
      </c>
      <c r="G22" s="131" t="n">
        <v>155</v>
      </c>
      <c r="H22" s="130" t="n">
        <v>418</v>
      </c>
      <c r="I22" s="131" t="n">
        <v>155</v>
      </c>
      <c r="J22" s="167" t="inlineStr">
        <is>
          <t>34</t>
        </is>
      </c>
      <c r="K22" s="164" t="n">
        <v>1</v>
      </c>
      <c r="L22" s="544" t="n"/>
      <c r="M22" s="165" t="inlineStr">
        <is>
          <t>分</t>
        </is>
      </c>
    </row>
    <row r="23" ht="17.4" customHeight="1" s="541">
      <c r="A23" s="127" t="n"/>
      <c r="B23" s="127" t="n"/>
      <c r="C23" s="127" t="n"/>
      <c r="D23" s="116" t="n"/>
      <c r="E23" s="117" t="inlineStr">
        <is>
          <t>合并板</t>
        </is>
      </c>
      <c r="F23" s="118" t="n"/>
      <c r="G23" s="119" t="n"/>
      <c r="H23" s="120" t="n">
        <v>418</v>
      </c>
      <c r="I23" s="119" t="n"/>
      <c r="J23" s="163" t="inlineStr">
        <is>
          <t>34</t>
        </is>
      </c>
      <c r="K23" s="164" t="inlineStr"/>
      <c r="L23" s="579" t="inlineStr">
        <is>
          <t>4步76</t>
        </is>
      </c>
      <c r="M23" s="165" t="n"/>
    </row>
    <row r="24" ht="16.8" customHeight="1" s="541">
      <c r="A24" s="127" t="n"/>
      <c r="B24" s="127" t="n"/>
      <c r="C24" s="127" t="n"/>
      <c r="D24" s="123" t="inlineStr"/>
      <c r="E24" s="124" t="inlineStr">
        <is>
          <t>P01-6BFX1507/AZ1</t>
        </is>
      </c>
      <c r="F24" s="125" t="n">
        <v>430</v>
      </c>
      <c r="G24" s="126" t="n">
        <v>215</v>
      </c>
      <c r="H24" s="125" t="n">
        <v>418</v>
      </c>
      <c r="I24" s="126" t="n">
        <v>215</v>
      </c>
      <c r="J24" s="166" t="inlineStr">
        <is>
          <t>34</t>
        </is>
      </c>
      <c r="K24" s="164" t="n">
        <v>1</v>
      </c>
      <c r="L24" s="559" t="n"/>
      <c r="M24" s="165" t="inlineStr">
        <is>
          <t>分</t>
        </is>
      </c>
    </row>
    <row r="25" ht="16.8" customHeight="1" s="541">
      <c r="A25" s="127" t="n"/>
      <c r="B25" s="127" t="n"/>
      <c r="C25" s="127" t="n"/>
      <c r="D25" s="179" t="inlineStr"/>
      <c r="E25" s="180" t="inlineStr">
        <is>
          <t>P01-6BFX1513/AZ1</t>
        </is>
      </c>
      <c r="F25" s="181" t="n">
        <v>430</v>
      </c>
      <c r="G25" s="182" t="n">
        <v>215</v>
      </c>
      <c r="H25" s="181" t="n">
        <v>418</v>
      </c>
      <c r="I25" s="182" t="n">
        <v>215</v>
      </c>
      <c r="J25" s="201" t="inlineStr">
        <is>
          <t>34</t>
        </is>
      </c>
      <c r="K25" s="164" t="n">
        <v>1</v>
      </c>
      <c r="L25" s="559" t="n"/>
      <c r="M25" s="165" t="inlineStr">
        <is>
          <t>分</t>
        </is>
      </c>
    </row>
    <row r="26" ht="16.8" customHeight="1" s="541">
      <c r="A26" s="127" t="n"/>
      <c r="B26" s="127" t="n"/>
      <c r="C26" s="127" t="n"/>
      <c r="D26" s="179" t="inlineStr"/>
      <c r="E26" s="180" t="inlineStr">
        <is>
          <t>P01-6BFX1513/AZ1</t>
        </is>
      </c>
      <c r="F26" s="181" t="n">
        <v>430</v>
      </c>
      <c r="G26" s="182" t="n">
        <v>215</v>
      </c>
      <c r="H26" s="181" t="n">
        <v>418</v>
      </c>
      <c r="I26" s="182" t="n">
        <v>215</v>
      </c>
      <c r="J26" s="201" t="inlineStr">
        <is>
          <t>34</t>
        </is>
      </c>
      <c r="K26" s="164" t="n">
        <v>1</v>
      </c>
      <c r="L26" s="559" t="n"/>
      <c r="M26" s="165" t="inlineStr">
        <is>
          <t>分</t>
        </is>
      </c>
    </row>
    <row r="27" ht="16.8" customHeight="1" s="541">
      <c r="A27" s="127" t="n"/>
      <c r="B27" s="127" t="n"/>
      <c r="C27" s="127" t="n"/>
      <c r="D27" s="183" t="inlineStr"/>
      <c r="E27" s="129" t="inlineStr">
        <is>
          <t>P01-6BFX1508/AZ1</t>
        </is>
      </c>
      <c r="F27" s="130" t="n">
        <v>430</v>
      </c>
      <c r="G27" s="131" t="n">
        <v>215</v>
      </c>
      <c r="H27" s="130" t="n">
        <v>418</v>
      </c>
      <c r="I27" s="131" t="n">
        <v>215</v>
      </c>
      <c r="J27" s="167" t="inlineStr">
        <is>
          <t>34</t>
        </is>
      </c>
      <c r="K27" s="164" t="n">
        <v>1</v>
      </c>
      <c r="L27" s="544" t="n"/>
      <c r="M27" s="165" t="inlineStr">
        <is>
          <t>分</t>
        </is>
      </c>
    </row>
    <row r="28" ht="17.4" customHeight="1" s="541">
      <c r="A28" s="127" t="n"/>
      <c r="B28" s="127" t="n"/>
      <c r="C28" s="127" t="n"/>
      <c r="D28" s="116" t="n"/>
      <c r="E28" s="117" t="inlineStr">
        <is>
          <t>合并板</t>
        </is>
      </c>
      <c r="F28" s="118" t="n"/>
      <c r="G28" s="119" t="n"/>
      <c r="H28" s="120" t="n">
        <v>418</v>
      </c>
      <c r="I28" s="119" t="n"/>
      <c r="J28" s="163" t="inlineStr">
        <is>
          <t>34</t>
        </is>
      </c>
      <c r="K28" s="164" t="inlineStr"/>
      <c r="L28" s="579" t="inlineStr">
        <is>
          <t>4步75</t>
        </is>
      </c>
      <c r="M28" s="165" t="n"/>
    </row>
    <row r="29" ht="16.8" customHeight="1" s="541">
      <c r="A29" s="127" t="n"/>
      <c r="B29" s="127" t="n"/>
      <c r="C29" s="127" t="n"/>
      <c r="D29" s="123" t="inlineStr"/>
      <c r="E29" s="124" t="inlineStr">
        <is>
          <t>P01-6BFX1508/AZ1</t>
        </is>
      </c>
      <c r="F29" s="125" t="n">
        <v>430</v>
      </c>
      <c r="G29" s="126" t="n">
        <v>215</v>
      </c>
      <c r="H29" s="125" t="n">
        <v>418</v>
      </c>
      <c r="I29" s="126" t="n">
        <v>215</v>
      </c>
      <c r="J29" s="166" t="inlineStr">
        <is>
          <t>34</t>
        </is>
      </c>
      <c r="K29" s="164" t="n">
        <v>1</v>
      </c>
      <c r="L29" s="559" t="n"/>
      <c r="M29" s="165" t="inlineStr">
        <is>
          <t>分</t>
        </is>
      </c>
    </row>
    <row r="30" ht="16.8" customHeight="1" s="541">
      <c r="A30" s="127" t="n"/>
      <c r="B30" s="127" t="n"/>
      <c r="C30" s="127" t="n"/>
      <c r="D30" s="179" t="inlineStr"/>
      <c r="E30" s="180" t="inlineStr">
        <is>
          <t>P01-6BFX1005/AZ1</t>
        </is>
      </c>
      <c r="F30" s="181" t="n">
        <v>430</v>
      </c>
      <c r="G30" s="182" t="n">
        <v>215</v>
      </c>
      <c r="H30" s="181" t="n">
        <v>418</v>
      </c>
      <c r="I30" s="182" t="n">
        <v>215</v>
      </c>
      <c r="J30" s="201" t="inlineStr">
        <is>
          <t>34</t>
        </is>
      </c>
      <c r="K30" s="164" t="n">
        <v>1</v>
      </c>
      <c r="L30" s="559" t="n"/>
      <c r="M30" s="165" t="inlineStr">
        <is>
          <t>分</t>
        </is>
      </c>
    </row>
    <row r="31" ht="16.8" customHeight="1" s="541">
      <c r="A31" s="127" t="n"/>
      <c r="B31" s="127" t="n"/>
      <c r="C31" s="127" t="n"/>
      <c r="D31" s="179" t="inlineStr"/>
      <c r="E31" s="180" t="inlineStr">
        <is>
          <t>P01-6BFX1018/XX1</t>
        </is>
      </c>
      <c r="F31" s="181" t="n">
        <v>430</v>
      </c>
      <c r="G31" s="182" t="n">
        <v>215</v>
      </c>
      <c r="H31" s="181" t="n">
        <v>418</v>
      </c>
      <c r="I31" s="182" t="n">
        <v>215</v>
      </c>
      <c r="J31" s="201" t="inlineStr">
        <is>
          <t>34</t>
        </is>
      </c>
      <c r="K31" s="164" t="n">
        <v>1</v>
      </c>
      <c r="L31" s="559" t="n"/>
      <c r="M31" s="165" t="inlineStr">
        <is>
          <t>分</t>
        </is>
      </c>
    </row>
    <row r="32" ht="16.8" customHeight="1" s="541">
      <c r="A32" s="127" t="n"/>
      <c r="B32" s="127" t="n"/>
      <c r="C32" s="127" t="n"/>
      <c r="D32" s="183" t="inlineStr"/>
      <c r="E32" s="129" t="inlineStr">
        <is>
          <t>P01-6BFX1017/XX1</t>
        </is>
      </c>
      <c r="F32" s="130" t="n">
        <v>430</v>
      </c>
      <c r="G32" s="131" t="n">
        <v>215</v>
      </c>
      <c r="H32" s="130" t="n">
        <v>418</v>
      </c>
      <c r="I32" s="131" t="n">
        <v>215</v>
      </c>
      <c r="J32" s="167" t="inlineStr">
        <is>
          <t>34</t>
        </is>
      </c>
      <c r="K32" s="164" t="n">
        <v>1</v>
      </c>
      <c r="L32" s="544" t="n"/>
      <c r="M32" s="165" t="inlineStr">
        <is>
          <t>分</t>
        </is>
      </c>
    </row>
    <row r="33" ht="16.8" customHeight="1" s="541">
      <c r="A33" s="127" t="n"/>
      <c r="B33" s="127" t="n"/>
      <c r="C33" s="127" t="n"/>
      <c r="D33" s="175" t="inlineStr">
        <is>
          <t>#</t>
        </is>
      </c>
      <c r="E33" s="175" t="inlineStr">
        <is>
          <t>P01-6BFX2001/AZ4#</t>
        </is>
      </c>
      <c r="F33" s="114" t="n">
        <v>728</v>
      </c>
      <c r="G33" s="132" t="n">
        <v>205</v>
      </c>
      <c r="H33" s="114" t="n">
        <v>716</v>
      </c>
      <c r="I33" s="132" t="n">
        <v>205</v>
      </c>
      <c r="J33" s="114" t="inlineStr">
        <is>
          <t>33</t>
        </is>
      </c>
      <c r="K33" s="114" t="n">
        <v>1</v>
      </c>
      <c r="L33" s="162" t="inlineStr">
        <is>
          <t>7步110</t>
        </is>
      </c>
      <c r="M33" s="165" t="inlineStr">
        <is>
          <t>分贴</t>
        </is>
      </c>
    </row>
    <row r="34" ht="16.8" customHeight="1" s="541">
      <c r="A34" s="127" t="n"/>
      <c r="B34" s="127" t="n"/>
      <c r="C34" s="127" t="n"/>
      <c r="D34" s="184" t="inlineStr"/>
      <c r="E34" s="184" t="inlineStr">
        <is>
          <t>P01-6BFX1516/AZ2</t>
        </is>
      </c>
      <c r="F34" s="185" t="n">
        <v>400</v>
      </c>
      <c r="G34" s="185" t="n">
        <v>125</v>
      </c>
      <c r="H34" s="185" t="n">
        <v>388</v>
      </c>
      <c r="I34" s="185" t="n">
        <v>125</v>
      </c>
      <c r="J34" s="185" t="inlineStr">
        <is>
          <t>69</t>
        </is>
      </c>
      <c r="K34" s="185" t="n">
        <v>1</v>
      </c>
      <c r="L34" s="185" t="inlineStr">
        <is>
          <t>3步</t>
        </is>
      </c>
      <c r="M34" s="184" t="inlineStr">
        <is>
          <t>分</t>
        </is>
      </c>
    </row>
    <row r="35" ht="16.8" customHeight="1" s="541">
      <c r="A35" s="186" t="n"/>
      <c r="B35" s="186" t="n"/>
      <c r="C35" s="186" t="n"/>
      <c r="D35" s="187" t="n"/>
      <c r="E35" s="187" t="n"/>
      <c r="F35" s="188" t="n"/>
      <c r="G35" s="188" t="n"/>
      <c r="H35" s="188" t="n"/>
      <c r="I35" s="188" t="n"/>
      <c r="J35" s="188" t="n"/>
      <c r="K35" s="188" t="n"/>
      <c r="L35" s="188" t="n"/>
      <c r="M35" s="187" t="n"/>
    </row>
    <row r="36" ht="16.8" customHeight="1" s="541">
      <c r="A36" s="382" t="inlineStr">
        <is>
          <t>原材料统计表</t>
        </is>
      </c>
      <c r="I36" s="188" t="n"/>
      <c r="J36" s="188" t="n"/>
      <c r="K36" s="188" t="n"/>
      <c r="L36" s="188" t="n"/>
      <c r="M36" s="187" t="n"/>
    </row>
    <row r="37" ht="16.8" customHeight="1" s="541">
      <c r="A37" s="189" t="inlineStr">
        <is>
          <t>项目名称</t>
        </is>
      </c>
      <c r="B37" s="174" t="inlineStr">
        <is>
          <t>XD202505135</t>
        </is>
      </c>
      <c r="C37" s="542" t="n"/>
      <c r="D37" s="543" t="n"/>
      <c r="E37" s="189" t="inlineStr">
        <is>
          <t>区域编号</t>
        </is>
      </c>
      <c r="F37" s="174" t="inlineStr"/>
      <c r="G37" s="542" t="n"/>
      <c r="H37" s="543" t="n"/>
      <c r="I37" s="188" t="n"/>
      <c r="J37" s="188" t="n"/>
      <c r="K37" s="188" t="n"/>
      <c r="L37" s="188" t="n"/>
      <c r="M37" s="187" t="n"/>
    </row>
    <row r="38" ht="16.8" customHeight="1" s="541">
      <c r="A38" s="174" t="inlineStr">
        <is>
          <t>钢格板型号</t>
        </is>
      </c>
      <c r="B38" s="174" t="inlineStr">
        <is>
          <t>JG305/30/50FG</t>
        </is>
      </c>
      <c r="C38" s="542" t="n"/>
      <c r="D38" s="543" t="n"/>
      <c r="E38" s="174" t="inlineStr">
        <is>
          <t>扁钢类型</t>
        </is>
      </c>
      <c r="F38" s="174" t="inlineStr"/>
      <c r="G38" s="542" t="n"/>
      <c r="H38" s="543" t="n"/>
      <c r="I38" s="188" t="n"/>
      <c r="J38" s="188" t="n"/>
      <c r="K38" s="188" t="n"/>
      <c r="L38" s="188" t="n"/>
      <c r="M38" s="187" t="n"/>
    </row>
    <row r="39" ht="16.8" customHeight="1" s="541">
      <c r="A39" s="391" t="inlineStr">
        <is>
          <t>扁钢型号</t>
        </is>
      </c>
      <c r="B39" s="391" t="inlineStr">
        <is>
          <t>扁钢长度</t>
        </is>
      </c>
      <c r="C39" s="391" t="inlineStr">
        <is>
          <t>支数</t>
        </is>
      </c>
      <c r="D39" s="391" t="inlineStr">
        <is>
          <t>重量KG</t>
        </is>
      </c>
      <c r="E39" s="391" t="inlineStr">
        <is>
          <t>横杆型号</t>
        </is>
      </c>
      <c r="F39" s="391" t="inlineStr">
        <is>
          <t>横杆长度</t>
        </is>
      </c>
      <c r="G39" s="391" t="inlineStr">
        <is>
          <t>支数</t>
        </is>
      </c>
      <c r="H39" s="138" t="inlineStr">
        <is>
          <t>重量KG</t>
        </is>
      </c>
      <c r="I39" s="188" t="n"/>
      <c r="J39" s="188" t="n"/>
      <c r="K39" s="188" t="n"/>
      <c r="L39" s="188" t="n"/>
      <c r="M39" s="187" t="n"/>
    </row>
    <row r="40" ht="16.8" customHeight="1" s="541">
      <c r="A40" s="190" t="inlineStr">
        <is>
          <t>30*5</t>
        </is>
      </c>
      <c r="B40" s="175" t="n">
        <v>3650</v>
      </c>
      <c r="C40" s="168" t="n">
        <v>32</v>
      </c>
      <c r="D40" s="191">
        <f>C40*B40/100*30/100*5/100*7.85</f>
        <v/>
      </c>
      <c r="E40" s="190" t="inlineStr">
        <is>
          <t>6*6</t>
        </is>
      </c>
      <c r="F40" s="175" t="n">
        <v>995</v>
      </c>
      <c r="G40" s="168" t="n">
        <v>66</v>
      </c>
      <c r="H40" s="191">
        <f>G40*F40/100*6/100*6/100*7.85</f>
        <v/>
      </c>
      <c r="I40" s="188" t="n"/>
      <c r="J40" s="188" t="n"/>
      <c r="K40" s="188" t="n"/>
      <c r="L40" s="188" t="n"/>
      <c r="M40" s="187" t="n"/>
    </row>
    <row r="41" ht="16.8" customHeight="1" s="541">
      <c r="A41" s="192" t="n"/>
      <c r="B41" s="193" t="inlineStr">
        <is>
          <t>扁钢合计</t>
        </is>
      </c>
      <c r="C41" s="193">
        <f>SUM(C40:C40)</f>
        <v/>
      </c>
      <c r="D41" s="580">
        <f>SUM(D40:D40)</f>
        <v/>
      </c>
      <c r="E41" s="192" t="n"/>
      <c r="F41" s="394" t="inlineStr">
        <is>
          <t>横杆合计</t>
        </is>
      </c>
      <c r="G41" s="193">
        <f>SUM(G40:G40)</f>
        <v/>
      </c>
      <c r="H41" s="581">
        <f>SUM(H40:H40)</f>
        <v/>
      </c>
      <c r="I41" s="188" t="n"/>
      <c r="J41" s="188" t="n"/>
      <c r="K41" s="188" t="n"/>
      <c r="L41" s="188" t="n"/>
      <c r="M41" s="187" t="n"/>
    </row>
    <row r="42" ht="16.8" customHeight="1" s="541">
      <c r="A42" s="200" t="inlineStr">
        <is>
          <t>原板重量总计(KG)</t>
        </is>
      </c>
      <c r="B42" s="542" t="n"/>
      <c r="C42" s="542" t="n"/>
      <c r="D42" s="543" t="n"/>
      <c r="E42" s="582">
        <f>D41+H41</f>
        <v/>
      </c>
      <c r="F42" s="542" t="n"/>
      <c r="G42" s="542" t="n"/>
      <c r="H42" s="543" t="n"/>
      <c r="I42" s="188" t="n"/>
      <c r="J42" s="188" t="n"/>
      <c r="K42" s="188" t="n"/>
      <c r="L42" s="188" t="n"/>
      <c r="M42" s="187" t="n"/>
    </row>
    <row r="43" ht="16.8" customHeight="1" s="541">
      <c r="A43" s="383" t="n"/>
      <c r="B43" s="383" t="n"/>
      <c r="C43" s="383" t="n"/>
      <c r="D43" s="383" t="n"/>
      <c r="E43" s="391" t="inlineStr">
        <is>
          <t>横杆型号</t>
        </is>
      </c>
      <c r="F43" s="383">
        <f>'3工艺执行单'!H15</f>
        <v/>
      </c>
      <c r="G43" s="383" t="n"/>
      <c r="H43" s="383" t="n"/>
      <c r="I43" s="188" t="n"/>
      <c r="J43" s="188" t="n"/>
      <c r="K43" s="188" t="n"/>
      <c r="L43" s="188" t="n"/>
      <c r="M43" s="187" t="n"/>
    </row>
    <row r="44" ht="16.8" customHeight="1" s="541">
      <c r="A44" s="383" t="n"/>
      <c r="B44" s="383" t="n"/>
      <c r="C44" s="383" t="n"/>
      <c r="D44" s="383" t="n"/>
      <c r="E44" s="383" t="n"/>
      <c r="F44" s="383" t="n"/>
      <c r="G44" s="383" t="n"/>
      <c r="H44" s="383" t="n"/>
      <c r="I44" s="188" t="n"/>
      <c r="J44" s="188" t="n"/>
      <c r="K44" s="188" t="n"/>
      <c r="L44" s="188" t="n"/>
      <c r="M44" s="187" t="n"/>
    </row>
    <row r="45" ht="16.8" customHeight="1" s="541">
      <c r="A45" s="382" t="inlineStr">
        <is>
          <t>包边料统计</t>
        </is>
      </c>
      <c r="D45" s="383" t="n"/>
      <c r="E45" s="382" t="inlineStr">
        <is>
          <t>计算参数</t>
        </is>
      </c>
      <c r="G45" s="383" t="n"/>
      <c r="H45" s="383" t="n"/>
      <c r="I45" s="188" t="n"/>
      <c r="J45" s="188" t="n"/>
      <c r="K45" s="188" t="n"/>
      <c r="L45" s="188" t="n"/>
      <c r="M45" s="187" t="n"/>
    </row>
    <row r="46" ht="16.8" customHeight="1" s="541">
      <c r="A46" s="189" t="inlineStr">
        <is>
          <t>项目名称</t>
        </is>
      </c>
      <c r="B46" s="174" t="inlineStr">
        <is>
          <t>XD202505135</t>
        </is>
      </c>
      <c r="C46" s="543" t="n"/>
      <c r="D46" s="383" t="n"/>
      <c r="E46" s="197" t="inlineStr">
        <is>
          <t>项目名称</t>
        </is>
      </c>
      <c r="F46" s="157" t="inlineStr">
        <is>
          <t>XD202505135</t>
        </is>
      </c>
      <c r="G46" s="383" t="n"/>
      <c r="H46" s="383" t="n"/>
      <c r="I46" s="188" t="n"/>
      <c r="J46" s="188" t="n"/>
      <c r="K46" s="188" t="n"/>
      <c r="L46" s="188" t="n"/>
      <c r="M46" s="187" t="n"/>
    </row>
    <row r="47" ht="16.8" customHeight="1" s="541">
      <c r="A47" s="189" t="inlineStr">
        <is>
          <t>区域编号</t>
        </is>
      </c>
      <c r="B47" s="174" t="inlineStr"/>
      <c r="C47" s="543" t="n"/>
      <c r="D47" s="383" t="n"/>
      <c r="E47" s="197" t="inlineStr">
        <is>
          <t>区域编号</t>
        </is>
      </c>
      <c r="F47" s="157" t="inlineStr"/>
      <c r="G47" s="383" t="n"/>
      <c r="H47" s="383" t="n"/>
      <c r="I47" s="188" t="n"/>
      <c r="J47" s="188" t="n"/>
      <c r="K47" s="188" t="n"/>
      <c r="L47" s="188" t="n"/>
      <c r="M47" s="187" t="n"/>
    </row>
    <row r="48" ht="16.8" customHeight="1" s="541">
      <c r="A48" s="174" t="inlineStr">
        <is>
          <t>扁钢型号</t>
        </is>
      </c>
      <c r="B48" s="174" t="inlineStr">
        <is>
          <t>30*5</t>
        </is>
      </c>
      <c r="C48" s="543" t="n"/>
      <c r="D48" s="383" t="n"/>
      <c r="E48" s="197" t="inlineStr">
        <is>
          <t>软件版本</t>
        </is>
      </c>
      <c r="F48" s="157" t="inlineStr">
        <is>
          <t>2.0227</t>
        </is>
      </c>
      <c r="G48" s="383" t="n"/>
      <c r="H48" s="383" t="n"/>
      <c r="I48" s="188" t="n"/>
      <c r="J48" s="188" t="n"/>
      <c r="K48" s="188" t="n"/>
      <c r="L48" s="188" t="n"/>
      <c r="M48" s="187" t="n"/>
    </row>
    <row r="49" ht="16.8" customHeight="1" s="541">
      <c r="A49" s="391" t="inlineStr">
        <is>
          <t>包边长度</t>
        </is>
      </c>
      <c r="B49" s="391" t="inlineStr">
        <is>
          <t>总支数</t>
        </is>
      </c>
      <c r="C49" s="138" t="inlineStr">
        <is>
          <t>侧包边数</t>
        </is>
      </c>
      <c r="D49" s="383" t="n"/>
      <c r="E49" s="159" t="inlineStr">
        <is>
          <t>扁钢高度</t>
        </is>
      </c>
      <c r="F49" s="113" t="inlineStr">
        <is>
          <t>30</t>
        </is>
      </c>
      <c r="G49" s="383" t="n"/>
      <c r="H49" s="159" t="inlineStr">
        <is>
          <t>长度负公差</t>
        </is>
      </c>
      <c r="I49" s="113" t="inlineStr">
        <is>
          <t>0</t>
        </is>
      </c>
      <c r="J49" s="188" t="n"/>
      <c r="K49" s="188" t="n"/>
      <c r="L49" s="188" t="n"/>
      <c r="M49" s="187" t="n"/>
    </row>
    <row r="50" ht="16.8" customHeight="1" s="541">
      <c r="A50" s="176" t="n">
        <v>722</v>
      </c>
      <c r="B50" s="198" t="n">
        <v>1</v>
      </c>
      <c r="C50" s="160" t="n">
        <v>1</v>
      </c>
      <c r="D50" s="383" t="n"/>
      <c r="E50" s="159" t="inlineStr">
        <is>
          <t>扁钢厚度</t>
        </is>
      </c>
      <c r="F50" s="113" t="inlineStr">
        <is>
          <t>5</t>
        </is>
      </c>
      <c r="G50" s="383" t="n"/>
      <c r="H50" s="159" t="inlineStr">
        <is>
          <t>包边焊缝值</t>
        </is>
      </c>
      <c r="I50" s="113" t="inlineStr">
        <is>
          <t>1</t>
        </is>
      </c>
      <c r="J50" s="188" t="n"/>
      <c r="K50" s="188" t="n"/>
      <c r="L50" s="188" t="n"/>
      <c r="M50" s="187" t="n"/>
    </row>
    <row r="51" ht="16.8" customHeight="1" s="541">
      <c r="A51" s="176" t="n">
        <v>716</v>
      </c>
      <c r="B51" s="198" t="n">
        <v>1</v>
      </c>
      <c r="C51" s="160" t="n">
        <v>1</v>
      </c>
      <c r="D51" s="383" t="n"/>
      <c r="E51" s="159" t="inlineStr">
        <is>
          <t>扁钢中心间距</t>
        </is>
      </c>
      <c r="F51" s="113" t="inlineStr">
        <is>
          <t>30</t>
        </is>
      </c>
      <c r="G51" s="383" t="n"/>
      <c r="H51" s="159" t="inlineStr">
        <is>
          <t>刀片厚度</t>
        </is>
      </c>
      <c r="I51" s="113" t="inlineStr">
        <is>
          <t>8</t>
        </is>
      </c>
      <c r="J51" s="188" t="n"/>
      <c r="K51" s="188" t="n"/>
      <c r="L51" s="188" t="n"/>
      <c r="M51" s="187" t="n"/>
    </row>
    <row r="52" ht="16.8" customHeight="1" s="541">
      <c r="A52" s="176" t="n">
        <v>470</v>
      </c>
      <c r="B52" s="198" t="n">
        <v>1</v>
      </c>
      <c r="C52" s="160" t="n">
        <v>1</v>
      </c>
      <c r="D52" s="383" t="n"/>
      <c r="E52" s="159" t="inlineStr">
        <is>
          <t>包边厚度</t>
        </is>
      </c>
      <c r="F52" s="113" t="inlineStr">
        <is>
          <t>5</t>
        </is>
      </c>
      <c r="G52" s="383" t="n"/>
      <c r="H52" s="159" t="inlineStr">
        <is>
          <t>预留包边</t>
        </is>
      </c>
      <c r="I52" s="113" t="inlineStr"/>
      <c r="J52" s="188" t="n"/>
      <c r="K52" s="188" t="n"/>
      <c r="L52" s="188" t="n"/>
      <c r="M52" s="187" t="n"/>
    </row>
    <row r="53" ht="16.8" customHeight="1" s="541">
      <c r="A53" s="176" t="n">
        <v>428</v>
      </c>
      <c r="B53" s="198" t="n">
        <v>1</v>
      </c>
      <c r="C53" s="160" t="n">
        <v>1</v>
      </c>
      <c r="D53" s="383" t="n"/>
      <c r="E53" s="159" t="inlineStr">
        <is>
          <t>扁钢截面</t>
        </is>
      </c>
      <c r="F53" s="113" t="inlineStr"/>
      <c r="G53" s="383" t="n"/>
      <c r="H53" s="159" t="inlineStr">
        <is>
          <t>扁钢选择</t>
        </is>
      </c>
      <c r="I53" s="113" t="inlineStr">
        <is>
          <t>优先</t>
        </is>
      </c>
      <c r="J53" s="188" t="n"/>
      <c r="K53" s="188" t="n"/>
      <c r="L53" s="188" t="n"/>
      <c r="M53" s="187" t="n"/>
    </row>
    <row r="54" ht="16.8" customHeight="1" s="541">
      <c r="A54" s="176" t="n">
        <v>255</v>
      </c>
      <c r="B54" s="198" t="n">
        <v>2</v>
      </c>
      <c r="C54" s="161" t="n"/>
      <c r="D54" s="383" t="n"/>
      <c r="E54" s="159" t="inlineStr">
        <is>
          <t>横杆规格</t>
        </is>
      </c>
      <c r="F54" s="113" t="inlineStr">
        <is>
          <t>6*6</t>
        </is>
      </c>
      <c r="G54" s="383" t="n"/>
      <c r="H54" s="159" t="inlineStr">
        <is>
          <t>扁钢最大长度</t>
        </is>
      </c>
      <c r="I54" s="113" t="inlineStr">
        <is>
          <t>6000</t>
        </is>
      </c>
      <c r="J54" s="188" t="n"/>
      <c r="K54" s="188" t="n"/>
      <c r="L54" s="188" t="n"/>
      <c r="M54" s="187" t="n"/>
    </row>
    <row r="55" ht="16.8" customHeight="1" s="541">
      <c r="A55" s="176" t="n">
        <v>215</v>
      </c>
      <c r="B55" s="198" t="n">
        <v>22</v>
      </c>
      <c r="C55" s="161" t="n"/>
      <c r="D55" s="383" t="n"/>
      <c r="E55" s="159" t="inlineStr">
        <is>
          <t>横杆间距</t>
        </is>
      </c>
      <c r="F55" s="113" t="inlineStr">
        <is>
          <t>50</t>
        </is>
      </c>
      <c r="G55" s="383" t="n"/>
      <c r="H55" s="159" t="inlineStr">
        <is>
          <t>扁钢最小长度</t>
        </is>
      </c>
      <c r="I55" s="113" t="inlineStr">
        <is>
          <t>4000</t>
        </is>
      </c>
      <c r="J55" s="188" t="n"/>
      <c r="K55" s="188" t="n"/>
      <c r="L55" s="188" t="n"/>
      <c r="M55" s="187" t="n"/>
    </row>
    <row r="56" ht="16.8" customHeight="1" s="541">
      <c r="A56" s="176" t="n">
        <v>207</v>
      </c>
      <c r="B56" s="198" t="n">
        <v>2</v>
      </c>
      <c r="C56" s="161" t="n"/>
      <c r="D56" s="383" t="n"/>
      <c r="E56" s="159" t="inlineStr">
        <is>
          <t>横杆有效长度</t>
        </is>
      </c>
      <c r="F56" s="113" t="inlineStr">
        <is>
          <t>1040</t>
        </is>
      </c>
      <c r="G56" s="383" t="n"/>
      <c r="H56" s="199" t="inlineStr">
        <is>
          <t>扁钢长度1</t>
        </is>
      </c>
      <c r="I56" s="202" t="n"/>
      <c r="J56" s="188" t="n"/>
      <c r="K56" s="188" t="n"/>
      <c r="L56" s="188" t="n"/>
      <c r="M56" s="187" t="n"/>
    </row>
    <row r="57" ht="16.8" customHeight="1" s="541">
      <c r="A57" s="176" t="n">
        <v>205</v>
      </c>
      <c r="B57" s="198" t="n">
        <v>2</v>
      </c>
      <c r="C57" s="161" t="n"/>
      <c r="D57" s="383" t="n"/>
      <c r="E57" s="159" t="inlineStr">
        <is>
          <t>原板齐头调节</t>
        </is>
      </c>
      <c r="F57" s="113" t="inlineStr">
        <is>
          <t>手动</t>
        </is>
      </c>
      <c r="G57" s="383" t="n"/>
      <c r="H57" s="383" t="n"/>
      <c r="I57" s="188" t="n"/>
      <c r="J57" s="188" t="n"/>
      <c r="K57" s="188" t="n"/>
      <c r="L57" s="188" t="n"/>
      <c r="M57" s="187" t="n"/>
    </row>
    <row r="58" ht="16.8" customHeight="1" s="541">
      <c r="A58" s="176" t="n">
        <v>185</v>
      </c>
      <c r="B58" s="198" t="n">
        <v>6</v>
      </c>
      <c r="C58" s="161" t="n"/>
      <c r="D58" s="383" t="n"/>
      <c r="E58" s="159" t="inlineStr">
        <is>
          <t>头尾部切割量</t>
        </is>
      </c>
      <c r="F58" s="113" t="inlineStr">
        <is>
          <t>5</t>
        </is>
      </c>
      <c r="G58" s="383" t="n"/>
      <c r="H58" s="383" t="n"/>
      <c r="I58" s="188" t="n"/>
      <c r="J58" s="188" t="n"/>
      <c r="K58" s="188" t="n"/>
      <c r="L58" s="188" t="n"/>
      <c r="M58" s="187" t="n"/>
    </row>
    <row r="59" ht="16.8" customHeight="1" s="541">
      <c r="A59" s="176" t="n">
        <v>168</v>
      </c>
      <c r="B59" s="198" t="n">
        <v>2</v>
      </c>
      <c r="C59" s="161" t="n"/>
      <c r="D59" s="383" t="n"/>
      <c r="E59" s="159" t="inlineStr">
        <is>
          <t>原板头部齐头1</t>
        </is>
      </c>
      <c r="F59" s="113" t="n">
        <v>55</v>
      </c>
      <c r="G59" s="383" t="n"/>
      <c r="H59" s="383" t="n"/>
      <c r="I59" s="188" t="n"/>
      <c r="J59" s="188" t="n"/>
      <c r="K59" s="188" t="n"/>
      <c r="L59" s="188" t="n"/>
      <c r="M59" s="187" t="n"/>
    </row>
    <row r="60" ht="16.8" customHeight="1" s="541">
      <c r="A60" s="176" t="n">
        <v>155</v>
      </c>
      <c r="B60" s="198" t="n">
        <v>4</v>
      </c>
      <c r="C60" s="161" t="n"/>
      <c r="D60" s="383" t="n"/>
      <c r="E60" s="159" t="inlineStr">
        <is>
          <t>原板头部齐头2</t>
        </is>
      </c>
      <c r="F60" s="113" t="n">
        <v>60</v>
      </c>
      <c r="G60" s="383" t="n"/>
      <c r="H60" s="383" t="n"/>
      <c r="I60" s="188" t="n"/>
      <c r="J60" s="188" t="n"/>
      <c r="K60" s="188" t="n"/>
      <c r="L60" s="188" t="n"/>
      <c r="M60" s="187" t="n"/>
    </row>
    <row r="61" ht="16.8" customHeight="1" s="541">
      <c r="A61" s="175" t="n">
        <v>125</v>
      </c>
      <c r="B61" s="168" t="n">
        <v>2</v>
      </c>
      <c r="C61" s="169" t="n"/>
      <c r="D61" s="383" t="n"/>
      <c r="E61" s="159" t="inlineStr">
        <is>
          <t>原板尾部齐头</t>
        </is>
      </c>
      <c r="F61" s="113" t="inlineStr">
        <is>
          <t>100</t>
        </is>
      </c>
      <c r="G61" s="383" t="n"/>
      <c r="H61" s="383" t="n"/>
      <c r="I61" s="188" t="n"/>
      <c r="J61" s="188" t="n"/>
      <c r="K61" s="188" t="n"/>
      <c r="L61" s="188" t="n"/>
      <c r="M61" s="187" t="n"/>
    </row>
    <row r="62" ht="16.8" customHeight="1" s="541">
      <c r="A62" s="157" t="inlineStr">
        <is>
          <t>包边合计</t>
        </is>
      </c>
      <c r="B62" s="200">
        <f>SUM(B50:B61)&amp;"支"</f>
        <v/>
      </c>
      <c r="C62" s="543" t="n"/>
      <c r="D62" s="383" t="n"/>
      <c r="E62" s="159" t="inlineStr">
        <is>
          <t>原板最大板幅</t>
        </is>
      </c>
      <c r="F62" s="113" t="inlineStr">
        <is>
          <t>1005</t>
        </is>
      </c>
      <c r="G62" s="383" t="n"/>
      <c r="H62" s="383" t="n"/>
      <c r="I62" s="188" t="n"/>
      <c r="J62" s="188" t="n"/>
      <c r="K62" s="188" t="n"/>
      <c r="L62" s="188" t="n"/>
      <c r="M62" s="187" t="n"/>
    </row>
    <row r="63" ht="16.8" customHeight="1" s="541">
      <c r="A63" s="157" t="inlineStr">
        <is>
          <t>长度合计</t>
        </is>
      </c>
      <c r="B63" s="200">
        <f>ROUND(SUMPRODUCT(A50:A61,B50:B61)/1000,1)&amp;"米"</f>
        <v/>
      </c>
      <c r="C63" s="543" t="n"/>
      <c r="D63" s="383" t="n"/>
      <c r="E63" s="159" t="inlineStr">
        <is>
          <t>是否拉网</t>
        </is>
      </c>
      <c r="F63" s="113" t="inlineStr">
        <is>
          <t>是</t>
        </is>
      </c>
      <c r="G63" s="383" t="n"/>
      <c r="H63" s="383" t="n"/>
      <c r="I63" s="188" t="n"/>
      <c r="J63" s="188" t="n"/>
      <c r="K63" s="188" t="n"/>
      <c r="L63" s="188" t="n"/>
      <c r="M63" s="187" t="n"/>
    </row>
    <row r="64" ht="16.8" customHeight="1" s="541">
      <c r="A64" s="200" t="inlineStr">
        <is>
          <t>重量合计</t>
        </is>
      </c>
      <c r="B64" s="200">
        <f>ROUND(SUMPRODUCT(A50:A61,B50:B61)/100*30/100*5/100*7.85,1)&amp;"KG"</f>
        <v/>
      </c>
      <c r="C64" s="543" t="n"/>
      <c r="D64" s="383" t="n"/>
      <c r="E64" s="159" t="inlineStr">
        <is>
          <t>钢格板齐头方式</t>
        </is>
      </c>
      <c r="F64" s="113" t="inlineStr">
        <is>
          <t>两端对齐</t>
        </is>
      </c>
      <c r="G64" s="383" t="n"/>
      <c r="H64" s="383" t="n"/>
      <c r="I64" s="188" t="n"/>
      <c r="J64" s="188" t="n"/>
      <c r="K64" s="188" t="n"/>
      <c r="L64" s="188" t="n"/>
      <c r="M64" s="187" t="n"/>
    </row>
    <row r="65" ht="16.8" customHeight="1" s="541">
      <c r="A65" s="187" t="n"/>
      <c r="B65" s="187" t="n"/>
      <c r="C65" s="187" t="n"/>
      <c r="D65" s="187" t="n"/>
      <c r="E65" s="159" t="inlineStr">
        <is>
          <t>钢格板最小齐头</t>
        </is>
      </c>
      <c r="F65" s="113" t="inlineStr">
        <is>
          <t>20</t>
        </is>
      </c>
      <c r="G65" s="188" t="n"/>
      <c r="H65" s="188" t="n"/>
      <c r="I65" s="188" t="n"/>
      <c r="J65" s="188" t="n"/>
      <c r="K65" s="188" t="n"/>
      <c r="L65" s="188" t="n"/>
      <c r="M65" s="187" t="n"/>
    </row>
    <row r="66" ht="16.8" customHeight="1" s="541">
      <c r="A66" s="203" t="n"/>
      <c r="B66" s="187" t="n"/>
      <c r="C66" s="187" t="n"/>
      <c r="D66" s="187" t="n"/>
      <c r="E66" s="159" t="inlineStr">
        <is>
          <t>钢格板最大齐头</t>
        </is>
      </c>
      <c r="F66" s="113" t="inlineStr">
        <is>
          <t>70</t>
        </is>
      </c>
      <c r="G66" s="188" t="n"/>
      <c r="H66" s="188" t="n"/>
      <c r="I66" s="188" t="n"/>
      <c r="J66" s="188" t="n"/>
      <c r="K66" s="188" t="n"/>
      <c r="L66" s="188" t="n"/>
      <c r="M66" s="187" t="n"/>
    </row>
    <row r="67" ht="16.8" customHeight="1" s="541">
      <c r="A67" s="186" t="n"/>
      <c r="B67" s="186" t="n"/>
      <c r="C67" s="186" t="n"/>
      <c r="D67" s="187" t="n"/>
      <c r="E67" s="159" t="inlineStr">
        <is>
          <t>压焊横杆数</t>
        </is>
      </c>
      <c r="F67" s="113" t="inlineStr">
        <is>
          <t>2</t>
        </is>
      </c>
      <c r="G67" s="188" t="n"/>
      <c r="H67" s="188" t="n"/>
      <c r="I67" s="188" t="n"/>
      <c r="J67" s="188" t="n"/>
      <c r="K67" s="188" t="n"/>
      <c r="L67" s="188" t="n"/>
      <c r="M67" s="187" t="n"/>
    </row>
    <row r="68" ht="16.8" customHeight="1" s="541">
      <c r="A68" s="186" t="n"/>
      <c r="B68" s="186" t="n"/>
      <c r="C68" s="186" t="n"/>
      <c r="D68" s="187" t="n"/>
      <c r="E68" s="159" t="inlineStr">
        <is>
          <t>宽度负公差</t>
        </is>
      </c>
      <c r="F68" s="113" t="inlineStr">
        <is>
          <t>-5</t>
        </is>
      </c>
      <c r="G68" s="188" t="n"/>
      <c r="H68" s="188" t="n"/>
      <c r="I68" s="188" t="n"/>
      <c r="J68" s="188" t="n"/>
      <c r="K68" s="188" t="n"/>
      <c r="L68" s="188" t="n"/>
      <c r="M68" s="187" t="n"/>
    </row>
    <row r="69" ht="16.8" customHeight="1" s="541">
      <c r="A69" s="186" t="n"/>
      <c r="B69" s="186" t="n"/>
      <c r="C69" s="186" t="n"/>
      <c r="D69" s="187" t="n"/>
      <c r="E69" s="159" t="inlineStr">
        <is>
          <t>宽度正公差</t>
        </is>
      </c>
      <c r="F69" s="113" t="inlineStr">
        <is>
          <t>5</t>
        </is>
      </c>
      <c r="G69" s="188" t="n"/>
      <c r="H69" s="188" t="n"/>
      <c r="I69" s="188" t="n"/>
      <c r="J69" s="188" t="n"/>
      <c r="K69" s="188" t="n"/>
      <c r="L69" s="188" t="n"/>
      <c r="M69" s="187" t="n"/>
    </row>
    <row r="70" ht="16.8" customHeight="1" s="541">
      <c r="A70" s="186" t="n"/>
      <c r="B70" s="186" t="n"/>
      <c r="C70" s="186" t="n"/>
      <c r="D70" s="187" t="n"/>
      <c r="G70" s="188" t="n"/>
      <c r="H70" s="188" t="n"/>
      <c r="I70" s="188" t="n"/>
      <c r="J70" s="188" t="n"/>
      <c r="K70" s="188" t="n"/>
      <c r="L70" s="188" t="n"/>
      <c r="M70" s="187" t="n"/>
    </row>
    <row r="71" ht="16.8" customHeight="1" s="541">
      <c r="A71" s="204" t="n"/>
      <c r="B71" s="187" t="n"/>
      <c r="C71" s="187" t="n"/>
      <c r="D71" s="187" t="n"/>
      <c r="G71" s="188" t="n"/>
      <c r="H71" s="188" t="n"/>
      <c r="I71" s="188" t="n"/>
      <c r="J71" s="188" t="n"/>
      <c r="K71" s="188" t="n"/>
      <c r="L71" s="188" t="n"/>
      <c r="M71" s="187" t="n"/>
    </row>
    <row r="72" ht="16.8" customHeight="1" s="541">
      <c r="A72" s="187" t="n"/>
      <c r="B72" s="187" t="n"/>
      <c r="C72" s="187" t="n"/>
      <c r="D72" s="187" t="n"/>
      <c r="G72" s="188" t="n"/>
      <c r="H72" s="188" t="n"/>
      <c r="I72" s="188" t="n"/>
      <c r="J72" s="188" t="n"/>
      <c r="K72" s="188" t="n"/>
      <c r="L72" s="188" t="n"/>
      <c r="M72" s="187" t="n"/>
    </row>
    <row r="73" ht="16.8" customHeight="1" s="541">
      <c r="A73" s="203" t="n"/>
      <c r="B73" s="187" t="n"/>
      <c r="C73" s="187" t="n"/>
      <c r="D73" s="187" t="n"/>
      <c r="G73" s="188" t="n"/>
      <c r="H73" s="188" t="n"/>
      <c r="I73" s="188" t="n"/>
      <c r="J73" s="188" t="n"/>
      <c r="K73" s="188" t="n"/>
      <c r="L73" s="188" t="n"/>
      <c r="M73" s="187" t="n"/>
    </row>
    <row r="74" ht="16.8" customHeight="1" s="541">
      <c r="A74" s="186" t="n"/>
      <c r="B74" s="186" t="n"/>
      <c r="C74" s="186" t="n"/>
      <c r="D74" s="187" t="n"/>
      <c r="G74" s="188" t="n"/>
      <c r="H74" s="188" t="n"/>
      <c r="I74" s="188" t="n"/>
      <c r="J74" s="188" t="n"/>
      <c r="K74" s="188" t="n"/>
      <c r="L74" s="188" t="n"/>
      <c r="M74" s="187" t="n"/>
    </row>
    <row r="75" ht="16.8" customHeight="1" s="541">
      <c r="A75" s="186" t="n"/>
      <c r="B75" s="186" t="n"/>
      <c r="C75" s="186" t="n"/>
      <c r="D75" s="187" t="n"/>
      <c r="G75" s="188" t="n"/>
      <c r="H75" s="188" t="n"/>
      <c r="I75" s="188" t="n"/>
      <c r="J75" s="188" t="n"/>
      <c r="K75" s="188" t="n"/>
      <c r="L75" s="188" t="n"/>
      <c r="M75" s="187" t="n"/>
    </row>
    <row r="76" ht="16.8" customHeight="1" s="541">
      <c r="A76" s="186" t="n"/>
      <c r="B76" s="186" t="n"/>
      <c r="C76" s="186" t="n"/>
      <c r="D76" s="187" t="n"/>
      <c r="G76" s="188" t="n"/>
      <c r="H76" s="188" t="n"/>
      <c r="I76" s="188" t="n"/>
      <c r="J76" s="188" t="n"/>
      <c r="K76" s="188" t="n"/>
      <c r="L76" s="188" t="n"/>
      <c r="M76" s="187" t="n"/>
    </row>
    <row r="77" ht="16.8" customHeight="1" s="541">
      <c r="A77" s="204" t="n"/>
      <c r="B77" s="187" t="n"/>
      <c r="C77" s="187" t="n"/>
      <c r="D77" s="187" t="n"/>
      <c r="G77" s="188" t="n"/>
      <c r="H77" s="188" t="n"/>
      <c r="I77" s="188" t="n"/>
      <c r="J77" s="188" t="n"/>
      <c r="K77" s="188" t="n"/>
      <c r="L77" s="188" t="n"/>
      <c r="M77" s="187" t="n"/>
    </row>
    <row r="78" ht="16.8" customHeight="1" s="541">
      <c r="A78" s="187" t="n"/>
      <c r="B78" s="187" t="n"/>
      <c r="C78" s="187" t="n"/>
      <c r="D78" s="187" t="n"/>
      <c r="E78" s="187" t="n"/>
      <c r="F78" s="188" t="n"/>
      <c r="G78" s="188" t="n"/>
      <c r="H78" s="188" t="n"/>
      <c r="I78" s="188" t="n"/>
      <c r="J78" s="188" t="n"/>
      <c r="K78" s="188" t="n"/>
      <c r="L78" s="188" t="n"/>
      <c r="M78" s="187" t="n"/>
    </row>
    <row r="79" ht="16.8" customHeight="1" s="541">
      <c r="A79" s="203" t="n"/>
      <c r="B79" s="187" t="n"/>
      <c r="C79" s="187" t="n"/>
      <c r="D79" s="187" t="n"/>
      <c r="E79" s="187" t="n"/>
      <c r="F79" s="188" t="n"/>
      <c r="G79" s="188" t="n"/>
      <c r="H79" s="188" t="n"/>
      <c r="I79" s="188" t="n"/>
      <c r="J79" s="188" t="n"/>
      <c r="K79" s="188" t="n"/>
      <c r="L79" s="188" t="n"/>
      <c r="M79" s="187" t="n"/>
    </row>
    <row r="80" ht="16.8" customHeight="1" s="541">
      <c r="A80" s="186" t="n"/>
      <c r="B80" s="186" t="n"/>
      <c r="C80" s="186" t="n"/>
      <c r="D80" s="187" t="n"/>
      <c r="E80" s="187" t="n"/>
      <c r="F80" s="188" t="n"/>
      <c r="G80" s="188" t="n"/>
      <c r="H80" s="188" t="n"/>
      <c r="I80" s="188" t="n"/>
      <c r="J80" s="188" t="n"/>
      <c r="K80" s="188" t="n"/>
      <c r="L80" s="188" t="n"/>
      <c r="M80" s="187" t="n"/>
    </row>
    <row r="81" ht="16.8" customHeight="1" s="541">
      <c r="A81" s="186" t="n"/>
      <c r="B81" s="186" t="n"/>
      <c r="C81" s="186" t="n"/>
      <c r="D81" s="187" t="n"/>
      <c r="E81" s="187" t="n"/>
      <c r="F81" s="188" t="n"/>
      <c r="G81" s="188" t="n"/>
      <c r="H81" s="188" t="n"/>
      <c r="I81" s="188" t="n"/>
      <c r="J81" s="188" t="n"/>
      <c r="K81" s="188" t="n"/>
      <c r="L81" s="188" t="n"/>
      <c r="M81" s="187" t="n"/>
    </row>
    <row r="82" ht="16.8" customHeight="1" s="541">
      <c r="A82" s="204" t="n"/>
      <c r="B82" s="187" t="n"/>
      <c r="C82" s="187" t="n"/>
      <c r="D82" s="187" t="n"/>
      <c r="E82" s="187" t="n"/>
      <c r="F82" s="188" t="n"/>
      <c r="G82" s="188" t="n"/>
      <c r="H82" s="188" t="n"/>
      <c r="I82" s="188" t="n"/>
      <c r="J82" s="188" t="n"/>
      <c r="K82" s="188" t="n"/>
      <c r="L82" s="188" t="n"/>
      <c r="M82" s="187" t="n"/>
    </row>
    <row r="83" ht="16.8" customHeight="1" s="541">
      <c r="A83" s="187" t="n"/>
      <c r="B83" s="187" t="n"/>
      <c r="C83" s="187" t="n"/>
      <c r="D83" s="187" t="n"/>
      <c r="E83" s="187" t="n"/>
      <c r="F83" s="188" t="n"/>
      <c r="G83" s="188" t="n"/>
      <c r="H83" s="188" t="n"/>
      <c r="I83" s="188" t="n"/>
      <c r="J83" s="188" t="n"/>
      <c r="K83" s="188" t="n"/>
      <c r="L83" s="188" t="n"/>
      <c r="M83" s="187" t="n"/>
    </row>
    <row r="84" ht="16.8" customHeight="1" s="541">
      <c r="A84" s="203" t="n"/>
      <c r="B84" s="187" t="n"/>
      <c r="C84" s="187" t="n"/>
      <c r="D84" s="187" t="n"/>
      <c r="E84" s="187" t="n"/>
      <c r="F84" s="188" t="n"/>
      <c r="G84" s="188" t="n"/>
      <c r="H84" s="188" t="n"/>
      <c r="I84" s="188" t="n"/>
      <c r="J84" s="188" t="n"/>
      <c r="K84" s="188" t="n"/>
      <c r="L84" s="188" t="n"/>
      <c r="M84" s="187" t="n"/>
    </row>
    <row r="85" ht="16.8" customHeight="1" s="541">
      <c r="A85" s="186" t="n"/>
      <c r="B85" s="186" t="n"/>
      <c r="C85" s="186" t="n"/>
      <c r="D85" s="187" t="n"/>
      <c r="E85" s="187" t="n"/>
      <c r="F85" s="188" t="n"/>
      <c r="G85" s="188" t="n"/>
      <c r="H85" s="188" t="n"/>
      <c r="I85" s="188" t="n"/>
      <c r="J85" s="188" t="n"/>
      <c r="K85" s="188" t="n"/>
      <c r="L85" s="188" t="n"/>
      <c r="M85" s="187" t="n"/>
    </row>
    <row r="86" ht="16.8" customHeight="1" s="541">
      <c r="A86" s="186" t="n"/>
      <c r="B86" s="186" t="n"/>
      <c r="C86" s="186" t="n"/>
      <c r="D86" s="187" t="n"/>
      <c r="E86" s="187" t="n"/>
      <c r="F86" s="188" t="n"/>
      <c r="G86" s="188" t="n"/>
      <c r="H86" s="188" t="n"/>
      <c r="I86" s="188" t="n"/>
      <c r="J86" s="188" t="n"/>
      <c r="K86" s="188" t="n"/>
      <c r="L86" s="188" t="n"/>
      <c r="M86" s="187" t="n"/>
    </row>
    <row r="87" ht="16.8" customHeight="1" s="541">
      <c r="A87" s="204" t="n"/>
      <c r="B87" s="187" t="n"/>
      <c r="C87" s="187" t="n"/>
      <c r="D87" s="187" t="n"/>
      <c r="E87" s="187" t="n"/>
      <c r="F87" s="188" t="n"/>
      <c r="G87" s="188" t="n"/>
      <c r="H87" s="188" t="n"/>
      <c r="I87" s="188" t="n"/>
      <c r="J87" s="188" t="n"/>
      <c r="K87" s="188" t="n"/>
      <c r="L87" s="188" t="n"/>
      <c r="M87" s="187" t="n"/>
    </row>
    <row r="88" ht="16.8" customHeight="1" s="541">
      <c r="A88" s="187" t="n"/>
      <c r="B88" s="187" t="n"/>
      <c r="C88" s="187" t="n"/>
      <c r="D88" s="187" t="n"/>
      <c r="E88" s="187" t="n"/>
      <c r="F88" s="188" t="n"/>
      <c r="G88" s="188" t="n"/>
      <c r="H88" s="188" t="n"/>
      <c r="I88" s="188" t="n"/>
      <c r="J88" s="188" t="n"/>
      <c r="K88" s="188" t="n"/>
      <c r="L88" s="188" t="n"/>
      <c r="M88" s="187" t="n"/>
    </row>
    <row r="89" ht="16.8" customHeight="1" s="541">
      <c r="A89" s="203" t="n"/>
      <c r="B89" s="187" t="n"/>
      <c r="C89" s="187" t="n"/>
      <c r="D89" s="187" t="n"/>
      <c r="E89" s="187" t="n"/>
      <c r="F89" s="188" t="n"/>
      <c r="G89" s="188" t="n"/>
      <c r="H89" s="188" t="n"/>
      <c r="I89" s="188" t="n"/>
      <c r="J89" s="188" t="n"/>
      <c r="K89" s="188" t="n"/>
      <c r="L89" s="188" t="n"/>
      <c r="M89" s="187" t="n"/>
    </row>
    <row r="90" ht="16.8" customHeight="1" s="541">
      <c r="A90" s="186" t="n"/>
      <c r="B90" s="186" t="n"/>
      <c r="C90" s="186" t="n"/>
      <c r="D90" s="187" t="n"/>
      <c r="E90" s="187" t="n"/>
      <c r="F90" s="188" t="n"/>
      <c r="G90" s="188" t="n"/>
      <c r="H90" s="188" t="n"/>
      <c r="I90" s="188" t="n"/>
      <c r="J90" s="188" t="n"/>
      <c r="K90" s="188" t="n"/>
      <c r="L90" s="188" t="n"/>
      <c r="M90" s="187" t="n"/>
    </row>
    <row r="91" ht="16.8" customHeight="1" s="541">
      <c r="A91" s="186" t="n"/>
      <c r="B91" s="186" t="n"/>
      <c r="C91" s="186" t="n"/>
      <c r="D91" s="187" t="n"/>
      <c r="E91" s="187" t="n"/>
      <c r="F91" s="188" t="n"/>
      <c r="G91" s="188" t="n"/>
      <c r="H91" s="188" t="n"/>
      <c r="I91" s="188" t="n"/>
      <c r="J91" s="188" t="n"/>
      <c r="K91" s="188" t="n"/>
      <c r="L91" s="188" t="n"/>
      <c r="M91" s="187" t="n"/>
    </row>
    <row r="92" ht="16.8" customHeight="1" s="541">
      <c r="A92" s="204" t="n"/>
      <c r="B92" s="187" t="n"/>
      <c r="C92" s="187" t="n"/>
      <c r="D92" s="187" t="n"/>
      <c r="E92" s="187" t="n"/>
      <c r="F92" s="188" t="n"/>
      <c r="G92" s="188" t="n"/>
      <c r="H92" s="188" t="n"/>
      <c r="I92" s="188" t="n"/>
      <c r="J92" s="188" t="n"/>
      <c r="K92" s="188" t="n"/>
      <c r="L92" s="188" t="n"/>
      <c r="M92" s="187" t="n"/>
    </row>
    <row r="93" ht="16.8" customHeight="1" s="541">
      <c r="A93" s="187" t="n"/>
      <c r="B93" s="187" t="n"/>
      <c r="C93" s="187" t="n"/>
      <c r="D93" s="187" t="n"/>
      <c r="E93" s="187" t="n"/>
      <c r="F93" s="188" t="n"/>
      <c r="G93" s="188" t="n"/>
      <c r="H93" s="188" t="n"/>
      <c r="I93" s="188" t="n"/>
      <c r="J93" s="188" t="n"/>
      <c r="K93" s="188" t="n"/>
      <c r="L93" s="188" t="n"/>
      <c r="M93" s="187" t="n"/>
    </row>
    <row r="94" ht="16.8" customHeight="1" s="541">
      <c r="A94" s="203" t="n"/>
      <c r="B94" s="187" t="n"/>
      <c r="C94" s="187" t="n"/>
      <c r="D94" s="187" t="n"/>
      <c r="E94" s="187" t="n"/>
      <c r="F94" s="188" t="n"/>
      <c r="G94" s="188" t="n"/>
      <c r="H94" s="188" t="n"/>
      <c r="I94" s="188" t="n"/>
      <c r="J94" s="188" t="n"/>
      <c r="K94" s="188" t="n"/>
      <c r="L94" s="188" t="n"/>
      <c r="M94" s="187" t="n"/>
    </row>
    <row r="95" ht="16.8" customHeight="1" s="541">
      <c r="A95" s="186" t="n"/>
      <c r="B95" s="186" t="n"/>
      <c r="C95" s="186" t="n"/>
      <c r="D95" s="187" t="n"/>
      <c r="E95" s="187" t="n"/>
      <c r="F95" s="188" t="n"/>
      <c r="G95" s="188" t="n"/>
      <c r="H95" s="188" t="n"/>
      <c r="I95" s="188" t="n"/>
      <c r="J95" s="188" t="n"/>
      <c r="K95" s="188" t="n"/>
      <c r="L95" s="188" t="n"/>
      <c r="M95" s="187" t="n"/>
    </row>
    <row r="96" ht="16.8" customHeight="1" s="541">
      <c r="A96" s="186" t="n"/>
      <c r="B96" s="186" t="n"/>
      <c r="C96" s="186" t="n"/>
      <c r="D96" s="187" t="n"/>
      <c r="E96" s="187" t="n"/>
      <c r="F96" s="188" t="n"/>
      <c r="G96" s="188" t="n"/>
      <c r="H96" s="188" t="n"/>
      <c r="I96" s="188" t="n"/>
      <c r="J96" s="188" t="n"/>
      <c r="K96" s="188" t="n"/>
      <c r="L96" s="188" t="n"/>
      <c r="M96" s="187" t="n"/>
    </row>
    <row r="97" ht="16.8" customHeight="1" s="541">
      <c r="A97" s="204" t="n"/>
      <c r="B97" s="187" t="n"/>
      <c r="C97" s="187" t="n"/>
      <c r="D97" s="187" t="n"/>
      <c r="E97" s="187" t="n"/>
      <c r="F97" s="188" t="n"/>
      <c r="G97" s="188" t="n"/>
      <c r="H97" s="188" t="n"/>
      <c r="I97" s="188" t="n"/>
      <c r="J97" s="188" t="n"/>
      <c r="K97" s="188" t="n"/>
      <c r="L97" s="188" t="n"/>
      <c r="M97" s="187" t="n"/>
    </row>
    <row r="98" ht="16.8" customHeight="1" s="541">
      <c r="A98" s="187" t="n"/>
      <c r="B98" s="187" t="n"/>
      <c r="C98" s="187" t="n"/>
      <c r="D98" s="187" t="n"/>
      <c r="E98" s="187" t="n"/>
      <c r="F98" s="188" t="n"/>
      <c r="G98" s="188" t="n"/>
      <c r="H98" s="188" t="n"/>
      <c r="I98" s="188" t="n"/>
      <c r="J98" s="188" t="n"/>
      <c r="K98" s="188" t="n"/>
      <c r="L98" s="188" t="n"/>
      <c r="M98" s="187" t="n"/>
    </row>
    <row r="99" ht="16.8" customHeight="1" s="541">
      <c r="A99" s="203" t="n"/>
      <c r="B99" s="187" t="n"/>
      <c r="C99" s="187" t="n"/>
      <c r="D99" s="187" t="n"/>
      <c r="E99" s="187" t="n"/>
      <c r="F99" s="188" t="n"/>
      <c r="G99" s="188" t="n"/>
      <c r="H99" s="188" t="n"/>
      <c r="I99" s="188" t="n"/>
      <c r="J99" s="188" t="n"/>
      <c r="K99" s="188" t="n"/>
      <c r="L99" s="188" t="n"/>
      <c r="M99" s="187" t="n"/>
    </row>
    <row r="100" ht="16.8" customHeight="1" s="541">
      <c r="A100" s="186" t="n"/>
      <c r="B100" s="186" t="n"/>
      <c r="C100" s="186" t="n"/>
      <c r="D100" s="187" t="n"/>
      <c r="E100" s="187" t="n"/>
      <c r="F100" s="188" t="n"/>
      <c r="G100" s="188" t="n"/>
      <c r="H100" s="188" t="n"/>
      <c r="I100" s="188" t="n"/>
      <c r="J100" s="188" t="n"/>
      <c r="K100" s="188" t="n"/>
      <c r="L100" s="188" t="n"/>
      <c r="M100" s="187" t="n"/>
    </row>
    <row r="101" ht="16.8" customHeight="1" s="541">
      <c r="A101" s="186" t="n"/>
      <c r="B101" s="186" t="n"/>
      <c r="C101" s="186" t="n"/>
      <c r="D101" s="187" t="n"/>
      <c r="E101" s="187" t="n"/>
      <c r="F101" s="188" t="n"/>
      <c r="G101" s="188" t="n"/>
      <c r="H101" s="188" t="n"/>
      <c r="I101" s="188" t="n"/>
      <c r="J101" s="188" t="n"/>
      <c r="K101" s="188" t="n"/>
      <c r="L101" s="188" t="n"/>
      <c r="M101" s="187" t="n"/>
    </row>
    <row r="102" ht="16.8" customHeight="1" s="541">
      <c r="A102" s="204" t="n"/>
      <c r="B102" s="187" t="n"/>
      <c r="C102" s="187" t="n"/>
      <c r="D102" s="187" t="n"/>
      <c r="E102" s="187" t="n"/>
      <c r="F102" s="188" t="n"/>
      <c r="G102" s="188" t="n"/>
      <c r="H102" s="188" t="n"/>
      <c r="I102" s="188" t="n"/>
      <c r="J102" s="188" t="n"/>
      <c r="K102" s="188" t="n"/>
      <c r="L102" s="188" t="n"/>
      <c r="M102" s="187" t="n"/>
    </row>
    <row r="103" ht="16.8" customHeight="1" s="541">
      <c r="A103" s="187" t="n"/>
      <c r="B103" s="187" t="n"/>
      <c r="C103" s="187" t="n"/>
      <c r="D103" s="187" t="n"/>
      <c r="E103" s="187" t="n"/>
      <c r="F103" s="188" t="n"/>
      <c r="G103" s="188" t="n"/>
      <c r="H103" s="188" t="n"/>
      <c r="I103" s="188" t="n"/>
      <c r="J103" s="188" t="n"/>
      <c r="K103" s="188" t="n"/>
      <c r="L103" s="188" t="n"/>
      <c r="M103" s="187" t="n"/>
    </row>
    <row r="104" ht="16.8" customHeight="1" s="541">
      <c r="A104" s="203" t="n"/>
      <c r="B104" s="187" t="n"/>
      <c r="C104" s="187" t="n"/>
      <c r="D104" s="187" t="n"/>
      <c r="E104" s="187" t="n"/>
      <c r="F104" s="188" t="n"/>
      <c r="G104" s="188" t="n"/>
      <c r="H104" s="188" t="n"/>
      <c r="I104" s="188" t="n"/>
      <c r="J104" s="188" t="n"/>
      <c r="K104" s="188" t="n"/>
      <c r="L104" s="188" t="n"/>
      <c r="M104" s="187" t="n"/>
    </row>
    <row r="105" ht="16.8" customHeight="1" s="541">
      <c r="A105" s="186" t="n"/>
      <c r="B105" s="186" t="n"/>
      <c r="C105" s="186" t="n"/>
      <c r="D105" s="187" t="n"/>
      <c r="E105" s="187" t="n"/>
      <c r="F105" s="188" t="n"/>
      <c r="G105" s="188" t="n"/>
      <c r="H105" s="188" t="n"/>
      <c r="I105" s="188" t="n"/>
      <c r="J105" s="188" t="n"/>
      <c r="K105" s="188" t="n"/>
      <c r="L105" s="188" t="n"/>
      <c r="M105" s="187" t="n"/>
    </row>
    <row r="106" ht="16.8" customHeight="1" s="541">
      <c r="A106" s="186" t="n"/>
      <c r="B106" s="186" t="n"/>
      <c r="C106" s="186" t="n"/>
      <c r="D106" s="187" t="n"/>
      <c r="E106" s="187" t="n"/>
      <c r="F106" s="188" t="n"/>
      <c r="G106" s="188" t="n"/>
      <c r="H106" s="188" t="n"/>
      <c r="I106" s="188" t="n"/>
      <c r="J106" s="188" t="n"/>
      <c r="K106" s="188" t="n"/>
      <c r="L106" s="188" t="n"/>
      <c r="M106" s="187" t="n"/>
    </row>
    <row r="107" ht="16.8" customHeight="1" s="541">
      <c r="A107" s="204" t="n"/>
      <c r="B107" s="187" t="n"/>
      <c r="C107" s="187" t="n"/>
      <c r="D107" s="187" t="n"/>
      <c r="E107" s="187" t="n"/>
      <c r="F107" s="188" t="n"/>
      <c r="G107" s="188" t="n"/>
      <c r="H107" s="188" t="n"/>
      <c r="I107" s="188" t="n"/>
      <c r="J107" s="188" t="n"/>
      <c r="K107" s="188" t="n"/>
      <c r="L107" s="188" t="n"/>
      <c r="M107" s="187" t="n"/>
    </row>
    <row r="108" ht="16.8" customHeight="1" s="541">
      <c r="A108" s="187" t="n"/>
      <c r="B108" s="187" t="n"/>
      <c r="C108" s="187" t="n"/>
      <c r="D108" s="187" t="n"/>
      <c r="E108" s="187" t="n"/>
      <c r="F108" s="188" t="n"/>
      <c r="G108" s="188" t="n"/>
      <c r="H108" s="188" t="n"/>
      <c r="I108" s="188" t="n"/>
      <c r="J108" s="188" t="n"/>
      <c r="K108" s="188" t="n"/>
      <c r="L108" s="188" t="n"/>
      <c r="M108" s="187" t="n"/>
    </row>
    <row r="109" ht="16.8" customHeight="1" s="541">
      <c r="A109" s="203" t="n"/>
      <c r="B109" s="187" t="n"/>
      <c r="C109" s="187" t="n"/>
      <c r="D109" s="187" t="n"/>
      <c r="E109" s="187" t="n"/>
      <c r="F109" s="188" t="n"/>
      <c r="G109" s="188" t="n"/>
      <c r="H109" s="188" t="n"/>
      <c r="I109" s="188" t="n"/>
      <c r="J109" s="188" t="n"/>
      <c r="K109" s="188" t="n"/>
      <c r="L109" s="188" t="n"/>
      <c r="M109" s="187" t="n"/>
    </row>
    <row r="110" ht="16.8" customHeight="1" s="541">
      <c r="A110" s="186" t="n"/>
      <c r="B110" s="186" t="n"/>
      <c r="C110" s="186" t="n"/>
      <c r="D110" s="187" t="n"/>
      <c r="E110" s="187" t="n"/>
      <c r="F110" s="188" t="n"/>
      <c r="G110" s="188" t="n"/>
      <c r="H110" s="188" t="n"/>
      <c r="I110" s="188" t="n"/>
      <c r="J110" s="188" t="n"/>
      <c r="K110" s="188" t="n"/>
      <c r="L110" s="188" t="n"/>
      <c r="M110" s="187" t="n"/>
    </row>
    <row r="111" ht="16.8" customHeight="1" s="541">
      <c r="A111" s="186" t="n"/>
      <c r="B111" s="186" t="n"/>
      <c r="C111" s="186" t="n"/>
      <c r="D111" s="187" t="n"/>
      <c r="E111" s="187" t="n"/>
      <c r="F111" s="188" t="n"/>
      <c r="G111" s="188" t="n"/>
      <c r="H111" s="188" t="n"/>
      <c r="I111" s="188" t="n"/>
      <c r="J111" s="188" t="n"/>
      <c r="K111" s="188" t="n"/>
      <c r="L111" s="188" t="n"/>
      <c r="M111" s="187" t="n"/>
    </row>
    <row r="112" ht="16.8" customHeight="1" s="541">
      <c r="A112" s="204" t="n"/>
      <c r="B112" s="187" t="n"/>
      <c r="C112" s="187" t="n"/>
      <c r="D112" s="187" t="n"/>
      <c r="E112" s="187" t="n"/>
      <c r="F112" s="188" t="n"/>
      <c r="G112" s="188" t="n"/>
      <c r="H112" s="188" t="n"/>
      <c r="I112" s="188" t="n"/>
      <c r="J112" s="188" t="n"/>
      <c r="K112" s="188" t="n"/>
      <c r="L112" s="188" t="n"/>
      <c r="M112" s="187" t="n"/>
    </row>
    <row r="113" ht="16.8" customHeight="1" s="541">
      <c r="A113" s="187" t="n"/>
      <c r="B113" s="187" t="n"/>
      <c r="C113" s="187" t="n"/>
      <c r="D113" s="187" t="n"/>
      <c r="E113" s="187" t="n"/>
      <c r="F113" s="188" t="n"/>
      <c r="G113" s="188" t="n"/>
      <c r="H113" s="188" t="n"/>
      <c r="I113" s="188" t="n"/>
      <c r="J113" s="188" t="n"/>
      <c r="K113" s="188" t="n"/>
      <c r="L113" s="188" t="n"/>
      <c r="M113" s="187" t="n"/>
    </row>
    <row r="114" ht="16.8" customHeight="1" s="541">
      <c r="A114" s="203" t="n"/>
      <c r="B114" s="187" t="n"/>
      <c r="C114" s="187" t="n"/>
      <c r="D114" s="187" t="n"/>
      <c r="E114" s="187" t="n"/>
      <c r="F114" s="188" t="n"/>
      <c r="G114" s="188" t="n"/>
      <c r="H114" s="188" t="n"/>
      <c r="I114" s="188" t="n"/>
      <c r="J114" s="188" t="n"/>
      <c r="K114" s="188" t="n"/>
      <c r="L114" s="188" t="n"/>
      <c r="M114" s="187" t="n"/>
    </row>
    <row r="115" ht="16.8" customHeight="1" s="541">
      <c r="A115" s="186" t="n"/>
      <c r="B115" s="186" t="n"/>
      <c r="C115" s="186" t="n"/>
      <c r="D115" s="187" t="n"/>
      <c r="E115" s="187" t="n"/>
      <c r="F115" s="188" t="n"/>
      <c r="G115" s="188" t="n"/>
      <c r="H115" s="188" t="n"/>
      <c r="I115" s="188" t="n"/>
      <c r="J115" s="188" t="n"/>
      <c r="K115" s="188" t="n"/>
      <c r="L115" s="188" t="n"/>
      <c r="M115" s="187" t="n"/>
    </row>
    <row r="116" ht="16.8" customHeight="1" s="541">
      <c r="A116" s="186" t="n"/>
      <c r="B116" s="186" t="n"/>
      <c r="C116" s="186" t="n"/>
      <c r="D116" s="187" t="n"/>
      <c r="E116" s="187" t="n"/>
      <c r="F116" s="188" t="n"/>
      <c r="G116" s="188" t="n"/>
      <c r="H116" s="188" t="n"/>
      <c r="I116" s="188" t="n"/>
      <c r="J116" s="188" t="n"/>
      <c r="K116" s="188" t="n"/>
      <c r="L116" s="188" t="n"/>
      <c r="M116" s="187" t="n"/>
    </row>
    <row r="117" ht="16.8" customHeight="1" s="541">
      <c r="A117" s="204" t="n"/>
      <c r="B117" s="187" t="n"/>
      <c r="C117" s="187" t="n"/>
      <c r="D117" s="187" t="n"/>
      <c r="E117" s="187" t="n"/>
      <c r="F117" s="188" t="n"/>
      <c r="G117" s="188" t="n"/>
      <c r="H117" s="188" t="n"/>
      <c r="I117" s="188" t="n"/>
      <c r="J117" s="188" t="n"/>
      <c r="K117" s="188" t="n"/>
      <c r="L117" s="188" t="n"/>
      <c r="M117" s="187" t="n"/>
    </row>
    <row r="118" ht="16.8" customHeight="1" s="541">
      <c r="A118" s="187" t="n"/>
      <c r="B118" s="187" t="n"/>
      <c r="C118" s="187" t="n"/>
      <c r="D118" s="187" t="n"/>
      <c r="E118" s="187" t="n"/>
      <c r="F118" s="188" t="n"/>
      <c r="G118" s="188" t="n"/>
      <c r="H118" s="188" t="n"/>
      <c r="I118" s="188" t="n"/>
      <c r="J118" s="188" t="n"/>
      <c r="K118" s="188" t="n"/>
      <c r="L118" s="188" t="n"/>
      <c r="M118" s="187" t="n"/>
    </row>
    <row r="119" ht="16.8" customHeight="1" s="541">
      <c r="A119" s="203" t="n"/>
      <c r="B119" s="187" t="n"/>
      <c r="C119" s="187" t="n"/>
      <c r="D119" s="187" t="n"/>
      <c r="E119" s="187" t="n"/>
      <c r="F119" s="188" t="n"/>
      <c r="G119" s="188" t="n"/>
      <c r="H119" s="188" t="n"/>
      <c r="I119" s="188" t="n"/>
      <c r="J119" s="188" t="n"/>
      <c r="K119" s="188" t="n"/>
      <c r="L119" s="188" t="n"/>
      <c r="M119" s="187" t="n"/>
    </row>
    <row r="120" ht="16.8" customHeight="1" s="541">
      <c r="A120" s="186" t="n"/>
      <c r="B120" s="186" t="n"/>
      <c r="C120" s="186" t="n"/>
      <c r="D120" s="187" t="n"/>
      <c r="E120" s="187" t="n"/>
      <c r="F120" s="188" t="n"/>
      <c r="G120" s="188" t="n"/>
      <c r="H120" s="188" t="n"/>
      <c r="I120" s="188" t="n"/>
      <c r="J120" s="188" t="n"/>
      <c r="K120" s="188" t="n"/>
      <c r="L120" s="188" t="n"/>
      <c r="M120" s="187" t="n"/>
    </row>
    <row r="121" ht="16.8" customHeight="1" s="541">
      <c r="A121" s="186" t="n"/>
      <c r="B121" s="186" t="n"/>
      <c r="C121" s="186" t="n"/>
      <c r="D121" s="187" t="n"/>
      <c r="E121" s="187" t="n"/>
      <c r="F121" s="188" t="n"/>
      <c r="G121" s="188" t="n"/>
      <c r="H121" s="188" t="n"/>
      <c r="I121" s="188" t="n"/>
      <c r="J121" s="188" t="n"/>
      <c r="K121" s="188" t="n"/>
      <c r="L121" s="188" t="n"/>
      <c r="M121" s="187" t="n"/>
    </row>
    <row r="122" ht="16.8" customHeight="1" s="541">
      <c r="A122" s="204" t="n"/>
      <c r="B122" s="187" t="n"/>
      <c r="C122" s="187" t="n"/>
      <c r="D122" s="187" t="n"/>
      <c r="E122" s="187" t="n"/>
      <c r="F122" s="188" t="n"/>
      <c r="G122" s="188" t="n"/>
      <c r="H122" s="188" t="n"/>
      <c r="I122" s="188" t="n"/>
      <c r="J122" s="188" t="n"/>
      <c r="K122" s="188" t="n"/>
      <c r="L122" s="188" t="n"/>
      <c r="M122" s="187" t="n"/>
    </row>
    <row r="123" ht="16.8" customHeight="1" s="541">
      <c r="A123" s="187" t="n"/>
      <c r="B123" s="187" t="n"/>
      <c r="C123" s="187" t="n"/>
      <c r="D123" s="187" t="n"/>
      <c r="E123" s="187" t="n"/>
      <c r="F123" s="188" t="n"/>
      <c r="G123" s="188" t="n"/>
      <c r="H123" s="188" t="n"/>
      <c r="I123" s="188" t="n"/>
      <c r="J123" s="188" t="n"/>
      <c r="K123" s="188" t="n"/>
      <c r="L123" s="188" t="n"/>
      <c r="M123" s="187" t="n"/>
    </row>
    <row r="124" ht="16.8" customHeight="1" s="541">
      <c r="A124" s="203" t="n"/>
      <c r="B124" s="187" t="n"/>
      <c r="C124" s="187" t="n"/>
      <c r="D124" s="187" t="n"/>
      <c r="E124" s="187" t="n"/>
      <c r="F124" s="188" t="n"/>
      <c r="G124" s="188" t="n"/>
      <c r="H124" s="188" t="n"/>
      <c r="I124" s="188" t="n"/>
      <c r="J124" s="188" t="n"/>
      <c r="K124" s="188" t="n"/>
      <c r="L124" s="188" t="n"/>
      <c r="M124" s="187" t="n"/>
    </row>
    <row r="125" ht="16.8" customHeight="1" s="541">
      <c r="A125" s="186" t="n"/>
      <c r="B125" s="186" t="n"/>
      <c r="C125" s="186" t="n"/>
      <c r="D125" s="187" t="n"/>
      <c r="E125" s="187" t="n"/>
      <c r="F125" s="188" t="n"/>
      <c r="G125" s="188" t="n"/>
      <c r="H125" s="188" t="n"/>
      <c r="I125" s="188" t="n"/>
      <c r="J125" s="188" t="n"/>
      <c r="K125" s="188" t="n"/>
      <c r="L125" s="188" t="n"/>
      <c r="M125" s="187" t="n"/>
    </row>
    <row r="126" ht="16.8" customHeight="1" s="541">
      <c r="A126" s="186" t="n"/>
      <c r="B126" s="186" t="n"/>
      <c r="C126" s="186" t="n"/>
      <c r="D126" s="187" t="n"/>
      <c r="E126" s="187" t="n"/>
      <c r="F126" s="188" t="n"/>
      <c r="G126" s="188" t="n"/>
      <c r="H126" s="188" t="n"/>
      <c r="I126" s="188" t="n"/>
      <c r="J126" s="188" t="n"/>
      <c r="K126" s="188" t="n"/>
      <c r="L126" s="188" t="n"/>
      <c r="M126" s="187" t="n"/>
    </row>
    <row r="127" ht="16.8" customHeight="1" s="541">
      <c r="A127" s="204" t="n"/>
      <c r="B127" s="187" t="n"/>
      <c r="C127" s="187" t="n"/>
      <c r="D127" s="187" t="n"/>
      <c r="E127" s="187" t="n"/>
      <c r="F127" s="188" t="n"/>
      <c r="G127" s="188" t="n"/>
      <c r="H127" s="188" t="n"/>
      <c r="I127" s="188" t="n"/>
      <c r="J127" s="188" t="n"/>
      <c r="K127" s="188" t="n"/>
      <c r="L127" s="188" t="n"/>
      <c r="M127" s="187" t="n"/>
    </row>
    <row r="128" ht="16.8" customHeight="1" s="541">
      <c r="A128" s="187" t="n"/>
      <c r="B128" s="187" t="n"/>
      <c r="C128" s="187" t="n"/>
      <c r="D128" s="187" t="n"/>
      <c r="E128" s="187" t="n"/>
      <c r="F128" s="188" t="n"/>
      <c r="G128" s="188" t="n"/>
      <c r="H128" s="188" t="n"/>
      <c r="I128" s="188" t="n"/>
      <c r="J128" s="188" t="n"/>
      <c r="K128" s="188" t="n"/>
      <c r="L128" s="188" t="n"/>
      <c r="M128" s="187" t="n"/>
    </row>
    <row r="129" ht="16.8" customHeight="1" s="541">
      <c r="A129" s="203" t="n"/>
      <c r="B129" s="187" t="n"/>
      <c r="C129" s="187" t="n"/>
      <c r="D129" s="187" t="n"/>
      <c r="E129" s="187" t="n"/>
      <c r="F129" s="188" t="n"/>
      <c r="G129" s="188" t="n"/>
      <c r="H129" s="188" t="n"/>
      <c r="I129" s="188" t="n"/>
      <c r="J129" s="188" t="n"/>
      <c r="K129" s="188" t="n"/>
      <c r="L129" s="188" t="n"/>
      <c r="M129" s="187" t="n"/>
    </row>
    <row r="130" ht="16.8" customHeight="1" s="541">
      <c r="A130" s="186" t="n"/>
      <c r="B130" s="186" t="n"/>
      <c r="C130" s="186" t="n"/>
      <c r="D130" s="187" t="n"/>
      <c r="E130" s="187" t="n"/>
      <c r="F130" s="188" t="n"/>
      <c r="G130" s="188" t="n"/>
      <c r="H130" s="188" t="n"/>
      <c r="I130" s="188" t="n"/>
      <c r="J130" s="188" t="n"/>
      <c r="K130" s="188" t="n"/>
      <c r="L130" s="188" t="n"/>
      <c r="M130" s="187" t="n"/>
    </row>
    <row r="131" ht="16.8" customHeight="1" s="541">
      <c r="A131" s="186" t="n"/>
      <c r="B131" s="186" t="n"/>
      <c r="C131" s="186" t="n"/>
      <c r="D131" s="187" t="n"/>
      <c r="E131" s="187" t="n"/>
      <c r="F131" s="188" t="n"/>
      <c r="G131" s="188" t="n"/>
      <c r="H131" s="188" t="n"/>
      <c r="I131" s="188" t="n"/>
      <c r="J131" s="188" t="n"/>
      <c r="K131" s="188" t="n"/>
      <c r="L131" s="188" t="n"/>
      <c r="M131" s="187" t="n"/>
    </row>
    <row r="132" ht="16.8" customHeight="1" s="541">
      <c r="A132" s="204" t="n"/>
      <c r="B132" s="187" t="n"/>
      <c r="C132" s="187" t="n"/>
      <c r="D132" s="187" t="n"/>
      <c r="E132" s="187" t="n"/>
      <c r="F132" s="188" t="n"/>
      <c r="G132" s="188" t="n"/>
      <c r="H132" s="188" t="n"/>
      <c r="I132" s="188" t="n"/>
      <c r="J132" s="188" t="n"/>
      <c r="K132" s="188" t="n"/>
      <c r="L132" s="188" t="n"/>
      <c r="M132" s="187" t="n"/>
    </row>
    <row r="133" ht="16.8" customHeight="1" s="541">
      <c r="A133" s="187" t="n"/>
      <c r="B133" s="187" t="n"/>
      <c r="C133" s="187" t="n"/>
      <c r="D133" s="187" t="n"/>
      <c r="E133" s="187" t="n"/>
      <c r="F133" s="188" t="n"/>
      <c r="G133" s="188" t="n"/>
      <c r="H133" s="188" t="n"/>
      <c r="I133" s="188" t="n"/>
      <c r="J133" s="188" t="n"/>
      <c r="K133" s="188" t="n"/>
      <c r="L133" s="188" t="n"/>
      <c r="M133" s="187" t="n"/>
    </row>
    <row r="134" ht="16.8" customHeight="1" s="541">
      <c r="A134" s="203" t="n"/>
      <c r="B134" s="187" t="n"/>
      <c r="C134" s="187" t="n"/>
      <c r="D134" s="187" t="n"/>
      <c r="E134" s="187" t="n"/>
      <c r="F134" s="188" t="n"/>
      <c r="G134" s="188" t="n"/>
      <c r="H134" s="188" t="n"/>
      <c r="I134" s="188" t="n"/>
      <c r="J134" s="188" t="n"/>
      <c r="K134" s="188" t="n"/>
      <c r="L134" s="188" t="n"/>
      <c r="M134" s="187" t="n"/>
    </row>
    <row r="135" ht="16.8" customHeight="1" s="541">
      <c r="A135" s="186" t="n"/>
      <c r="B135" s="186" t="n"/>
      <c r="C135" s="186" t="n"/>
      <c r="D135" s="187" t="n"/>
      <c r="E135" s="187" t="n"/>
      <c r="F135" s="188" t="n"/>
      <c r="G135" s="188" t="n"/>
      <c r="H135" s="188" t="n"/>
      <c r="I135" s="188" t="n"/>
      <c r="J135" s="188" t="n"/>
      <c r="K135" s="188" t="n"/>
      <c r="L135" s="188" t="n"/>
      <c r="M135" s="187" t="n"/>
    </row>
    <row r="136" ht="16.8" customHeight="1" s="541">
      <c r="A136" s="186" t="n"/>
      <c r="B136" s="186" t="n"/>
      <c r="C136" s="186" t="n"/>
      <c r="D136" s="187" t="n"/>
      <c r="E136" s="187" t="n"/>
      <c r="F136" s="188" t="n"/>
      <c r="G136" s="188" t="n"/>
      <c r="H136" s="188" t="n"/>
      <c r="I136" s="188" t="n"/>
      <c r="J136" s="188" t="n"/>
      <c r="K136" s="188" t="n"/>
      <c r="L136" s="188" t="n"/>
      <c r="M136" s="187" t="n"/>
    </row>
    <row r="137" ht="16.8" customHeight="1" s="541">
      <c r="A137" s="204" t="n"/>
      <c r="B137" s="187" t="n"/>
      <c r="C137" s="187" t="n"/>
      <c r="D137" s="187" t="n"/>
      <c r="E137" s="187" t="n"/>
      <c r="F137" s="188" t="n"/>
      <c r="G137" s="188" t="n"/>
      <c r="H137" s="188" t="n"/>
      <c r="I137" s="188" t="n"/>
      <c r="J137" s="188" t="n"/>
      <c r="K137" s="188" t="n"/>
      <c r="L137" s="188" t="n"/>
      <c r="M137" s="187" t="n"/>
    </row>
    <row r="138" ht="16.8" customHeight="1" s="541">
      <c r="A138" s="187" t="n"/>
      <c r="B138" s="187" t="n"/>
      <c r="C138" s="187" t="n"/>
      <c r="D138" s="187" t="n"/>
      <c r="E138" s="187" t="n"/>
      <c r="F138" s="188" t="n"/>
      <c r="G138" s="188" t="n"/>
      <c r="H138" s="188" t="n"/>
      <c r="I138" s="188" t="n"/>
      <c r="J138" s="188" t="n"/>
      <c r="K138" s="188" t="n"/>
      <c r="L138" s="188" t="n"/>
      <c r="M138" s="187" t="n"/>
    </row>
    <row r="139" ht="16.8" customHeight="1" s="541">
      <c r="A139" s="203" t="n"/>
      <c r="B139" s="187" t="n"/>
      <c r="C139" s="187" t="n"/>
      <c r="D139" s="187" t="n"/>
      <c r="E139" s="187" t="n"/>
      <c r="F139" s="188" t="n"/>
      <c r="G139" s="188" t="n"/>
      <c r="H139" s="188" t="n"/>
      <c r="I139" s="188" t="n"/>
      <c r="J139" s="188" t="n"/>
      <c r="K139" s="188" t="n"/>
      <c r="L139" s="188" t="n"/>
      <c r="M139" s="187" t="n"/>
    </row>
    <row r="140" ht="16.8" customHeight="1" s="541">
      <c r="A140" s="186" t="n"/>
      <c r="B140" s="186" t="n"/>
      <c r="C140" s="186" t="n"/>
      <c r="D140" s="187" t="n"/>
      <c r="E140" s="187" t="n"/>
      <c r="F140" s="188" t="n"/>
      <c r="G140" s="188" t="n"/>
      <c r="H140" s="188" t="n"/>
      <c r="I140" s="188" t="n"/>
      <c r="J140" s="188" t="n"/>
      <c r="K140" s="188" t="n"/>
      <c r="L140" s="188" t="n"/>
      <c r="M140" s="187" t="n"/>
    </row>
    <row r="141" ht="16.8" customHeight="1" s="541">
      <c r="A141" s="186" t="n"/>
      <c r="B141" s="186" t="n"/>
      <c r="C141" s="186" t="n"/>
      <c r="D141" s="187" t="n"/>
      <c r="E141" s="187" t="n"/>
      <c r="F141" s="188" t="n"/>
      <c r="G141" s="188" t="n"/>
      <c r="H141" s="188" t="n"/>
      <c r="I141" s="188" t="n"/>
      <c r="J141" s="188" t="n"/>
      <c r="K141" s="188" t="n"/>
      <c r="L141" s="188" t="n"/>
      <c r="M141" s="187" t="n"/>
    </row>
    <row r="142" ht="16.8" customHeight="1" s="541">
      <c r="A142" s="204" t="n"/>
      <c r="B142" s="187" t="n"/>
      <c r="C142" s="187" t="n"/>
      <c r="D142" s="187" t="n"/>
      <c r="E142" s="187" t="n"/>
      <c r="F142" s="188" t="n"/>
      <c r="G142" s="188" t="n"/>
      <c r="H142" s="188" t="n"/>
      <c r="I142" s="188" t="n"/>
      <c r="J142" s="188" t="n"/>
      <c r="K142" s="188" t="n"/>
      <c r="L142" s="188" t="n"/>
      <c r="M142" s="187" t="n"/>
    </row>
    <row r="143" ht="16.8" customHeight="1" s="541">
      <c r="A143" s="187" t="n"/>
      <c r="B143" s="187" t="n"/>
      <c r="C143" s="187" t="n"/>
      <c r="D143" s="187" t="n"/>
      <c r="E143" s="187" t="n"/>
      <c r="F143" s="188" t="n"/>
      <c r="G143" s="188" t="n"/>
      <c r="H143" s="188" t="n"/>
      <c r="I143" s="188" t="n"/>
      <c r="J143" s="188" t="n"/>
      <c r="K143" s="188" t="n"/>
      <c r="L143" s="188" t="n"/>
      <c r="M143" s="187" t="n"/>
    </row>
    <row r="144" ht="16.8" customHeight="1" s="541">
      <c r="A144" s="203" t="n"/>
      <c r="B144" s="187" t="n"/>
      <c r="C144" s="187" t="n"/>
      <c r="D144" s="187" t="n"/>
      <c r="E144" s="187" t="n"/>
      <c r="F144" s="188" t="n"/>
      <c r="G144" s="188" t="n"/>
      <c r="H144" s="188" t="n"/>
      <c r="I144" s="188" t="n"/>
      <c r="J144" s="188" t="n"/>
      <c r="K144" s="188" t="n"/>
      <c r="L144" s="188" t="n"/>
      <c r="M144" s="187" t="n"/>
    </row>
    <row r="145" ht="16.8" customHeight="1" s="541">
      <c r="A145" s="186" t="n"/>
      <c r="B145" s="186" t="n"/>
      <c r="C145" s="186" t="n"/>
      <c r="D145" s="187" t="n"/>
      <c r="E145" s="187" t="n"/>
      <c r="F145" s="188" t="n"/>
      <c r="G145" s="188" t="n"/>
      <c r="H145" s="188" t="n"/>
      <c r="I145" s="188" t="n"/>
      <c r="J145" s="188" t="n"/>
      <c r="K145" s="188" t="n"/>
      <c r="L145" s="188" t="n"/>
      <c r="M145" s="187" t="n"/>
    </row>
    <row r="146" ht="16.8" customHeight="1" s="541">
      <c r="A146" s="204" t="n"/>
      <c r="B146" s="187" t="n"/>
      <c r="C146" s="187" t="n"/>
      <c r="D146" s="187" t="n"/>
      <c r="E146" s="187" t="n"/>
      <c r="F146" s="188" t="n"/>
      <c r="G146" s="188" t="n"/>
      <c r="H146" s="188" t="n"/>
      <c r="I146" s="188" t="n"/>
      <c r="J146" s="188" t="n"/>
      <c r="K146" s="188" t="n"/>
      <c r="L146" s="188" t="n"/>
      <c r="M146" s="187" t="n"/>
    </row>
    <row r="147" ht="16.8" customHeight="1" s="541">
      <c r="A147" s="187" t="n"/>
      <c r="B147" s="187" t="n"/>
      <c r="C147" s="187" t="n"/>
      <c r="D147" s="187" t="n"/>
      <c r="E147" s="187" t="n"/>
      <c r="F147" s="188" t="n"/>
      <c r="G147" s="188" t="n"/>
      <c r="H147" s="188" t="n"/>
      <c r="I147" s="188" t="n"/>
      <c r="J147" s="188" t="n"/>
      <c r="K147" s="188" t="n"/>
      <c r="L147" s="188" t="n"/>
      <c r="M147" s="187" t="n"/>
    </row>
    <row r="148" ht="16.8" customHeight="1" s="541">
      <c r="A148" s="203" t="n"/>
      <c r="B148" s="187" t="n"/>
      <c r="C148" s="187" t="n"/>
      <c r="D148" s="187" t="n"/>
      <c r="E148" s="187" t="n"/>
      <c r="F148" s="188" t="n"/>
      <c r="G148" s="188" t="n"/>
      <c r="H148" s="188" t="n"/>
      <c r="I148" s="188" t="n"/>
      <c r="J148" s="188" t="n"/>
      <c r="K148" s="188" t="n"/>
      <c r="L148" s="188" t="n"/>
      <c r="M148" s="187" t="n"/>
    </row>
    <row r="149" ht="16.8" customHeight="1" s="541">
      <c r="A149" s="186" t="n"/>
      <c r="B149" s="186" t="n"/>
      <c r="C149" s="186" t="n"/>
      <c r="D149" s="187" t="n"/>
      <c r="E149" s="187" t="n"/>
      <c r="F149" s="188" t="n"/>
      <c r="G149" s="188" t="n"/>
      <c r="H149" s="188" t="n"/>
      <c r="I149" s="188" t="n"/>
      <c r="J149" s="188" t="n"/>
      <c r="K149" s="188" t="n"/>
      <c r="L149" s="188" t="n"/>
      <c r="M149" s="187" t="n"/>
    </row>
    <row r="150" ht="16.8" customHeight="1" s="541">
      <c r="A150" s="186" t="n"/>
      <c r="B150" s="186" t="n"/>
      <c r="C150" s="186" t="n"/>
      <c r="D150" s="187" t="n"/>
      <c r="E150" s="187" t="n"/>
      <c r="F150" s="188" t="n"/>
      <c r="G150" s="188" t="n"/>
      <c r="H150" s="188" t="n"/>
      <c r="I150" s="188" t="n"/>
      <c r="J150" s="188" t="n"/>
      <c r="K150" s="188" t="n"/>
      <c r="L150" s="188" t="n"/>
      <c r="M150" s="187" t="n"/>
    </row>
    <row r="151" ht="16.8" customHeight="1" s="541">
      <c r="A151" s="186" t="n"/>
      <c r="B151" s="186" t="n"/>
      <c r="C151" s="186" t="n"/>
      <c r="D151" s="187" t="n"/>
      <c r="E151" s="187" t="n"/>
      <c r="F151" s="188" t="n"/>
      <c r="G151" s="188" t="n"/>
      <c r="H151" s="188" t="n"/>
      <c r="I151" s="188" t="n"/>
      <c r="J151" s="188" t="n"/>
      <c r="K151" s="188" t="n"/>
      <c r="L151" s="188" t="n"/>
      <c r="M151" s="187" t="n"/>
    </row>
    <row r="152" ht="16.8" customHeight="1" s="541">
      <c r="A152" s="205" t="n"/>
      <c r="B152" s="206" t="n"/>
      <c r="C152" s="207" t="n"/>
      <c r="D152" s="208" t="n"/>
      <c r="E152" s="208" t="n"/>
      <c r="F152" s="209" t="n"/>
      <c r="G152" s="210" t="n"/>
      <c r="H152" s="209" t="n"/>
      <c r="I152" s="210" t="n"/>
      <c r="J152" s="209" t="n"/>
      <c r="K152" s="209" t="n"/>
      <c r="L152" s="215" t="n"/>
      <c r="M152" s="207" t="n"/>
    </row>
    <row r="153" ht="16.8" customHeight="1" s="541">
      <c r="A153" s="206" t="n"/>
      <c r="B153" s="206" t="n"/>
      <c r="C153" s="207" t="n"/>
      <c r="D153" s="208" t="n"/>
      <c r="E153" s="208" t="n"/>
      <c r="F153" s="209" t="n"/>
      <c r="G153" s="211" t="n"/>
      <c r="H153" s="209" t="n"/>
      <c r="I153" s="211" t="n"/>
      <c r="J153" s="209" t="n"/>
      <c r="K153" s="209" t="n"/>
      <c r="L153" s="215" t="n"/>
      <c r="M153" s="207" t="n"/>
    </row>
    <row r="154" ht="16.8" customHeight="1" s="541">
      <c r="A154" s="212" t="n"/>
      <c r="B154" s="208" t="n"/>
      <c r="C154" s="213" t="n"/>
      <c r="D154" s="208" t="n"/>
      <c r="E154" s="208" t="n"/>
      <c r="F154" s="209" t="n"/>
      <c r="G154" s="211" t="n"/>
      <c r="H154" s="209" t="n"/>
      <c r="I154" s="211" t="n"/>
      <c r="J154" s="209" t="n"/>
      <c r="K154" s="209" t="n"/>
      <c r="L154" s="215" t="n"/>
      <c r="M154" s="207" t="n"/>
    </row>
    <row r="155" ht="16.8" customHeight="1" s="541">
      <c r="A155" s="186" t="n"/>
      <c r="B155" s="186" t="n"/>
      <c r="C155" s="186" t="n"/>
      <c r="D155" s="208" t="n"/>
      <c r="E155" s="208" t="n"/>
      <c r="F155" s="209" t="n"/>
      <c r="G155" s="211" t="n"/>
      <c r="H155" s="209" t="n"/>
      <c r="I155" s="211" t="n"/>
      <c r="J155" s="209" t="n"/>
      <c r="K155" s="209" t="n"/>
      <c r="L155" s="215" t="n"/>
      <c r="M155" s="207" t="n"/>
    </row>
    <row r="156" ht="16.8" customHeight="1" s="541">
      <c r="A156" s="186" t="n"/>
      <c r="B156" s="186" t="n"/>
      <c r="C156" s="186" t="n"/>
      <c r="D156" s="208" t="n"/>
      <c r="E156" s="208" t="n"/>
      <c r="F156" s="209" t="n"/>
      <c r="G156" s="214" t="n"/>
      <c r="H156" s="209" t="n"/>
      <c r="I156" s="214" t="n"/>
      <c r="J156" s="209" t="n"/>
      <c r="K156" s="209" t="n"/>
      <c r="L156" s="215" t="n"/>
      <c r="M156" s="213" t="n"/>
    </row>
    <row r="157" ht="16.8" customHeight="1" s="541">
      <c r="A157" s="186" t="n"/>
      <c r="B157" s="186" t="n"/>
      <c r="C157" s="186" t="n"/>
      <c r="D157" s="187" t="n"/>
      <c r="E157" s="187" t="n"/>
      <c r="F157" s="188" t="n"/>
      <c r="G157" s="188" t="n"/>
      <c r="H157" s="188" t="n"/>
      <c r="I157" s="188" t="n"/>
      <c r="J157" s="188" t="n"/>
      <c r="K157" s="188" t="n"/>
      <c r="L157" s="188" t="n"/>
      <c r="M157" s="187" t="n"/>
    </row>
    <row r="158" ht="16.8" customHeight="1" s="541">
      <c r="A158" s="205" t="n"/>
      <c r="B158" s="206" t="n"/>
      <c r="C158" s="207" t="n"/>
      <c r="D158" s="208" t="n"/>
      <c r="E158" s="208" t="n"/>
      <c r="F158" s="209" t="n"/>
      <c r="G158" s="210" t="n"/>
      <c r="H158" s="209" t="n"/>
      <c r="I158" s="210" t="n"/>
      <c r="J158" s="209" t="n"/>
      <c r="K158" s="209" t="n"/>
      <c r="L158" s="215" t="n"/>
      <c r="M158" s="207" t="n"/>
    </row>
    <row r="159" ht="16.8" customHeight="1" s="541">
      <c r="A159" s="206" t="n"/>
      <c r="B159" s="206" t="n"/>
      <c r="C159" s="207" t="n"/>
      <c r="D159" s="208" t="n"/>
      <c r="E159" s="208" t="n"/>
      <c r="F159" s="209" t="n"/>
      <c r="G159" s="211" t="n"/>
      <c r="H159" s="209" t="n"/>
      <c r="I159" s="211" t="n"/>
      <c r="J159" s="209" t="n"/>
      <c r="K159" s="209" t="n"/>
      <c r="L159" s="215" t="n"/>
      <c r="M159" s="207" t="n"/>
    </row>
    <row r="160" ht="16.8" customHeight="1" s="541">
      <c r="A160" s="212" t="n"/>
      <c r="B160" s="208" t="n"/>
      <c r="C160" s="213" t="n"/>
      <c r="D160" s="208" t="n"/>
      <c r="E160" s="208" t="n"/>
      <c r="F160" s="209" t="n"/>
      <c r="G160" s="211" t="n"/>
      <c r="H160" s="209" t="n"/>
      <c r="I160" s="211" t="n"/>
      <c r="J160" s="209" t="n"/>
      <c r="K160" s="209" t="n"/>
      <c r="L160" s="215" t="n"/>
      <c r="M160" s="207" t="n"/>
    </row>
    <row r="161" ht="16.8" customHeight="1" s="541">
      <c r="A161" s="186" t="n"/>
      <c r="B161" s="186" t="n"/>
      <c r="C161" s="186" t="n"/>
      <c r="D161" s="208" t="n"/>
      <c r="E161" s="208" t="n"/>
      <c r="F161" s="209" t="n"/>
      <c r="G161" s="211" t="n"/>
      <c r="H161" s="209" t="n"/>
      <c r="I161" s="211" t="n"/>
      <c r="J161" s="209" t="n"/>
      <c r="K161" s="209" t="n"/>
      <c r="L161" s="215" t="n"/>
      <c r="M161" s="207" t="n"/>
    </row>
    <row r="162" ht="16.8" customHeight="1" s="541">
      <c r="A162" s="186" t="n"/>
      <c r="B162" s="186" t="n"/>
      <c r="C162" s="186" t="n"/>
      <c r="D162" s="208" t="n"/>
      <c r="E162" s="208" t="n"/>
      <c r="F162" s="209" t="n"/>
      <c r="G162" s="214" t="n"/>
      <c r="H162" s="209" t="n"/>
      <c r="I162" s="214" t="n"/>
      <c r="J162" s="209" t="n"/>
      <c r="K162" s="209" t="n"/>
      <c r="L162" s="215" t="n"/>
      <c r="M162" s="213" t="n"/>
    </row>
    <row r="163" ht="16.8" customHeight="1" s="541">
      <c r="A163" s="186" t="n"/>
      <c r="B163" s="186" t="n"/>
      <c r="C163" s="186" t="n"/>
      <c r="D163" s="187" t="n"/>
      <c r="E163" s="187" t="n"/>
      <c r="F163" s="188" t="n"/>
      <c r="G163" s="188" t="n"/>
      <c r="H163" s="188" t="n"/>
      <c r="I163" s="188" t="n"/>
      <c r="J163" s="188" t="n"/>
      <c r="K163" s="188" t="n"/>
      <c r="L163" s="188" t="n"/>
      <c r="M163" s="187" t="n"/>
    </row>
    <row r="164" ht="16.8" customHeight="1" s="541">
      <c r="A164" s="205" t="n"/>
      <c r="B164" s="206" t="n"/>
      <c r="C164" s="207" t="n"/>
      <c r="D164" s="208" t="n"/>
      <c r="E164" s="208" t="n"/>
      <c r="F164" s="209" t="n"/>
      <c r="G164" s="210" t="n"/>
      <c r="H164" s="209" t="n"/>
      <c r="I164" s="210" t="n"/>
      <c r="J164" s="209" t="n"/>
      <c r="K164" s="209" t="n"/>
      <c r="L164" s="215" t="n"/>
      <c r="M164" s="207" t="n"/>
    </row>
    <row r="165" ht="16.8" customHeight="1" s="541">
      <c r="A165" s="206" t="n"/>
      <c r="B165" s="206" t="n"/>
      <c r="C165" s="207" t="n"/>
      <c r="D165" s="208" t="n"/>
      <c r="E165" s="208" t="n"/>
      <c r="F165" s="209" t="n"/>
      <c r="G165" s="211" t="n"/>
      <c r="H165" s="209" t="n"/>
      <c r="I165" s="211" t="n"/>
      <c r="J165" s="209" t="n"/>
      <c r="K165" s="209" t="n"/>
      <c r="L165" s="215" t="n"/>
      <c r="M165" s="207" t="n"/>
    </row>
    <row r="166" ht="16.8" customHeight="1" s="541">
      <c r="A166" s="212" t="n"/>
      <c r="B166" s="208" t="n"/>
      <c r="C166" s="213" t="n"/>
      <c r="D166" s="208" t="n"/>
      <c r="E166" s="208" t="n"/>
      <c r="F166" s="209" t="n"/>
      <c r="G166" s="211" t="n"/>
      <c r="H166" s="209" t="n"/>
      <c r="I166" s="211" t="n"/>
      <c r="J166" s="209" t="n"/>
      <c r="K166" s="209" t="n"/>
      <c r="L166" s="215" t="n"/>
      <c r="M166" s="207" t="n"/>
    </row>
    <row r="167" ht="16.8" customHeight="1" s="541">
      <c r="A167" s="186" t="n"/>
      <c r="B167" s="186" t="n"/>
      <c r="C167" s="186" t="n"/>
      <c r="D167" s="208" t="n"/>
      <c r="E167" s="208" t="n"/>
      <c r="F167" s="209" t="n"/>
      <c r="G167" s="211" t="n"/>
      <c r="H167" s="209" t="n"/>
      <c r="I167" s="211" t="n"/>
      <c r="J167" s="209" t="n"/>
      <c r="K167" s="209" t="n"/>
      <c r="L167" s="215" t="n"/>
      <c r="M167" s="207" t="n"/>
    </row>
    <row r="168" ht="16.8" customHeight="1" s="541">
      <c r="A168" s="186" t="n"/>
      <c r="B168" s="186" t="n"/>
      <c r="C168" s="186" t="n"/>
      <c r="D168" s="208" t="n"/>
      <c r="E168" s="208" t="n"/>
      <c r="F168" s="209" t="n"/>
      <c r="G168" s="214" t="n"/>
      <c r="H168" s="209" t="n"/>
      <c r="I168" s="214" t="n"/>
      <c r="J168" s="209" t="n"/>
      <c r="K168" s="209" t="n"/>
      <c r="L168" s="215" t="n"/>
      <c r="M168" s="213" t="n"/>
    </row>
    <row r="169" ht="16.8" customHeight="1" s="541">
      <c r="A169" s="186" t="n"/>
      <c r="B169" s="186" t="n"/>
      <c r="C169" s="186" t="n"/>
      <c r="D169" s="187" t="n"/>
      <c r="E169" s="187" t="n"/>
      <c r="F169" s="188" t="n"/>
      <c r="G169" s="188" t="n"/>
      <c r="H169" s="188" t="n"/>
      <c r="I169" s="188" t="n"/>
      <c r="J169" s="188" t="n"/>
      <c r="K169" s="188" t="n"/>
      <c r="L169" s="188" t="n"/>
      <c r="M169" s="187" t="n"/>
    </row>
    <row r="170" ht="16.8" customHeight="1" s="541">
      <c r="A170" s="205" t="n"/>
      <c r="B170" s="206" t="n"/>
      <c r="C170" s="207" t="n"/>
      <c r="D170" s="208" t="n"/>
      <c r="E170" s="208" t="n"/>
      <c r="F170" s="209" t="n"/>
      <c r="G170" s="210" t="n"/>
      <c r="H170" s="209" t="n"/>
      <c r="I170" s="210" t="n"/>
      <c r="J170" s="209" t="n"/>
      <c r="K170" s="209" t="n"/>
      <c r="L170" s="215" t="n"/>
      <c r="M170" s="207" t="n"/>
    </row>
    <row r="171" ht="16.8" customHeight="1" s="541">
      <c r="A171" s="206" t="n"/>
      <c r="B171" s="206" t="n"/>
      <c r="C171" s="207" t="n"/>
      <c r="D171" s="208" t="n"/>
      <c r="E171" s="208" t="n"/>
      <c r="F171" s="209" t="n"/>
      <c r="G171" s="211" t="n"/>
      <c r="H171" s="209" t="n"/>
      <c r="I171" s="211" t="n"/>
      <c r="J171" s="209" t="n"/>
      <c r="K171" s="209" t="n"/>
      <c r="L171" s="215" t="n"/>
      <c r="M171" s="207" t="n"/>
    </row>
    <row r="172" ht="16.8" customHeight="1" s="541">
      <c r="A172" s="212" t="n"/>
      <c r="B172" s="208" t="n"/>
      <c r="C172" s="213" t="n"/>
      <c r="D172" s="208" t="n"/>
      <c r="E172" s="208" t="n"/>
      <c r="F172" s="209" t="n"/>
      <c r="G172" s="211" t="n"/>
      <c r="H172" s="209" t="n"/>
      <c r="I172" s="211" t="n"/>
      <c r="J172" s="209" t="n"/>
      <c r="K172" s="209" t="n"/>
      <c r="L172" s="215" t="n"/>
      <c r="M172" s="207" t="n"/>
    </row>
    <row r="173" ht="16.8" customHeight="1" s="541">
      <c r="A173" s="186" t="n"/>
      <c r="B173" s="186" t="n"/>
      <c r="C173" s="186" t="n"/>
      <c r="D173" s="208" t="n"/>
      <c r="E173" s="208" t="n"/>
      <c r="F173" s="209" t="n"/>
      <c r="G173" s="211" t="n"/>
      <c r="H173" s="209" t="n"/>
      <c r="I173" s="211" t="n"/>
      <c r="J173" s="209" t="n"/>
      <c r="K173" s="209" t="n"/>
      <c r="L173" s="215" t="n"/>
      <c r="M173" s="207" t="n"/>
    </row>
    <row r="174" ht="16.8" customHeight="1" s="541">
      <c r="A174" s="186" t="n"/>
      <c r="B174" s="186" t="n"/>
      <c r="C174" s="186" t="n"/>
      <c r="D174" s="208" t="n"/>
      <c r="E174" s="208" t="n"/>
      <c r="F174" s="209" t="n"/>
      <c r="G174" s="214" t="n"/>
      <c r="H174" s="209" t="n"/>
      <c r="I174" s="214" t="n"/>
      <c r="J174" s="209" t="n"/>
      <c r="K174" s="209" t="n"/>
      <c r="L174" s="215" t="n"/>
      <c r="M174" s="213" t="n"/>
    </row>
    <row r="175" ht="16.8" customHeight="1" s="541">
      <c r="A175" s="186" t="n"/>
      <c r="B175" s="186" t="n"/>
      <c r="C175" s="186" t="n"/>
      <c r="D175" s="187" t="n"/>
      <c r="E175" s="187" t="n"/>
      <c r="F175" s="188" t="n"/>
      <c r="G175" s="188" t="n"/>
      <c r="H175" s="188" t="n"/>
      <c r="I175" s="188" t="n"/>
      <c r="J175" s="188" t="n"/>
      <c r="K175" s="188" t="n"/>
      <c r="L175" s="188" t="n"/>
      <c r="M175" s="187" t="n"/>
    </row>
    <row r="176" ht="16.8" customHeight="1" s="541">
      <c r="A176" s="205" t="n"/>
      <c r="B176" s="206" t="n"/>
      <c r="C176" s="207" t="n"/>
      <c r="D176" s="208" t="n"/>
      <c r="E176" s="208" t="n"/>
      <c r="F176" s="209" t="n"/>
      <c r="G176" s="210" t="n"/>
      <c r="H176" s="209" t="n"/>
      <c r="I176" s="210" t="n"/>
      <c r="J176" s="209" t="n"/>
      <c r="K176" s="209" t="n"/>
      <c r="L176" s="215" t="n"/>
      <c r="M176" s="207" t="n"/>
    </row>
    <row r="177" ht="16.8" customHeight="1" s="541">
      <c r="A177" s="206" t="n"/>
      <c r="B177" s="206" t="n"/>
      <c r="C177" s="207" t="n"/>
      <c r="D177" s="208" t="n"/>
      <c r="E177" s="208" t="n"/>
      <c r="F177" s="209" t="n"/>
      <c r="G177" s="211" t="n"/>
      <c r="H177" s="209" t="n"/>
      <c r="I177" s="211" t="n"/>
      <c r="J177" s="209" t="n"/>
      <c r="K177" s="209" t="n"/>
      <c r="L177" s="215" t="n"/>
      <c r="M177" s="207" t="n"/>
    </row>
    <row r="178" ht="16.8" customHeight="1" s="541">
      <c r="A178" s="212" t="n"/>
      <c r="B178" s="208" t="n"/>
      <c r="C178" s="213" t="n"/>
      <c r="D178" s="208" t="n"/>
      <c r="E178" s="208" t="n"/>
      <c r="F178" s="209" t="n"/>
      <c r="G178" s="214" t="n"/>
      <c r="H178" s="209" t="n"/>
      <c r="I178" s="214" t="n"/>
      <c r="J178" s="209" t="n"/>
      <c r="K178" s="209" t="n"/>
      <c r="L178" s="215" t="n"/>
      <c r="M178" s="213" t="n"/>
    </row>
    <row r="179" ht="16.8" customHeight="1" s="541">
      <c r="A179" s="186" t="n"/>
      <c r="B179" s="186" t="n"/>
      <c r="C179" s="186" t="n"/>
      <c r="D179" s="187" t="n"/>
      <c r="E179" s="187" t="n"/>
      <c r="F179" s="188" t="n"/>
      <c r="G179" s="188" t="n"/>
      <c r="H179" s="188" t="n"/>
      <c r="I179" s="188" t="n"/>
      <c r="J179" s="188" t="n"/>
      <c r="K179" s="188" t="n"/>
      <c r="L179" s="188" t="n"/>
      <c r="M179" s="187" t="n"/>
    </row>
    <row r="180" ht="16.8" customHeight="1" s="541">
      <c r="A180" s="205" t="n"/>
      <c r="B180" s="206" t="n"/>
      <c r="C180" s="207" t="n"/>
      <c r="D180" s="208" t="n"/>
      <c r="E180" s="208" t="n"/>
      <c r="F180" s="209" t="n"/>
      <c r="G180" s="210" t="n"/>
      <c r="H180" s="209" t="n"/>
      <c r="I180" s="210" t="n"/>
      <c r="J180" s="209" t="n"/>
      <c r="K180" s="209" t="n"/>
      <c r="L180" s="215" t="n"/>
      <c r="M180" s="207" t="n"/>
    </row>
    <row r="181" ht="16.8" customHeight="1" s="541">
      <c r="A181" s="206" t="n"/>
      <c r="B181" s="206" t="n"/>
      <c r="C181" s="207" t="n"/>
      <c r="D181" s="208" t="n"/>
      <c r="E181" s="208" t="n"/>
      <c r="F181" s="209" t="n"/>
      <c r="G181" s="211" t="n"/>
      <c r="H181" s="209" t="n"/>
      <c r="I181" s="211" t="n"/>
      <c r="J181" s="209" t="n"/>
      <c r="K181" s="209" t="n"/>
      <c r="L181" s="215" t="n"/>
      <c r="M181" s="207" t="n"/>
    </row>
    <row r="182" ht="16.8" customHeight="1" s="541">
      <c r="A182" s="212" t="n"/>
      <c r="B182" s="208" t="n"/>
      <c r="C182" s="213" t="n"/>
      <c r="D182" s="208" t="n"/>
      <c r="E182" s="208" t="n"/>
      <c r="F182" s="209" t="n"/>
      <c r="G182" s="214" t="n"/>
      <c r="H182" s="209" t="n"/>
      <c r="I182" s="214" t="n"/>
      <c r="J182" s="209" t="n"/>
      <c r="K182" s="209" t="n"/>
      <c r="L182" s="215" t="n"/>
      <c r="M182" s="213" t="n"/>
    </row>
    <row r="183" ht="16.8" customHeight="1" s="541">
      <c r="A183" s="186" t="n"/>
      <c r="B183" s="186" t="n"/>
      <c r="C183" s="186" t="n"/>
      <c r="D183" s="187" t="n"/>
      <c r="E183" s="187" t="n"/>
      <c r="F183" s="188" t="n"/>
      <c r="G183" s="188" t="n"/>
      <c r="H183" s="188" t="n"/>
      <c r="I183" s="188" t="n"/>
      <c r="J183" s="188" t="n"/>
      <c r="K183" s="188" t="n"/>
      <c r="L183" s="188" t="n"/>
      <c r="M183" s="187" t="n"/>
    </row>
    <row r="184" ht="16.8" customHeight="1" s="541">
      <c r="A184" s="205" t="n"/>
      <c r="B184" s="206" t="n"/>
      <c r="C184" s="207" t="n"/>
      <c r="D184" s="208" t="n"/>
      <c r="E184" s="208" t="n"/>
      <c r="F184" s="209" t="n"/>
      <c r="G184" s="210" t="n"/>
      <c r="H184" s="209" t="n"/>
      <c r="I184" s="210" t="n"/>
      <c r="J184" s="209" t="n"/>
      <c r="K184" s="209" t="n"/>
      <c r="L184" s="215" t="n"/>
      <c r="M184" s="207" t="n"/>
    </row>
    <row r="185" ht="16.8" customHeight="1" s="541">
      <c r="A185" s="206" t="n"/>
      <c r="B185" s="206" t="n"/>
      <c r="C185" s="207" t="n"/>
      <c r="D185" s="208" t="n"/>
      <c r="E185" s="208" t="n"/>
      <c r="F185" s="209" t="n"/>
      <c r="G185" s="211" t="n"/>
      <c r="H185" s="209" t="n"/>
      <c r="I185" s="211" t="n"/>
      <c r="J185" s="209" t="n"/>
      <c r="K185" s="209" t="n"/>
      <c r="L185" s="215" t="n"/>
      <c r="M185" s="207" t="n"/>
    </row>
    <row r="186" ht="16.8" customHeight="1" s="541">
      <c r="A186" s="212" t="n"/>
      <c r="B186" s="208" t="n"/>
      <c r="C186" s="213" t="n"/>
      <c r="D186" s="208" t="n"/>
      <c r="E186" s="208" t="n"/>
      <c r="F186" s="209" t="n"/>
      <c r="G186" s="214" t="n"/>
      <c r="H186" s="209" t="n"/>
      <c r="I186" s="214" t="n"/>
      <c r="J186" s="209" t="n"/>
      <c r="K186" s="209" t="n"/>
      <c r="L186" s="215" t="n"/>
      <c r="M186" s="213" t="n"/>
    </row>
    <row r="187" ht="16.8" customHeight="1" s="541">
      <c r="A187" s="186" t="n"/>
      <c r="B187" s="186" t="n"/>
      <c r="C187" s="186" t="n"/>
      <c r="D187" s="187" t="n"/>
      <c r="E187" s="187" t="n"/>
      <c r="F187" s="188" t="n"/>
      <c r="G187" s="188" t="n"/>
      <c r="H187" s="188" t="n"/>
      <c r="I187" s="188" t="n"/>
      <c r="J187" s="188" t="n"/>
      <c r="K187" s="188" t="n"/>
      <c r="L187" s="188" t="n"/>
      <c r="M187" s="187" t="n"/>
    </row>
    <row r="188" ht="16.8" customHeight="1" s="541">
      <c r="A188" s="205" t="n"/>
      <c r="B188" s="206" t="n"/>
      <c r="C188" s="207" t="n"/>
      <c r="D188" s="208" t="n"/>
      <c r="E188" s="208" t="n"/>
      <c r="F188" s="209" t="n"/>
      <c r="G188" s="210" t="n"/>
      <c r="H188" s="209" t="n"/>
      <c r="I188" s="210" t="n"/>
      <c r="J188" s="209" t="n"/>
      <c r="K188" s="209" t="n"/>
      <c r="L188" s="215" t="n"/>
      <c r="M188" s="207" t="n"/>
    </row>
    <row r="189" ht="16.8" customHeight="1" s="541">
      <c r="A189" s="206" t="n"/>
      <c r="B189" s="206" t="n"/>
      <c r="C189" s="207" t="n"/>
      <c r="D189" s="208" t="n"/>
      <c r="E189" s="208" t="n"/>
      <c r="F189" s="209" t="n"/>
      <c r="G189" s="211" t="n"/>
      <c r="H189" s="209" t="n"/>
      <c r="I189" s="211" t="n"/>
      <c r="J189" s="209" t="n"/>
      <c r="K189" s="209" t="n"/>
      <c r="L189" s="215" t="n"/>
      <c r="M189" s="207" t="n"/>
    </row>
    <row r="190" ht="16.8" customHeight="1" s="541">
      <c r="A190" s="212" t="n"/>
      <c r="B190" s="208" t="n"/>
      <c r="C190" s="213" t="n"/>
      <c r="D190" s="208" t="n"/>
      <c r="E190" s="208" t="n"/>
      <c r="F190" s="209" t="n"/>
      <c r="G190" s="214" t="n"/>
      <c r="H190" s="209" t="n"/>
      <c r="I190" s="214" t="n"/>
      <c r="J190" s="209" t="n"/>
      <c r="K190" s="209" t="n"/>
      <c r="L190" s="215" t="n"/>
      <c r="M190" s="213" t="n"/>
    </row>
    <row r="191" ht="16.8" customHeight="1" s="541">
      <c r="A191" s="186" t="n"/>
      <c r="B191" s="186" t="n"/>
      <c r="C191" s="186" t="n"/>
      <c r="D191" s="187" t="n"/>
      <c r="E191" s="187" t="n"/>
      <c r="F191" s="188" t="n"/>
      <c r="G191" s="188" t="n"/>
      <c r="H191" s="188" t="n"/>
      <c r="I191" s="188" t="n"/>
      <c r="J191" s="188" t="n"/>
      <c r="K191" s="188" t="n"/>
      <c r="L191" s="188" t="n"/>
      <c r="M191" s="187" t="n"/>
    </row>
    <row r="192" ht="16.8" customHeight="1" s="541">
      <c r="A192" s="205" t="n"/>
      <c r="B192" s="206" t="n"/>
      <c r="C192" s="207" t="n"/>
      <c r="D192" s="208" t="n"/>
      <c r="E192" s="208" t="n"/>
      <c r="F192" s="209" t="n"/>
      <c r="G192" s="210" t="n"/>
      <c r="H192" s="209" t="n"/>
      <c r="I192" s="210" t="n"/>
      <c r="J192" s="209" t="n"/>
      <c r="K192" s="209" t="n"/>
      <c r="L192" s="215" t="n"/>
      <c r="M192" s="207" t="n"/>
    </row>
    <row r="193" ht="16.8" customHeight="1" s="541">
      <c r="A193" s="206" t="n"/>
      <c r="B193" s="206" t="n"/>
      <c r="C193" s="207" t="n"/>
      <c r="D193" s="208" t="n"/>
      <c r="E193" s="208" t="n"/>
      <c r="F193" s="209" t="n"/>
      <c r="G193" s="211" t="n"/>
      <c r="H193" s="209" t="n"/>
      <c r="I193" s="211" t="n"/>
      <c r="J193" s="209" t="n"/>
      <c r="K193" s="209" t="n"/>
      <c r="L193" s="215" t="n"/>
      <c r="M193" s="207" t="n"/>
    </row>
    <row r="194" ht="16.8" customHeight="1" s="541">
      <c r="A194" s="212" t="n"/>
      <c r="B194" s="208" t="n"/>
      <c r="C194" s="213" t="n"/>
      <c r="D194" s="208" t="n"/>
      <c r="E194" s="208" t="n"/>
      <c r="F194" s="209" t="n"/>
      <c r="G194" s="214" t="n"/>
      <c r="H194" s="209" t="n"/>
      <c r="I194" s="214" t="n"/>
      <c r="J194" s="209" t="n"/>
      <c r="K194" s="209" t="n"/>
      <c r="L194" s="215" t="n"/>
      <c r="M194" s="213" t="n"/>
    </row>
    <row r="195" ht="16.8" customHeight="1" s="541">
      <c r="A195" s="186" t="n"/>
      <c r="B195" s="186" t="n"/>
      <c r="C195" s="186" t="n"/>
      <c r="D195" s="187" t="n"/>
      <c r="E195" s="187" t="n"/>
      <c r="F195" s="188" t="n"/>
      <c r="G195" s="188" t="n"/>
      <c r="H195" s="188" t="n"/>
      <c r="I195" s="188" t="n"/>
      <c r="J195" s="188" t="n"/>
      <c r="K195" s="188" t="n"/>
      <c r="L195" s="188" t="n"/>
      <c r="M195" s="187" t="n"/>
    </row>
    <row r="196" ht="16.8" customHeight="1" s="541">
      <c r="A196" s="205" t="n"/>
      <c r="B196" s="206" t="n"/>
      <c r="C196" s="207" t="n"/>
      <c r="D196" s="208" t="n"/>
      <c r="E196" s="208" t="n"/>
      <c r="F196" s="209" t="n"/>
      <c r="G196" s="210" t="n"/>
      <c r="H196" s="209" t="n"/>
      <c r="I196" s="210" t="n"/>
      <c r="J196" s="209" t="n"/>
      <c r="K196" s="209" t="n"/>
      <c r="L196" s="215" t="n"/>
      <c r="M196" s="207" t="n"/>
    </row>
    <row r="197" ht="16.8" customHeight="1" s="541">
      <c r="A197" s="206" t="n"/>
      <c r="B197" s="206" t="n"/>
      <c r="C197" s="207" t="n"/>
      <c r="D197" s="208" t="n"/>
      <c r="E197" s="208" t="n"/>
      <c r="F197" s="209" t="n"/>
      <c r="G197" s="211" t="n"/>
      <c r="H197" s="209" t="n"/>
      <c r="I197" s="211" t="n"/>
      <c r="J197" s="209" t="n"/>
      <c r="K197" s="209" t="n"/>
      <c r="L197" s="215" t="n"/>
      <c r="M197" s="207" t="n"/>
    </row>
    <row r="198" ht="16.8" customHeight="1" s="541">
      <c r="A198" s="212" t="n"/>
      <c r="B198" s="208" t="n"/>
      <c r="C198" s="213" t="n"/>
      <c r="D198" s="208" t="n"/>
      <c r="E198" s="208" t="n"/>
      <c r="F198" s="209" t="n"/>
      <c r="G198" s="214" t="n"/>
      <c r="H198" s="209" t="n"/>
      <c r="I198" s="214" t="n"/>
      <c r="J198" s="209" t="n"/>
      <c r="K198" s="209" t="n"/>
      <c r="L198" s="215" t="n"/>
      <c r="M198" s="213" t="n"/>
    </row>
    <row r="199" ht="16.8" customHeight="1" s="541">
      <c r="A199" s="186" t="n"/>
      <c r="B199" s="186" t="n"/>
      <c r="C199" s="186" t="n"/>
      <c r="D199" s="187" t="n"/>
      <c r="E199" s="187" t="n"/>
      <c r="F199" s="188" t="n"/>
      <c r="G199" s="188" t="n"/>
      <c r="H199" s="188" t="n"/>
      <c r="I199" s="188" t="n"/>
      <c r="J199" s="188" t="n"/>
      <c r="K199" s="188" t="n"/>
      <c r="L199" s="188" t="n"/>
      <c r="M199" s="187" t="n"/>
    </row>
    <row r="200" ht="16.8" customHeight="1" s="541">
      <c r="A200" s="205" t="n"/>
      <c r="B200" s="206" t="n"/>
      <c r="C200" s="207" t="n"/>
      <c r="D200" s="208" t="n"/>
      <c r="E200" s="208" t="n"/>
      <c r="F200" s="209" t="n"/>
      <c r="G200" s="210" t="n"/>
      <c r="H200" s="209" t="n"/>
      <c r="I200" s="210" t="n"/>
      <c r="J200" s="209" t="n"/>
      <c r="K200" s="209" t="n"/>
      <c r="L200" s="215" t="n"/>
      <c r="M200" s="207" t="n"/>
    </row>
    <row r="201" ht="16.8" customHeight="1" s="541">
      <c r="A201" s="206" t="n"/>
      <c r="B201" s="206" t="n"/>
      <c r="C201" s="207" t="n"/>
      <c r="D201" s="208" t="n"/>
      <c r="E201" s="208" t="n"/>
      <c r="F201" s="209" t="n"/>
      <c r="G201" s="211" t="n"/>
      <c r="H201" s="209" t="n"/>
      <c r="I201" s="211" t="n"/>
      <c r="J201" s="209" t="n"/>
      <c r="K201" s="209" t="n"/>
      <c r="L201" s="215" t="n"/>
      <c r="M201" s="207" t="n"/>
    </row>
    <row r="202" ht="16.8" customHeight="1" s="541">
      <c r="A202" s="212" t="n"/>
      <c r="B202" s="208" t="n"/>
      <c r="C202" s="213" t="n"/>
      <c r="D202" s="208" t="n"/>
      <c r="E202" s="208" t="n"/>
      <c r="F202" s="209" t="n"/>
      <c r="G202" s="211" t="n"/>
      <c r="H202" s="209" t="n"/>
      <c r="I202" s="211" t="n"/>
      <c r="J202" s="209" t="n"/>
      <c r="K202" s="209" t="n"/>
      <c r="L202" s="215" t="n"/>
      <c r="M202" s="207" t="n"/>
    </row>
    <row r="203" ht="16.8" customHeight="1" s="541">
      <c r="A203" s="186" t="n"/>
      <c r="B203" s="186" t="n"/>
      <c r="C203" s="186" t="n"/>
      <c r="D203" s="208" t="n"/>
      <c r="E203" s="208" t="n"/>
      <c r="F203" s="209" t="n"/>
      <c r="G203" s="214" t="n"/>
      <c r="H203" s="209" t="n"/>
      <c r="I203" s="214" t="n"/>
      <c r="J203" s="209" t="n"/>
      <c r="K203" s="209" t="n"/>
      <c r="L203" s="215" t="n"/>
      <c r="M203" s="213" t="n"/>
    </row>
    <row r="204" ht="16.8" customHeight="1" s="541">
      <c r="A204" s="186" t="n"/>
      <c r="B204" s="186" t="n"/>
      <c r="C204" s="186" t="n"/>
      <c r="D204" s="187" t="n"/>
      <c r="E204" s="187" t="n"/>
      <c r="F204" s="188" t="n"/>
      <c r="G204" s="188" t="n"/>
      <c r="H204" s="188" t="n"/>
      <c r="I204" s="188" t="n"/>
      <c r="J204" s="188" t="n"/>
      <c r="K204" s="188" t="n"/>
      <c r="L204" s="188" t="n"/>
      <c r="M204" s="187" t="n"/>
    </row>
    <row r="205" ht="16.8" customHeight="1" s="541">
      <c r="A205" s="205" t="n"/>
      <c r="B205" s="206" t="n"/>
      <c r="C205" s="207" t="n"/>
      <c r="D205" s="208" t="n"/>
      <c r="E205" s="208" t="n"/>
      <c r="F205" s="209" t="n"/>
      <c r="G205" s="210" t="n"/>
      <c r="H205" s="209" t="n"/>
      <c r="I205" s="210" t="n"/>
      <c r="J205" s="209" t="n"/>
      <c r="K205" s="209" t="n"/>
      <c r="L205" s="215" t="n"/>
      <c r="M205" s="207" t="n"/>
    </row>
    <row r="206" ht="16.8" customHeight="1" s="541">
      <c r="A206" s="206" t="n"/>
      <c r="B206" s="206" t="n"/>
      <c r="C206" s="207" t="n"/>
      <c r="D206" s="208" t="n"/>
      <c r="E206" s="208" t="n"/>
      <c r="F206" s="209" t="n"/>
      <c r="G206" s="211" t="n"/>
      <c r="H206" s="209" t="n"/>
      <c r="I206" s="211" t="n"/>
      <c r="J206" s="209" t="n"/>
      <c r="K206" s="209" t="n"/>
      <c r="L206" s="215" t="n"/>
      <c r="M206" s="207" t="n"/>
    </row>
    <row r="207" ht="16.8" customHeight="1" s="541">
      <c r="A207" s="212" t="n"/>
      <c r="B207" s="208" t="n"/>
      <c r="C207" s="213" t="n"/>
      <c r="D207" s="208" t="n"/>
      <c r="E207" s="208" t="n"/>
      <c r="F207" s="209" t="n"/>
      <c r="G207" s="214" t="n"/>
      <c r="H207" s="209" t="n"/>
      <c r="I207" s="214" t="n"/>
      <c r="J207" s="209" t="n"/>
      <c r="K207" s="209" t="n"/>
      <c r="L207" s="215" t="n"/>
      <c r="M207" s="213" t="n"/>
    </row>
    <row r="208" ht="16.8" customHeight="1" s="541">
      <c r="A208" s="186" t="n"/>
      <c r="B208" s="186" t="n"/>
      <c r="C208" s="186" t="n"/>
      <c r="D208" s="187" t="n"/>
      <c r="E208" s="187" t="n"/>
      <c r="F208" s="188" t="n"/>
      <c r="G208" s="188" t="n"/>
      <c r="H208" s="188" t="n"/>
      <c r="I208" s="188" t="n"/>
      <c r="J208" s="188" t="n"/>
      <c r="K208" s="188" t="n"/>
      <c r="L208" s="188" t="n"/>
      <c r="M208" s="187" t="n"/>
    </row>
    <row r="209" ht="16.8" customHeight="1" s="541">
      <c r="A209" s="205" t="n"/>
      <c r="B209" s="206" t="n"/>
      <c r="C209" s="207" t="n"/>
      <c r="D209" s="208" t="n"/>
      <c r="E209" s="208" t="n"/>
      <c r="F209" s="209" t="n"/>
      <c r="G209" s="210" t="n"/>
      <c r="H209" s="209" t="n"/>
      <c r="I209" s="210" t="n"/>
      <c r="J209" s="209" t="n"/>
      <c r="K209" s="209" t="n"/>
      <c r="L209" s="215" t="n"/>
      <c r="M209" s="207" t="n"/>
    </row>
    <row r="210" ht="16.8" customHeight="1" s="541">
      <c r="A210" s="206" t="n"/>
      <c r="B210" s="206" t="n"/>
      <c r="C210" s="207" t="n"/>
      <c r="D210" s="208" t="n"/>
      <c r="E210" s="208" t="n"/>
      <c r="F210" s="209" t="n"/>
      <c r="G210" s="211" t="n"/>
      <c r="H210" s="209" t="n"/>
      <c r="I210" s="211" t="n"/>
      <c r="J210" s="209" t="n"/>
      <c r="K210" s="209" t="n"/>
      <c r="L210" s="215" t="n"/>
      <c r="M210" s="207" t="n"/>
    </row>
    <row r="211" ht="16.8" customHeight="1" s="541">
      <c r="A211" s="212" t="n"/>
      <c r="B211" s="208" t="n"/>
      <c r="C211" s="213" t="n"/>
      <c r="D211" s="208" t="n"/>
      <c r="E211" s="208" t="n"/>
      <c r="F211" s="209" t="n"/>
      <c r="G211" s="211" t="n"/>
      <c r="H211" s="209" t="n"/>
      <c r="I211" s="211" t="n"/>
      <c r="J211" s="209" t="n"/>
      <c r="K211" s="209" t="n"/>
      <c r="L211" s="215" t="n"/>
      <c r="M211" s="207" t="n"/>
    </row>
    <row r="212" ht="16.8" customHeight="1" s="541">
      <c r="A212" s="186" t="n"/>
      <c r="B212" s="186" t="n"/>
      <c r="C212" s="186" t="n"/>
      <c r="D212" s="208" t="n"/>
      <c r="E212" s="208" t="n"/>
      <c r="F212" s="209" t="n"/>
      <c r="G212" s="211" t="n"/>
      <c r="H212" s="209" t="n"/>
      <c r="I212" s="211" t="n"/>
      <c r="J212" s="209" t="n"/>
      <c r="K212" s="209" t="n"/>
      <c r="L212" s="215" t="n"/>
      <c r="M212" s="207" t="n"/>
    </row>
    <row r="213" ht="16.8" customHeight="1" s="541">
      <c r="A213" s="186" t="n"/>
      <c r="B213" s="186" t="n"/>
      <c r="C213" s="186" t="n"/>
      <c r="D213" s="208" t="n"/>
      <c r="E213" s="208" t="n"/>
      <c r="F213" s="209" t="n"/>
      <c r="G213" s="211" t="n"/>
      <c r="H213" s="209" t="n"/>
      <c r="I213" s="211" t="n"/>
      <c r="J213" s="209" t="n"/>
      <c r="K213" s="209" t="n"/>
      <c r="L213" s="215" t="n"/>
      <c r="M213" s="207" t="n"/>
    </row>
    <row r="214" ht="16.8" customHeight="1" s="541">
      <c r="A214" s="186" t="n"/>
      <c r="B214" s="186" t="n"/>
      <c r="C214" s="186" t="n"/>
      <c r="D214" s="208" t="n"/>
      <c r="E214" s="208" t="n"/>
      <c r="F214" s="209" t="n"/>
      <c r="G214" s="211" t="n"/>
      <c r="H214" s="209" t="n"/>
      <c r="I214" s="211" t="n"/>
      <c r="J214" s="209" t="n"/>
      <c r="K214" s="209" t="n"/>
      <c r="L214" s="215" t="n"/>
      <c r="M214" s="207" t="n"/>
    </row>
    <row r="215" ht="16.8" customHeight="1" s="541">
      <c r="A215" s="186" t="n"/>
      <c r="B215" s="186" t="n"/>
      <c r="C215" s="186" t="n"/>
      <c r="D215" s="208" t="n"/>
      <c r="E215" s="208" t="n"/>
      <c r="F215" s="209" t="n"/>
      <c r="G215" s="214" t="n"/>
      <c r="H215" s="209" t="n"/>
      <c r="I215" s="214" t="n"/>
      <c r="J215" s="209" t="n"/>
      <c r="K215" s="209" t="n"/>
      <c r="L215" s="215" t="n"/>
      <c r="M215" s="213" t="n"/>
    </row>
    <row r="216" ht="16.8" customHeight="1" s="541">
      <c r="A216" s="186" t="n"/>
      <c r="B216" s="186" t="n"/>
      <c r="C216" s="186" t="n"/>
      <c r="D216" s="187" t="n"/>
      <c r="E216" s="187" t="n"/>
      <c r="F216" s="188" t="n"/>
      <c r="G216" s="188" t="n"/>
      <c r="H216" s="188" t="n"/>
      <c r="I216" s="188" t="n"/>
      <c r="J216" s="188" t="n"/>
      <c r="K216" s="188" t="n"/>
      <c r="L216" s="188" t="n"/>
      <c r="M216" s="187" t="n"/>
    </row>
    <row r="217" ht="16.8" customHeight="1" s="541">
      <c r="A217" s="205" t="n"/>
      <c r="B217" s="206" t="n"/>
      <c r="C217" s="207" t="n"/>
      <c r="D217" s="208" t="n"/>
      <c r="E217" s="208" t="n"/>
      <c r="F217" s="209" t="n"/>
      <c r="G217" s="210" t="n"/>
      <c r="H217" s="209" t="n"/>
      <c r="I217" s="210" t="n"/>
      <c r="J217" s="209" t="n"/>
      <c r="K217" s="209" t="n"/>
      <c r="L217" s="215" t="n"/>
      <c r="M217" s="207" t="n"/>
    </row>
    <row r="218" ht="16.8" customHeight="1" s="541">
      <c r="A218" s="206" t="n"/>
      <c r="B218" s="206" t="n"/>
      <c r="C218" s="207" t="n"/>
      <c r="D218" s="208" t="n"/>
      <c r="E218" s="208" t="n"/>
      <c r="F218" s="209" t="n"/>
      <c r="G218" s="211" t="n"/>
      <c r="H218" s="209" t="n"/>
      <c r="I218" s="211" t="n"/>
      <c r="J218" s="209" t="n"/>
      <c r="K218" s="209" t="n"/>
      <c r="L218" s="215" t="n"/>
      <c r="M218" s="207" t="n"/>
    </row>
    <row r="219" ht="16.8" customHeight="1" s="541">
      <c r="A219" s="212" t="n"/>
      <c r="B219" s="208" t="n"/>
      <c r="C219" s="213" t="n"/>
      <c r="D219" s="208" t="n"/>
      <c r="E219" s="208" t="n"/>
      <c r="F219" s="209" t="n"/>
      <c r="G219" s="211" t="n"/>
      <c r="H219" s="209" t="n"/>
      <c r="I219" s="211" t="n"/>
      <c r="J219" s="209" t="n"/>
      <c r="K219" s="209" t="n"/>
      <c r="L219" s="215" t="n"/>
      <c r="M219" s="207" t="n"/>
    </row>
    <row r="220" ht="16.8" customHeight="1" s="541">
      <c r="A220" s="186" t="n"/>
      <c r="B220" s="186" t="n"/>
      <c r="C220" s="186" t="n"/>
      <c r="D220" s="208" t="n"/>
      <c r="E220" s="208" t="n"/>
      <c r="F220" s="209" t="n"/>
      <c r="G220" s="211" t="n"/>
      <c r="H220" s="209" t="n"/>
      <c r="I220" s="211" t="n"/>
      <c r="J220" s="209" t="n"/>
      <c r="K220" s="209" t="n"/>
      <c r="L220" s="215" t="n"/>
      <c r="M220" s="207" t="n"/>
    </row>
    <row r="221" ht="16.8" customHeight="1" s="541">
      <c r="A221" s="186" t="n"/>
      <c r="B221" s="186" t="n"/>
      <c r="C221" s="186" t="n"/>
      <c r="D221" s="208" t="n"/>
      <c r="E221" s="208" t="n"/>
      <c r="F221" s="209" t="n"/>
      <c r="G221" s="211" t="n"/>
      <c r="H221" s="209" t="n"/>
      <c r="I221" s="211" t="n"/>
      <c r="J221" s="209" t="n"/>
      <c r="K221" s="209" t="n"/>
      <c r="L221" s="215" t="n"/>
      <c r="M221" s="207" t="n"/>
    </row>
    <row r="222" ht="16.8" customHeight="1" s="541">
      <c r="A222" s="186" t="n"/>
      <c r="B222" s="186" t="n"/>
      <c r="C222" s="186" t="n"/>
      <c r="D222" s="208" t="n"/>
      <c r="E222" s="208" t="n"/>
      <c r="F222" s="209" t="n"/>
      <c r="G222" s="211" t="n"/>
      <c r="H222" s="209" t="n"/>
      <c r="I222" s="211" t="n"/>
      <c r="J222" s="209" t="n"/>
      <c r="K222" s="209" t="n"/>
      <c r="L222" s="215" t="n"/>
      <c r="M222" s="207" t="n"/>
    </row>
    <row r="223" ht="16.8" customHeight="1" s="541">
      <c r="A223" s="186" t="n"/>
      <c r="B223" s="186" t="n"/>
      <c r="C223" s="186" t="n"/>
      <c r="D223" s="208" t="n"/>
      <c r="E223" s="208" t="n"/>
      <c r="F223" s="209" t="n"/>
      <c r="G223" s="211" t="n"/>
      <c r="H223" s="209" t="n"/>
      <c r="I223" s="211" t="n"/>
      <c r="J223" s="209" t="n"/>
      <c r="K223" s="209" t="n"/>
      <c r="L223" s="215" t="n"/>
      <c r="M223" s="207" t="n"/>
    </row>
    <row r="224" ht="16.8" customHeight="1" s="541">
      <c r="A224" s="186" t="n"/>
      <c r="B224" s="186" t="n"/>
      <c r="C224" s="186" t="n"/>
      <c r="D224" s="208" t="n"/>
      <c r="E224" s="208" t="n"/>
      <c r="F224" s="209" t="n"/>
      <c r="G224" s="214" t="n"/>
      <c r="H224" s="209" t="n"/>
      <c r="I224" s="214" t="n"/>
      <c r="J224" s="209" t="n"/>
      <c r="K224" s="209" t="n"/>
      <c r="L224" s="215" t="n"/>
      <c r="M224" s="213" t="n"/>
    </row>
    <row r="225" ht="16.8" customHeight="1" s="541">
      <c r="A225" s="186" t="n"/>
      <c r="B225" s="186" t="n"/>
      <c r="C225" s="186" t="n"/>
      <c r="D225" s="187" t="n"/>
      <c r="E225" s="187" t="n"/>
      <c r="F225" s="188" t="n"/>
      <c r="G225" s="188" t="n"/>
      <c r="H225" s="188" t="n"/>
      <c r="I225" s="188" t="n"/>
      <c r="J225" s="188" t="n"/>
      <c r="K225" s="188" t="n"/>
      <c r="L225" s="188" t="n"/>
      <c r="M225" s="187" t="n"/>
    </row>
    <row r="226" ht="16.8" customHeight="1" s="541">
      <c r="A226" s="205" t="n"/>
      <c r="B226" s="206" t="n"/>
      <c r="C226" s="207" t="n"/>
      <c r="D226" s="208" t="n"/>
      <c r="E226" s="208" t="n"/>
      <c r="F226" s="209" t="n"/>
      <c r="G226" s="210" t="n"/>
      <c r="H226" s="209" t="n"/>
      <c r="I226" s="210" t="n"/>
      <c r="J226" s="209" t="n"/>
      <c r="K226" s="209" t="n"/>
      <c r="L226" s="215" t="n"/>
      <c r="M226" s="207" t="n"/>
    </row>
    <row r="227" ht="16.8" customHeight="1" s="541">
      <c r="A227" s="206" t="n"/>
      <c r="B227" s="206" t="n"/>
      <c r="C227" s="207" t="n"/>
      <c r="D227" s="208" t="n"/>
      <c r="E227" s="208" t="n"/>
      <c r="F227" s="209" t="n"/>
      <c r="G227" s="211" t="n"/>
      <c r="H227" s="209" t="n"/>
      <c r="I227" s="211" t="n"/>
      <c r="J227" s="209" t="n"/>
      <c r="K227" s="209" t="n"/>
      <c r="L227" s="215" t="n"/>
      <c r="M227" s="207" t="n"/>
    </row>
    <row r="228" ht="16.8" customHeight="1" s="541">
      <c r="A228" s="212" t="n"/>
      <c r="B228" s="208" t="n"/>
      <c r="C228" s="213" t="n"/>
      <c r="D228" s="208" t="n"/>
      <c r="E228" s="208" t="n"/>
      <c r="F228" s="209" t="n"/>
      <c r="G228" s="211" t="n"/>
      <c r="H228" s="209" t="n"/>
      <c r="I228" s="211" t="n"/>
      <c r="J228" s="209" t="n"/>
      <c r="K228" s="209" t="n"/>
      <c r="L228" s="215" t="n"/>
      <c r="M228" s="207" t="n"/>
    </row>
    <row r="229" ht="16.8" customHeight="1" s="541">
      <c r="A229" s="186" t="n"/>
      <c r="B229" s="186" t="n"/>
      <c r="C229" s="186" t="n"/>
      <c r="D229" s="208" t="n"/>
      <c r="E229" s="208" t="n"/>
      <c r="F229" s="209" t="n"/>
      <c r="G229" s="211" t="n"/>
      <c r="H229" s="209" t="n"/>
      <c r="I229" s="211" t="n"/>
      <c r="J229" s="209" t="n"/>
      <c r="K229" s="209" t="n"/>
      <c r="L229" s="215" t="n"/>
      <c r="M229" s="207" t="n"/>
    </row>
    <row r="230" ht="16.8" customHeight="1" s="541">
      <c r="A230" s="186" t="n"/>
      <c r="B230" s="186" t="n"/>
      <c r="C230" s="186" t="n"/>
      <c r="D230" s="208" t="n"/>
      <c r="E230" s="208" t="n"/>
      <c r="F230" s="209" t="n"/>
      <c r="G230" s="211" t="n"/>
      <c r="H230" s="209" t="n"/>
      <c r="I230" s="211" t="n"/>
      <c r="J230" s="209" t="n"/>
      <c r="K230" s="209" t="n"/>
      <c r="L230" s="215" t="n"/>
      <c r="M230" s="207" t="n"/>
    </row>
    <row r="231" ht="16.8" customHeight="1" s="541">
      <c r="A231" s="186" t="n"/>
      <c r="B231" s="186" t="n"/>
      <c r="C231" s="186" t="n"/>
      <c r="D231" s="208" t="n"/>
      <c r="E231" s="208" t="n"/>
      <c r="F231" s="209" t="n"/>
      <c r="G231" s="211" t="n"/>
      <c r="H231" s="209" t="n"/>
      <c r="I231" s="211" t="n"/>
      <c r="J231" s="209" t="n"/>
      <c r="K231" s="209" t="n"/>
      <c r="L231" s="215" t="n"/>
      <c r="M231" s="207" t="n"/>
    </row>
    <row r="232" ht="16.8" customHeight="1" s="541">
      <c r="A232" s="186" t="n"/>
      <c r="B232" s="186" t="n"/>
      <c r="C232" s="186" t="n"/>
      <c r="D232" s="208" t="n"/>
      <c r="E232" s="208" t="n"/>
      <c r="F232" s="209" t="n"/>
      <c r="G232" s="211" t="n"/>
      <c r="H232" s="209" t="n"/>
      <c r="I232" s="211" t="n"/>
      <c r="J232" s="209" t="n"/>
      <c r="K232" s="209" t="n"/>
      <c r="L232" s="215" t="n"/>
      <c r="M232" s="207" t="n"/>
    </row>
    <row r="233" ht="16.8" customHeight="1" s="541">
      <c r="A233" s="186" t="n"/>
      <c r="B233" s="186" t="n"/>
      <c r="C233" s="186" t="n"/>
      <c r="D233" s="208" t="n"/>
      <c r="E233" s="208" t="n"/>
      <c r="F233" s="209" t="n"/>
      <c r="G233" s="214" t="n"/>
      <c r="H233" s="209" t="n"/>
      <c r="I233" s="214" t="n"/>
      <c r="J233" s="209" t="n"/>
      <c r="K233" s="209" t="n"/>
      <c r="L233" s="215" t="n"/>
      <c r="M233" s="213" t="n"/>
    </row>
    <row r="234" ht="16.8" customHeight="1" s="541">
      <c r="A234" s="186" t="n"/>
      <c r="B234" s="186" t="n"/>
      <c r="C234" s="186" t="n"/>
      <c r="D234" s="187" t="n"/>
      <c r="E234" s="187" t="n"/>
      <c r="F234" s="188" t="n"/>
      <c r="G234" s="188" t="n"/>
      <c r="H234" s="188" t="n"/>
      <c r="I234" s="188" t="n"/>
      <c r="J234" s="188" t="n"/>
      <c r="K234" s="188" t="n"/>
      <c r="L234" s="188" t="n"/>
      <c r="M234" s="187" t="n"/>
    </row>
    <row r="235" ht="16.8" customHeight="1" s="541">
      <c r="A235" s="205" t="n"/>
      <c r="B235" s="206" t="n"/>
      <c r="C235" s="207" t="n"/>
      <c r="D235" s="208" t="n"/>
      <c r="E235" s="208" t="n"/>
      <c r="F235" s="209" t="n"/>
      <c r="G235" s="210" t="n"/>
      <c r="H235" s="209" t="n"/>
      <c r="I235" s="210" t="n"/>
      <c r="J235" s="209" t="n"/>
      <c r="K235" s="209" t="n"/>
      <c r="L235" s="215" t="n"/>
      <c r="M235" s="207" t="n"/>
    </row>
    <row r="236" ht="16.8" customHeight="1" s="541">
      <c r="A236" s="206" t="n"/>
      <c r="B236" s="206" t="n"/>
      <c r="C236" s="207" t="n"/>
      <c r="D236" s="208" t="n"/>
      <c r="E236" s="208" t="n"/>
      <c r="F236" s="209" t="n"/>
      <c r="G236" s="211" t="n"/>
      <c r="H236" s="209" t="n"/>
      <c r="I236" s="211" t="n"/>
      <c r="J236" s="209" t="n"/>
      <c r="K236" s="209" t="n"/>
      <c r="L236" s="215" t="n"/>
      <c r="M236" s="207" t="n"/>
    </row>
    <row r="237" ht="16.8" customHeight="1" s="541">
      <c r="A237" s="212" t="n"/>
      <c r="B237" s="208" t="n"/>
      <c r="C237" s="213" t="n"/>
      <c r="D237" s="208" t="n"/>
      <c r="E237" s="208" t="n"/>
      <c r="F237" s="209" t="n"/>
      <c r="G237" s="211" t="n"/>
      <c r="H237" s="209" t="n"/>
      <c r="I237" s="211" t="n"/>
      <c r="J237" s="209" t="n"/>
      <c r="K237" s="209" t="n"/>
      <c r="L237" s="215" t="n"/>
      <c r="M237" s="207" t="n"/>
    </row>
    <row r="238" ht="16.8" customHeight="1" s="541">
      <c r="A238" s="186" t="n"/>
      <c r="B238" s="186" t="n"/>
      <c r="C238" s="186" t="n"/>
      <c r="D238" s="208" t="n"/>
      <c r="E238" s="208" t="n"/>
      <c r="F238" s="209" t="n"/>
      <c r="G238" s="211" t="n"/>
      <c r="H238" s="209" t="n"/>
      <c r="I238" s="211" t="n"/>
      <c r="J238" s="209" t="n"/>
      <c r="K238" s="209" t="n"/>
      <c r="L238" s="215" t="n"/>
      <c r="M238" s="207" t="n"/>
    </row>
    <row r="239" ht="16.8" customHeight="1" s="541">
      <c r="A239" s="186" t="n"/>
      <c r="B239" s="186" t="n"/>
      <c r="C239" s="186" t="n"/>
      <c r="D239" s="208" t="n"/>
      <c r="E239" s="208" t="n"/>
      <c r="F239" s="209" t="n"/>
      <c r="G239" s="211" t="n"/>
      <c r="H239" s="209" t="n"/>
      <c r="I239" s="211" t="n"/>
      <c r="J239" s="209" t="n"/>
      <c r="K239" s="209" t="n"/>
      <c r="L239" s="215" t="n"/>
      <c r="M239" s="207" t="n"/>
    </row>
    <row r="240" ht="16.8" customHeight="1" s="541">
      <c r="A240" s="186" t="n"/>
      <c r="B240" s="186" t="n"/>
      <c r="C240" s="186" t="n"/>
      <c r="D240" s="208" t="n"/>
      <c r="E240" s="208" t="n"/>
      <c r="F240" s="209" t="n"/>
      <c r="G240" s="211" t="n"/>
      <c r="H240" s="209" t="n"/>
      <c r="I240" s="211" t="n"/>
      <c r="J240" s="209" t="n"/>
      <c r="K240" s="209" t="n"/>
      <c r="L240" s="215" t="n"/>
      <c r="M240" s="207" t="n"/>
    </row>
    <row r="241" ht="16.8" customHeight="1" s="541">
      <c r="A241" s="186" t="n"/>
      <c r="B241" s="186" t="n"/>
      <c r="C241" s="186" t="n"/>
      <c r="D241" s="208" t="n"/>
      <c r="E241" s="208" t="n"/>
      <c r="F241" s="209" t="n"/>
      <c r="G241" s="211" t="n"/>
      <c r="H241" s="209" t="n"/>
      <c r="I241" s="211" t="n"/>
      <c r="J241" s="209" t="n"/>
      <c r="K241" s="209" t="n"/>
      <c r="L241" s="215" t="n"/>
      <c r="M241" s="207" t="n"/>
    </row>
    <row r="242" ht="16.8" customHeight="1" s="541">
      <c r="A242" s="186" t="n"/>
      <c r="B242" s="186" t="n"/>
      <c r="C242" s="186" t="n"/>
      <c r="D242" s="208" t="n"/>
      <c r="E242" s="208" t="n"/>
      <c r="F242" s="209" t="n"/>
      <c r="G242" s="214" t="n"/>
      <c r="H242" s="209" t="n"/>
      <c r="I242" s="214" t="n"/>
      <c r="J242" s="209" t="n"/>
      <c r="K242" s="209" t="n"/>
      <c r="L242" s="215" t="n"/>
      <c r="M242" s="213" t="n"/>
    </row>
    <row r="243" ht="16.8" customHeight="1" s="541">
      <c r="A243" s="186" t="n"/>
      <c r="B243" s="186" t="n"/>
      <c r="C243" s="186" t="n"/>
      <c r="D243" s="187" t="n"/>
      <c r="E243" s="187" t="n"/>
      <c r="F243" s="188" t="n"/>
      <c r="G243" s="188" t="n"/>
      <c r="H243" s="188" t="n"/>
      <c r="I243" s="188" t="n"/>
      <c r="J243" s="188" t="n"/>
      <c r="K243" s="188" t="n"/>
      <c r="L243" s="188" t="n"/>
      <c r="M243" s="187" t="n"/>
    </row>
    <row r="244" ht="16.8" customHeight="1" s="541">
      <c r="A244" s="205" t="n"/>
      <c r="B244" s="206" t="n"/>
      <c r="C244" s="207" t="n"/>
      <c r="D244" s="208" t="n"/>
      <c r="E244" s="208" t="n"/>
      <c r="F244" s="209" t="n"/>
      <c r="G244" s="210" t="n"/>
      <c r="H244" s="209" t="n"/>
      <c r="I244" s="210" t="n"/>
      <c r="J244" s="209" t="n"/>
      <c r="K244" s="209" t="n"/>
      <c r="L244" s="215" t="n"/>
      <c r="M244" s="207" t="n"/>
    </row>
    <row r="245" ht="16.8" customHeight="1" s="541">
      <c r="A245" s="206" t="n"/>
      <c r="B245" s="206" t="n"/>
      <c r="C245" s="207" t="n"/>
      <c r="D245" s="208" t="n"/>
      <c r="E245" s="208" t="n"/>
      <c r="F245" s="209" t="n"/>
      <c r="G245" s="211" t="n"/>
      <c r="H245" s="209" t="n"/>
      <c r="I245" s="211" t="n"/>
      <c r="J245" s="209" t="n"/>
      <c r="K245" s="209" t="n"/>
      <c r="L245" s="215" t="n"/>
      <c r="M245" s="207" t="n"/>
    </row>
    <row r="246" ht="16.8" customHeight="1" s="541">
      <c r="A246" s="212" t="n"/>
      <c r="B246" s="208" t="n"/>
      <c r="C246" s="213" t="n"/>
      <c r="D246" s="208" t="n"/>
      <c r="E246" s="208" t="n"/>
      <c r="F246" s="209" t="n"/>
      <c r="G246" s="211" t="n"/>
      <c r="H246" s="209" t="n"/>
      <c r="I246" s="211" t="n"/>
      <c r="J246" s="209" t="n"/>
      <c r="K246" s="209" t="n"/>
      <c r="L246" s="215" t="n"/>
      <c r="M246" s="207" t="n"/>
    </row>
    <row r="247" ht="16.8" customHeight="1" s="541">
      <c r="A247" s="186" t="n"/>
      <c r="B247" s="186" t="n"/>
      <c r="C247" s="186" t="n"/>
      <c r="D247" s="208" t="n"/>
      <c r="E247" s="208" t="n"/>
      <c r="F247" s="209" t="n"/>
      <c r="G247" s="211" t="n"/>
      <c r="H247" s="209" t="n"/>
      <c r="I247" s="211" t="n"/>
      <c r="J247" s="209" t="n"/>
      <c r="K247" s="209" t="n"/>
      <c r="L247" s="215" t="n"/>
      <c r="M247" s="207" t="n"/>
    </row>
    <row r="248" ht="16.8" customHeight="1" s="541">
      <c r="A248" s="186" t="n"/>
      <c r="B248" s="186" t="n"/>
      <c r="C248" s="186" t="n"/>
      <c r="D248" s="208" t="n"/>
      <c r="E248" s="208" t="n"/>
      <c r="F248" s="209" t="n"/>
      <c r="G248" s="211" t="n"/>
      <c r="H248" s="209" t="n"/>
      <c r="I248" s="211" t="n"/>
      <c r="J248" s="209" t="n"/>
      <c r="K248" s="209" t="n"/>
      <c r="L248" s="215" t="n"/>
      <c r="M248" s="207" t="n"/>
    </row>
    <row r="249" ht="16.8" customHeight="1" s="541">
      <c r="A249" s="186" t="n"/>
      <c r="B249" s="186" t="n"/>
      <c r="C249" s="186" t="n"/>
      <c r="D249" s="208" t="n"/>
      <c r="E249" s="208" t="n"/>
      <c r="F249" s="209" t="n"/>
      <c r="G249" s="211" t="n"/>
      <c r="H249" s="209" t="n"/>
      <c r="I249" s="211" t="n"/>
      <c r="J249" s="209" t="n"/>
      <c r="K249" s="209" t="n"/>
      <c r="L249" s="215" t="n"/>
      <c r="M249" s="207" t="n"/>
    </row>
    <row r="250" ht="16.8" customHeight="1" s="541">
      <c r="A250" s="186" t="n"/>
      <c r="B250" s="186" t="n"/>
      <c r="C250" s="186" t="n"/>
      <c r="D250" s="208" t="n"/>
      <c r="E250" s="208" t="n"/>
      <c r="F250" s="209" t="n"/>
      <c r="G250" s="211" t="n"/>
      <c r="H250" s="209" t="n"/>
      <c r="I250" s="211" t="n"/>
      <c r="J250" s="209" t="n"/>
      <c r="K250" s="209" t="n"/>
      <c r="L250" s="215" t="n"/>
      <c r="M250" s="207" t="n"/>
    </row>
    <row r="251" ht="16.8" customHeight="1" s="541">
      <c r="A251" s="186" t="n"/>
      <c r="B251" s="186" t="n"/>
      <c r="C251" s="186" t="n"/>
      <c r="D251" s="208" t="n"/>
      <c r="E251" s="208" t="n"/>
      <c r="F251" s="209" t="n"/>
      <c r="G251" s="214" t="n"/>
      <c r="H251" s="209" t="n"/>
      <c r="I251" s="214" t="n"/>
      <c r="J251" s="209" t="n"/>
      <c r="K251" s="209" t="n"/>
      <c r="L251" s="215" t="n"/>
      <c r="M251" s="213" t="n"/>
    </row>
    <row r="252" ht="16.8" customHeight="1" s="541">
      <c r="A252" s="186" t="n"/>
      <c r="B252" s="186" t="n"/>
      <c r="C252" s="186" t="n"/>
      <c r="D252" s="187" t="n"/>
      <c r="E252" s="187" t="n"/>
      <c r="F252" s="188" t="n"/>
      <c r="G252" s="188" t="n"/>
      <c r="H252" s="188" t="n"/>
      <c r="I252" s="188" t="n"/>
      <c r="J252" s="188" t="n"/>
      <c r="K252" s="188" t="n"/>
      <c r="L252" s="188" t="n"/>
      <c r="M252" s="187" t="n"/>
    </row>
    <row r="253" ht="16.8" customHeight="1" s="541">
      <c r="A253" s="205" t="n"/>
      <c r="B253" s="206" t="n"/>
      <c r="C253" s="207" t="n"/>
      <c r="D253" s="208" t="n"/>
      <c r="E253" s="208" t="n"/>
      <c r="F253" s="209" t="n"/>
      <c r="G253" s="210" t="n"/>
      <c r="H253" s="209" t="n"/>
      <c r="I253" s="210" t="n"/>
      <c r="J253" s="209" t="n"/>
      <c r="K253" s="209" t="n"/>
      <c r="L253" s="215" t="n"/>
      <c r="M253" s="207" t="n"/>
    </row>
    <row r="254" ht="16.8" customHeight="1" s="541">
      <c r="A254" s="206" t="n"/>
      <c r="B254" s="206" t="n"/>
      <c r="C254" s="207" t="n"/>
      <c r="D254" s="208" t="n"/>
      <c r="E254" s="208" t="n"/>
      <c r="F254" s="209" t="n"/>
      <c r="G254" s="211" t="n"/>
      <c r="H254" s="209" t="n"/>
      <c r="I254" s="211" t="n"/>
      <c r="J254" s="209" t="n"/>
      <c r="K254" s="209" t="n"/>
      <c r="L254" s="215" t="n"/>
      <c r="M254" s="207" t="n"/>
    </row>
    <row r="255" ht="16.8" customHeight="1" s="541">
      <c r="A255" s="212" t="n"/>
      <c r="B255" s="208" t="n"/>
      <c r="C255" s="213" t="n"/>
      <c r="D255" s="208" t="n"/>
      <c r="E255" s="208" t="n"/>
      <c r="F255" s="209" t="n"/>
      <c r="G255" s="211" t="n"/>
      <c r="H255" s="209" t="n"/>
      <c r="I255" s="211" t="n"/>
      <c r="J255" s="209" t="n"/>
      <c r="K255" s="209" t="n"/>
      <c r="L255" s="215" t="n"/>
      <c r="M255" s="207" t="n"/>
    </row>
    <row r="256" ht="16.8" customHeight="1" s="541">
      <c r="A256" s="186" t="n"/>
      <c r="B256" s="186" t="n"/>
      <c r="C256" s="186" t="n"/>
      <c r="D256" s="208" t="n"/>
      <c r="E256" s="208" t="n"/>
      <c r="F256" s="209" t="n"/>
      <c r="G256" s="211" t="n"/>
      <c r="H256" s="209" t="n"/>
      <c r="I256" s="211" t="n"/>
      <c r="J256" s="209" t="n"/>
      <c r="K256" s="209" t="n"/>
      <c r="L256" s="215" t="n"/>
      <c r="M256" s="207" t="n"/>
    </row>
    <row r="257" ht="16.8" customHeight="1" s="541">
      <c r="A257" s="186" t="n"/>
      <c r="B257" s="186" t="n"/>
      <c r="C257" s="186" t="n"/>
      <c r="D257" s="208" t="n"/>
      <c r="E257" s="208" t="n"/>
      <c r="F257" s="209" t="n"/>
      <c r="G257" s="211" t="n"/>
      <c r="H257" s="209" t="n"/>
      <c r="I257" s="211" t="n"/>
      <c r="J257" s="209" t="n"/>
      <c r="K257" s="209" t="n"/>
      <c r="L257" s="215" t="n"/>
      <c r="M257" s="207" t="n"/>
    </row>
    <row r="258" ht="16.8" customHeight="1" s="541">
      <c r="A258" s="186" t="n"/>
      <c r="B258" s="186" t="n"/>
      <c r="C258" s="186" t="n"/>
      <c r="D258" s="208" t="n"/>
      <c r="E258" s="208" t="n"/>
      <c r="F258" s="209" t="n"/>
      <c r="G258" s="211" t="n"/>
      <c r="H258" s="209" t="n"/>
      <c r="I258" s="211" t="n"/>
      <c r="J258" s="209" t="n"/>
      <c r="K258" s="209" t="n"/>
      <c r="L258" s="215" t="n"/>
      <c r="M258" s="207" t="n"/>
    </row>
    <row r="259" ht="16.8" customHeight="1" s="541">
      <c r="A259" s="186" t="n"/>
      <c r="B259" s="186" t="n"/>
      <c r="C259" s="186" t="n"/>
      <c r="D259" s="208" t="n"/>
      <c r="E259" s="208" t="n"/>
      <c r="F259" s="209" t="n"/>
      <c r="G259" s="211" t="n"/>
      <c r="H259" s="209" t="n"/>
      <c r="I259" s="211" t="n"/>
      <c r="J259" s="209" t="n"/>
      <c r="K259" s="209" t="n"/>
      <c r="L259" s="215" t="n"/>
      <c r="M259" s="207" t="n"/>
    </row>
    <row r="260" ht="16.8" customHeight="1" s="541">
      <c r="A260" s="186" t="n"/>
      <c r="B260" s="186" t="n"/>
      <c r="C260" s="186" t="n"/>
      <c r="D260" s="208" t="n"/>
      <c r="E260" s="208" t="n"/>
      <c r="F260" s="209" t="n"/>
      <c r="G260" s="214" t="n"/>
      <c r="H260" s="209" t="n"/>
      <c r="I260" s="214" t="n"/>
      <c r="J260" s="209" t="n"/>
      <c r="K260" s="209" t="n"/>
      <c r="L260" s="215" t="n"/>
      <c r="M260" s="213" t="n"/>
    </row>
    <row r="261" ht="16.8" customHeight="1" s="541">
      <c r="A261" s="186" t="n"/>
      <c r="B261" s="186" t="n"/>
      <c r="C261" s="186" t="n"/>
      <c r="D261" s="187" t="n"/>
      <c r="E261" s="187" t="n"/>
      <c r="F261" s="188" t="n"/>
      <c r="G261" s="188" t="n"/>
      <c r="H261" s="188" t="n"/>
      <c r="I261" s="188" t="n"/>
      <c r="J261" s="188" t="n"/>
      <c r="K261" s="188" t="n"/>
      <c r="L261" s="188" t="n"/>
      <c r="M261" s="187" t="n"/>
    </row>
    <row r="262" ht="16.8" customHeight="1" s="541">
      <c r="A262" s="205" t="n"/>
      <c r="B262" s="206" t="n"/>
      <c r="C262" s="207" t="n"/>
      <c r="D262" s="208" t="n"/>
      <c r="E262" s="208" t="n"/>
      <c r="F262" s="209" t="n"/>
      <c r="G262" s="210" t="n"/>
      <c r="H262" s="209" t="n"/>
      <c r="I262" s="210" t="n"/>
      <c r="J262" s="209" t="n"/>
      <c r="K262" s="209" t="n"/>
      <c r="L262" s="215" t="n"/>
      <c r="M262" s="207" t="n"/>
    </row>
    <row r="263" ht="16.8" customHeight="1" s="541">
      <c r="A263" s="206" t="n"/>
      <c r="B263" s="206" t="n"/>
      <c r="C263" s="207" t="n"/>
      <c r="D263" s="208" t="n"/>
      <c r="E263" s="208" t="n"/>
      <c r="F263" s="209" t="n"/>
      <c r="G263" s="211" t="n"/>
      <c r="H263" s="209" t="n"/>
      <c r="I263" s="211" t="n"/>
      <c r="J263" s="209" t="n"/>
      <c r="K263" s="209" t="n"/>
      <c r="L263" s="215" t="n"/>
      <c r="M263" s="207" t="n"/>
    </row>
    <row r="264" ht="16.8" customHeight="1" s="541">
      <c r="A264" s="212" t="n"/>
      <c r="B264" s="208" t="n"/>
      <c r="C264" s="213" t="n"/>
      <c r="D264" s="208" t="n"/>
      <c r="E264" s="208" t="n"/>
      <c r="F264" s="209" t="n"/>
      <c r="G264" s="211" t="n"/>
      <c r="H264" s="209" t="n"/>
      <c r="I264" s="211" t="n"/>
      <c r="J264" s="209" t="n"/>
      <c r="K264" s="209" t="n"/>
      <c r="L264" s="215" t="n"/>
      <c r="M264" s="207" t="n"/>
    </row>
    <row r="265" ht="16.8" customHeight="1" s="541">
      <c r="A265" s="186" t="n"/>
      <c r="B265" s="186" t="n"/>
      <c r="C265" s="186" t="n"/>
      <c r="D265" s="208" t="n"/>
      <c r="E265" s="208" t="n"/>
      <c r="F265" s="209" t="n"/>
      <c r="G265" s="211" t="n"/>
      <c r="H265" s="209" t="n"/>
      <c r="I265" s="211" t="n"/>
      <c r="J265" s="209" t="n"/>
      <c r="K265" s="209" t="n"/>
      <c r="L265" s="215" t="n"/>
      <c r="M265" s="207" t="n"/>
    </row>
    <row r="266" ht="16.8" customHeight="1" s="541">
      <c r="A266" s="186" t="n"/>
      <c r="B266" s="186" t="n"/>
      <c r="C266" s="186" t="n"/>
      <c r="D266" s="208" t="n"/>
      <c r="E266" s="208" t="n"/>
      <c r="F266" s="209" t="n"/>
      <c r="G266" s="211" t="n"/>
      <c r="H266" s="209" t="n"/>
      <c r="I266" s="211" t="n"/>
      <c r="J266" s="209" t="n"/>
      <c r="K266" s="209" t="n"/>
      <c r="L266" s="215" t="n"/>
      <c r="M266" s="207" t="n"/>
    </row>
    <row r="267" ht="16.8" customHeight="1" s="541">
      <c r="A267" s="186" t="n"/>
      <c r="B267" s="186" t="n"/>
      <c r="C267" s="186" t="n"/>
      <c r="D267" s="208" t="n"/>
      <c r="E267" s="208" t="n"/>
      <c r="F267" s="209" t="n"/>
      <c r="G267" s="211" t="n"/>
      <c r="H267" s="209" t="n"/>
      <c r="I267" s="211" t="n"/>
      <c r="J267" s="209" t="n"/>
      <c r="K267" s="209" t="n"/>
      <c r="L267" s="215" t="n"/>
      <c r="M267" s="207" t="n"/>
    </row>
    <row r="268" ht="16.8" customHeight="1" s="541">
      <c r="A268" s="186" t="n"/>
      <c r="B268" s="186" t="n"/>
      <c r="C268" s="186" t="n"/>
      <c r="D268" s="208" t="n"/>
      <c r="E268" s="208" t="n"/>
      <c r="F268" s="209" t="n"/>
      <c r="G268" s="211" t="n"/>
      <c r="H268" s="209" t="n"/>
      <c r="I268" s="211" t="n"/>
      <c r="J268" s="209" t="n"/>
      <c r="K268" s="209" t="n"/>
      <c r="L268" s="215" t="n"/>
      <c r="M268" s="207" t="n"/>
    </row>
    <row r="269" ht="16.8" customHeight="1" s="541">
      <c r="A269" s="186" t="n"/>
      <c r="B269" s="186" t="n"/>
      <c r="C269" s="186" t="n"/>
      <c r="D269" s="208" t="n"/>
      <c r="E269" s="208" t="n"/>
      <c r="F269" s="209" t="n"/>
      <c r="G269" s="214" t="n"/>
      <c r="H269" s="209" t="n"/>
      <c r="I269" s="214" t="n"/>
      <c r="J269" s="209" t="n"/>
      <c r="K269" s="209" t="n"/>
      <c r="L269" s="215" t="n"/>
      <c r="M269" s="213" t="n"/>
    </row>
    <row r="270" ht="16.8" customHeight="1" s="541">
      <c r="A270" s="186" t="n"/>
      <c r="B270" s="186" t="n"/>
      <c r="C270" s="186" t="n"/>
      <c r="D270" s="187" t="n"/>
      <c r="E270" s="187" t="n"/>
      <c r="F270" s="188" t="n"/>
      <c r="G270" s="188" t="n"/>
      <c r="H270" s="188" t="n"/>
      <c r="I270" s="188" t="n"/>
      <c r="J270" s="188" t="n"/>
      <c r="K270" s="188" t="n"/>
      <c r="L270" s="188" t="n"/>
      <c r="M270" s="187" t="n"/>
    </row>
    <row r="271" ht="16.8" customHeight="1" s="541">
      <c r="A271" s="205" t="n"/>
      <c r="B271" s="206" t="n"/>
      <c r="C271" s="207" t="n"/>
      <c r="D271" s="208" t="n"/>
      <c r="E271" s="208" t="n"/>
      <c r="F271" s="209" t="n"/>
      <c r="G271" s="210" t="n"/>
      <c r="H271" s="209" t="n"/>
      <c r="I271" s="210" t="n"/>
      <c r="J271" s="209" t="n"/>
      <c r="K271" s="209" t="n"/>
      <c r="L271" s="215" t="n"/>
      <c r="M271" s="207" t="n"/>
    </row>
    <row r="272" ht="16.8" customHeight="1" s="541">
      <c r="A272" s="206" t="n"/>
      <c r="B272" s="206" t="n"/>
      <c r="C272" s="207" t="n"/>
      <c r="D272" s="208" t="n"/>
      <c r="E272" s="208" t="n"/>
      <c r="F272" s="209" t="n"/>
      <c r="G272" s="211" t="n"/>
      <c r="H272" s="209" t="n"/>
      <c r="I272" s="211" t="n"/>
      <c r="J272" s="209" t="n"/>
      <c r="K272" s="209" t="n"/>
      <c r="L272" s="215" t="n"/>
      <c r="M272" s="207" t="n"/>
    </row>
    <row r="273" ht="16.8" customHeight="1" s="541">
      <c r="A273" s="212" t="n"/>
      <c r="B273" s="208" t="n"/>
      <c r="C273" s="213" t="n"/>
      <c r="D273" s="208" t="n"/>
      <c r="E273" s="208" t="n"/>
      <c r="F273" s="209" t="n"/>
      <c r="G273" s="211" t="n"/>
      <c r="H273" s="209" t="n"/>
      <c r="I273" s="211" t="n"/>
      <c r="J273" s="209" t="n"/>
      <c r="K273" s="209" t="n"/>
      <c r="L273" s="215" t="n"/>
      <c r="M273" s="207" t="n"/>
    </row>
    <row r="274" ht="16.8" customHeight="1" s="541">
      <c r="A274" s="186" t="n"/>
      <c r="B274" s="186" t="n"/>
      <c r="C274" s="186" t="n"/>
      <c r="D274" s="208" t="n"/>
      <c r="E274" s="208" t="n"/>
      <c r="F274" s="209" t="n"/>
      <c r="G274" s="211" t="n"/>
      <c r="H274" s="209" t="n"/>
      <c r="I274" s="211" t="n"/>
      <c r="J274" s="209" t="n"/>
      <c r="K274" s="209" t="n"/>
      <c r="L274" s="215" t="n"/>
      <c r="M274" s="207" t="n"/>
    </row>
    <row r="275" ht="16.8" customHeight="1" s="541">
      <c r="A275" s="186" t="n"/>
      <c r="B275" s="186" t="n"/>
      <c r="C275" s="186" t="n"/>
      <c r="D275" s="208" t="n"/>
      <c r="E275" s="208" t="n"/>
      <c r="F275" s="209" t="n"/>
      <c r="G275" s="211" t="n"/>
      <c r="H275" s="209" t="n"/>
      <c r="I275" s="211" t="n"/>
      <c r="J275" s="209" t="n"/>
      <c r="K275" s="209" t="n"/>
      <c r="L275" s="215" t="n"/>
      <c r="M275" s="207" t="n"/>
    </row>
    <row r="276" ht="16.8" customHeight="1" s="541">
      <c r="A276" s="186" t="n"/>
      <c r="B276" s="186" t="n"/>
      <c r="C276" s="186" t="n"/>
      <c r="D276" s="208" t="n"/>
      <c r="E276" s="208" t="n"/>
      <c r="F276" s="209" t="n"/>
      <c r="G276" s="211" t="n"/>
      <c r="H276" s="209" t="n"/>
      <c r="I276" s="211" t="n"/>
      <c r="J276" s="209" t="n"/>
      <c r="K276" s="209" t="n"/>
      <c r="L276" s="215" t="n"/>
      <c r="M276" s="207" t="n"/>
    </row>
    <row r="277" ht="16.8" customHeight="1" s="541">
      <c r="A277" s="186" t="n"/>
      <c r="B277" s="186" t="n"/>
      <c r="C277" s="186" t="n"/>
      <c r="D277" s="208" t="n"/>
      <c r="E277" s="208" t="n"/>
      <c r="F277" s="209" t="n"/>
      <c r="G277" s="211" t="n"/>
      <c r="H277" s="209" t="n"/>
      <c r="I277" s="211" t="n"/>
      <c r="J277" s="209" t="n"/>
      <c r="K277" s="209" t="n"/>
      <c r="L277" s="215" t="n"/>
      <c r="M277" s="207" t="n"/>
    </row>
    <row r="278" ht="16.8" customHeight="1" s="541">
      <c r="A278" s="186" t="n"/>
      <c r="B278" s="186" t="n"/>
      <c r="C278" s="186" t="n"/>
      <c r="D278" s="208" t="n"/>
      <c r="E278" s="208" t="n"/>
      <c r="F278" s="209" t="n"/>
      <c r="G278" s="214" t="n"/>
      <c r="H278" s="209" t="n"/>
      <c r="I278" s="214" t="n"/>
      <c r="J278" s="209" t="n"/>
      <c r="K278" s="209" t="n"/>
      <c r="L278" s="215" t="n"/>
      <c r="M278" s="213" t="n"/>
    </row>
    <row r="279" ht="16.8" customHeight="1" s="541">
      <c r="A279" s="186" t="n"/>
      <c r="B279" s="186" t="n"/>
      <c r="C279" s="186" t="n"/>
      <c r="D279" s="187" t="n"/>
      <c r="E279" s="187" t="n"/>
      <c r="F279" s="188" t="n"/>
      <c r="G279" s="188" t="n"/>
      <c r="H279" s="188" t="n"/>
      <c r="I279" s="188" t="n"/>
      <c r="J279" s="188" t="n"/>
      <c r="K279" s="188" t="n"/>
      <c r="L279" s="188" t="n"/>
      <c r="M279" s="187" t="n"/>
    </row>
    <row r="280" ht="16.8" customHeight="1" s="541">
      <c r="A280" s="205" t="n"/>
      <c r="B280" s="206" t="n"/>
      <c r="C280" s="207" t="n"/>
      <c r="D280" s="208" t="n"/>
      <c r="E280" s="208" t="n"/>
      <c r="F280" s="209" t="n"/>
      <c r="G280" s="210" t="n"/>
      <c r="H280" s="209" t="n"/>
      <c r="I280" s="210" t="n"/>
      <c r="J280" s="209" t="n"/>
      <c r="K280" s="209" t="n"/>
      <c r="L280" s="215" t="n"/>
      <c r="M280" s="207" t="n"/>
    </row>
    <row r="281" ht="16.8" customHeight="1" s="541">
      <c r="A281" s="206" t="n"/>
      <c r="B281" s="206" t="n"/>
      <c r="C281" s="207" t="n"/>
      <c r="D281" s="208" t="n"/>
      <c r="E281" s="208" t="n"/>
      <c r="F281" s="209" t="n"/>
      <c r="G281" s="211" t="n"/>
      <c r="H281" s="209" t="n"/>
      <c r="I281" s="211" t="n"/>
      <c r="J281" s="209" t="n"/>
      <c r="K281" s="209" t="n"/>
      <c r="L281" s="215" t="n"/>
      <c r="M281" s="207" t="n"/>
    </row>
    <row r="282" ht="16.8" customHeight="1" s="541">
      <c r="A282" s="212" t="n"/>
      <c r="B282" s="208" t="n"/>
      <c r="C282" s="213" t="n"/>
      <c r="D282" s="208" t="n"/>
      <c r="E282" s="208" t="n"/>
      <c r="F282" s="209" t="n"/>
      <c r="G282" s="211" t="n"/>
      <c r="H282" s="209" t="n"/>
      <c r="I282" s="211" t="n"/>
      <c r="J282" s="209" t="n"/>
      <c r="K282" s="209" t="n"/>
      <c r="L282" s="215" t="n"/>
      <c r="M282" s="207" t="n"/>
    </row>
    <row r="283" ht="16.8" customHeight="1" s="541">
      <c r="A283" s="186" t="n"/>
      <c r="B283" s="186" t="n"/>
      <c r="C283" s="186" t="n"/>
      <c r="D283" s="208" t="n"/>
      <c r="E283" s="208" t="n"/>
      <c r="F283" s="209" t="n"/>
      <c r="G283" s="211" t="n"/>
      <c r="H283" s="209" t="n"/>
      <c r="I283" s="211" t="n"/>
      <c r="J283" s="209" t="n"/>
      <c r="K283" s="209" t="n"/>
      <c r="L283" s="215" t="n"/>
      <c r="M283" s="207" t="n"/>
    </row>
    <row r="284" ht="16.8" customHeight="1" s="541">
      <c r="A284" s="186" t="n"/>
      <c r="B284" s="186" t="n"/>
      <c r="C284" s="186" t="n"/>
      <c r="D284" s="208" t="n"/>
      <c r="E284" s="208" t="n"/>
      <c r="F284" s="209" t="n"/>
      <c r="G284" s="211" t="n"/>
      <c r="H284" s="209" t="n"/>
      <c r="I284" s="211" t="n"/>
      <c r="J284" s="209" t="n"/>
      <c r="K284" s="209" t="n"/>
      <c r="L284" s="215" t="n"/>
      <c r="M284" s="207" t="n"/>
    </row>
    <row r="285" ht="16.8" customHeight="1" s="541">
      <c r="A285" s="186" t="n"/>
      <c r="B285" s="186" t="n"/>
      <c r="C285" s="186" t="n"/>
      <c r="D285" s="208" t="n"/>
      <c r="E285" s="208" t="n"/>
      <c r="F285" s="209" t="n"/>
      <c r="G285" s="211" t="n"/>
      <c r="H285" s="209" t="n"/>
      <c r="I285" s="211" t="n"/>
      <c r="J285" s="209" t="n"/>
      <c r="K285" s="209" t="n"/>
      <c r="L285" s="215" t="n"/>
      <c r="M285" s="207" t="n"/>
    </row>
    <row r="286" ht="16.8" customHeight="1" s="541">
      <c r="A286" s="186" t="n"/>
      <c r="B286" s="186" t="n"/>
      <c r="C286" s="186" t="n"/>
      <c r="D286" s="208" t="n"/>
      <c r="E286" s="208" t="n"/>
      <c r="F286" s="209" t="n"/>
      <c r="G286" s="211" t="n"/>
      <c r="H286" s="209" t="n"/>
      <c r="I286" s="211" t="n"/>
      <c r="J286" s="209" t="n"/>
      <c r="K286" s="209" t="n"/>
      <c r="L286" s="215" t="n"/>
      <c r="M286" s="207" t="n"/>
    </row>
    <row r="287" ht="16.8" customHeight="1" s="541">
      <c r="A287" s="186" t="n"/>
      <c r="B287" s="186" t="n"/>
      <c r="C287" s="186" t="n"/>
      <c r="D287" s="208" t="n"/>
      <c r="E287" s="208" t="n"/>
      <c r="F287" s="209" t="n"/>
      <c r="G287" s="214" t="n"/>
      <c r="H287" s="209" t="n"/>
      <c r="I287" s="214" t="n"/>
      <c r="J287" s="209" t="n"/>
      <c r="K287" s="209" t="n"/>
      <c r="L287" s="215" t="n"/>
      <c r="M287" s="213" t="n"/>
    </row>
    <row r="288" ht="16.8" customHeight="1" s="541">
      <c r="A288" s="186" t="n"/>
      <c r="B288" s="186" t="n"/>
      <c r="C288" s="186" t="n"/>
      <c r="D288" s="187" t="n"/>
      <c r="E288" s="187" t="n"/>
      <c r="F288" s="188" t="n"/>
      <c r="G288" s="188" t="n"/>
      <c r="H288" s="188" t="n"/>
      <c r="I288" s="188" t="n"/>
      <c r="J288" s="188" t="n"/>
      <c r="K288" s="188" t="n"/>
      <c r="L288" s="188" t="n"/>
      <c r="M288" s="187" t="n"/>
    </row>
    <row r="289" ht="16.8" customHeight="1" s="541">
      <c r="A289" s="205" t="n"/>
      <c r="B289" s="206" t="n"/>
      <c r="C289" s="207" t="n"/>
      <c r="D289" s="208" t="n"/>
      <c r="E289" s="208" t="n"/>
      <c r="F289" s="209" t="n"/>
      <c r="G289" s="210" t="n"/>
      <c r="H289" s="209" t="n"/>
      <c r="I289" s="210" t="n"/>
      <c r="J289" s="209" t="n"/>
      <c r="K289" s="209" t="n"/>
      <c r="L289" s="215" t="n"/>
      <c r="M289" s="207" t="n"/>
    </row>
    <row r="290" ht="16.8" customHeight="1" s="541">
      <c r="A290" s="206" t="n"/>
      <c r="B290" s="206" t="n"/>
      <c r="C290" s="207" t="n"/>
      <c r="D290" s="208" t="n"/>
      <c r="E290" s="208" t="n"/>
      <c r="F290" s="209" t="n"/>
      <c r="G290" s="211" t="n"/>
      <c r="H290" s="209" t="n"/>
      <c r="I290" s="211" t="n"/>
      <c r="J290" s="209" t="n"/>
      <c r="K290" s="209" t="n"/>
      <c r="L290" s="215" t="n"/>
      <c r="M290" s="207" t="n"/>
    </row>
    <row r="291" ht="16.8" customHeight="1" s="541">
      <c r="A291" s="212" t="n"/>
      <c r="B291" s="208" t="n"/>
      <c r="C291" s="213" t="n"/>
      <c r="D291" s="208" t="n"/>
      <c r="E291" s="208" t="n"/>
      <c r="F291" s="209" t="n"/>
      <c r="G291" s="211" t="n"/>
      <c r="H291" s="209" t="n"/>
      <c r="I291" s="211" t="n"/>
      <c r="J291" s="209" t="n"/>
      <c r="K291" s="209" t="n"/>
      <c r="L291" s="215" t="n"/>
      <c r="M291" s="207" t="n"/>
    </row>
    <row r="292" ht="16.8" customHeight="1" s="541">
      <c r="A292" s="186" t="n"/>
      <c r="B292" s="186" t="n"/>
      <c r="C292" s="186" t="n"/>
      <c r="D292" s="208" t="n"/>
      <c r="E292" s="208" t="n"/>
      <c r="F292" s="209" t="n"/>
      <c r="G292" s="211" t="n"/>
      <c r="H292" s="209" t="n"/>
      <c r="I292" s="211" t="n"/>
      <c r="J292" s="209" t="n"/>
      <c r="K292" s="209" t="n"/>
      <c r="L292" s="215" t="n"/>
      <c r="M292" s="207" t="n"/>
    </row>
    <row r="293" ht="16.8" customHeight="1" s="541">
      <c r="A293" s="186" t="n"/>
      <c r="B293" s="186" t="n"/>
      <c r="C293" s="186" t="n"/>
      <c r="D293" s="208" t="n"/>
      <c r="E293" s="208" t="n"/>
      <c r="F293" s="209" t="n"/>
      <c r="G293" s="211" t="n"/>
      <c r="H293" s="209" t="n"/>
      <c r="I293" s="211" t="n"/>
      <c r="J293" s="209" t="n"/>
      <c r="K293" s="209" t="n"/>
      <c r="L293" s="215" t="n"/>
      <c r="M293" s="207" t="n"/>
    </row>
    <row r="294" ht="16.8" customHeight="1" s="541">
      <c r="A294" s="186" t="n"/>
      <c r="B294" s="186" t="n"/>
      <c r="C294" s="186" t="n"/>
      <c r="D294" s="208" t="n"/>
      <c r="E294" s="208" t="n"/>
      <c r="F294" s="209" t="n"/>
      <c r="G294" s="211" t="n"/>
      <c r="H294" s="209" t="n"/>
      <c r="I294" s="211" t="n"/>
      <c r="J294" s="209" t="n"/>
      <c r="K294" s="209" t="n"/>
      <c r="L294" s="215" t="n"/>
      <c r="M294" s="207" t="n"/>
    </row>
    <row r="295" ht="16.8" customHeight="1" s="541">
      <c r="A295" s="186" t="n"/>
      <c r="B295" s="186" t="n"/>
      <c r="C295" s="186" t="n"/>
      <c r="D295" s="208" t="n"/>
      <c r="E295" s="208" t="n"/>
      <c r="F295" s="209" t="n"/>
      <c r="G295" s="211" t="n"/>
      <c r="H295" s="209" t="n"/>
      <c r="I295" s="211" t="n"/>
      <c r="J295" s="209" t="n"/>
      <c r="K295" s="209" t="n"/>
      <c r="L295" s="215" t="n"/>
      <c r="M295" s="207" t="n"/>
    </row>
    <row r="296" ht="16.8" customHeight="1" s="541">
      <c r="A296" s="186" t="n"/>
      <c r="B296" s="186" t="n"/>
      <c r="C296" s="186" t="n"/>
      <c r="D296" s="208" t="n"/>
      <c r="E296" s="208" t="n"/>
      <c r="F296" s="209" t="n"/>
      <c r="G296" s="214" t="n"/>
      <c r="H296" s="209" t="n"/>
      <c r="I296" s="214" t="n"/>
      <c r="J296" s="209" t="n"/>
      <c r="K296" s="209" t="n"/>
      <c r="L296" s="215" t="n"/>
      <c r="M296" s="213" t="n"/>
    </row>
    <row r="297" ht="16.8" customHeight="1" s="541">
      <c r="A297" s="186" t="n"/>
      <c r="B297" s="186" t="n"/>
      <c r="C297" s="186" t="n"/>
      <c r="D297" s="187" t="n"/>
      <c r="E297" s="187" t="n"/>
      <c r="F297" s="188" t="n"/>
      <c r="G297" s="188" t="n"/>
      <c r="H297" s="188" t="n"/>
      <c r="I297" s="188" t="n"/>
      <c r="J297" s="188" t="n"/>
      <c r="K297" s="188" t="n"/>
      <c r="L297" s="188" t="n"/>
      <c r="M297" s="187" t="n"/>
    </row>
    <row r="298" ht="16.8" customHeight="1" s="541">
      <c r="A298" s="205" t="n"/>
      <c r="B298" s="206" t="n"/>
      <c r="C298" s="207" t="n"/>
      <c r="D298" s="208" t="n"/>
      <c r="E298" s="208" t="n"/>
      <c r="F298" s="209" t="n"/>
      <c r="G298" s="210" t="n"/>
      <c r="H298" s="209" t="n"/>
      <c r="I298" s="210" t="n"/>
      <c r="J298" s="209" t="n"/>
      <c r="K298" s="209" t="n"/>
      <c r="L298" s="215" t="n"/>
      <c r="M298" s="207" t="n"/>
    </row>
    <row r="299" ht="16.8" customHeight="1" s="541">
      <c r="A299" s="206" t="n"/>
      <c r="B299" s="206" t="n"/>
      <c r="C299" s="207" t="n"/>
      <c r="D299" s="208" t="n"/>
      <c r="E299" s="208" t="n"/>
      <c r="F299" s="209" t="n"/>
      <c r="G299" s="211" t="n"/>
      <c r="H299" s="209" t="n"/>
      <c r="I299" s="211" t="n"/>
      <c r="J299" s="209" t="n"/>
      <c r="K299" s="209" t="n"/>
      <c r="L299" s="215" t="n"/>
      <c r="M299" s="207" t="n"/>
    </row>
    <row r="300" ht="16.8" customHeight="1" s="541">
      <c r="A300" s="212" t="n"/>
      <c r="B300" s="208" t="n"/>
      <c r="C300" s="213" t="n"/>
      <c r="D300" s="208" t="n"/>
      <c r="E300" s="208" t="n"/>
      <c r="F300" s="209" t="n"/>
      <c r="G300" s="211" t="n"/>
      <c r="H300" s="209" t="n"/>
      <c r="I300" s="211" t="n"/>
      <c r="J300" s="209" t="n"/>
      <c r="K300" s="209" t="n"/>
      <c r="L300" s="215" t="n"/>
      <c r="M300" s="207" t="n"/>
    </row>
    <row r="301" ht="16.8" customHeight="1" s="541">
      <c r="A301" s="186" t="n"/>
      <c r="B301" s="186" t="n"/>
      <c r="C301" s="186" t="n"/>
      <c r="D301" s="208" t="n"/>
      <c r="E301" s="208" t="n"/>
      <c r="F301" s="209" t="n"/>
      <c r="G301" s="211" t="n"/>
      <c r="H301" s="209" t="n"/>
      <c r="I301" s="211" t="n"/>
      <c r="J301" s="209" t="n"/>
      <c r="K301" s="209" t="n"/>
      <c r="L301" s="215" t="n"/>
      <c r="M301" s="207" t="n"/>
    </row>
    <row r="302" ht="16.8" customHeight="1" s="541">
      <c r="A302" s="186" t="n"/>
      <c r="B302" s="186" t="n"/>
      <c r="C302" s="186" t="n"/>
      <c r="D302" s="208" t="n"/>
      <c r="E302" s="208" t="n"/>
      <c r="F302" s="209" t="n"/>
      <c r="G302" s="211" t="n"/>
      <c r="H302" s="209" t="n"/>
      <c r="I302" s="211" t="n"/>
      <c r="J302" s="209" t="n"/>
      <c r="K302" s="209" t="n"/>
      <c r="L302" s="215" t="n"/>
      <c r="M302" s="207" t="n"/>
    </row>
    <row r="303" ht="16.8" customHeight="1" s="541">
      <c r="A303" s="186" t="n"/>
      <c r="B303" s="186" t="n"/>
      <c r="C303" s="186" t="n"/>
      <c r="D303" s="208" t="n"/>
      <c r="E303" s="208" t="n"/>
      <c r="F303" s="209" t="n"/>
      <c r="G303" s="211" t="n"/>
      <c r="H303" s="209" t="n"/>
      <c r="I303" s="211" t="n"/>
      <c r="J303" s="209" t="n"/>
      <c r="K303" s="209" t="n"/>
      <c r="L303" s="215" t="n"/>
      <c r="M303" s="207" t="n"/>
    </row>
    <row r="304" ht="16.8" customHeight="1" s="541">
      <c r="A304" s="186" t="n"/>
      <c r="B304" s="186" t="n"/>
      <c r="C304" s="186" t="n"/>
      <c r="D304" s="208" t="n"/>
      <c r="E304" s="208" t="n"/>
      <c r="F304" s="209" t="n"/>
      <c r="G304" s="211" t="n"/>
      <c r="H304" s="209" t="n"/>
      <c r="I304" s="211" t="n"/>
      <c r="J304" s="209" t="n"/>
      <c r="K304" s="209" t="n"/>
      <c r="L304" s="215" t="n"/>
      <c r="M304" s="207" t="n"/>
    </row>
    <row r="305" ht="16.8" customHeight="1" s="541">
      <c r="A305" s="186" t="n"/>
      <c r="B305" s="186" t="n"/>
      <c r="C305" s="186" t="n"/>
      <c r="D305" s="208" t="n"/>
      <c r="E305" s="208" t="n"/>
      <c r="F305" s="209" t="n"/>
      <c r="G305" s="214" t="n"/>
      <c r="H305" s="209" t="n"/>
      <c r="I305" s="214" t="n"/>
      <c r="J305" s="209" t="n"/>
      <c r="K305" s="209" t="n"/>
      <c r="L305" s="215" t="n"/>
      <c r="M305" s="213" t="n"/>
    </row>
    <row r="306" ht="16.8" customHeight="1" s="541">
      <c r="A306" s="186" t="n"/>
      <c r="B306" s="186" t="n"/>
      <c r="C306" s="186" t="n"/>
      <c r="D306" s="187" t="n"/>
      <c r="E306" s="187" t="n"/>
      <c r="F306" s="188" t="n"/>
      <c r="G306" s="188" t="n"/>
      <c r="H306" s="188" t="n"/>
      <c r="I306" s="188" t="n"/>
      <c r="J306" s="188" t="n"/>
      <c r="K306" s="188" t="n"/>
      <c r="L306" s="188" t="n"/>
      <c r="M306" s="187" t="n"/>
    </row>
    <row r="307" ht="16.8" customHeight="1" s="541">
      <c r="A307" s="205" t="n"/>
      <c r="B307" s="206" t="n"/>
      <c r="C307" s="207" t="n"/>
      <c r="D307" s="208" t="n"/>
      <c r="E307" s="208" t="n"/>
      <c r="F307" s="209" t="n"/>
      <c r="G307" s="210" t="n"/>
      <c r="H307" s="209" t="n"/>
      <c r="I307" s="210" t="n"/>
      <c r="J307" s="209" t="n"/>
      <c r="K307" s="209" t="n"/>
      <c r="L307" s="215" t="n"/>
      <c r="M307" s="207" t="n"/>
    </row>
    <row r="308" ht="16.8" customHeight="1" s="541">
      <c r="A308" s="206" t="n"/>
      <c r="B308" s="206" t="n"/>
      <c r="C308" s="207" t="n"/>
      <c r="D308" s="208" t="n"/>
      <c r="E308" s="208" t="n"/>
      <c r="F308" s="209" t="n"/>
      <c r="G308" s="211" t="n"/>
      <c r="H308" s="209" t="n"/>
      <c r="I308" s="211" t="n"/>
      <c r="J308" s="209" t="n"/>
      <c r="K308" s="209" t="n"/>
      <c r="L308" s="215" t="n"/>
      <c r="M308" s="207" t="n"/>
    </row>
    <row r="309" ht="16.8" customHeight="1" s="541">
      <c r="A309" s="212" t="n"/>
      <c r="B309" s="208" t="n"/>
      <c r="C309" s="213" t="n"/>
      <c r="D309" s="208" t="n"/>
      <c r="E309" s="208" t="n"/>
      <c r="F309" s="209" t="n"/>
      <c r="G309" s="211" t="n"/>
      <c r="H309" s="209" t="n"/>
      <c r="I309" s="211" t="n"/>
      <c r="J309" s="209" t="n"/>
      <c r="K309" s="209" t="n"/>
      <c r="L309" s="215" t="n"/>
      <c r="M309" s="207" t="n"/>
    </row>
    <row r="310" ht="16.8" customHeight="1" s="541">
      <c r="A310" s="186" t="n"/>
      <c r="B310" s="186" t="n"/>
      <c r="C310" s="186" t="n"/>
      <c r="D310" s="208" t="n"/>
      <c r="E310" s="208" t="n"/>
      <c r="F310" s="209" t="n"/>
      <c r="G310" s="211" t="n"/>
      <c r="H310" s="209" t="n"/>
      <c r="I310" s="211" t="n"/>
      <c r="J310" s="209" t="n"/>
      <c r="K310" s="209" t="n"/>
      <c r="L310" s="215" t="n"/>
      <c r="M310" s="207" t="n"/>
    </row>
    <row r="311" ht="16.8" customHeight="1" s="541">
      <c r="A311" s="186" t="n"/>
      <c r="B311" s="186" t="n"/>
      <c r="C311" s="186" t="n"/>
      <c r="D311" s="208" t="n"/>
      <c r="E311" s="208" t="n"/>
      <c r="F311" s="209" t="n"/>
      <c r="G311" s="211" t="n"/>
      <c r="H311" s="209" t="n"/>
      <c r="I311" s="211" t="n"/>
      <c r="J311" s="209" t="n"/>
      <c r="K311" s="209" t="n"/>
      <c r="L311" s="215" t="n"/>
      <c r="M311" s="207" t="n"/>
    </row>
    <row r="312" ht="16.8" customHeight="1" s="541">
      <c r="A312" s="186" t="n"/>
      <c r="B312" s="186" t="n"/>
      <c r="C312" s="186" t="n"/>
      <c r="D312" s="208" t="n"/>
      <c r="E312" s="208" t="n"/>
      <c r="F312" s="209" t="n"/>
      <c r="G312" s="211" t="n"/>
      <c r="H312" s="209" t="n"/>
      <c r="I312" s="211" t="n"/>
      <c r="J312" s="209" t="n"/>
      <c r="K312" s="209" t="n"/>
      <c r="L312" s="215" t="n"/>
      <c r="M312" s="207" t="n"/>
    </row>
    <row r="313" ht="16.8" customHeight="1" s="541">
      <c r="A313" s="186" t="n"/>
      <c r="B313" s="186" t="n"/>
      <c r="C313" s="186" t="n"/>
      <c r="D313" s="208" t="n"/>
      <c r="E313" s="208" t="n"/>
      <c r="F313" s="209" t="n"/>
      <c r="G313" s="211" t="n"/>
      <c r="H313" s="209" t="n"/>
      <c r="I313" s="211" t="n"/>
      <c r="J313" s="209" t="n"/>
      <c r="K313" s="209" t="n"/>
      <c r="L313" s="215" t="n"/>
      <c r="M313" s="207" t="n"/>
    </row>
    <row r="314" ht="16.8" customHeight="1" s="541">
      <c r="A314" s="186" t="n"/>
      <c r="B314" s="186" t="n"/>
      <c r="C314" s="186" t="n"/>
      <c r="D314" s="208" t="n"/>
      <c r="E314" s="208" t="n"/>
      <c r="F314" s="209" t="n"/>
      <c r="G314" s="214" t="n"/>
      <c r="H314" s="209" t="n"/>
      <c r="I314" s="214" t="n"/>
      <c r="J314" s="209" t="n"/>
      <c r="K314" s="209" t="n"/>
      <c r="L314" s="215" t="n"/>
      <c r="M314" s="213" t="n"/>
    </row>
    <row r="315" ht="16.8" customHeight="1" s="541">
      <c r="A315" s="186" t="n"/>
      <c r="B315" s="186" t="n"/>
      <c r="C315" s="186" t="n"/>
      <c r="D315" s="187" t="n"/>
      <c r="E315" s="187" t="n"/>
      <c r="F315" s="188" t="n"/>
      <c r="G315" s="188" t="n"/>
      <c r="H315" s="188" t="n"/>
      <c r="I315" s="188" t="n"/>
      <c r="J315" s="188" t="n"/>
      <c r="K315" s="188" t="n"/>
      <c r="L315" s="188" t="n"/>
      <c r="M315" s="187" t="n"/>
    </row>
    <row r="316" ht="16.8" customHeight="1" s="541">
      <c r="A316" s="205" t="n"/>
      <c r="B316" s="206" t="n"/>
      <c r="C316" s="207" t="n"/>
      <c r="D316" s="208" t="n"/>
      <c r="E316" s="208" t="n"/>
      <c r="F316" s="209" t="n"/>
      <c r="G316" s="210" t="n"/>
      <c r="H316" s="209" t="n"/>
      <c r="I316" s="210" t="n"/>
      <c r="J316" s="209" t="n"/>
      <c r="K316" s="209" t="n"/>
      <c r="L316" s="215" t="n"/>
      <c r="M316" s="207" t="n"/>
    </row>
    <row r="317" ht="16.8" customHeight="1" s="541">
      <c r="A317" s="206" t="n"/>
      <c r="B317" s="206" t="n"/>
      <c r="C317" s="207" t="n"/>
      <c r="D317" s="208" t="n"/>
      <c r="E317" s="208" t="n"/>
      <c r="F317" s="209" t="n"/>
      <c r="G317" s="211" t="n"/>
      <c r="H317" s="209" t="n"/>
      <c r="I317" s="211" t="n"/>
      <c r="J317" s="209" t="n"/>
      <c r="K317" s="209" t="n"/>
      <c r="L317" s="215" t="n"/>
      <c r="M317" s="207" t="n"/>
    </row>
    <row r="318" ht="16.8" customHeight="1" s="541">
      <c r="A318" s="212" t="n"/>
      <c r="B318" s="208" t="n"/>
      <c r="C318" s="213" t="n"/>
      <c r="D318" s="208" t="n"/>
      <c r="E318" s="208" t="n"/>
      <c r="F318" s="209" t="n"/>
      <c r="G318" s="211" t="n"/>
      <c r="H318" s="209" t="n"/>
      <c r="I318" s="211" t="n"/>
      <c r="J318" s="209" t="n"/>
      <c r="K318" s="209" t="n"/>
      <c r="L318" s="215" t="n"/>
      <c r="M318" s="207" t="n"/>
    </row>
    <row r="319" ht="16.8" customHeight="1" s="541">
      <c r="A319" s="186" t="n"/>
      <c r="B319" s="186" t="n"/>
      <c r="C319" s="186" t="n"/>
      <c r="D319" s="208" t="n"/>
      <c r="E319" s="208" t="n"/>
      <c r="F319" s="209" t="n"/>
      <c r="G319" s="211" t="n"/>
      <c r="H319" s="209" t="n"/>
      <c r="I319" s="211" t="n"/>
      <c r="J319" s="209" t="n"/>
      <c r="K319" s="209" t="n"/>
      <c r="L319" s="215" t="n"/>
      <c r="M319" s="207" t="n"/>
    </row>
    <row r="320" ht="16.8" customHeight="1" s="541">
      <c r="A320" s="186" t="n"/>
      <c r="B320" s="186" t="n"/>
      <c r="C320" s="186" t="n"/>
      <c r="D320" s="208" t="n"/>
      <c r="E320" s="208" t="n"/>
      <c r="F320" s="209" t="n"/>
      <c r="G320" s="211" t="n"/>
      <c r="H320" s="209" t="n"/>
      <c r="I320" s="211" t="n"/>
      <c r="J320" s="209" t="n"/>
      <c r="K320" s="209" t="n"/>
      <c r="L320" s="215" t="n"/>
      <c r="M320" s="207" t="n"/>
    </row>
    <row r="321" ht="16.8" customHeight="1" s="541">
      <c r="A321" s="186" t="n"/>
      <c r="B321" s="186" t="n"/>
      <c r="C321" s="186" t="n"/>
      <c r="D321" s="208" t="n"/>
      <c r="E321" s="208" t="n"/>
      <c r="F321" s="209" t="n"/>
      <c r="G321" s="211" t="n"/>
      <c r="H321" s="209" t="n"/>
      <c r="I321" s="211" t="n"/>
      <c r="J321" s="209" t="n"/>
      <c r="K321" s="209" t="n"/>
      <c r="L321" s="215" t="n"/>
      <c r="M321" s="207" t="n"/>
    </row>
    <row r="322" ht="16.8" customHeight="1" s="541">
      <c r="A322" s="186" t="n"/>
      <c r="B322" s="186" t="n"/>
      <c r="C322" s="186" t="n"/>
      <c r="D322" s="208" t="n"/>
      <c r="E322" s="208" t="n"/>
      <c r="F322" s="209" t="n"/>
      <c r="G322" s="211" t="n"/>
      <c r="H322" s="209" t="n"/>
      <c r="I322" s="211" t="n"/>
      <c r="J322" s="209" t="n"/>
      <c r="K322" s="209" t="n"/>
      <c r="L322" s="215" t="n"/>
      <c r="M322" s="207" t="n"/>
    </row>
    <row r="323" ht="16.8" customHeight="1" s="541">
      <c r="A323" s="186" t="n"/>
      <c r="B323" s="186" t="n"/>
      <c r="C323" s="186" t="n"/>
      <c r="D323" s="208" t="n"/>
      <c r="E323" s="208" t="n"/>
      <c r="F323" s="209" t="n"/>
      <c r="G323" s="214" t="n"/>
      <c r="H323" s="209" t="n"/>
      <c r="I323" s="214" t="n"/>
      <c r="J323" s="209" t="n"/>
      <c r="K323" s="209" t="n"/>
      <c r="L323" s="215" t="n"/>
      <c r="M323" s="213" t="n"/>
    </row>
    <row r="324" ht="16.8" customHeight="1" s="541">
      <c r="A324" s="186" t="n"/>
      <c r="B324" s="186" t="n"/>
      <c r="C324" s="186" t="n"/>
      <c r="D324" s="187" t="n"/>
      <c r="E324" s="187" t="n"/>
      <c r="F324" s="188" t="n"/>
      <c r="G324" s="188" t="n"/>
      <c r="H324" s="188" t="n"/>
      <c r="I324" s="188" t="n"/>
      <c r="J324" s="188" t="n"/>
      <c r="K324" s="188" t="n"/>
      <c r="L324" s="188" t="n"/>
      <c r="M324" s="187" t="n"/>
    </row>
    <row r="325" ht="16.8" customHeight="1" s="541">
      <c r="A325" s="205" t="n"/>
      <c r="B325" s="206" t="n"/>
      <c r="C325" s="207" t="n"/>
      <c r="D325" s="208" t="n"/>
      <c r="E325" s="208" t="n"/>
      <c r="F325" s="209" t="n"/>
      <c r="G325" s="210" t="n"/>
      <c r="H325" s="209" t="n"/>
      <c r="I325" s="210" t="n"/>
      <c r="J325" s="209" t="n"/>
      <c r="K325" s="209" t="n"/>
      <c r="L325" s="215" t="n"/>
      <c r="M325" s="207" t="n"/>
    </row>
    <row r="326" ht="16.8" customHeight="1" s="541">
      <c r="A326" s="206" t="n"/>
      <c r="B326" s="206" t="n"/>
      <c r="C326" s="207" t="n"/>
      <c r="D326" s="208" t="n"/>
      <c r="E326" s="208" t="n"/>
      <c r="F326" s="209" t="n"/>
      <c r="G326" s="211" t="n"/>
      <c r="H326" s="209" t="n"/>
      <c r="I326" s="211" t="n"/>
      <c r="J326" s="209" t="n"/>
      <c r="K326" s="209" t="n"/>
      <c r="L326" s="215" t="n"/>
      <c r="M326" s="207" t="n"/>
    </row>
    <row r="327" ht="16.8" customHeight="1" s="541">
      <c r="A327" s="212" t="n"/>
      <c r="B327" s="208" t="n"/>
      <c r="C327" s="213" t="n"/>
      <c r="D327" s="208" t="n"/>
      <c r="E327" s="208" t="n"/>
      <c r="F327" s="209" t="n"/>
      <c r="G327" s="211" t="n"/>
      <c r="H327" s="209" t="n"/>
      <c r="I327" s="211" t="n"/>
      <c r="J327" s="209" t="n"/>
      <c r="K327" s="209" t="n"/>
      <c r="L327" s="215" t="n"/>
      <c r="M327" s="207" t="n"/>
    </row>
    <row r="328" ht="16.8" customHeight="1" s="541">
      <c r="A328" s="186" t="n"/>
      <c r="B328" s="186" t="n"/>
      <c r="C328" s="186" t="n"/>
      <c r="D328" s="208" t="n"/>
      <c r="E328" s="208" t="n"/>
      <c r="F328" s="209" t="n"/>
      <c r="G328" s="211" t="n"/>
      <c r="H328" s="209" t="n"/>
      <c r="I328" s="211" t="n"/>
      <c r="J328" s="209" t="n"/>
      <c r="K328" s="209" t="n"/>
      <c r="L328" s="215" t="n"/>
      <c r="M328" s="207" t="n"/>
    </row>
    <row r="329" ht="16.8" customHeight="1" s="541">
      <c r="A329" s="186" t="n"/>
      <c r="B329" s="186" t="n"/>
      <c r="C329" s="186" t="n"/>
      <c r="D329" s="208" t="n"/>
      <c r="E329" s="208" t="n"/>
      <c r="F329" s="209" t="n"/>
      <c r="G329" s="211" t="n"/>
      <c r="H329" s="209" t="n"/>
      <c r="I329" s="211" t="n"/>
      <c r="J329" s="209" t="n"/>
      <c r="K329" s="209" t="n"/>
      <c r="L329" s="215" t="n"/>
      <c r="M329" s="207" t="n"/>
    </row>
    <row r="330" ht="16.8" customHeight="1" s="541">
      <c r="A330" s="186" t="n"/>
      <c r="B330" s="186" t="n"/>
      <c r="C330" s="186" t="n"/>
      <c r="D330" s="208" t="n"/>
      <c r="E330" s="208" t="n"/>
      <c r="F330" s="209" t="n"/>
      <c r="G330" s="211" t="n"/>
      <c r="H330" s="209" t="n"/>
      <c r="I330" s="211" t="n"/>
      <c r="J330" s="209" t="n"/>
      <c r="K330" s="209" t="n"/>
      <c r="L330" s="215" t="n"/>
      <c r="M330" s="207" t="n"/>
    </row>
    <row r="331" ht="16.8" customHeight="1" s="541">
      <c r="A331" s="186" t="n"/>
      <c r="B331" s="186" t="n"/>
      <c r="C331" s="186" t="n"/>
      <c r="D331" s="208" t="n"/>
      <c r="E331" s="208" t="n"/>
      <c r="F331" s="209" t="n"/>
      <c r="G331" s="211" t="n"/>
      <c r="H331" s="209" t="n"/>
      <c r="I331" s="211" t="n"/>
      <c r="J331" s="209" t="n"/>
      <c r="K331" s="209" t="n"/>
      <c r="L331" s="215" t="n"/>
      <c r="M331" s="207" t="n"/>
    </row>
    <row r="332" ht="16.8" customHeight="1" s="541">
      <c r="A332" s="186" t="n"/>
      <c r="B332" s="186" t="n"/>
      <c r="C332" s="186" t="n"/>
      <c r="D332" s="208" t="n"/>
      <c r="E332" s="208" t="n"/>
      <c r="F332" s="209" t="n"/>
      <c r="G332" s="214" t="n"/>
      <c r="H332" s="209" t="n"/>
      <c r="I332" s="214" t="n"/>
      <c r="J332" s="209" t="n"/>
      <c r="K332" s="209" t="n"/>
      <c r="L332" s="215" t="n"/>
      <c r="M332" s="213" t="n"/>
    </row>
    <row r="333" ht="16.8" customHeight="1" s="541">
      <c r="A333" s="186" t="n"/>
      <c r="B333" s="186" t="n"/>
      <c r="C333" s="186" t="n"/>
      <c r="D333" s="187" t="n"/>
      <c r="E333" s="187" t="n"/>
      <c r="F333" s="188" t="n"/>
      <c r="G333" s="188" t="n"/>
      <c r="H333" s="188" t="n"/>
      <c r="I333" s="188" t="n"/>
      <c r="J333" s="188" t="n"/>
      <c r="K333" s="188" t="n"/>
      <c r="L333" s="188" t="n"/>
      <c r="M333" s="187" t="n"/>
    </row>
    <row r="334" ht="16.8" customHeight="1" s="541">
      <c r="A334" s="205" t="n"/>
      <c r="B334" s="206" t="n"/>
      <c r="C334" s="207" t="n"/>
      <c r="D334" s="208" t="n"/>
      <c r="E334" s="208" t="n"/>
      <c r="F334" s="209" t="n"/>
      <c r="G334" s="210" t="n"/>
      <c r="H334" s="209" t="n"/>
      <c r="I334" s="210" t="n"/>
      <c r="J334" s="209" t="n"/>
      <c r="K334" s="209" t="n"/>
      <c r="L334" s="215" t="n"/>
      <c r="M334" s="207" t="n"/>
    </row>
    <row r="335" ht="16.8" customHeight="1" s="541">
      <c r="A335" s="206" t="n"/>
      <c r="B335" s="206" t="n"/>
      <c r="C335" s="207" t="n"/>
      <c r="D335" s="208" t="n"/>
      <c r="E335" s="208" t="n"/>
      <c r="F335" s="209" t="n"/>
      <c r="G335" s="211" t="n"/>
      <c r="H335" s="209" t="n"/>
      <c r="I335" s="211" t="n"/>
      <c r="J335" s="209" t="n"/>
      <c r="K335" s="209" t="n"/>
      <c r="L335" s="215" t="n"/>
      <c r="M335" s="207" t="n"/>
    </row>
    <row r="336" ht="16.8" customHeight="1" s="541">
      <c r="A336" s="212" t="n"/>
      <c r="B336" s="208" t="n"/>
      <c r="C336" s="213" t="n"/>
      <c r="D336" s="208" t="n"/>
      <c r="E336" s="208" t="n"/>
      <c r="F336" s="209" t="n"/>
      <c r="G336" s="211" t="n"/>
      <c r="H336" s="209" t="n"/>
      <c r="I336" s="211" t="n"/>
      <c r="J336" s="209" t="n"/>
      <c r="K336" s="209" t="n"/>
      <c r="L336" s="215" t="n"/>
      <c r="M336" s="207" t="n"/>
    </row>
    <row r="337" ht="16.8" customHeight="1" s="541">
      <c r="A337" s="186" t="n"/>
      <c r="B337" s="186" t="n"/>
      <c r="C337" s="186" t="n"/>
      <c r="D337" s="208" t="n"/>
      <c r="E337" s="208" t="n"/>
      <c r="F337" s="209" t="n"/>
      <c r="G337" s="211" t="n"/>
      <c r="H337" s="209" t="n"/>
      <c r="I337" s="211" t="n"/>
      <c r="J337" s="209" t="n"/>
      <c r="K337" s="209" t="n"/>
      <c r="L337" s="215" t="n"/>
      <c r="M337" s="207" t="n"/>
    </row>
    <row r="338" ht="16.8" customHeight="1" s="541">
      <c r="A338" s="186" t="n"/>
      <c r="B338" s="186" t="n"/>
      <c r="C338" s="186" t="n"/>
      <c r="D338" s="208" t="n"/>
      <c r="E338" s="208" t="n"/>
      <c r="F338" s="209" t="n"/>
      <c r="G338" s="211" t="n"/>
      <c r="H338" s="209" t="n"/>
      <c r="I338" s="211" t="n"/>
      <c r="J338" s="209" t="n"/>
      <c r="K338" s="209" t="n"/>
      <c r="L338" s="215" t="n"/>
      <c r="M338" s="207" t="n"/>
    </row>
    <row r="339" ht="16.8" customHeight="1" s="541">
      <c r="A339" s="186" t="n"/>
      <c r="B339" s="186" t="n"/>
      <c r="C339" s="186" t="n"/>
      <c r="D339" s="208" t="n"/>
      <c r="E339" s="208" t="n"/>
      <c r="F339" s="209" t="n"/>
      <c r="G339" s="211" t="n"/>
      <c r="H339" s="209" t="n"/>
      <c r="I339" s="211" t="n"/>
      <c r="J339" s="209" t="n"/>
      <c r="K339" s="209" t="n"/>
      <c r="L339" s="215" t="n"/>
      <c r="M339" s="207" t="n"/>
    </row>
    <row r="340" ht="16.8" customHeight="1" s="541">
      <c r="A340" s="186" t="n"/>
      <c r="B340" s="186" t="n"/>
      <c r="C340" s="186" t="n"/>
      <c r="D340" s="208" t="n"/>
      <c r="E340" s="208" t="n"/>
      <c r="F340" s="209" t="n"/>
      <c r="G340" s="211" t="n"/>
      <c r="H340" s="209" t="n"/>
      <c r="I340" s="211" t="n"/>
      <c r="J340" s="209" t="n"/>
      <c r="K340" s="209" t="n"/>
      <c r="L340" s="215" t="n"/>
      <c r="M340" s="207" t="n"/>
    </row>
    <row r="341" ht="16.8" customHeight="1" s="541">
      <c r="A341" s="186" t="n"/>
      <c r="B341" s="186" t="n"/>
      <c r="C341" s="186" t="n"/>
      <c r="D341" s="208" t="n"/>
      <c r="E341" s="208" t="n"/>
      <c r="F341" s="209" t="n"/>
      <c r="G341" s="214" t="n"/>
      <c r="H341" s="209" t="n"/>
      <c r="I341" s="214" t="n"/>
      <c r="J341" s="209" t="n"/>
      <c r="K341" s="209" t="n"/>
      <c r="L341" s="215" t="n"/>
      <c r="M341" s="213" t="n"/>
    </row>
    <row r="342" ht="16.8" customHeight="1" s="541">
      <c r="A342" s="186" t="n"/>
      <c r="B342" s="186" t="n"/>
      <c r="C342" s="186" t="n"/>
      <c r="D342" s="187" t="n"/>
      <c r="E342" s="187" t="n"/>
      <c r="F342" s="188" t="n"/>
      <c r="G342" s="188" t="n"/>
      <c r="H342" s="188" t="n"/>
      <c r="I342" s="188" t="n"/>
      <c r="J342" s="188" t="n"/>
      <c r="K342" s="188" t="n"/>
      <c r="L342" s="188" t="n"/>
      <c r="M342" s="187" t="n"/>
    </row>
    <row r="343" ht="16.8" customHeight="1" s="541">
      <c r="A343" s="205" t="n"/>
      <c r="B343" s="206" t="n"/>
      <c r="C343" s="207" t="n"/>
      <c r="D343" s="208" t="n"/>
      <c r="E343" s="208" t="n"/>
      <c r="F343" s="209" t="n"/>
      <c r="G343" s="210" t="n"/>
      <c r="H343" s="209" t="n"/>
      <c r="I343" s="210" t="n"/>
      <c r="J343" s="209" t="n"/>
      <c r="K343" s="209" t="n"/>
      <c r="L343" s="215" t="n"/>
      <c r="M343" s="207" t="n"/>
    </row>
    <row r="344" ht="16.8" customHeight="1" s="541">
      <c r="A344" s="206" t="n"/>
      <c r="B344" s="206" t="n"/>
      <c r="C344" s="207" t="n"/>
      <c r="D344" s="208" t="n"/>
      <c r="E344" s="208" t="n"/>
      <c r="F344" s="209" t="n"/>
      <c r="G344" s="214" t="n"/>
      <c r="H344" s="209" t="n"/>
      <c r="I344" s="214" t="n"/>
      <c r="J344" s="209" t="n"/>
      <c r="K344" s="209" t="n"/>
      <c r="L344" s="215" t="n"/>
      <c r="M344" s="213" t="n"/>
    </row>
    <row r="345" ht="16.8" customHeight="1" s="541">
      <c r="A345" s="212" t="n"/>
      <c r="B345" s="208" t="n"/>
      <c r="C345" s="213" t="n"/>
      <c r="D345" s="187" t="n"/>
      <c r="E345" s="187" t="n"/>
      <c r="F345" s="188" t="n"/>
      <c r="G345" s="188" t="n"/>
      <c r="H345" s="188" t="n"/>
      <c r="I345" s="188" t="n"/>
      <c r="J345" s="188" t="n"/>
      <c r="K345" s="188" t="n"/>
      <c r="L345" s="188" t="n"/>
      <c r="M345" s="187" t="n"/>
    </row>
    <row r="346" ht="13.8" customHeight="1" s="541">
      <c r="D346" s="216" t="n"/>
      <c r="E346" s="216" t="n"/>
      <c r="F346" s="216" t="n"/>
      <c r="G346" s="216" t="n"/>
      <c r="H346" s="216" t="n"/>
      <c r="I346" s="216" t="n"/>
      <c r="J346" s="216" t="n"/>
      <c r="K346" s="216" t="n"/>
      <c r="L346" s="216" t="n"/>
      <c r="M346" s="216" t="n"/>
    </row>
    <row r="347" ht="15.6" customHeight="1" s="541">
      <c r="A347" s="402" t="n"/>
    </row>
    <row r="348" ht="15.6" customHeight="1" s="541">
      <c r="A348" s="217" t="n"/>
      <c r="B348" s="218" t="n"/>
      <c r="C348" s="583" t="n"/>
      <c r="D348" s="584" t="n"/>
      <c r="E348" s="217" t="n"/>
      <c r="F348" s="218" t="n"/>
      <c r="G348" s="583" t="n"/>
      <c r="H348" s="584" t="n"/>
    </row>
    <row r="349" ht="15.6" customHeight="1" s="541">
      <c r="A349" s="218" t="n"/>
      <c r="B349" s="218" t="n"/>
      <c r="C349" s="583" t="n"/>
      <c r="D349" s="584" t="n"/>
      <c r="E349" s="218" t="n"/>
      <c r="F349" s="218" t="n"/>
      <c r="G349" s="583" t="n"/>
      <c r="H349" s="584" t="n"/>
    </row>
    <row r="350" ht="13.8" customHeight="1" s="541">
      <c r="A350" s="219" t="n"/>
      <c r="B350" s="219" t="n"/>
      <c r="C350" s="219" t="n"/>
      <c r="D350" s="219" t="n"/>
      <c r="E350" s="219" t="n"/>
      <c r="F350" s="219" t="n"/>
      <c r="G350" s="219" t="n"/>
      <c r="H350" s="220" t="n"/>
    </row>
    <row r="351" ht="13.8" customHeight="1" s="541">
      <c r="A351" s="585" t="n"/>
      <c r="B351" s="206" t="n"/>
      <c r="C351" s="221" t="n"/>
      <c r="D351" s="222" t="n"/>
      <c r="E351" s="585" t="n"/>
      <c r="F351" s="206" t="n"/>
      <c r="G351" s="221" t="n"/>
      <c r="H351" s="222" t="n"/>
    </row>
    <row r="352" ht="13.8" customHeight="1" s="541">
      <c r="A352" s="586" t="n"/>
      <c r="B352" s="206" t="n"/>
      <c r="C352" s="221" t="n"/>
      <c r="D352" s="222" t="n"/>
      <c r="E352" s="586" t="n"/>
      <c r="F352" s="223" t="n"/>
      <c r="G352" s="224" t="n"/>
      <c r="H352" s="225" t="n"/>
    </row>
    <row r="353" ht="13.8" customHeight="1" s="541">
      <c r="A353" s="586" t="n"/>
      <c r="B353" s="206" t="n"/>
      <c r="C353" s="221" t="n"/>
      <c r="D353" s="222" t="n"/>
      <c r="E353" s="586" t="n"/>
      <c r="F353" s="223" t="n"/>
      <c r="G353" s="224" t="n"/>
      <c r="H353" s="225" t="n"/>
    </row>
    <row r="354" ht="13.8" customHeight="1" s="541">
      <c r="A354" s="586" t="n"/>
      <c r="B354" s="206" t="n"/>
      <c r="C354" s="221" t="n"/>
      <c r="D354" s="222" t="n"/>
      <c r="E354" s="586" t="n"/>
      <c r="F354" s="223" t="n"/>
      <c r="G354" s="224" t="n"/>
      <c r="H354" s="225" t="n"/>
    </row>
    <row r="355" ht="13.8" customHeight="1" s="541">
      <c r="A355" s="586" t="n"/>
      <c r="B355" s="206" t="n"/>
      <c r="C355" s="221" t="n"/>
      <c r="D355" s="222" t="n"/>
      <c r="E355" s="586" t="n"/>
      <c r="F355" s="223" t="n"/>
      <c r="G355" s="224" t="n"/>
      <c r="H355" s="225" t="n"/>
    </row>
    <row r="356" ht="13.8" customHeight="1" s="541">
      <c r="A356" s="586" t="n"/>
      <c r="B356" s="206" t="n"/>
      <c r="C356" s="221" t="n"/>
      <c r="D356" s="222" t="n"/>
      <c r="E356" s="586" t="n"/>
      <c r="F356" s="223" t="n"/>
      <c r="G356" s="224" t="n"/>
      <c r="H356" s="225" t="n"/>
    </row>
    <row r="357" ht="13.8" customHeight="1" s="541">
      <c r="A357" s="586" t="n"/>
      <c r="B357" s="206" t="n"/>
      <c r="C357" s="221" t="n"/>
      <c r="D357" s="222" t="n"/>
      <c r="E357" s="586" t="n"/>
      <c r="F357" s="223" t="n"/>
      <c r="G357" s="224" t="n"/>
      <c r="H357" s="225" t="n"/>
    </row>
    <row r="358" ht="13.8" customHeight="1" s="541">
      <c r="A358" s="586" t="n"/>
      <c r="B358" s="206" t="n"/>
      <c r="C358" s="221" t="n"/>
      <c r="D358" s="222" t="n"/>
      <c r="E358" s="586" t="n"/>
      <c r="F358" s="223" t="n"/>
      <c r="G358" s="224" t="n"/>
      <c r="H358" s="225" t="n"/>
    </row>
    <row r="359" ht="13.8" customHeight="1" s="541">
      <c r="A359" s="587" t="n"/>
      <c r="B359" s="208" t="n"/>
      <c r="C359" s="226" t="n"/>
      <c r="D359" s="227" t="n"/>
      <c r="E359" s="587" t="n"/>
      <c r="F359" s="228" t="n"/>
      <c r="G359" s="229" t="n"/>
      <c r="H359" s="230" t="n"/>
    </row>
    <row r="360" ht="15.6" customHeight="1" s="541">
      <c r="A360" s="231" t="n"/>
      <c r="B360" s="232" t="n"/>
      <c r="C360" s="232" t="n"/>
      <c r="D360" s="588" t="n"/>
      <c r="E360" s="231" t="n"/>
      <c r="F360" s="398" t="n"/>
      <c r="G360" s="232" t="n"/>
      <c r="H360" s="589" t="n"/>
    </row>
    <row r="361" ht="15.6" customHeight="1" s="541">
      <c r="A361" s="238" t="n"/>
      <c r="B361" s="583" t="n"/>
      <c r="C361" s="583" t="n"/>
      <c r="D361" s="584" t="n"/>
      <c r="E361" s="590" t="n"/>
      <c r="F361" s="583" t="n"/>
      <c r="G361" s="583" t="n"/>
      <c r="H361" s="584" t="n"/>
    </row>
    <row r="364" ht="15.6" customHeight="1" s="541">
      <c r="A364" s="402" t="n"/>
    </row>
    <row r="365" ht="15.6" customHeight="1" s="541">
      <c r="A365" s="217" t="n"/>
      <c r="B365" s="218" t="n"/>
      <c r="C365" s="584" t="n"/>
    </row>
    <row r="366" ht="15.6" customHeight="1" s="541">
      <c r="A366" s="217" t="n"/>
      <c r="B366" s="218" t="n"/>
      <c r="C366" s="584" t="n"/>
    </row>
    <row r="367" ht="15.6" customHeight="1" s="541">
      <c r="A367" s="218" t="n"/>
      <c r="B367" s="218" t="n"/>
      <c r="C367" s="584" t="n"/>
    </row>
    <row r="368" ht="13.8" customHeight="1" s="541">
      <c r="A368" s="219" t="n"/>
      <c r="B368" s="219" t="n"/>
      <c r="C368" s="220" t="n"/>
    </row>
    <row r="369" ht="14.4" customHeight="1" s="541">
      <c r="A369" s="208" t="n"/>
      <c r="B369" s="226" t="n"/>
      <c r="C369" s="236" t="n"/>
    </row>
    <row r="370" ht="15.6" customHeight="1" s="541">
      <c r="A370" s="237" t="n"/>
      <c r="B370" s="238" t="n"/>
      <c r="C370" s="584" t="n"/>
    </row>
    <row r="371" ht="15.6" customHeight="1" s="541">
      <c r="A371" s="237" t="n"/>
      <c r="B371" s="238" t="n"/>
      <c r="C371" s="584" t="n"/>
    </row>
    <row r="372" ht="15.6" customHeight="1" s="541">
      <c r="A372" s="238" t="n"/>
      <c r="B372" s="238" t="n"/>
      <c r="C372" s="584" t="n"/>
    </row>
    <row r="374" ht="15.6" customHeight="1" s="541">
      <c r="A374" s="402" t="n"/>
    </row>
    <row r="375" ht="15.6" customHeight="1" s="541">
      <c r="A375" s="239" t="n"/>
      <c r="B375" s="237" t="n"/>
    </row>
    <row r="376" ht="15.6" customHeight="1" s="541">
      <c r="A376" s="239" t="n"/>
      <c r="B376" s="237" t="n"/>
    </row>
    <row r="377" ht="15.6" customHeight="1" s="541">
      <c r="A377" s="239" t="n"/>
      <c r="B377" s="237" t="n"/>
    </row>
    <row r="378" ht="13.8" customHeight="1" s="541">
      <c r="A378" s="221" t="n"/>
      <c r="B378" s="207" t="n"/>
    </row>
    <row r="379" ht="13.8" customHeight="1" s="541">
      <c r="A379" s="221" t="n"/>
      <c r="B379" s="207" t="n"/>
    </row>
    <row r="380" ht="13.8" customHeight="1" s="541">
      <c r="A380" s="221" t="n"/>
      <c r="B380" s="591" t="n"/>
    </row>
    <row r="381" ht="13.8" customHeight="1" s="541">
      <c r="A381" s="221" t="n"/>
      <c r="B381" s="207" t="n"/>
    </row>
    <row r="382" ht="13.8" customHeight="1" s="541">
      <c r="A382" s="221" t="n"/>
      <c r="B382" s="207" t="n"/>
    </row>
    <row r="383" ht="13.8" customHeight="1" s="541">
      <c r="A383" s="221" t="n"/>
      <c r="B383" s="207" t="n"/>
    </row>
    <row r="384" ht="13.8" customHeight="1" s="541">
      <c r="A384" s="221" t="n"/>
      <c r="B384" s="207" t="n"/>
    </row>
    <row r="385" ht="13.8" customHeight="1" s="541">
      <c r="A385" s="221" t="n"/>
      <c r="B385" s="207" t="n"/>
    </row>
    <row r="386" ht="13.8" customHeight="1" s="541">
      <c r="A386" s="221" t="n"/>
      <c r="B386" s="207" t="n"/>
    </row>
    <row r="387" ht="13.8" customHeight="1" s="541">
      <c r="A387" s="221" t="n"/>
      <c r="B387" s="207" t="n"/>
    </row>
    <row r="388" ht="13.8" customHeight="1" s="541">
      <c r="A388" s="221" t="n"/>
      <c r="B388" s="207" t="n"/>
    </row>
    <row r="389" ht="13.8" customHeight="1" s="541">
      <c r="A389" s="221" t="n"/>
      <c r="B389" s="207" t="n"/>
    </row>
    <row r="390" ht="13.8" customHeight="1" s="541">
      <c r="A390" s="221" t="n"/>
      <c r="B390" s="207" t="n"/>
    </row>
    <row r="391" ht="13.8" customHeight="1" s="541">
      <c r="A391" s="221" t="n"/>
      <c r="B391" s="207" t="n"/>
    </row>
    <row r="392" ht="13.8" customHeight="1" s="541">
      <c r="A392" s="221" t="n"/>
      <c r="B392" s="207" t="n"/>
    </row>
    <row r="393" ht="13.8" customHeight="1" s="541">
      <c r="A393" s="221" t="n"/>
      <c r="B393" s="207" t="n"/>
    </row>
    <row r="394" ht="13.8" customHeight="1" s="541">
      <c r="A394" s="221" t="n"/>
      <c r="B394" s="207" t="n"/>
    </row>
    <row r="395" ht="13.8" customHeight="1" s="541">
      <c r="A395" s="221" t="n"/>
      <c r="B395" s="207" t="n"/>
    </row>
    <row r="396" ht="13.8" customHeight="1" s="541">
      <c r="A396" s="221" t="n"/>
      <c r="B396" s="207" t="n"/>
    </row>
    <row r="397" ht="13.8" customHeight="1" s="541">
      <c r="A397" s="221" t="n"/>
      <c r="B397" s="207" t="n"/>
    </row>
    <row r="398" ht="13.8" customHeight="1" s="541">
      <c r="A398" s="221" t="n"/>
      <c r="B398" s="207" t="n"/>
    </row>
    <row r="399" ht="13.8" customHeight="1" s="541">
      <c r="A399" s="221" t="n"/>
      <c r="B399" s="207" t="n"/>
    </row>
    <row r="400" ht="13.8" customHeight="1" s="541">
      <c r="A400" s="221" t="n"/>
      <c r="B400" s="207" t="n"/>
    </row>
    <row r="401" ht="13.8" customHeight="1" s="541">
      <c r="A401" s="221" t="n"/>
      <c r="B401" s="207" t="n"/>
    </row>
    <row r="402" ht="13.8" customHeight="1" s="541">
      <c r="A402" s="221" t="n"/>
      <c r="B402" s="207" t="n"/>
    </row>
    <row r="403" ht="13.8" customHeight="1" s="541">
      <c r="A403" s="221" t="n"/>
      <c r="B403" s="207" t="n"/>
    </row>
    <row r="404" ht="13.8" customHeight="1" s="541">
      <c r="A404" s="221" t="n"/>
      <c r="B404" s="207" t="n"/>
    </row>
    <row r="405" ht="13.8" customHeight="1" s="541">
      <c r="A405" s="221" t="n"/>
      <c r="B405" s="207" t="n"/>
    </row>
    <row r="406" ht="13.8" customHeight="1" s="541">
      <c r="A406" s="221" t="n"/>
      <c r="B406" s="241" t="n"/>
    </row>
    <row r="407" ht="13.8" customHeight="1" s="541">
      <c r="A407" s="221" t="n"/>
      <c r="B407" s="241" t="n"/>
    </row>
    <row r="408" ht="13.8" customHeight="1" s="541">
      <c r="A408" s="221" t="n"/>
      <c r="B408" s="241" t="n"/>
    </row>
    <row r="409" ht="13.8" customHeight="1" s="541">
      <c r="A409" s="221" t="n"/>
      <c r="B409" s="241" t="n"/>
    </row>
    <row r="410" ht="13.8" customHeight="1" s="541">
      <c r="A410" s="221" t="n"/>
      <c r="B410" s="241" t="n"/>
    </row>
    <row r="411" ht="13.8" customHeight="1" s="541">
      <c r="A411" s="221" t="n"/>
      <c r="B411" s="241" t="n"/>
    </row>
    <row r="412" ht="13.8" customHeight="1" s="541">
      <c r="A412" s="221" t="n"/>
      <c r="B412" s="241" t="n"/>
    </row>
    <row r="413" ht="13.8" customHeight="1" s="541">
      <c r="A413" s="221" t="n"/>
      <c r="B413" s="241" t="n"/>
    </row>
    <row r="414" ht="13.8" customHeight="1" s="541">
      <c r="A414" s="221" t="n"/>
      <c r="B414" s="241" t="n"/>
    </row>
    <row r="415" ht="13.8" customHeight="1" s="541">
      <c r="A415" s="226" t="n"/>
      <c r="B415" s="242" t="n"/>
    </row>
  </sheetData>
  <mergeCells count="62">
    <mergeCell ref="L23:L27"/>
    <mergeCell ref="F4:G4"/>
    <mergeCell ref="B47:C47"/>
    <mergeCell ref="B62:C62"/>
    <mergeCell ref="B365:C365"/>
    <mergeCell ref="L17:L22"/>
    <mergeCell ref="A364:C364"/>
    <mergeCell ref="C6:M6"/>
    <mergeCell ref="B370:C370"/>
    <mergeCell ref="C5:D5"/>
    <mergeCell ref="B46:C46"/>
    <mergeCell ref="A36:H36"/>
    <mergeCell ref="B366:C366"/>
    <mergeCell ref="H2:J2"/>
    <mergeCell ref="A351:A359"/>
    <mergeCell ref="A6:B6"/>
    <mergeCell ref="B38:D38"/>
    <mergeCell ref="B349:D349"/>
    <mergeCell ref="C4:D4"/>
    <mergeCell ref="F3:G3"/>
    <mergeCell ref="L9:L13"/>
    <mergeCell ref="F38:H38"/>
    <mergeCell ref="B48:C48"/>
    <mergeCell ref="B37:D37"/>
    <mergeCell ref="B348:D348"/>
    <mergeCell ref="K2:M2"/>
    <mergeCell ref="A42:D42"/>
    <mergeCell ref="E361:H361"/>
    <mergeCell ref="F5:G5"/>
    <mergeCell ref="H3:J3"/>
    <mergeCell ref="F37:H37"/>
    <mergeCell ref="E42:H42"/>
    <mergeCell ref="A3:B3"/>
    <mergeCell ref="B371:C371"/>
    <mergeCell ref="F2:G2"/>
    <mergeCell ref="B367:C367"/>
    <mergeCell ref="A2:B2"/>
    <mergeCell ref="F349:H349"/>
    <mergeCell ref="A1:M1"/>
    <mergeCell ref="C2:D2"/>
    <mergeCell ref="K4:M4"/>
    <mergeCell ref="H5:J5"/>
    <mergeCell ref="A374:B374"/>
    <mergeCell ref="A5:B5"/>
    <mergeCell ref="E45:F45"/>
    <mergeCell ref="K3:M3"/>
    <mergeCell ref="L28:L32"/>
    <mergeCell ref="E351:E359"/>
    <mergeCell ref="A4:B4"/>
    <mergeCell ref="B372:C372"/>
    <mergeCell ref="B64:C64"/>
    <mergeCell ref="F348:H348"/>
    <mergeCell ref="A45:C45"/>
    <mergeCell ref="K5:M5"/>
    <mergeCell ref="H4:J4"/>
    <mergeCell ref="D7:M7"/>
    <mergeCell ref="B63:C63"/>
    <mergeCell ref="L14:L16"/>
    <mergeCell ref="A7:C7"/>
    <mergeCell ref="C3:D3"/>
    <mergeCell ref="A347:H347"/>
    <mergeCell ref="A361:D361"/>
  </mergeCells>
  <pageMargins left="0.357638888888889" right="0.357638888888889" top="0.60625" bottom="1" header="0.5" footer="0.5"/>
  <pageSetup orientation="portrait" paperSize="9" fitToHeight="0"/>
  <headerFooter>
    <oddHeader/>
    <oddFooter>&amp;C第 &amp;P 页，共 &amp;N 页</oddFooter>
    <evenHeader/>
    <evenFooter/>
    <firstHeader/>
    <firstFooter/>
  </headerFooter>
  <rowBreaks count="8" manualBreakCount="8">
    <brk id="35" min="0" max="12" man="1"/>
    <brk id="196" min="0" max="16383" man="1"/>
    <brk id="231" min="0" max="16383" man="1"/>
    <brk id="268" min="0" max="16383" man="1"/>
    <brk id="302" min="0" max="16383" man="1"/>
    <brk id="335" min="0" max="12" man="1"/>
    <brk id="415" min="0" max="16383" man="1"/>
    <brk id="417" min="0" max="16383" man="1"/>
  </rowBreaks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M84"/>
  <sheetViews>
    <sheetView view="pageBreakPreview" zoomScaleNormal="145" workbookViewId="0">
      <selection activeCell="I11" sqref="I11"/>
    </sheetView>
  </sheetViews>
  <sheetFormatPr baseColWidth="8" defaultColWidth="9" defaultRowHeight="14.4"/>
  <cols>
    <col width="8.33203125" customWidth="1" style="413" min="1" max="3"/>
    <col width="7" customWidth="1" style="413" min="4" max="4"/>
    <col width="21.88671875" customWidth="1" style="413" min="5" max="5"/>
    <col width="8.33203125" customWidth="1" style="413" min="6" max="7"/>
    <col width="8.21875" customWidth="1" style="413" min="8" max="8"/>
    <col width="9" customWidth="1" style="413" min="9" max="9"/>
    <col width="8.44140625" customWidth="1" style="413" min="10" max="10"/>
    <col width="6.77734375" customWidth="1" style="413" min="11" max="11"/>
    <col width="11.21875" customWidth="1" style="413" min="12" max="12"/>
    <col width="4.33203125" customWidth="1" style="413" min="13" max="13"/>
    <col width="9" customWidth="1" style="413" min="14" max="16384"/>
  </cols>
  <sheetData>
    <row r="1" ht="15.6" customHeight="1" s="541">
      <c r="A1" s="382" t="inlineStr">
        <is>
          <t>钢格板生产信息</t>
        </is>
      </c>
    </row>
    <row r="2" ht="15.6" customHeight="1" s="541">
      <c r="A2" s="109" t="inlineStr">
        <is>
          <t>项目名称</t>
        </is>
      </c>
      <c r="B2" s="543" t="n"/>
      <c r="C2" s="109" t="inlineStr">
        <is>
          <t>XD202505135</t>
        </is>
      </c>
      <c r="D2" s="543" t="n"/>
      <c r="E2" s="109" t="inlineStr">
        <is>
          <t>区域编号</t>
        </is>
      </c>
      <c r="F2" s="109" t="inlineStr"/>
      <c r="G2" s="543" t="n"/>
      <c r="H2" s="109" t="inlineStr">
        <is>
          <t>钢格板型号</t>
        </is>
      </c>
      <c r="I2" s="542" t="n"/>
      <c r="J2" s="543" t="n"/>
      <c r="K2" s="109" t="inlineStr">
        <is>
          <t>JG405/30/50FG</t>
        </is>
      </c>
      <c r="L2" s="542" t="n"/>
      <c r="M2" s="543" t="n"/>
    </row>
    <row r="3" ht="15.6" customHeight="1" s="541">
      <c r="A3" s="109" t="inlineStr">
        <is>
          <t>原板数</t>
        </is>
      </c>
      <c r="B3" s="543" t="n"/>
      <c r="C3" s="109" t="n">
        <v>5</v>
      </c>
      <c r="D3" s="543" t="n"/>
      <c r="E3" s="109" t="inlineStr">
        <is>
          <t>日期</t>
        </is>
      </c>
      <c r="F3" s="592" t="n">
        <v>45826</v>
      </c>
      <c r="G3" s="543" t="n"/>
      <c r="H3" s="109" t="inlineStr">
        <is>
          <t>总利用率</t>
        </is>
      </c>
      <c r="I3" s="542" t="n"/>
      <c r="J3" s="543" t="n"/>
      <c r="K3" s="593" t="n">
        <v>0.930975030953364</v>
      </c>
      <c r="L3" s="542" t="n"/>
      <c r="M3" s="543" t="n"/>
    </row>
    <row r="4" ht="15.6" customHeight="1" s="541">
      <c r="A4" s="109" t="inlineStr">
        <is>
          <t>钢格板数</t>
        </is>
      </c>
      <c r="B4" s="543" t="n"/>
      <c r="C4" s="109" t="n">
        <v>21</v>
      </c>
      <c r="D4" s="543" t="n"/>
      <c r="E4" s="109" t="inlineStr">
        <is>
          <t>扁钢类型</t>
        </is>
      </c>
      <c r="F4" s="109" t="inlineStr"/>
      <c r="G4" s="543" t="n"/>
      <c r="H4" s="109" t="inlineStr">
        <is>
          <t>钢格板总面积</t>
        </is>
      </c>
      <c r="I4" s="542" t="n"/>
      <c r="J4" s="543" t="n"/>
      <c r="K4" s="594" t="n">
        <v>26.605605</v>
      </c>
      <c r="L4" s="542" t="n"/>
      <c r="M4" s="543" t="n"/>
    </row>
    <row r="5" ht="15.6" customHeight="1" s="541">
      <c r="A5" s="109" t="inlineStr">
        <is>
          <t>拼接件数</t>
        </is>
      </c>
      <c r="B5" s="543" t="n"/>
      <c r="C5" s="109" t="n">
        <v>1</v>
      </c>
      <c r="D5" s="543" t="n"/>
      <c r="E5" s="109" t="inlineStr">
        <is>
          <t>橫杆尺寸</t>
        </is>
      </c>
      <c r="F5" s="109" t="inlineStr">
        <is>
          <t>6*6</t>
        </is>
      </c>
      <c r="G5" s="543" t="n"/>
      <c r="H5" s="109" t="inlineStr">
        <is>
          <t>扁钢/包边厚度</t>
        </is>
      </c>
      <c r="I5" s="542" t="n"/>
      <c r="J5" s="543" t="n"/>
      <c r="K5" s="109" t="inlineStr">
        <is>
          <t>5/5</t>
        </is>
      </c>
      <c r="L5" s="542" t="n"/>
      <c r="M5" s="543" t="n"/>
    </row>
    <row r="6" ht="15.6" customHeight="1" s="541">
      <c r="A6" s="109" t="inlineStr">
        <is>
          <t>备注</t>
        </is>
      </c>
      <c r="B6" s="543" t="n"/>
      <c r="C6" s="109" t="inlineStr"/>
      <c r="D6" s="542" t="n"/>
      <c r="E6" s="542" t="n"/>
      <c r="F6" s="542" t="n"/>
      <c r="G6" s="542" t="n"/>
      <c r="H6" s="542" t="n"/>
      <c r="I6" s="542" t="n"/>
      <c r="J6" s="542" t="n"/>
      <c r="K6" s="542" t="n"/>
      <c r="L6" s="542" t="n"/>
      <c r="M6" s="543" t="n"/>
    </row>
    <row r="7">
      <c r="A7" s="595" t="inlineStr">
        <is>
          <t>原板数据</t>
        </is>
      </c>
      <c r="B7" s="542" t="n"/>
      <c r="C7" s="543" t="n"/>
      <c r="D7" s="595" t="inlineStr">
        <is>
          <t>钢格板数据</t>
        </is>
      </c>
      <c r="E7" s="542" t="n"/>
      <c r="F7" s="542" t="n"/>
      <c r="G7" s="542" t="n"/>
      <c r="H7" s="542" t="n"/>
      <c r="I7" s="542" t="n"/>
      <c r="J7" s="542" t="n"/>
      <c r="K7" s="542" t="n"/>
      <c r="L7" s="542" t="n"/>
      <c r="M7" s="543" t="n"/>
    </row>
    <row r="8">
      <c r="A8" s="110" t="inlineStr">
        <is>
          <t>原板号</t>
        </is>
      </c>
      <c r="B8" s="110" t="inlineStr">
        <is>
          <t>长</t>
        </is>
      </c>
      <c r="C8" s="110" t="inlineStr">
        <is>
          <t>宽</t>
        </is>
      </c>
      <c r="D8" s="110" t="inlineStr">
        <is>
          <t>备注</t>
        </is>
      </c>
      <c r="E8" s="110" t="inlineStr">
        <is>
          <t>板号</t>
        </is>
      </c>
      <c r="F8" s="110" t="inlineStr">
        <is>
          <t>成品长</t>
        </is>
      </c>
      <c r="G8" s="110" t="inlineStr">
        <is>
          <t>成品宽</t>
        </is>
      </c>
      <c r="H8" s="110" t="inlineStr">
        <is>
          <t>切长</t>
        </is>
      </c>
      <c r="I8" s="110" t="inlineStr">
        <is>
          <t>宽</t>
        </is>
      </c>
      <c r="J8" s="110" t="inlineStr">
        <is>
          <t>齐头</t>
        </is>
      </c>
      <c r="K8" s="110" t="inlineStr">
        <is>
          <t>数量</t>
        </is>
      </c>
      <c r="L8" s="110" t="inlineStr">
        <is>
          <t>拉网数据</t>
        </is>
      </c>
      <c r="M8" s="122" t="inlineStr">
        <is>
          <t>分贴</t>
        </is>
      </c>
    </row>
    <row r="9" ht="16.8" customHeight="1" s="541">
      <c r="A9" s="111" t="inlineStr">
        <is>
          <t>1</t>
        </is>
      </c>
      <c r="B9" s="112" t="n">
        <v>6800</v>
      </c>
      <c r="C9" s="113" t="n">
        <v>725</v>
      </c>
      <c r="D9" s="110" t="inlineStr">
        <is>
          <t>#</t>
        </is>
      </c>
      <c r="E9" s="110" t="inlineStr">
        <is>
          <t>拼P04-6BFX1515/8#</t>
        </is>
      </c>
      <c r="F9" s="114" t="n">
        <v>1070</v>
      </c>
      <c r="G9" s="115" t="n">
        <v>1175</v>
      </c>
      <c r="H9" s="114" t="n">
        <v>1058</v>
      </c>
      <c r="I9" s="115" t="n">
        <v>180</v>
      </c>
      <c r="J9" s="114" t="inlineStr">
        <is>
          <t>54</t>
        </is>
      </c>
      <c r="K9" s="114" t="n">
        <v>1</v>
      </c>
      <c r="L9" s="162" t="inlineStr">
        <is>
          <t>10步98</t>
        </is>
      </c>
      <c r="M9" s="113" t="inlineStr"/>
    </row>
    <row r="10" ht="17.4" customHeight="1" s="541">
      <c r="A10" s="112" t="inlineStr">
        <is>
          <t>余:78</t>
        </is>
      </c>
      <c r="B10" s="112" t="inlineStr">
        <is>
          <t>扁钢:25</t>
        </is>
      </c>
      <c r="C10" s="113" t="inlineStr">
        <is>
          <t>横杆:132</t>
        </is>
      </c>
      <c r="D10" s="116" t="n"/>
      <c r="E10" s="117" t="inlineStr">
        <is>
          <t>合并板</t>
        </is>
      </c>
      <c r="F10" s="118" t="n"/>
      <c r="G10" s="119" t="n"/>
      <c r="H10" s="120" t="n">
        <v>1823</v>
      </c>
      <c r="I10" s="119" t="n"/>
      <c r="J10" s="163" t="inlineStr">
        <is>
          <t>36/37</t>
        </is>
      </c>
      <c r="K10" s="164" t="inlineStr"/>
      <c r="L10" s="579" t="inlineStr">
        <is>
          <t>18步61</t>
        </is>
      </c>
      <c r="M10" s="165" t="n"/>
    </row>
    <row r="11" ht="16.8" customHeight="1" s="541">
      <c r="A11" s="121" t="n">
        <v>0.704717647058824</v>
      </c>
      <c r="B11" s="110" t="inlineStr">
        <is>
          <t>齐头:60</t>
        </is>
      </c>
      <c r="C11" s="122" t="inlineStr">
        <is>
          <t>单切</t>
        </is>
      </c>
      <c r="D11" s="123" t="inlineStr">
        <is>
          <t>#</t>
        </is>
      </c>
      <c r="E11" s="124" t="inlineStr">
        <is>
          <t>P09-6BFX1502/4#</t>
        </is>
      </c>
      <c r="F11" s="125" t="n">
        <v>1835</v>
      </c>
      <c r="G11" s="126" t="n">
        <v>395</v>
      </c>
      <c r="H11" s="125" t="n">
        <v>1823</v>
      </c>
      <c r="I11" s="126" t="n">
        <v>395</v>
      </c>
      <c r="J11" s="166" t="inlineStr">
        <is>
          <t>36/37</t>
        </is>
      </c>
      <c r="K11" s="164" t="n">
        <v>1</v>
      </c>
      <c r="L11" s="559" t="n"/>
      <c r="M11" s="113" t="inlineStr">
        <is>
          <t>分</t>
        </is>
      </c>
    </row>
    <row r="12" ht="16.8" customHeight="1" s="541">
      <c r="A12" s="127" t="n"/>
      <c r="B12" s="127" t="n"/>
      <c r="C12" s="127" t="n"/>
      <c r="D12" s="128" t="inlineStr">
        <is>
          <t>#</t>
        </is>
      </c>
      <c r="E12" s="129" t="inlineStr">
        <is>
          <t>P09-6BFX1502/2#</t>
        </is>
      </c>
      <c r="F12" s="130" t="n">
        <v>1835</v>
      </c>
      <c r="G12" s="131" t="n">
        <v>305</v>
      </c>
      <c r="H12" s="130" t="n">
        <v>1823</v>
      </c>
      <c r="I12" s="131" t="n">
        <v>305</v>
      </c>
      <c r="J12" s="167" t="inlineStr">
        <is>
          <t>36/37</t>
        </is>
      </c>
      <c r="K12" s="164" t="n">
        <v>1</v>
      </c>
      <c r="L12" s="544" t="n"/>
      <c r="M12" s="113" t="inlineStr">
        <is>
          <t>分</t>
        </is>
      </c>
    </row>
    <row r="13" ht="16.8" customHeight="1" s="541">
      <c r="A13" s="127" t="n"/>
      <c r="B13" s="127" t="n"/>
      <c r="C13" s="127" t="n"/>
      <c r="D13" s="110" t="inlineStr">
        <is>
          <t>#</t>
        </is>
      </c>
      <c r="E13" s="110" t="inlineStr">
        <is>
          <t>P07-6BFX1501/2#</t>
        </is>
      </c>
      <c r="F13" s="114" t="n">
        <v>2295</v>
      </c>
      <c r="G13" s="132" t="n">
        <v>365</v>
      </c>
      <c r="H13" s="114" t="n">
        <v>2283</v>
      </c>
      <c r="I13" s="132" t="n">
        <v>365</v>
      </c>
      <c r="J13" s="114" t="inlineStr">
        <is>
          <t>16/17</t>
        </is>
      </c>
      <c r="K13" s="114" t="n">
        <v>1</v>
      </c>
      <c r="L13" s="162" t="inlineStr">
        <is>
          <t>23步64</t>
        </is>
      </c>
      <c r="M13" s="113" t="inlineStr">
        <is>
          <t>分</t>
        </is>
      </c>
    </row>
    <row r="14" ht="16.8" customHeight="1" s="541">
      <c r="A14" s="127" t="n"/>
      <c r="B14" s="127" t="n"/>
      <c r="C14" s="127" t="n"/>
      <c r="D14" s="110" t="inlineStr">
        <is>
          <t>#</t>
        </is>
      </c>
      <c r="E14" s="110" t="inlineStr">
        <is>
          <t>P09-6BFX1502/9#</t>
        </is>
      </c>
      <c r="F14" s="114" t="n">
        <v>1540</v>
      </c>
      <c r="G14" s="133" t="n">
        <v>755</v>
      </c>
      <c r="H14" s="114" t="n">
        <v>1528</v>
      </c>
      <c r="I14" s="133" t="n">
        <v>755</v>
      </c>
      <c r="J14" s="114" t="inlineStr">
        <is>
          <t>39</t>
        </is>
      </c>
      <c r="K14" s="114" t="n">
        <v>1</v>
      </c>
      <c r="L14" s="162" t="inlineStr">
        <is>
          <t>15步</t>
        </is>
      </c>
      <c r="M14" s="122" t="inlineStr">
        <is>
          <t>贴</t>
        </is>
      </c>
    </row>
    <row r="15" ht="16.8" customHeight="1" s="541">
      <c r="A15" s="127" t="n"/>
      <c r="B15" s="127" t="n"/>
      <c r="C15" s="127" t="n"/>
      <c r="D15" s="127" t="inlineStr">
        <is>
          <t> </t>
        </is>
      </c>
      <c r="E15" s="127" t="inlineStr">
        <is>
          <t> </t>
        </is>
      </c>
      <c r="F15" s="134" t="inlineStr">
        <is>
          <t> </t>
        </is>
      </c>
      <c r="G15" s="134" t="inlineStr">
        <is>
          <t> </t>
        </is>
      </c>
      <c r="H15" s="134" t="inlineStr">
        <is>
          <t> </t>
        </is>
      </c>
      <c r="I15" s="134" t="inlineStr">
        <is>
          <t> </t>
        </is>
      </c>
      <c r="J15" s="134" t="inlineStr">
        <is>
          <t> </t>
        </is>
      </c>
      <c r="K15" s="134" t="inlineStr">
        <is>
          <t> </t>
        </is>
      </c>
      <c r="L15" s="134" t="inlineStr">
        <is>
          <t> </t>
        </is>
      </c>
      <c r="M15" s="127" t="inlineStr">
        <is>
          <t> </t>
        </is>
      </c>
    </row>
    <row r="16" ht="16.8" customHeight="1" s="541">
      <c r="A16" s="111" t="inlineStr">
        <is>
          <t>2</t>
        </is>
      </c>
      <c r="B16" s="112" t="n">
        <v>6750</v>
      </c>
      <c r="C16" s="113" t="n">
        <v>995</v>
      </c>
      <c r="D16" s="110" t="inlineStr">
        <is>
          <t>#</t>
        </is>
      </c>
      <c r="E16" s="110" t="inlineStr">
        <is>
          <t>P03-6BFX1519/2#</t>
        </is>
      </c>
      <c r="F16" s="114" t="n">
        <v>1570</v>
      </c>
      <c r="G16" s="115" t="n">
        <v>995</v>
      </c>
      <c r="H16" s="114" t="n">
        <v>1558</v>
      </c>
      <c r="I16" s="115" t="n">
        <v>995</v>
      </c>
      <c r="J16" s="114" t="inlineStr">
        <is>
          <t>54</t>
        </is>
      </c>
      <c r="K16" s="114" t="n">
        <v>1</v>
      </c>
      <c r="L16" s="162" t="inlineStr">
        <is>
          <t>15步78</t>
        </is>
      </c>
      <c r="M16" s="113" t="inlineStr"/>
    </row>
    <row r="17" ht="16.8" customHeight="1" s="541">
      <c r="A17" s="112" t="inlineStr">
        <is>
          <t>余:88</t>
        </is>
      </c>
      <c r="B17" s="112" t="inlineStr">
        <is>
          <t>扁钢:34</t>
        </is>
      </c>
      <c r="C17" s="113" t="inlineStr">
        <is>
          <t>横杆:128</t>
        </is>
      </c>
      <c r="D17" s="110" t="inlineStr"/>
      <c r="E17" s="110" t="inlineStr">
        <is>
          <t>P07-6BFX1501/1</t>
        </is>
      </c>
      <c r="F17" s="114" t="n">
        <v>2295</v>
      </c>
      <c r="G17" s="132" t="n">
        <v>995</v>
      </c>
      <c r="H17" s="114" t="n">
        <v>2283</v>
      </c>
      <c r="I17" s="132" t="n">
        <v>995</v>
      </c>
      <c r="J17" s="114" t="inlineStr">
        <is>
          <t>16/17</t>
        </is>
      </c>
      <c r="K17" s="114" t="n">
        <v>1</v>
      </c>
      <c r="L17" s="162" t="inlineStr">
        <is>
          <t>23步79</t>
        </is>
      </c>
      <c r="M17" s="113" t="inlineStr"/>
    </row>
    <row r="18" ht="16.8" customHeight="1" s="541">
      <c r="A18" s="121" t="n">
        <v>0.9813333333333329</v>
      </c>
      <c r="B18" s="110" t="inlineStr">
        <is>
          <t>齐头:60</t>
        </is>
      </c>
      <c r="C18" s="122" t="inlineStr">
        <is>
          <t>双切</t>
        </is>
      </c>
      <c r="D18" s="110" t="inlineStr">
        <is>
          <t>#</t>
        </is>
      </c>
      <c r="E18" s="110" t="inlineStr">
        <is>
          <t>主P04-6BFX1515/8#</t>
        </is>
      </c>
      <c r="F18" s="114" t="n">
        <v>1070</v>
      </c>
      <c r="G18" s="132" t="n">
        <v>1175</v>
      </c>
      <c r="H18" s="114" t="n">
        <v>1058</v>
      </c>
      <c r="I18" s="132" t="n">
        <v>995</v>
      </c>
      <c r="J18" s="114" t="inlineStr">
        <is>
          <t>54</t>
        </is>
      </c>
      <c r="K18" s="114" t="n">
        <v>1</v>
      </c>
      <c r="L18" s="162" t="inlineStr">
        <is>
          <t>10步116</t>
        </is>
      </c>
      <c r="M18" s="113" t="inlineStr"/>
    </row>
    <row r="19" ht="16.8" customHeight="1" s="541">
      <c r="A19" s="127" t="n"/>
      <c r="B19" s="127" t="n"/>
      <c r="C19" s="127" t="n"/>
      <c r="D19" s="110" t="inlineStr">
        <is>
          <t>#</t>
        </is>
      </c>
      <c r="E19" s="110" t="inlineStr">
        <is>
          <t>P04-6BFX1515/9#</t>
        </is>
      </c>
      <c r="F19" s="114" t="n">
        <v>1070</v>
      </c>
      <c r="G19" s="132" t="n">
        <v>995</v>
      </c>
      <c r="H19" s="114" t="n">
        <v>1058</v>
      </c>
      <c r="I19" s="132" t="n">
        <v>995</v>
      </c>
      <c r="J19" s="114" t="inlineStr">
        <is>
          <t>54</t>
        </is>
      </c>
      <c r="K19" s="114" t="n">
        <v>1</v>
      </c>
      <c r="L19" s="162" t="inlineStr">
        <is>
          <t>10步120</t>
        </is>
      </c>
      <c r="M19" s="113" t="inlineStr"/>
    </row>
    <row r="20" ht="16.8" customHeight="1" s="541">
      <c r="A20" s="127" t="n"/>
      <c r="B20" s="127" t="n"/>
      <c r="C20" s="127" t="n"/>
      <c r="D20" s="110" t="inlineStr">
        <is>
          <t>#</t>
        </is>
      </c>
      <c r="E20" s="110" t="inlineStr">
        <is>
          <t>P08-6BFX1507/6#</t>
        </is>
      </c>
      <c r="F20" s="114" t="n">
        <v>679</v>
      </c>
      <c r="G20" s="133" t="n">
        <v>995</v>
      </c>
      <c r="H20" s="114" t="n">
        <v>667</v>
      </c>
      <c r="I20" s="133" t="n">
        <v>995</v>
      </c>
      <c r="J20" s="114" t="inlineStr">
        <is>
          <t>58/59</t>
        </is>
      </c>
      <c r="K20" s="114" t="n">
        <v>1</v>
      </c>
      <c r="L20" s="162" t="inlineStr">
        <is>
          <t>6步</t>
        </is>
      </c>
      <c r="M20" s="122" t="inlineStr"/>
    </row>
    <row r="21" ht="16.8" customHeight="1" s="541">
      <c r="A21" s="127" t="n"/>
      <c r="B21" s="127" t="n"/>
      <c r="C21" s="127" t="n"/>
      <c r="D21" s="127" t="inlineStr">
        <is>
          <t> </t>
        </is>
      </c>
      <c r="E21" s="127" t="inlineStr">
        <is>
          <t> </t>
        </is>
      </c>
      <c r="F21" s="134" t="inlineStr">
        <is>
          <t> </t>
        </is>
      </c>
      <c r="G21" s="134" t="inlineStr">
        <is>
          <t> </t>
        </is>
      </c>
      <c r="H21" s="134" t="inlineStr">
        <is>
          <t> </t>
        </is>
      </c>
      <c r="I21" s="134" t="inlineStr">
        <is>
          <t> </t>
        </is>
      </c>
      <c r="J21" s="134" t="inlineStr">
        <is>
          <t> </t>
        </is>
      </c>
      <c r="K21" s="134" t="inlineStr">
        <is>
          <t> </t>
        </is>
      </c>
      <c r="L21" s="134" t="inlineStr">
        <is>
          <t> </t>
        </is>
      </c>
      <c r="M21" s="127" t="inlineStr">
        <is>
          <t> </t>
        </is>
      </c>
    </row>
    <row r="22" ht="16.8" customHeight="1" s="541">
      <c r="A22" s="111" t="inlineStr">
        <is>
          <t>3</t>
        </is>
      </c>
      <c r="B22" s="112" t="n">
        <v>6700</v>
      </c>
      <c r="C22" s="113" t="n">
        <v>995</v>
      </c>
      <c r="D22" s="110" t="inlineStr">
        <is>
          <t>#</t>
        </is>
      </c>
      <c r="E22" s="110" t="inlineStr">
        <is>
          <t>P09-6BFX1502/11#</t>
        </is>
      </c>
      <c r="F22" s="114" t="n">
        <v>1625</v>
      </c>
      <c r="G22" s="115" t="n">
        <v>985</v>
      </c>
      <c r="H22" s="114" t="n">
        <v>1613</v>
      </c>
      <c r="I22" s="115" t="n">
        <v>985</v>
      </c>
      <c r="J22" s="114" t="inlineStr">
        <is>
          <t>32/31</t>
        </is>
      </c>
      <c r="K22" s="114" t="n">
        <v>1</v>
      </c>
      <c r="L22" s="162" t="inlineStr">
        <is>
          <t>16步53</t>
        </is>
      </c>
      <c r="M22" s="113" t="inlineStr">
        <is>
          <t>分贴</t>
        </is>
      </c>
    </row>
    <row r="23" ht="16.8" customHeight="1" s="541">
      <c r="A23" s="112" t="inlineStr">
        <is>
          <t>余:101</t>
        </is>
      </c>
      <c r="B23" s="112" t="inlineStr">
        <is>
          <t>扁钢:34</t>
        </is>
      </c>
      <c r="C23" s="113" t="inlineStr">
        <is>
          <t>横杆:132</t>
        </is>
      </c>
      <c r="D23" s="110" t="inlineStr">
        <is>
          <t>#</t>
        </is>
      </c>
      <c r="E23" s="110" t="inlineStr">
        <is>
          <t>P05-6BFX1508/2#</t>
        </is>
      </c>
      <c r="F23" s="114" t="n">
        <v>1490</v>
      </c>
      <c r="G23" s="132" t="n">
        <v>995</v>
      </c>
      <c r="H23" s="114" t="n">
        <v>1478</v>
      </c>
      <c r="I23" s="132" t="n">
        <v>995</v>
      </c>
      <c r="J23" s="114" t="inlineStr">
        <is>
          <t>14</t>
        </is>
      </c>
      <c r="K23" s="114" t="n">
        <v>1</v>
      </c>
      <c r="L23" s="162" t="inlineStr">
        <is>
          <t>15步36</t>
        </is>
      </c>
      <c r="M23" s="113" t="inlineStr"/>
    </row>
    <row r="24" ht="16.8" customHeight="1" s="541">
      <c r="A24" s="121" t="n">
        <v>0.970829675153644</v>
      </c>
      <c r="B24" s="110" t="inlineStr">
        <is>
          <t>齐头:55</t>
        </is>
      </c>
      <c r="C24" s="122" t="inlineStr">
        <is>
          <t>双切</t>
        </is>
      </c>
      <c r="D24" s="110" t="inlineStr">
        <is>
          <t>#</t>
        </is>
      </c>
      <c r="E24" s="110" t="inlineStr">
        <is>
          <t>P05-6BFX1508/1#</t>
        </is>
      </c>
      <c r="F24" s="114" t="n">
        <v>1490</v>
      </c>
      <c r="G24" s="132" t="n">
        <v>995</v>
      </c>
      <c r="H24" s="114" t="n">
        <v>1478</v>
      </c>
      <c r="I24" s="132" t="n">
        <v>995</v>
      </c>
      <c r="J24" s="114" t="inlineStr">
        <is>
          <t>14</t>
        </is>
      </c>
      <c r="K24" s="114" t="n">
        <v>1</v>
      </c>
      <c r="L24" s="162" t="inlineStr">
        <is>
          <t>15步38</t>
        </is>
      </c>
      <c r="M24" s="113" t="inlineStr"/>
    </row>
    <row r="25" ht="16.8" customHeight="1" s="541">
      <c r="A25" s="127" t="n"/>
      <c r="B25" s="127" t="n"/>
      <c r="C25" s="127" t="n"/>
      <c r="D25" s="110" t="inlineStr"/>
      <c r="E25" s="110" t="inlineStr">
        <is>
          <t>P07-6BFX1501/3</t>
        </is>
      </c>
      <c r="F25" s="114" t="n">
        <v>1995</v>
      </c>
      <c r="G25" s="133" t="n">
        <v>995</v>
      </c>
      <c r="H25" s="114" t="n">
        <v>1983</v>
      </c>
      <c r="I25" s="133" t="n">
        <v>995</v>
      </c>
      <c r="J25" s="114" t="inlineStr">
        <is>
          <t>16/17</t>
        </is>
      </c>
      <c r="K25" s="114" t="n">
        <v>1</v>
      </c>
      <c r="L25" s="162" t="inlineStr">
        <is>
          <t>20步</t>
        </is>
      </c>
      <c r="M25" s="122" t="inlineStr"/>
    </row>
    <row r="26" ht="16.8" customHeight="1" s="541">
      <c r="A26" s="127" t="n"/>
      <c r="B26" s="127" t="n"/>
      <c r="C26" s="127" t="n"/>
      <c r="D26" s="127" t="inlineStr">
        <is>
          <t> </t>
        </is>
      </c>
      <c r="E26" s="127" t="inlineStr">
        <is>
          <t> </t>
        </is>
      </c>
      <c r="F26" s="134" t="inlineStr">
        <is>
          <t> </t>
        </is>
      </c>
      <c r="G26" s="134" t="inlineStr">
        <is>
          <t> </t>
        </is>
      </c>
      <c r="H26" s="134" t="inlineStr">
        <is>
          <t> </t>
        </is>
      </c>
      <c r="I26" s="134" t="inlineStr">
        <is>
          <t> </t>
        </is>
      </c>
      <c r="J26" s="134" t="inlineStr">
        <is>
          <t> </t>
        </is>
      </c>
      <c r="K26" s="134" t="inlineStr">
        <is>
          <t> </t>
        </is>
      </c>
      <c r="L26" s="134" t="inlineStr">
        <is>
          <t> </t>
        </is>
      </c>
      <c r="M26" s="127" t="inlineStr">
        <is>
          <t> </t>
        </is>
      </c>
    </row>
    <row r="27" ht="16.8" customHeight="1" s="541">
      <c r="A27" s="111" t="inlineStr">
        <is>
          <t>4</t>
        </is>
      </c>
      <c r="B27" s="112" t="n">
        <v>6350</v>
      </c>
      <c r="C27" s="113" t="n">
        <v>995</v>
      </c>
      <c r="D27" s="110" t="inlineStr">
        <is>
          <t>#</t>
        </is>
      </c>
      <c r="E27" s="110" t="inlineStr">
        <is>
          <t>P03-6BFX1519/4#</t>
        </is>
      </c>
      <c r="F27" s="114" t="n">
        <v>1570</v>
      </c>
      <c r="G27" s="115" t="n">
        <v>995</v>
      </c>
      <c r="H27" s="114" t="n">
        <v>1558</v>
      </c>
      <c r="I27" s="115" t="n">
        <v>995</v>
      </c>
      <c r="J27" s="114" t="inlineStr">
        <is>
          <t>54</t>
        </is>
      </c>
      <c r="K27" s="114" t="n">
        <v>1</v>
      </c>
      <c r="L27" s="162" t="inlineStr">
        <is>
          <t>15步116</t>
        </is>
      </c>
      <c r="M27" s="113" t="inlineStr"/>
    </row>
    <row r="28" ht="16.8" customHeight="1" s="541">
      <c r="A28" s="112" t="inlineStr">
        <is>
          <t>余:88</t>
        </is>
      </c>
      <c r="B28" s="112" t="inlineStr">
        <is>
          <t>扁钢:34</t>
        </is>
      </c>
      <c r="C28" s="113" t="inlineStr">
        <is>
          <t>横杆:120</t>
        </is>
      </c>
      <c r="D28" s="110" t="inlineStr">
        <is>
          <t>#</t>
        </is>
      </c>
      <c r="E28" s="110" t="inlineStr">
        <is>
          <t>P08-6BFX1507/4#</t>
        </is>
      </c>
      <c r="F28" s="114" t="n">
        <v>1570</v>
      </c>
      <c r="G28" s="132" t="n">
        <v>995</v>
      </c>
      <c r="H28" s="114" t="n">
        <v>1558</v>
      </c>
      <c r="I28" s="132" t="n">
        <v>995</v>
      </c>
      <c r="J28" s="114" t="inlineStr">
        <is>
          <t>54</t>
        </is>
      </c>
      <c r="K28" s="114" t="n">
        <v>1</v>
      </c>
      <c r="L28" s="162" t="inlineStr">
        <is>
          <t>15步116</t>
        </is>
      </c>
      <c r="M28" s="113" t="inlineStr"/>
    </row>
    <row r="29" ht="16.8" customHeight="1" s="541">
      <c r="A29" s="121" t="n">
        <v>0.981417322834646</v>
      </c>
      <c r="B29" s="110" t="inlineStr">
        <is>
          <t>齐头:60</t>
        </is>
      </c>
      <c r="C29" s="122" t="inlineStr">
        <is>
          <t>双切</t>
        </is>
      </c>
      <c r="D29" s="110" t="inlineStr">
        <is>
          <t>#</t>
        </is>
      </c>
      <c r="E29" s="110" t="inlineStr">
        <is>
          <t>P08-6BFX1507/2#</t>
        </is>
      </c>
      <c r="F29" s="114" t="n">
        <v>1570</v>
      </c>
      <c r="G29" s="132" t="n">
        <v>995</v>
      </c>
      <c r="H29" s="114" t="n">
        <v>1558</v>
      </c>
      <c r="I29" s="132" t="n">
        <v>995</v>
      </c>
      <c r="J29" s="114" t="inlineStr">
        <is>
          <t>54</t>
        </is>
      </c>
      <c r="K29" s="114" t="n">
        <v>1</v>
      </c>
      <c r="L29" s="162" t="inlineStr">
        <is>
          <t>15步116</t>
        </is>
      </c>
      <c r="M29" s="113" t="inlineStr"/>
    </row>
    <row r="30" ht="16.8" customHeight="1" s="541">
      <c r="A30" s="127" t="n"/>
      <c r="B30" s="127" t="n"/>
      <c r="C30" s="127" t="n"/>
      <c r="D30" s="110" t="inlineStr">
        <is>
          <t>#</t>
        </is>
      </c>
      <c r="E30" s="110" t="inlineStr">
        <is>
          <t>P08-6BFX1507/3#</t>
        </is>
      </c>
      <c r="F30" s="114" t="n">
        <v>1570</v>
      </c>
      <c r="G30" s="133" t="n">
        <v>995</v>
      </c>
      <c r="H30" s="114" t="n">
        <v>1558</v>
      </c>
      <c r="I30" s="133" t="n">
        <v>995</v>
      </c>
      <c r="J30" s="114" t="inlineStr">
        <is>
          <t>54</t>
        </is>
      </c>
      <c r="K30" s="114" t="n">
        <v>1</v>
      </c>
      <c r="L30" s="162" t="inlineStr">
        <is>
          <t>15步</t>
        </is>
      </c>
      <c r="M30" s="122" t="inlineStr"/>
    </row>
    <row r="31" ht="16.8" customHeight="1" s="541">
      <c r="A31" s="127" t="n"/>
      <c r="B31" s="127" t="n"/>
      <c r="C31" s="127" t="n"/>
      <c r="D31" s="127" t="inlineStr">
        <is>
          <t> </t>
        </is>
      </c>
      <c r="E31" s="127" t="inlineStr">
        <is>
          <t> </t>
        </is>
      </c>
      <c r="F31" s="134" t="inlineStr">
        <is>
          <t> </t>
        </is>
      </c>
      <c r="G31" s="134" t="inlineStr">
        <is>
          <t> </t>
        </is>
      </c>
      <c r="H31" s="134" t="inlineStr">
        <is>
          <t> </t>
        </is>
      </c>
      <c r="I31" s="134" t="inlineStr">
        <is>
          <t> </t>
        </is>
      </c>
      <c r="J31" s="134" t="inlineStr">
        <is>
          <t> </t>
        </is>
      </c>
      <c r="K31" s="134" t="inlineStr">
        <is>
          <t> </t>
        </is>
      </c>
      <c r="L31" s="134" t="inlineStr">
        <is>
          <t> </t>
        </is>
      </c>
      <c r="M31" s="127" t="inlineStr">
        <is>
          <t> </t>
        </is>
      </c>
    </row>
    <row r="32" ht="16.8" customHeight="1" s="541">
      <c r="A32" s="111" t="inlineStr">
        <is>
          <t>5</t>
        </is>
      </c>
      <c r="B32" s="112" t="n">
        <v>6300</v>
      </c>
      <c r="C32" s="113" t="n">
        <v>575</v>
      </c>
      <c r="D32" s="110" t="inlineStr">
        <is>
          <t>#</t>
        </is>
      </c>
      <c r="E32" s="110" t="inlineStr">
        <is>
          <t>P08-6BFX1507/1#</t>
        </is>
      </c>
      <c r="F32" s="114" t="n">
        <v>1570</v>
      </c>
      <c r="G32" s="115" t="n">
        <v>585</v>
      </c>
      <c r="H32" s="114" t="n">
        <v>1558</v>
      </c>
      <c r="I32" s="115" t="n">
        <v>585</v>
      </c>
      <c r="J32" s="114" t="inlineStr">
        <is>
          <t>54</t>
        </is>
      </c>
      <c r="K32" s="114" t="n">
        <v>1</v>
      </c>
      <c r="L32" s="162" t="inlineStr">
        <is>
          <t>15步101</t>
        </is>
      </c>
      <c r="M32" s="113" t="inlineStr">
        <is>
          <t>贴</t>
        </is>
      </c>
    </row>
    <row r="33" ht="16.8" customHeight="1" s="541">
      <c r="A33" s="112" t="inlineStr">
        <is>
          <t>余:58</t>
        </is>
      </c>
      <c r="B33" s="112" t="inlineStr">
        <is>
          <t>扁钢:20</t>
        </is>
      </c>
      <c r="C33" s="113" t="inlineStr">
        <is>
          <t>横杆:120</t>
        </is>
      </c>
      <c r="D33" s="110" t="inlineStr">
        <is>
          <t>#</t>
        </is>
      </c>
      <c r="E33" s="110" t="inlineStr">
        <is>
          <t>P09-6BFX1502/10#</t>
        </is>
      </c>
      <c r="F33" s="114" t="n">
        <v>1540</v>
      </c>
      <c r="G33" s="132" t="n">
        <v>575</v>
      </c>
      <c r="H33" s="114" t="n">
        <v>1528</v>
      </c>
      <c r="I33" s="132" t="n">
        <v>575</v>
      </c>
      <c r="J33" s="114" t="inlineStr">
        <is>
          <t>39</t>
        </is>
      </c>
      <c r="K33" s="114" t="n">
        <v>1</v>
      </c>
      <c r="L33" s="162" t="inlineStr">
        <is>
          <t>15步103</t>
        </is>
      </c>
      <c r="M33" s="113" t="inlineStr"/>
    </row>
    <row r="34" ht="16.8" customHeight="1" s="541">
      <c r="A34" s="121" t="n">
        <v>0.986031746031746</v>
      </c>
      <c r="B34" s="110" t="inlineStr">
        <is>
          <t>齐头:60</t>
        </is>
      </c>
      <c r="C34" s="122" t="inlineStr">
        <is>
          <t>单切</t>
        </is>
      </c>
      <c r="D34" s="110" t="inlineStr">
        <is>
          <t>#</t>
        </is>
      </c>
      <c r="E34" s="110" t="inlineStr">
        <is>
          <t>P06-6BFX1513/2#</t>
        </is>
      </c>
      <c r="F34" s="114" t="n">
        <v>1575</v>
      </c>
      <c r="G34" s="132" t="n">
        <v>595</v>
      </c>
      <c r="H34" s="114" t="n">
        <v>1563</v>
      </c>
      <c r="I34" s="132" t="n">
        <v>595</v>
      </c>
      <c r="J34" s="114" t="inlineStr">
        <is>
          <t>56/57</t>
        </is>
      </c>
      <c r="K34" s="114" t="n">
        <v>1</v>
      </c>
      <c r="L34" s="162" t="inlineStr">
        <is>
          <t>15步121</t>
        </is>
      </c>
      <c r="M34" s="113" t="inlineStr">
        <is>
          <t>贴</t>
        </is>
      </c>
    </row>
    <row r="35" ht="16.8" customHeight="1" s="541">
      <c r="A35" s="127" t="n"/>
      <c r="B35" s="127" t="n"/>
      <c r="C35" s="127" t="n"/>
      <c r="D35" s="110" t="inlineStr">
        <is>
          <t>#</t>
        </is>
      </c>
      <c r="E35" s="110" t="inlineStr">
        <is>
          <t>P06-6BFX1513/1#</t>
        </is>
      </c>
      <c r="F35" s="114" t="n">
        <v>1575</v>
      </c>
      <c r="G35" s="133" t="n">
        <v>595</v>
      </c>
      <c r="H35" s="114" t="n">
        <v>1563</v>
      </c>
      <c r="I35" s="133" t="n">
        <v>595</v>
      </c>
      <c r="J35" s="114" t="inlineStr">
        <is>
          <t>56/57</t>
        </is>
      </c>
      <c r="K35" s="114" t="n">
        <v>1</v>
      </c>
      <c r="L35" s="162" t="inlineStr">
        <is>
          <t>15步</t>
        </is>
      </c>
      <c r="M35" s="122" t="inlineStr">
        <is>
          <t>贴</t>
        </is>
      </c>
    </row>
    <row r="36">
      <c r="D36" s="135" t="inlineStr">
        <is>
          <t> </t>
        </is>
      </c>
      <c r="E36" s="135" t="inlineStr">
        <is>
          <t> </t>
        </is>
      </c>
      <c r="F36" s="135" t="inlineStr">
        <is>
          <t> </t>
        </is>
      </c>
      <c r="G36" s="135" t="inlineStr">
        <is>
          <t> </t>
        </is>
      </c>
      <c r="H36" s="135" t="inlineStr">
        <is>
          <t> </t>
        </is>
      </c>
      <c r="I36" s="135" t="inlineStr">
        <is>
          <t> </t>
        </is>
      </c>
      <c r="J36" s="135" t="inlineStr">
        <is>
          <t> </t>
        </is>
      </c>
      <c r="K36" s="135" t="inlineStr">
        <is>
          <t> </t>
        </is>
      </c>
      <c r="L36" s="135" t="inlineStr">
        <is>
          <t> </t>
        </is>
      </c>
      <c r="M36" s="135" t="inlineStr">
        <is>
          <t> </t>
        </is>
      </c>
    </row>
    <row r="38" ht="15.6" customHeight="1" s="541">
      <c r="A38" s="382" t="inlineStr">
        <is>
          <t>原材料统计表</t>
        </is>
      </c>
    </row>
    <row r="39" ht="15.6" customHeight="1" s="541">
      <c r="A39" s="136" t="inlineStr">
        <is>
          <t>项目名称</t>
        </is>
      </c>
      <c r="B39" s="109" t="inlineStr">
        <is>
          <t>XD202505135</t>
        </is>
      </c>
      <c r="C39" s="542" t="n"/>
      <c r="D39" s="543" t="n"/>
      <c r="E39" s="136" t="inlineStr">
        <is>
          <t>区域编号</t>
        </is>
      </c>
      <c r="F39" s="109" t="inlineStr"/>
      <c r="G39" s="542" t="n"/>
      <c r="H39" s="543" t="n"/>
    </row>
    <row r="40" ht="15.6" customHeight="1" s="541">
      <c r="A40" s="109" t="inlineStr">
        <is>
          <t>钢格板型号</t>
        </is>
      </c>
      <c r="B40" s="109" t="inlineStr">
        <is>
          <t>G405/30/50</t>
        </is>
      </c>
      <c r="C40" s="542" t="n"/>
      <c r="D40" s="543" t="n"/>
      <c r="E40" s="109" t="inlineStr">
        <is>
          <t>扁钢类型</t>
        </is>
      </c>
      <c r="F40" s="109" t="inlineStr"/>
      <c r="G40" s="542" t="n"/>
      <c r="H40" s="543" t="n"/>
    </row>
    <row r="41">
      <c r="A41" s="391" t="inlineStr">
        <is>
          <t>扁钢型号</t>
        </is>
      </c>
      <c r="B41" s="391" t="inlineStr">
        <is>
          <t>扁钢长度</t>
        </is>
      </c>
      <c r="C41" s="391" t="inlineStr">
        <is>
          <t>支数</t>
        </is>
      </c>
      <c r="D41" s="391" t="inlineStr">
        <is>
          <t>重量KG</t>
        </is>
      </c>
      <c r="E41" s="391" t="inlineStr">
        <is>
          <t>横杆型号</t>
        </is>
      </c>
      <c r="F41" s="391" t="inlineStr">
        <is>
          <t>横杆长度</t>
        </is>
      </c>
      <c r="G41" s="391" t="inlineStr">
        <is>
          <t>支数</t>
        </is>
      </c>
      <c r="H41" s="138" t="inlineStr">
        <is>
          <t>重量KG</t>
        </is>
      </c>
    </row>
    <row r="42">
      <c r="A42" s="596" t="inlineStr">
        <is>
          <t>40*5</t>
        </is>
      </c>
      <c r="B42" s="139" t="n">
        <v>6800</v>
      </c>
      <c r="C42" s="140" t="n">
        <v>25</v>
      </c>
      <c r="D42" s="141">
        <f>C42*B42/100*40/100*5/100*7.85</f>
        <v/>
      </c>
      <c r="E42" s="596" t="inlineStr">
        <is>
          <t>6*6</t>
        </is>
      </c>
      <c r="F42" s="139" t="n">
        <v>785</v>
      </c>
      <c r="G42" s="140" t="n">
        <v>132</v>
      </c>
      <c r="H42" s="141">
        <f>G42*F42/100*6/100*6/100*7.85</f>
        <v/>
      </c>
    </row>
    <row r="43">
      <c r="A43" s="559" t="n"/>
      <c r="B43" s="139" t="n">
        <v>6750</v>
      </c>
      <c r="C43" s="140" t="n">
        <v>34</v>
      </c>
      <c r="D43" s="141">
        <f>C43*B43/100*40/100*5/100*7.85</f>
        <v/>
      </c>
      <c r="E43" s="559" t="n"/>
      <c r="F43" s="139" t="n">
        <v>1025</v>
      </c>
      <c r="G43" s="140" t="n">
        <v>380</v>
      </c>
      <c r="H43" s="141">
        <f>G43*F43/100*6/100*6/100*7.85</f>
        <v/>
      </c>
    </row>
    <row r="44">
      <c r="A44" s="559" t="n"/>
      <c r="B44" s="139" t="n">
        <v>6700</v>
      </c>
      <c r="C44" s="140" t="n">
        <v>34</v>
      </c>
      <c r="D44" s="141">
        <f>C44*B44/100*40/100*5/100*7.85</f>
        <v/>
      </c>
      <c r="E44" s="559" t="n"/>
      <c r="F44" s="139" t="n">
        <v>635</v>
      </c>
      <c r="G44" s="140" t="n">
        <v>120</v>
      </c>
      <c r="H44" s="141">
        <f>G44*F44/100*6/100*6/100*7.85</f>
        <v/>
      </c>
    </row>
    <row r="45">
      <c r="A45" s="559" t="n"/>
      <c r="B45" s="139" t="n">
        <v>6350</v>
      </c>
      <c r="C45" s="140" t="n">
        <v>34</v>
      </c>
      <c r="D45" s="141">
        <f>C45*B45/100*40/100*5/100*7.85</f>
        <v/>
      </c>
      <c r="E45" s="559" t="n"/>
      <c r="F45" s="142" t="n"/>
      <c r="G45" s="143" t="n"/>
      <c r="H45" s="144" t="n"/>
    </row>
    <row r="46">
      <c r="A46" s="544" t="n"/>
      <c r="B46" s="145" t="n">
        <v>6300</v>
      </c>
      <c r="C46" s="146" t="n">
        <v>20</v>
      </c>
      <c r="D46" s="147">
        <f>C46*B46/100*40/100*5/100*7.85</f>
        <v/>
      </c>
      <c r="E46" s="544" t="n"/>
      <c r="F46" s="148" t="n"/>
      <c r="G46" s="149" t="n"/>
      <c r="H46" s="150" t="n"/>
    </row>
    <row r="47" ht="15.6" customHeight="1" s="541">
      <c r="A47" s="151" t="n"/>
      <c r="B47" s="152" t="inlineStr">
        <is>
          <t>扁钢合计</t>
        </is>
      </c>
      <c r="C47" s="152">
        <f>SUM(C42:C46)</f>
        <v/>
      </c>
      <c r="D47" s="597">
        <f>SUM(D42:D46)</f>
        <v/>
      </c>
      <c r="E47" s="151" t="n"/>
      <c r="F47" s="423" t="inlineStr">
        <is>
          <t>横杆合计</t>
        </is>
      </c>
      <c r="G47" s="152">
        <f>SUM(G42:G44)</f>
        <v/>
      </c>
      <c r="H47" s="598">
        <f>SUM(H42:H44)</f>
        <v/>
      </c>
    </row>
    <row r="48" ht="15.6" customHeight="1" s="541">
      <c r="A48" s="171" t="inlineStr">
        <is>
          <t>原板重量总计(KG)</t>
        </is>
      </c>
      <c r="B48" s="542" t="n"/>
      <c r="C48" s="542" t="n"/>
      <c r="D48" s="543" t="n"/>
      <c r="E48" s="599">
        <f>D47+H47</f>
        <v/>
      </c>
      <c r="F48" s="542" t="n"/>
      <c r="G48" s="542" t="n"/>
      <c r="H48" s="543" t="n"/>
    </row>
    <row r="51" ht="15.6" customHeight="1" s="541">
      <c r="A51" s="382" t="inlineStr">
        <is>
          <t>包边料统计</t>
        </is>
      </c>
    </row>
    <row r="52" ht="15.6" customHeight="1" s="541">
      <c r="A52" s="136" t="inlineStr">
        <is>
          <t>项目名称</t>
        </is>
      </c>
      <c r="B52" s="109" t="inlineStr">
        <is>
          <t>XD202505135</t>
        </is>
      </c>
      <c r="C52" s="543" t="n"/>
      <c r="E52" s="382" t="inlineStr">
        <is>
          <t>计算参数</t>
        </is>
      </c>
    </row>
    <row r="53" ht="15.6" customHeight="1" s="541">
      <c r="A53" s="136" t="inlineStr">
        <is>
          <t>区域编号</t>
        </is>
      </c>
      <c r="B53" s="109" t="inlineStr"/>
      <c r="C53" s="543" t="n"/>
      <c r="E53" s="156" t="inlineStr">
        <is>
          <t>项目名称</t>
        </is>
      </c>
      <c r="F53" s="157" t="inlineStr">
        <is>
          <t>XD202505135</t>
        </is>
      </c>
    </row>
    <row r="54" ht="15.6" customHeight="1" s="541">
      <c r="A54" s="136" t="inlineStr">
        <is>
          <t>扁钢型号</t>
        </is>
      </c>
      <c r="B54" s="109" t="inlineStr">
        <is>
          <t>40*5</t>
        </is>
      </c>
      <c r="C54" s="543" t="n"/>
      <c r="E54" s="156" t="inlineStr">
        <is>
          <t>区域编号</t>
        </is>
      </c>
      <c r="F54" s="157" t="inlineStr"/>
    </row>
    <row r="55" ht="15.6" customHeight="1" s="541">
      <c r="A55" s="109" t="inlineStr">
        <is>
          <t>扁钢类型</t>
        </is>
      </c>
      <c r="B55" s="109" t="inlineStr"/>
      <c r="C55" s="543" t="n"/>
      <c r="E55" s="156" t="inlineStr">
        <is>
          <t>软件版本</t>
        </is>
      </c>
      <c r="F55" s="157" t="inlineStr">
        <is>
          <t>2.0235</t>
        </is>
      </c>
    </row>
    <row r="56">
      <c r="A56" s="391" t="inlineStr">
        <is>
          <t>包边长度</t>
        </is>
      </c>
      <c r="B56" s="391" t="inlineStr">
        <is>
          <t>总支数</t>
        </is>
      </c>
      <c r="C56" s="138" t="inlineStr">
        <is>
          <t>侧包边数</t>
        </is>
      </c>
      <c r="E56" s="140" t="inlineStr">
        <is>
          <t>扁钢高度</t>
        </is>
      </c>
      <c r="F56" s="158" t="inlineStr">
        <is>
          <t>40</t>
        </is>
      </c>
    </row>
    <row r="57">
      <c r="A57" s="112" t="n">
        <v>1613</v>
      </c>
      <c r="B57" s="159" t="n">
        <v>1</v>
      </c>
      <c r="C57" s="160" t="n">
        <v>1</v>
      </c>
      <c r="E57" s="140" t="inlineStr">
        <is>
          <t>扁钢厚度</t>
        </is>
      </c>
      <c r="F57" s="158" t="inlineStr">
        <is>
          <t>5</t>
        </is>
      </c>
    </row>
    <row r="58">
      <c r="A58" s="112" t="n">
        <v>1563</v>
      </c>
      <c r="B58" s="159" t="n">
        <v>2</v>
      </c>
      <c r="C58" s="160" t="n">
        <v>2</v>
      </c>
      <c r="E58" s="140" t="inlineStr">
        <is>
          <t>扁钢中心间距</t>
        </is>
      </c>
      <c r="F58" s="158" t="inlineStr">
        <is>
          <t>30</t>
        </is>
      </c>
    </row>
    <row r="59">
      <c r="A59" s="112" t="n">
        <v>1558</v>
      </c>
      <c r="B59" s="159" t="n">
        <v>1</v>
      </c>
      <c r="C59" s="160" t="n">
        <v>1</v>
      </c>
      <c r="E59" s="140" t="inlineStr">
        <is>
          <t>包边厚度</t>
        </is>
      </c>
      <c r="F59" s="158" t="inlineStr">
        <is>
          <t>5</t>
        </is>
      </c>
    </row>
    <row r="60">
      <c r="A60" s="112" t="n">
        <v>1528</v>
      </c>
      <c r="B60" s="159" t="n">
        <v>1</v>
      </c>
      <c r="C60" s="160" t="n">
        <v>1</v>
      </c>
      <c r="E60" s="140" t="inlineStr">
        <is>
          <t>扁钢截面</t>
        </is>
      </c>
      <c r="F60" s="158" t="inlineStr"/>
    </row>
    <row r="61">
      <c r="A61" s="112" t="n">
        <v>1175</v>
      </c>
      <c r="B61" s="159" t="n">
        <v>2</v>
      </c>
      <c r="C61" s="161" t="n"/>
      <c r="E61" s="140" t="inlineStr">
        <is>
          <t>横杆规格</t>
        </is>
      </c>
      <c r="F61" s="158" t="inlineStr">
        <is>
          <t>6*6</t>
        </is>
      </c>
    </row>
    <row r="62">
      <c r="A62" s="112" t="n">
        <v>995</v>
      </c>
      <c r="B62" s="159" t="n">
        <v>22</v>
      </c>
      <c r="C62" s="161" t="n"/>
      <c r="E62" s="140" t="inlineStr">
        <is>
          <t>横杆间距</t>
        </is>
      </c>
      <c r="F62" s="158" t="inlineStr">
        <is>
          <t>50</t>
        </is>
      </c>
    </row>
    <row r="63">
      <c r="A63" s="112" t="n">
        <v>985</v>
      </c>
      <c r="B63" s="159" t="n">
        <v>2</v>
      </c>
      <c r="C63" s="161" t="n"/>
      <c r="E63" s="140" t="inlineStr">
        <is>
          <t>横杆有效长度</t>
        </is>
      </c>
      <c r="F63" s="158" t="inlineStr">
        <is>
          <t>1040</t>
        </is>
      </c>
    </row>
    <row r="64">
      <c r="A64" s="112" t="n">
        <v>755</v>
      </c>
      <c r="B64" s="159" t="n">
        <v>2</v>
      </c>
      <c r="C64" s="161" t="n"/>
      <c r="E64" s="140" t="inlineStr">
        <is>
          <t>原板齐头调节</t>
        </is>
      </c>
      <c r="F64" s="158" t="inlineStr">
        <is>
          <t>手动</t>
        </is>
      </c>
    </row>
    <row r="65">
      <c r="A65" s="112" t="n">
        <v>595</v>
      </c>
      <c r="B65" s="159" t="n">
        <v>4</v>
      </c>
      <c r="C65" s="161" t="n"/>
      <c r="E65" s="140" t="inlineStr">
        <is>
          <t>头尾部切割量</t>
        </is>
      </c>
      <c r="F65" s="158" t="inlineStr">
        <is>
          <t>5</t>
        </is>
      </c>
    </row>
    <row r="66">
      <c r="A66" s="112" t="n">
        <v>585</v>
      </c>
      <c r="B66" s="159" t="n">
        <v>2</v>
      </c>
      <c r="C66" s="161" t="n"/>
      <c r="E66" s="140" t="inlineStr">
        <is>
          <t>原板头部齐头1</t>
        </is>
      </c>
      <c r="F66" s="158" t="n">
        <v>55</v>
      </c>
    </row>
    <row r="67">
      <c r="A67" s="112" t="n">
        <v>575</v>
      </c>
      <c r="B67" s="159" t="n">
        <v>2</v>
      </c>
      <c r="C67" s="161" t="n"/>
      <c r="E67" s="140" t="inlineStr">
        <is>
          <t>原板头部齐头2</t>
        </is>
      </c>
      <c r="F67" s="158" t="n">
        <v>60</v>
      </c>
    </row>
    <row r="68">
      <c r="A68" s="112" t="n">
        <v>395</v>
      </c>
      <c r="B68" s="159" t="n">
        <v>2</v>
      </c>
      <c r="C68" s="161" t="n"/>
      <c r="E68" s="140" t="inlineStr">
        <is>
          <t>原板尾部齐头</t>
        </is>
      </c>
      <c r="F68" s="158" t="inlineStr">
        <is>
          <t>100</t>
        </is>
      </c>
    </row>
    <row r="69">
      <c r="A69" s="112" t="n">
        <v>365</v>
      </c>
      <c r="B69" s="159" t="n">
        <v>2</v>
      </c>
      <c r="C69" s="161" t="n"/>
      <c r="E69" s="140" t="inlineStr">
        <is>
          <t>原板最大板幅</t>
        </is>
      </c>
      <c r="F69" s="158" t="inlineStr">
        <is>
          <t>1005</t>
        </is>
      </c>
    </row>
    <row r="70">
      <c r="A70" s="110" t="n">
        <v>305</v>
      </c>
      <c r="B70" s="168" t="n">
        <v>2</v>
      </c>
      <c r="C70" s="169" t="n"/>
      <c r="E70" s="140" t="inlineStr">
        <is>
          <t>是否拉网</t>
        </is>
      </c>
      <c r="F70" s="158" t="inlineStr">
        <is>
          <t>是</t>
        </is>
      </c>
    </row>
    <row r="71" ht="15.6" customHeight="1" s="541">
      <c r="A71" s="170" t="inlineStr">
        <is>
          <t>包边合计</t>
        </is>
      </c>
      <c r="B71" s="171">
        <f>SUM(B57:B70)&amp;"支"</f>
        <v/>
      </c>
      <c r="C71" s="543" t="n"/>
      <c r="E71" s="140" t="inlineStr">
        <is>
          <t>钢格板齐头方式</t>
        </is>
      </c>
      <c r="F71" s="158" t="inlineStr">
        <is>
          <t>两端对齐</t>
        </is>
      </c>
    </row>
    <row r="72" ht="15.6" customHeight="1" s="541">
      <c r="A72" s="170" t="inlineStr">
        <is>
          <t>长度合计</t>
        </is>
      </c>
      <c r="B72" s="171">
        <f>ROUND(SUMPRODUCT(A57:A70,B57:B70)/1000,1)&amp;"米"</f>
        <v/>
      </c>
      <c r="C72" s="543" t="n"/>
      <c r="E72" s="140" t="inlineStr">
        <is>
          <t>钢格板最小齐头</t>
        </is>
      </c>
      <c r="F72" s="158" t="inlineStr">
        <is>
          <t>14</t>
        </is>
      </c>
    </row>
    <row r="73" ht="15.6" customHeight="1" s="541">
      <c r="A73" s="171" t="inlineStr">
        <is>
          <t>重量合计</t>
        </is>
      </c>
      <c r="B73" s="171">
        <f>ROUND(SUMPRODUCT(A57:A70,B57:B70)/100*40/100*5/100*7.85,1)&amp;"KG"</f>
        <v/>
      </c>
      <c r="C73" s="543" t="n"/>
      <c r="E73" s="140" t="inlineStr">
        <is>
          <t>钢格板最大齐头</t>
        </is>
      </c>
      <c r="F73" s="158" t="inlineStr">
        <is>
          <t>70</t>
        </is>
      </c>
    </row>
    <row r="74">
      <c r="E74" s="140" t="inlineStr">
        <is>
          <t>压焊横杆数</t>
        </is>
      </c>
      <c r="F74" s="158" t="inlineStr">
        <is>
          <t>2</t>
        </is>
      </c>
    </row>
    <row r="75">
      <c r="E75" s="140" t="inlineStr">
        <is>
          <t>宽度负公差</t>
        </is>
      </c>
      <c r="F75" s="158" t="inlineStr">
        <is>
          <t>-5</t>
        </is>
      </c>
    </row>
    <row r="76">
      <c r="E76" s="140" t="inlineStr">
        <is>
          <t>宽度正公差</t>
        </is>
      </c>
      <c r="F76" s="158" t="inlineStr">
        <is>
          <t>5</t>
        </is>
      </c>
    </row>
    <row r="77">
      <c r="E77" s="140" t="inlineStr">
        <is>
          <t>长度负公差</t>
        </is>
      </c>
      <c r="F77" s="158" t="inlineStr">
        <is>
          <t>0</t>
        </is>
      </c>
    </row>
    <row r="78">
      <c r="E78" s="140" t="inlineStr">
        <is>
          <t>包边焊缝值</t>
        </is>
      </c>
      <c r="F78" s="158" t="inlineStr">
        <is>
          <t>1</t>
        </is>
      </c>
    </row>
    <row r="79">
      <c r="E79" s="140" t="inlineStr">
        <is>
          <t>刀片厚度</t>
        </is>
      </c>
      <c r="F79" s="158" t="inlineStr">
        <is>
          <t>8</t>
        </is>
      </c>
    </row>
    <row r="80">
      <c r="E80" s="140" t="inlineStr">
        <is>
          <t>预留包边</t>
        </is>
      </c>
      <c r="F80" s="158" t="inlineStr"/>
    </row>
    <row r="81">
      <c r="E81" s="140" t="inlineStr">
        <is>
          <t>扁钢选择</t>
        </is>
      </c>
      <c r="F81" s="158" t="inlineStr">
        <is>
          <t>优先</t>
        </is>
      </c>
    </row>
    <row r="82">
      <c r="E82" s="140" t="inlineStr">
        <is>
          <t>扁钢最大长度</t>
        </is>
      </c>
      <c r="F82" s="158" t="inlineStr">
        <is>
          <t>7050</t>
        </is>
      </c>
    </row>
    <row r="83">
      <c r="E83" s="140" t="inlineStr">
        <is>
          <t>扁钢最小长度</t>
        </is>
      </c>
      <c r="F83" s="158" t="inlineStr">
        <is>
          <t>5000</t>
        </is>
      </c>
    </row>
    <row r="84">
      <c r="E84" s="140" t="inlineStr">
        <is>
          <t>扁钢长度1</t>
        </is>
      </c>
      <c r="F84" s="158" t="n">
        <v>6800</v>
      </c>
    </row>
  </sheetData>
  <mergeCells count="44">
    <mergeCell ref="F4:G4"/>
    <mergeCell ref="B54:C54"/>
    <mergeCell ref="B72:C72"/>
    <mergeCell ref="C6:M6"/>
    <mergeCell ref="C5:D5"/>
    <mergeCell ref="A42:A46"/>
    <mergeCell ref="L10:L12"/>
    <mergeCell ref="E52:F52"/>
    <mergeCell ref="B39:D39"/>
    <mergeCell ref="H2:J2"/>
    <mergeCell ref="B71:C71"/>
    <mergeCell ref="A6:B6"/>
    <mergeCell ref="C4:D4"/>
    <mergeCell ref="F3:G3"/>
    <mergeCell ref="B52:C52"/>
    <mergeCell ref="K2:M2"/>
    <mergeCell ref="A48:D48"/>
    <mergeCell ref="F5:G5"/>
    <mergeCell ref="B40:D40"/>
    <mergeCell ref="H3:J3"/>
    <mergeCell ref="F39:H39"/>
    <mergeCell ref="B53:C53"/>
    <mergeCell ref="A3:B3"/>
    <mergeCell ref="B73:C73"/>
    <mergeCell ref="F2:G2"/>
    <mergeCell ref="E48:H48"/>
    <mergeCell ref="A2:B2"/>
    <mergeCell ref="A1:M1"/>
    <mergeCell ref="C2:D2"/>
    <mergeCell ref="K4:M4"/>
    <mergeCell ref="H5:J5"/>
    <mergeCell ref="A5:B5"/>
    <mergeCell ref="E42:E46"/>
    <mergeCell ref="K3:M3"/>
    <mergeCell ref="A51:C51"/>
    <mergeCell ref="A4:B4"/>
    <mergeCell ref="B55:C55"/>
    <mergeCell ref="A38:H38"/>
    <mergeCell ref="K5:M5"/>
    <mergeCell ref="H4:J4"/>
    <mergeCell ref="F40:H40"/>
    <mergeCell ref="D7:M7"/>
    <mergeCell ref="A7:C7"/>
    <mergeCell ref="C3:D3"/>
  </mergeCells>
  <pageMargins left="0.357638888888889" right="0.357638888888889" top="0.60625" bottom="1" header="0.5" footer="0.5"/>
  <pageSetup orientation="portrait" paperSize="9" scale="82" fitToHeight="0"/>
  <headerFooter>
    <oddHeader/>
    <oddFooter>&amp;C第 &amp;P 页，共 &amp;N 页</oddFooter>
    <evenHeader/>
    <evenFooter/>
    <firstHeader/>
    <firstFooter/>
  </headerFooter>
  <rowBreaks count="13" manualBreakCount="13">
    <brk id="37" min="0" max="12" man="1"/>
    <brk id="86" min="0" max="12" man="1"/>
    <brk id="97" min="0" max="12" man="1"/>
    <brk id="118" min="0" max="12" man="1"/>
    <brk id="148" min="0" max="12" man="1"/>
    <brk id="174" min="0" max="12" man="1"/>
    <brk id="205" min="0" max="12" man="1"/>
    <brk id="233" min="0" max="12" man="1"/>
    <brk id="270" min="0" max="12" man="1"/>
    <brk id="330" min="0" max="12" man="1"/>
    <brk id="335" min="0" max="12" man="1"/>
    <brk id="415" min="0" max="16383" man="1"/>
    <brk id="417" min="0" max="16383" man="1"/>
  </rowBreaks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XFD48"/>
  <sheetViews>
    <sheetView view="pageBreakPreview" zoomScaleNormal="100" zoomScaleSheetLayoutView="100" workbookViewId="0">
      <selection activeCell="AF9" sqref="AF9"/>
    </sheetView>
  </sheetViews>
  <sheetFormatPr baseColWidth="8" defaultColWidth="9" defaultRowHeight="15.6"/>
  <cols>
    <col width="1.77734375" customWidth="1" style="530" min="1" max="1"/>
    <col width="3.109375" customWidth="1" style="530" min="2" max="2"/>
    <col width="2.88671875" customWidth="1" style="530" min="3" max="3"/>
    <col width="2" customWidth="1" style="530" min="4" max="4"/>
    <col width="3.21875" customWidth="1" style="530" min="5" max="5"/>
    <col width="1.6640625" customWidth="1" style="530" min="6" max="6"/>
    <col width="4.88671875" bestFit="1" customWidth="1" style="530" min="7" max="7"/>
    <col width="23" bestFit="1" customWidth="1" style="530" min="8" max="8"/>
    <col width="4.88671875" customWidth="1" style="530" min="9" max="9"/>
    <col width="6.77734375" customWidth="1" style="530" min="10" max="10"/>
    <col width="6" customWidth="1" style="530" min="11" max="11"/>
    <col width="5.88671875" customWidth="1" style="530" min="12" max="12"/>
    <col width="7.44140625" customWidth="1" style="530" min="13" max="13"/>
    <col width="7.21875" customWidth="1" style="530" min="14" max="14"/>
    <col hidden="1" width="6" customWidth="1" style="530" min="15" max="15"/>
    <col hidden="1" width="6" customWidth="1" style="600" min="16" max="16"/>
    <col width="10.88671875" customWidth="1" style="600" min="17" max="17"/>
    <col hidden="1" width="4.44140625" customWidth="1" style="530" min="18" max="18"/>
    <col hidden="1" width="3.44140625" customWidth="1" style="530" min="19" max="19"/>
    <col hidden="1" width="6.33203125" customWidth="1" style="530" min="20" max="20"/>
    <col hidden="1" width="4.44140625" customWidth="1" style="530" min="21" max="21"/>
    <col hidden="1" width="4.77734375" customWidth="1" style="530" min="22" max="22"/>
    <col hidden="1" width="8.44140625" customWidth="1" style="530" min="23" max="23"/>
    <col hidden="1" width="4.33203125" customWidth="1" style="530" min="24" max="24"/>
    <col hidden="1" width="3.88671875" customWidth="1" style="530" min="25" max="25"/>
    <col width="6.77734375" customWidth="1" style="530" min="26" max="26"/>
    <col width="6.44140625" customWidth="1" style="530" min="27" max="28"/>
    <col hidden="1" width="9" customWidth="1" style="530" min="29" max="29"/>
    <col hidden="1" width="3.88671875" customWidth="1" style="530" min="30" max="30"/>
    <col hidden="1" width="5.21875" customWidth="1" style="530" min="31" max="31"/>
    <col width="6.77734375" customWidth="1" style="80" min="32" max="32"/>
    <col hidden="1" width="6.77734375" customWidth="1" style="530" min="33" max="33"/>
    <col hidden="1" width="6.33203125" customWidth="1" style="530" min="34" max="34"/>
    <col width="6.33203125" customWidth="1" style="530" min="35" max="35"/>
    <col hidden="1" width="6.44140625" customWidth="1" style="600" min="36" max="36"/>
    <col width="8.21875" customWidth="1" style="530" min="37" max="37"/>
    <col width="9" customWidth="1" style="530" min="38" max="16364"/>
  </cols>
  <sheetData>
    <row r="1" ht="22.2" customFormat="1" customHeight="1" s="530">
      <c r="H1" s="435">
        <f>'3工艺执行单'!B5</f>
        <v/>
      </c>
      <c r="P1" s="83" t="n"/>
      <c r="Q1" s="435">
        <f>'3工艺执行单'!D7</f>
        <v/>
      </c>
      <c r="XEK1" s="0" t="n"/>
      <c r="XEL1" s="0" t="n"/>
      <c r="XEM1" s="0" t="n"/>
      <c r="XEN1" s="0" t="n"/>
      <c r="XEO1" s="0" t="n"/>
      <c r="XEP1" s="0" t="n"/>
      <c r="XEQ1" s="0" t="n"/>
      <c r="XER1" s="0" t="n"/>
      <c r="XES1" s="0" t="n"/>
      <c r="XET1" s="0" t="n"/>
      <c r="XEU1" s="0" t="n"/>
      <c r="XEV1" s="0" t="n"/>
      <c r="XEW1" s="0" t="n"/>
      <c r="XEX1" s="0" t="n"/>
      <c r="XEY1" s="0" t="n"/>
      <c r="XEZ1" s="0" t="n"/>
      <c r="XFA1" s="0" t="n"/>
      <c r="XFB1" s="0" t="n"/>
      <c r="XFC1" s="0" t="n"/>
      <c r="XFD1" s="0" t="n"/>
    </row>
    <row r="2" ht="20.25" customFormat="1" customHeight="1" s="530">
      <c r="A2" s="35" t="n"/>
      <c r="B2" s="35" t="n"/>
      <c r="C2" s="35" t="n"/>
      <c r="D2" s="35" t="n"/>
      <c r="E2" s="35" t="n"/>
      <c r="F2" s="35" t="n"/>
      <c r="G2" s="35" t="n"/>
      <c r="H2" s="533" t="inlineStr">
        <is>
          <t>成品</t>
        </is>
      </c>
      <c r="I2" s="542" t="n"/>
      <c r="J2" s="542" t="n"/>
      <c r="K2" s="542" t="n"/>
      <c r="L2" s="543" t="n"/>
      <c r="M2" s="533" t="inlineStr">
        <is>
          <t>压焊</t>
        </is>
      </c>
      <c r="N2" s="542" t="n"/>
      <c r="O2" s="542" t="n"/>
      <c r="P2" s="543" t="n"/>
      <c r="Q2" s="601" t="inlineStr">
        <is>
          <t>备注</t>
        </is>
      </c>
      <c r="R2" s="437" t="inlineStr">
        <is>
          <t>包边扁钢</t>
        </is>
      </c>
      <c r="S2" s="542" t="n"/>
      <c r="T2" s="542" t="n"/>
      <c r="U2" s="542" t="n"/>
      <c r="V2" s="542" t="n"/>
      <c r="W2" s="543" t="n"/>
      <c r="X2" s="438" t="inlineStr">
        <is>
          <t>压焊扁钢</t>
        </is>
      </c>
      <c r="Y2" s="542" t="n"/>
      <c r="Z2" s="542" t="n"/>
      <c r="AA2" s="542" t="n"/>
      <c r="AB2" s="542" t="n"/>
      <c r="AC2" s="543" t="n"/>
      <c r="AD2" s="437" t="inlineStr">
        <is>
          <t>扭钢</t>
        </is>
      </c>
      <c r="AE2" s="542" t="n"/>
      <c r="AF2" s="542" t="n"/>
      <c r="AG2" s="542" t="n"/>
      <c r="AH2" s="542" t="n"/>
      <c r="AI2" s="542" t="n"/>
      <c r="AJ2" s="542" t="n"/>
      <c r="AK2" s="543" t="n"/>
    </row>
    <row r="3" ht="20.25" customFormat="1" customHeight="1" s="538">
      <c r="H3" s="511" t="inlineStr">
        <is>
          <t>编号</t>
        </is>
      </c>
      <c r="I3" s="511" t="n"/>
      <c r="J3" s="533" t="inlineStr">
        <is>
          <t>长度</t>
        </is>
      </c>
      <c r="K3" s="533" t="inlineStr">
        <is>
          <t>宽度</t>
        </is>
      </c>
      <c r="L3" s="533" t="inlineStr">
        <is>
          <t>数量</t>
        </is>
      </c>
      <c r="M3" s="533" t="inlineStr">
        <is>
          <t>长度</t>
        </is>
      </c>
      <c r="N3" s="533" t="inlineStr">
        <is>
          <t>宽度</t>
        </is>
      </c>
      <c r="O3" s="533" t="inlineStr">
        <is>
          <t>数量</t>
        </is>
      </c>
      <c r="P3" s="601" t="inlineStr">
        <is>
          <t>重量</t>
        </is>
      </c>
      <c r="Q3" s="544" t="n"/>
      <c r="R3" s="533" t="inlineStr">
        <is>
          <t>型号</t>
        </is>
      </c>
      <c r="S3" s="533" t="n"/>
      <c r="T3" s="533" t="inlineStr">
        <is>
          <t>长度</t>
        </is>
      </c>
      <c r="U3" s="533" t="inlineStr">
        <is>
          <t>单数</t>
        </is>
      </c>
      <c r="V3" s="533" t="inlineStr">
        <is>
          <t>总数</t>
        </is>
      </c>
      <c r="W3" s="511" t="inlineStr">
        <is>
          <t>重量</t>
        </is>
      </c>
      <c r="X3" s="533" t="inlineStr">
        <is>
          <t>型号</t>
        </is>
      </c>
      <c r="Y3" s="533" t="n"/>
      <c r="Z3" s="533" t="inlineStr">
        <is>
          <t>长度</t>
        </is>
      </c>
      <c r="AA3" s="533" t="inlineStr">
        <is>
          <t>支数</t>
        </is>
      </c>
      <c r="AB3" s="533" t="inlineStr">
        <is>
          <t>总数</t>
        </is>
      </c>
      <c r="AC3" s="511" t="inlineStr">
        <is>
          <t>重量</t>
        </is>
      </c>
      <c r="AD3" s="533" t="inlineStr">
        <is>
          <t>型号</t>
        </is>
      </c>
      <c r="AE3" s="533" t="inlineStr">
        <is>
          <t>ST</t>
        </is>
      </c>
      <c r="AF3" s="437" t="inlineStr">
        <is>
          <t>留头</t>
        </is>
      </c>
      <c r="AG3" s="533" t="inlineStr">
        <is>
          <t>长度</t>
        </is>
      </c>
      <c r="AH3" s="92" t="inlineStr">
        <is>
          <t>单数</t>
        </is>
      </c>
      <c r="AI3" s="92" t="inlineStr">
        <is>
          <t>根数</t>
        </is>
      </c>
      <c r="AJ3" s="602" t="inlineStr">
        <is>
          <t>重量</t>
        </is>
      </c>
      <c r="AK3" s="92" t="inlineStr">
        <is>
          <t>扭钢总数</t>
        </is>
      </c>
    </row>
    <row r="4" ht="22.5" customFormat="1" customHeight="1" s="538">
      <c r="A4" s="533" t="inlineStr">
        <is>
          <t>G</t>
        </is>
      </c>
      <c r="B4" s="533" t="n">
        <v>40</v>
      </c>
      <c r="C4" s="533" t="n">
        <v>5</v>
      </c>
      <c r="D4" s="533" t="inlineStr">
        <is>
          <t>/</t>
        </is>
      </c>
      <c r="E4" s="533" t="n">
        <v>30</v>
      </c>
      <c r="F4" s="533" t="inlineStr">
        <is>
          <t>/</t>
        </is>
      </c>
      <c r="G4" s="533" t="n">
        <v>100</v>
      </c>
      <c r="H4" s="334" t="inlineStr">
        <is>
          <t>P22-6BFX1011/3#</t>
        </is>
      </c>
      <c r="I4" s="334" t="inlineStr">
        <is>
          <t>#</t>
        </is>
      </c>
      <c r="J4" s="334" t="n">
        <v>1245</v>
      </c>
      <c r="K4" s="334" t="n">
        <v>695</v>
      </c>
      <c r="L4" s="334" t="n">
        <v>1</v>
      </c>
      <c r="M4" s="528">
        <f>J4</f>
        <v/>
      </c>
      <c r="N4" s="528">
        <f>K4</f>
        <v/>
      </c>
      <c r="O4" s="528">
        <f>L4</f>
        <v/>
      </c>
      <c r="P4" s="603">
        <f>W4+AC4+AJ4</f>
        <v/>
      </c>
      <c r="Q4" s="604" t="n"/>
      <c r="R4" s="533">
        <f>B4</f>
        <v/>
      </c>
      <c r="S4" s="533">
        <f>C4</f>
        <v/>
      </c>
      <c r="T4" s="533">
        <f>N4</f>
        <v/>
      </c>
      <c r="U4" s="533" t="n">
        <v>2</v>
      </c>
      <c r="V4" s="533">
        <f>U4*O4</f>
        <v/>
      </c>
      <c r="W4" s="545">
        <f>B4*C4*7.85*0.001*T4*0.001*V4</f>
        <v/>
      </c>
      <c r="X4" s="533">
        <f>B4</f>
        <v/>
      </c>
      <c r="Y4" s="533">
        <f>C4</f>
        <v/>
      </c>
      <c r="Z4" s="533">
        <f>M4-Y4*2-2</f>
        <v/>
      </c>
      <c r="AA4" s="533">
        <f>(N4-Y4)/E4+1</f>
        <v/>
      </c>
      <c r="AB4" s="533">
        <f>AA4*O4</f>
        <v/>
      </c>
      <c r="AC4" s="605">
        <f>X4*Y4*7.85*0.001*Z4*0.001*AB4</f>
        <v/>
      </c>
      <c r="AD4" s="533" t="n">
        <v>6</v>
      </c>
      <c r="AE4" s="533">
        <f>(M4-G4*(AH4-1))/2</f>
        <v/>
      </c>
      <c r="AF4" s="437">
        <f>(M4-G4*(AI4-1))/2</f>
        <v/>
      </c>
      <c r="AG4" s="533" t="n">
        <v>1025</v>
      </c>
      <c r="AH4" s="533">
        <f>IF(INT(M4/G4+1)/2=INT(INT(M4/G4+1)/2),INT(M4/G4)+1,INT(M4/G4))</f>
        <v/>
      </c>
      <c r="AI4" s="533">
        <f>IF(AE4&lt;=0.2*G4,AH4-2,AH4)</f>
        <v/>
      </c>
      <c r="AJ4" s="601">
        <f>AD4*AD4*7.85*AG4*0.001*0.001*AI4*O4</f>
        <v/>
      </c>
      <c r="AK4" s="533">
        <f>AI4*O4</f>
        <v/>
      </c>
    </row>
    <row r="5" ht="22.5" customFormat="1" customHeight="1" s="538">
      <c r="A5" s="533" t="inlineStr">
        <is>
          <t>G</t>
        </is>
      </c>
      <c r="B5" s="533" t="n">
        <v>40</v>
      </c>
      <c r="C5" s="533" t="n">
        <v>5</v>
      </c>
      <c r="D5" s="533" t="inlineStr">
        <is>
          <t>/</t>
        </is>
      </c>
      <c r="E5" s="533" t="n">
        <v>30</v>
      </c>
      <c r="F5" s="533" t="inlineStr">
        <is>
          <t>/</t>
        </is>
      </c>
      <c r="G5" s="533" t="n">
        <v>100</v>
      </c>
      <c r="H5" s="334" t="inlineStr">
        <is>
          <t>P14-6BFX2001/2#</t>
        </is>
      </c>
      <c r="I5" s="334" t="inlineStr">
        <is>
          <t>#</t>
        </is>
      </c>
      <c r="J5" s="334" t="n">
        <v>1160</v>
      </c>
      <c r="K5" s="334" t="n">
        <v>275</v>
      </c>
      <c r="L5" s="334" t="n">
        <v>1</v>
      </c>
      <c r="M5" s="97">
        <f>J5</f>
        <v/>
      </c>
      <c r="N5" s="97" t="n">
        <v>815</v>
      </c>
      <c r="O5" s="97">
        <f>L5</f>
        <v/>
      </c>
      <c r="P5" s="606">
        <f>W5+AC5+AJ5</f>
        <v/>
      </c>
      <c r="Q5" s="607" t="inlineStr">
        <is>
          <t>一破二
单边留</t>
        </is>
      </c>
      <c r="R5" s="94">
        <f>B5</f>
        <v/>
      </c>
      <c r="S5" s="94">
        <f>C5</f>
        <v/>
      </c>
      <c r="T5" s="94">
        <f>N5</f>
        <v/>
      </c>
      <c r="U5" s="94" t="n">
        <v>2</v>
      </c>
      <c r="V5" s="94">
        <f>U5*O5</f>
        <v/>
      </c>
      <c r="W5" s="608">
        <f>B5*C5*7.85*0.001*T5*0.001*V5</f>
        <v/>
      </c>
      <c r="X5" s="94">
        <f>B5</f>
        <v/>
      </c>
      <c r="Y5" s="94">
        <f>C5</f>
        <v/>
      </c>
      <c r="Z5" s="94">
        <f>M5-Y5*2-2</f>
        <v/>
      </c>
      <c r="AA5" s="94">
        <f>(N5-Y5)/E5+1</f>
        <v/>
      </c>
      <c r="AB5" s="94">
        <f>AA5*O5</f>
        <v/>
      </c>
      <c r="AC5" s="609">
        <f>X5*Y5*7.85*0.001*Z5*0.001*AB5</f>
        <v/>
      </c>
      <c r="AD5" s="94" t="n">
        <v>6</v>
      </c>
      <c r="AE5" s="94">
        <f>(M5-G5*(AH5-1))/2</f>
        <v/>
      </c>
      <c r="AF5" s="105">
        <f>(M5-G5*(AI5-1))/2</f>
        <v/>
      </c>
      <c r="AG5" s="94" t="n">
        <v>1025</v>
      </c>
      <c r="AH5" s="94">
        <f>IF(INT(M5/G5+1)/2=INT(INT(M5/G5+1)/2),INT(M5/G5)+1,INT(M5/G5))</f>
        <v/>
      </c>
      <c r="AI5" s="94">
        <f>IF(AE5&lt;=0.2*G5,AH5-2,AH5)</f>
        <v/>
      </c>
      <c r="AJ5" s="610">
        <f>AD5*AD5*7.85*AG5*0.001*0.001*AI5*O5</f>
        <v/>
      </c>
      <c r="AK5" s="94">
        <f>AI5*O5</f>
        <v/>
      </c>
    </row>
    <row r="6" ht="22.5" customFormat="1" customHeight="1" s="538">
      <c r="A6" s="533" t="inlineStr">
        <is>
          <t>G</t>
        </is>
      </c>
      <c r="B6" s="533" t="n">
        <v>40</v>
      </c>
      <c r="C6" s="533" t="n">
        <v>5</v>
      </c>
      <c r="D6" s="533" t="inlineStr">
        <is>
          <t>/</t>
        </is>
      </c>
      <c r="E6" s="533" t="n">
        <v>30</v>
      </c>
      <c r="F6" s="533" t="inlineStr">
        <is>
          <t>/</t>
        </is>
      </c>
      <c r="G6" s="533" t="n">
        <v>100</v>
      </c>
      <c r="H6" s="309" t="inlineStr">
        <is>
          <t>P14-6BFX2001/3#-1</t>
        </is>
      </c>
      <c r="I6" s="334" t="n"/>
      <c r="J6" s="334" t="n">
        <v>1160</v>
      </c>
      <c r="K6" s="334" t="n">
        <v>300</v>
      </c>
      <c r="L6" s="334" t="n">
        <v>1</v>
      </c>
      <c r="M6" s="559" t="n"/>
      <c r="N6" s="559" t="n"/>
      <c r="O6" s="559" t="n"/>
      <c r="P6" s="606" t="n"/>
      <c r="Q6" s="559" t="n"/>
      <c r="R6" s="94" t="n"/>
      <c r="S6" s="94" t="n"/>
      <c r="T6" s="94" t="n"/>
      <c r="U6" s="94" t="n"/>
      <c r="V6" s="94" t="n"/>
      <c r="W6" s="608" t="n"/>
      <c r="X6" s="94" t="n"/>
      <c r="Y6" s="94" t="n"/>
      <c r="Z6" s="559" t="n"/>
      <c r="AA6" s="559" t="n"/>
      <c r="AB6" s="559" t="n"/>
      <c r="AC6" s="609" t="n"/>
      <c r="AD6" s="94" t="n"/>
      <c r="AE6" s="94" t="n"/>
      <c r="AF6" s="559" t="n"/>
      <c r="AG6" s="94" t="n"/>
      <c r="AH6" s="94" t="n"/>
      <c r="AI6" s="559" t="n"/>
      <c r="AJ6" s="610" t="n"/>
      <c r="AK6" s="559" t="n"/>
    </row>
    <row r="7" ht="22.5" customFormat="1" customHeight="1" s="538">
      <c r="A7" s="94" t="inlineStr">
        <is>
          <t>G</t>
        </is>
      </c>
      <c r="B7" s="94" t="n">
        <v>40</v>
      </c>
      <c r="C7" s="94" t="n">
        <v>5</v>
      </c>
      <c r="D7" s="94" t="inlineStr">
        <is>
          <t>/</t>
        </is>
      </c>
      <c r="E7" s="94" t="n">
        <v>30</v>
      </c>
      <c r="F7" s="94" t="inlineStr">
        <is>
          <t>/</t>
        </is>
      </c>
      <c r="G7" s="94" t="n">
        <v>100</v>
      </c>
      <c r="H7" s="95" t="inlineStr">
        <is>
          <t>P14-6BFX2001/3#</t>
        </is>
      </c>
      <c r="I7" s="95" t="inlineStr">
        <is>
          <t>#</t>
        </is>
      </c>
      <c r="J7" s="95" t="n">
        <v>1160</v>
      </c>
      <c r="K7" s="95" t="n">
        <v>235</v>
      </c>
      <c r="L7" s="95" t="n">
        <v>1</v>
      </c>
      <c r="M7" s="544" t="n"/>
      <c r="N7" s="544" t="n"/>
      <c r="O7" s="544" t="n"/>
      <c r="P7" s="606">
        <f>W7+AC7+AJ7</f>
        <v/>
      </c>
      <c r="Q7" s="544" t="n"/>
      <c r="R7" s="94">
        <f>B7</f>
        <v/>
      </c>
      <c r="S7" s="94">
        <f>C7</f>
        <v/>
      </c>
      <c r="T7" s="94">
        <f>N7</f>
        <v/>
      </c>
      <c r="U7" s="94" t="n">
        <v>2</v>
      </c>
      <c r="V7" s="94">
        <f>U7*O7</f>
        <v/>
      </c>
      <c r="W7" s="608">
        <f>B7*C7*7.85*0.001*T7*0.001*V7</f>
        <v/>
      </c>
      <c r="X7" s="94">
        <f>B7</f>
        <v/>
      </c>
      <c r="Y7" s="94">
        <f>C7</f>
        <v/>
      </c>
      <c r="Z7" s="544" t="n"/>
      <c r="AA7" s="544" t="n"/>
      <c r="AB7" s="544" t="n"/>
      <c r="AC7" s="609">
        <f>X7*Y7*7.85*0.001*Z7*0.001*AB7</f>
        <v/>
      </c>
      <c r="AD7" s="94" t="n">
        <v>6</v>
      </c>
      <c r="AE7" s="94">
        <f>(M7-G7*(AH7-1))/2</f>
        <v/>
      </c>
      <c r="AF7" s="544" t="n"/>
      <c r="AG7" s="94" t="n">
        <v>1025</v>
      </c>
      <c r="AH7" s="94">
        <f>IF(INT(M7/G7+1)/2=INT(INT(M7/G7+1)/2),INT(M7/G7)+1,INT(M7/G7))</f>
        <v/>
      </c>
      <c r="AI7" s="544" t="n"/>
      <c r="AJ7" s="610">
        <f>AD7*AD7*7.85*AG7*0.001*0.001*AI7*O7</f>
        <v/>
      </c>
      <c r="AK7" s="544" t="n"/>
    </row>
    <row r="8" ht="22.5" customFormat="1" customHeight="1" s="538">
      <c r="A8" s="94" t="inlineStr">
        <is>
          <t>G</t>
        </is>
      </c>
      <c r="B8" s="94" t="n">
        <v>40</v>
      </c>
      <c r="C8" s="94" t="n">
        <v>5</v>
      </c>
      <c r="D8" s="94" t="inlineStr">
        <is>
          <t>/</t>
        </is>
      </c>
      <c r="E8" s="94" t="n">
        <v>30</v>
      </c>
      <c r="F8" s="94" t="inlineStr">
        <is>
          <t>/</t>
        </is>
      </c>
      <c r="G8" s="94" t="n">
        <v>100</v>
      </c>
      <c r="H8" s="95" t="inlineStr">
        <is>
          <t>P14-6BFX2001/10#</t>
        </is>
      </c>
      <c r="I8" s="95" t="inlineStr">
        <is>
          <t>#</t>
        </is>
      </c>
      <c r="J8" s="95" t="n">
        <v>965</v>
      </c>
      <c r="K8" s="95" t="n">
        <v>275</v>
      </c>
      <c r="L8" s="95" t="n">
        <v>1</v>
      </c>
      <c r="M8" s="430">
        <f>J8</f>
        <v/>
      </c>
      <c r="N8" s="430" t="n">
        <v>605</v>
      </c>
      <c r="O8" s="430">
        <f>L8</f>
        <v/>
      </c>
      <c r="P8" s="606">
        <f>W8+AC8+AJ8</f>
        <v/>
      </c>
      <c r="Q8" s="611" t="inlineStr">
        <is>
          <t>一破二</t>
        </is>
      </c>
      <c r="R8" s="94">
        <f>B8</f>
        <v/>
      </c>
      <c r="S8" s="94">
        <f>C8</f>
        <v/>
      </c>
      <c r="T8" s="94">
        <f>N8</f>
        <v/>
      </c>
      <c r="U8" s="94" t="n">
        <v>2</v>
      </c>
      <c r="V8" s="94">
        <f>U8*O8</f>
        <v/>
      </c>
      <c r="W8" s="608">
        <f>B8*C8*7.85*0.001*T8*0.001*V8</f>
        <v/>
      </c>
      <c r="X8" s="94">
        <f>B8</f>
        <v/>
      </c>
      <c r="Y8" s="94">
        <f>C8</f>
        <v/>
      </c>
      <c r="Z8" s="440">
        <f>M8-Y8*2-2</f>
        <v/>
      </c>
      <c r="AA8" s="440">
        <f>(N8-Y8)/E8+1</f>
        <v/>
      </c>
      <c r="AB8" s="440">
        <f>AA8*O8</f>
        <v/>
      </c>
      <c r="AC8" s="609">
        <f>X8*Y8*7.85*0.001*Z8*0.001*AB8</f>
        <v/>
      </c>
      <c r="AD8" s="94" t="n">
        <v>6</v>
      </c>
      <c r="AE8" s="94">
        <f>(M8-G8*(AH8-1))/2</f>
        <v/>
      </c>
      <c r="AF8" s="448">
        <f>(M8-G8*(AI8-1))/2</f>
        <v/>
      </c>
      <c r="AG8" s="94" t="n">
        <v>1025</v>
      </c>
      <c r="AH8" s="94">
        <f>IF(INT(M8/G8+1)/2=INT(INT(M8/G8+1)/2),INT(M8/G8)+1,INT(M8/G8))</f>
        <v/>
      </c>
      <c r="AI8" s="440">
        <f>IF(AE8&lt;=0.2*G8,AH8-2,AH8)</f>
        <v/>
      </c>
      <c r="AJ8" s="610">
        <f>AD8*AD8*7.85*AG8*0.001*0.001*AI8*O8</f>
        <v/>
      </c>
      <c r="AK8" s="440">
        <f>AI8*O8</f>
        <v/>
      </c>
    </row>
    <row r="9" ht="22.5" customFormat="1" customHeight="1" s="538">
      <c r="A9" s="94" t="inlineStr">
        <is>
          <t>G</t>
        </is>
      </c>
      <c r="B9" s="94" t="n">
        <v>40</v>
      </c>
      <c r="C9" s="94" t="n">
        <v>5</v>
      </c>
      <c r="D9" s="94" t="inlineStr">
        <is>
          <t>/</t>
        </is>
      </c>
      <c r="E9" s="94" t="n">
        <v>30</v>
      </c>
      <c r="F9" s="94" t="inlineStr">
        <is>
          <t>/</t>
        </is>
      </c>
      <c r="G9" s="94" t="n">
        <v>100</v>
      </c>
      <c r="H9" s="95" t="inlineStr">
        <is>
          <t>P22-6BFX1011/2#</t>
        </is>
      </c>
      <c r="I9" s="95" t="inlineStr">
        <is>
          <t>#</t>
        </is>
      </c>
      <c r="J9" s="95" t="n">
        <v>1395</v>
      </c>
      <c r="K9" s="95" t="n">
        <v>810</v>
      </c>
      <c r="L9" s="95" t="n">
        <v>1</v>
      </c>
      <c r="M9" s="97">
        <f>J9</f>
        <v/>
      </c>
      <c r="N9" s="97" t="n">
        <v>305</v>
      </c>
      <c r="O9" s="97">
        <f>L9</f>
        <v/>
      </c>
      <c r="P9" s="606">
        <f>W9+AC9+AJ9</f>
        <v/>
      </c>
      <c r="Q9" s="607" t="inlineStr">
        <is>
          <t>见图压焊</t>
        </is>
      </c>
      <c r="R9" s="94">
        <f>B9</f>
        <v/>
      </c>
      <c r="S9" s="94">
        <f>C9</f>
        <v/>
      </c>
      <c r="T9" s="94">
        <f>N9</f>
        <v/>
      </c>
      <c r="U9" s="94" t="n">
        <v>2</v>
      </c>
      <c r="V9" s="94">
        <f>U9*O9</f>
        <v/>
      </c>
      <c r="W9" s="608">
        <f>B9*C9*7.85*0.001*T9*0.001*V9</f>
        <v/>
      </c>
      <c r="X9" s="94">
        <f>B9</f>
        <v/>
      </c>
      <c r="Y9" s="94">
        <f>C9</f>
        <v/>
      </c>
      <c r="Z9" s="94">
        <f>M9-Y9*2-2</f>
        <v/>
      </c>
      <c r="AA9" s="94">
        <f>(N9-Y9)/E9+1</f>
        <v/>
      </c>
      <c r="AB9" s="94">
        <f>AA9*O9</f>
        <v/>
      </c>
      <c r="AC9" s="609">
        <f>X9*Y9*7.85*0.001*Z9*0.001*AB9</f>
        <v/>
      </c>
      <c r="AD9" s="94" t="n">
        <v>6</v>
      </c>
      <c r="AE9" s="94">
        <f>(M9-G9*(AH9-1))/2</f>
        <v/>
      </c>
      <c r="AF9" s="105">
        <f>(M9-G9*(AI9-1))/2</f>
        <v/>
      </c>
      <c r="AG9" s="94" t="n">
        <v>1025</v>
      </c>
      <c r="AH9" s="94">
        <f>IF(INT(M9/G9+1)/2=INT(INT(M9/G9+1)/2),INT(M9/G9)+1,INT(M9/G9))</f>
        <v/>
      </c>
      <c r="AI9" s="94">
        <f>IF(AE9&lt;=0.2*G9,AH9-2,AH9)</f>
        <v/>
      </c>
      <c r="AJ9" s="610">
        <f>AD9*AD9*7.85*AG9*0.001*0.001*AI9*O9</f>
        <v/>
      </c>
      <c r="AK9" s="94">
        <f>AI9*O9</f>
        <v/>
      </c>
    </row>
    <row r="10" ht="36" customFormat="1" customHeight="1" s="538">
      <c r="A10" s="94" t="inlineStr">
        <is>
          <t>G</t>
        </is>
      </c>
      <c r="B10" s="94" t="n">
        <v>40</v>
      </c>
      <c r="C10" s="94" t="n">
        <v>5</v>
      </c>
      <c r="D10" s="94" t="inlineStr">
        <is>
          <t>/</t>
        </is>
      </c>
      <c r="E10" s="94" t="n">
        <v>30</v>
      </c>
      <c r="F10" s="94" t="inlineStr">
        <is>
          <t>/</t>
        </is>
      </c>
      <c r="G10" s="94" t="n">
        <v>100</v>
      </c>
      <c r="H10" s="544" t="n"/>
      <c r="I10" s="544" t="n"/>
      <c r="J10" s="544" t="n"/>
      <c r="K10" s="544" t="n"/>
      <c r="L10" s="544" t="n"/>
      <c r="M10" s="97" t="n">
        <v>504</v>
      </c>
      <c r="N10" s="97" t="n">
        <v>485</v>
      </c>
      <c r="O10" s="97" t="n">
        <v>1</v>
      </c>
      <c r="P10" s="606">
        <f>W10+AC10+AJ10</f>
        <v/>
      </c>
      <c r="Q10" s="607" t="inlineStr">
        <is>
          <t>见图压焊
单边留</t>
        </is>
      </c>
      <c r="R10" s="94">
        <f>B10</f>
        <v/>
      </c>
      <c r="S10" s="94">
        <f>C10</f>
        <v/>
      </c>
      <c r="T10" s="94">
        <f>N10</f>
        <v/>
      </c>
      <c r="U10" s="94" t="n">
        <v>2</v>
      </c>
      <c r="V10" s="94">
        <f>U10*O10</f>
        <v/>
      </c>
      <c r="W10" s="608">
        <f>B10*C10*7.85*0.001*T10*0.001*V10</f>
        <v/>
      </c>
      <c r="X10" s="94">
        <f>B10</f>
        <v/>
      </c>
      <c r="Y10" s="94">
        <f>C10</f>
        <v/>
      </c>
      <c r="Z10" s="94">
        <f>M10-Y10*2-2</f>
        <v/>
      </c>
      <c r="AA10" s="94">
        <f>(N10-Y10)/E10+1</f>
        <v/>
      </c>
      <c r="AB10" s="94">
        <f>AA10*O10</f>
        <v/>
      </c>
      <c r="AC10" s="609">
        <f>X10*Y10*7.85*0.001*Z10*0.001*AB10</f>
        <v/>
      </c>
      <c r="AD10" s="94" t="n">
        <v>6</v>
      </c>
      <c r="AE10" s="94">
        <f>(M10-G10*(AH10-1))/2</f>
        <v/>
      </c>
      <c r="AF10" s="105" t="n">
        <v>47.5</v>
      </c>
      <c r="AG10" s="94" t="n">
        <v>1025</v>
      </c>
      <c r="AH10" s="94">
        <f>IF(INT(M10/G10+1)/2=INT(INT(M10/G10+1)/2),INT(M10/G10)+1,INT(M10/G10))</f>
        <v/>
      </c>
      <c r="AI10" s="94">
        <f>IF(AE10&lt;=0.2*G10,AH10-2,AH10)</f>
        <v/>
      </c>
      <c r="AJ10" s="610">
        <f>AD10*AD10*7.85*AG10*0.001*0.001*AI10*O10</f>
        <v/>
      </c>
      <c r="AK10" s="94">
        <f>AI10*O10</f>
        <v/>
      </c>
    </row>
    <row r="11" ht="22.5" customFormat="1" customHeight="1" s="538">
      <c r="A11" s="533" t="inlineStr">
        <is>
          <t>G</t>
        </is>
      </c>
      <c r="B11" s="533" t="n">
        <v>40</v>
      </c>
      <c r="C11" s="533" t="n">
        <v>5</v>
      </c>
      <c r="D11" s="533" t="inlineStr">
        <is>
          <t>/</t>
        </is>
      </c>
      <c r="E11" s="533" t="n">
        <v>30</v>
      </c>
      <c r="F11" s="533" t="inlineStr">
        <is>
          <t>/</t>
        </is>
      </c>
      <c r="G11" s="533" t="n">
        <v>100</v>
      </c>
      <c r="H11" s="334" t="inlineStr">
        <is>
          <t>P22-6BFX1011/3#</t>
        </is>
      </c>
      <c r="I11" s="334" t="inlineStr">
        <is>
          <t>#</t>
        </is>
      </c>
      <c r="J11" s="334" t="n">
        <v>1245</v>
      </c>
      <c r="K11" s="334" t="n">
        <v>695</v>
      </c>
      <c r="L11" s="334" t="n">
        <v>1</v>
      </c>
      <c r="M11" s="528">
        <f>J11</f>
        <v/>
      </c>
      <c r="N11" s="528">
        <f>K11</f>
        <v/>
      </c>
      <c r="O11" s="528">
        <f>L11</f>
        <v/>
      </c>
      <c r="P11" s="603">
        <f>W11+AC11+AJ11</f>
        <v/>
      </c>
      <c r="Q11" s="604" t="n"/>
      <c r="R11" s="533">
        <f>B11</f>
        <v/>
      </c>
      <c r="S11" s="533">
        <f>C11</f>
        <v/>
      </c>
      <c r="T11" s="533">
        <f>N11</f>
        <v/>
      </c>
      <c r="U11" s="533" t="n">
        <v>2</v>
      </c>
      <c r="V11" s="533">
        <f>U11*O11</f>
        <v/>
      </c>
      <c r="W11" s="545">
        <f>B11*C11*7.85*0.001*T11*0.001*V11</f>
        <v/>
      </c>
      <c r="X11" s="533">
        <f>B11</f>
        <v/>
      </c>
      <c r="Y11" s="533">
        <f>C11</f>
        <v/>
      </c>
      <c r="Z11" s="533">
        <f>M11-Y11*2-2</f>
        <v/>
      </c>
      <c r="AA11" s="533">
        <f>(N11-Y11)/E11+1</f>
        <v/>
      </c>
      <c r="AB11" s="533">
        <f>AA11*O11</f>
        <v/>
      </c>
      <c r="AC11" s="605">
        <f>X11*Y11*7.85*0.001*Z11*0.001*AB11</f>
        <v/>
      </c>
      <c r="AD11" s="533" t="n">
        <v>6</v>
      </c>
      <c r="AE11" s="533">
        <f>(M11-G11*(AH11-1))/2</f>
        <v/>
      </c>
      <c r="AF11" s="437">
        <f>(M11-G11*(AI11-1))/2</f>
        <v/>
      </c>
      <c r="AG11" s="533" t="n">
        <v>1025</v>
      </c>
      <c r="AH11" s="533">
        <f>IF(INT(M11/G11+1)/2=INT(INT(M11/G11+1)/2),INT(M11/G11)+1,INT(M11/G11))</f>
        <v/>
      </c>
      <c r="AI11" s="533">
        <f>IF(AE11&lt;=0.2*G11,AH11-2,AH11)</f>
        <v/>
      </c>
      <c r="AJ11" s="601">
        <f>AD11*AD11*7.85*AG11*0.001*0.001*AI11*O11</f>
        <v/>
      </c>
      <c r="AK11" s="533">
        <f>AI11*O11</f>
        <v/>
      </c>
    </row>
    <row r="12" customFormat="1" s="538">
      <c r="A12" s="530" t="n"/>
      <c r="B12" s="530" t="n"/>
      <c r="C12" s="530" t="n"/>
      <c r="D12" s="530" t="n"/>
      <c r="E12" s="530" t="n"/>
      <c r="F12" s="530" t="n"/>
      <c r="G12" s="530" t="n"/>
      <c r="H12" s="530" t="n"/>
      <c r="I12" s="530" t="n"/>
      <c r="J12" s="530" t="n"/>
      <c r="K12" s="530" t="inlineStr">
        <is>
          <t>合计</t>
        </is>
      </c>
      <c r="L12" s="530">
        <f>SUM(L5:L11)</f>
        <v/>
      </c>
      <c r="M12" s="530" t="n"/>
      <c r="N12" s="528">
        <f>K12</f>
        <v/>
      </c>
      <c r="O12" s="528">
        <f>SUM(O5:O11)</f>
        <v/>
      </c>
      <c r="P12" s="600" t="n"/>
      <c r="Q12" s="600" t="n"/>
      <c r="R12" s="530" t="n"/>
      <c r="S12" s="530" t="n"/>
      <c r="T12" s="530" t="n"/>
      <c r="U12" s="530" t="n"/>
      <c r="V12" s="530" t="n"/>
      <c r="W12" s="530" t="n"/>
      <c r="X12" s="530" t="n"/>
      <c r="Y12" s="530" t="n"/>
      <c r="Z12" s="530" t="inlineStr">
        <is>
          <t>扁钢厚度：4.75mm</t>
        </is>
      </c>
      <c r="AA12" s="530" t="n"/>
      <c r="AB12" s="530" t="n"/>
      <c r="AC12" s="530" t="n"/>
      <c r="AD12" s="530" t="n"/>
      <c r="AE12" s="530" t="n"/>
      <c r="AF12" s="80" t="inlineStr">
        <is>
          <t>扭钢：6*6</t>
        </is>
      </c>
      <c r="AG12" s="530" t="n"/>
      <c r="AH12" s="530" t="n"/>
      <c r="AI12" s="530" t="n"/>
      <c r="AJ12" s="600" t="n"/>
      <c r="AK12" s="530" t="n"/>
      <c r="XEK12" s="0" t="n"/>
      <c r="XEL12" s="0" t="n"/>
      <c r="XEM12" s="0" t="n"/>
      <c r="XEN12" s="0" t="n"/>
      <c r="XEO12" s="0" t="n"/>
      <c r="XEP12" s="0" t="n"/>
      <c r="XEQ12" s="0" t="n"/>
      <c r="XER12" s="0" t="n"/>
      <c r="XES12" s="0" t="n"/>
      <c r="XET12" s="0" t="n"/>
      <c r="XEU12" s="0" t="n"/>
      <c r="XEV12" s="0" t="n"/>
      <c r="XEW12" s="0" t="n"/>
      <c r="XEX12" s="0" t="n"/>
      <c r="XEY12" s="0" t="n"/>
      <c r="XEZ12" s="0" t="n"/>
      <c r="XFA12" s="0" t="n"/>
      <c r="XFB12" s="0" t="n"/>
      <c r="XFC12" s="0" t="n"/>
      <c r="XFD12" s="0" t="n"/>
    </row>
    <row r="13" customFormat="1" s="538">
      <c r="A13" s="530" t="n"/>
      <c r="B13" s="530" t="n"/>
      <c r="C13" s="530" t="n"/>
      <c r="D13" s="530" t="n"/>
      <c r="E13" s="530" t="n"/>
      <c r="F13" s="530" t="n"/>
      <c r="G13" s="530" t="n"/>
      <c r="H13" s="530" t="n"/>
      <c r="I13" s="530" t="n"/>
      <c r="J13" s="530" t="n"/>
      <c r="K13" s="530" t="n"/>
      <c r="L13" s="530" t="n"/>
      <c r="M13" s="530" t="n"/>
      <c r="N13" s="530" t="n"/>
      <c r="O13" s="530" t="n"/>
      <c r="P13" s="600" t="n"/>
      <c r="Q13" s="600" t="n"/>
      <c r="R13" s="530" t="n"/>
      <c r="S13" s="530" t="n"/>
      <c r="T13" s="530" t="n"/>
      <c r="U13" s="530" t="n"/>
      <c r="V13" s="530" t="n"/>
      <c r="W13" s="530" t="n"/>
      <c r="X13" s="530" t="n"/>
      <c r="Y13" s="530" t="n"/>
      <c r="Z13" s="530" t="n"/>
      <c r="AA13" s="530" t="n"/>
      <c r="AB13" s="530" t="n"/>
      <c r="AC13" s="530" t="n"/>
      <c r="AD13" s="530" t="n"/>
      <c r="AE13" s="530" t="n"/>
      <c r="AF13" s="80" t="n"/>
      <c r="AG13" s="530" t="n"/>
      <c r="AH13" s="530" t="n"/>
      <c r="AI13" s="530" t="n"/>
      <c r="AJ13" s="600" t="n"/>
      <c r="AK13" s="530" t="n"/>
      <c r="XEK13" s="0" t="n"/>
      <c r="XEL13" s="0" t="n"/>
      <c r="XEM13" s="0" t="n"/>
      <c r="XEN13" s="0" t="n"/>
      <c r="XEO13" s="0" t="n"/>
      <c r="XEP13" s="0" t="n"/>
      <c r="XEQ13" s="0" t="n"/>
      <c r="XER13" s="0" t="n"/>
      <c r="XES13" s="0" t="n"/>
      <c r="XET13" s="0" t="n"/>
      <c r="XEU13" s="0" t="n"/>
      <c r="XEV13" s="0" t="n"/>
      <c r="XEW13" s="0" t="n"/>
      <c r="XEX13" s="0" t="n"/>
      <c r="XEY13" s="0" t="n"/>
      <c r="XEZ13" s="0" t="n"/>
      <c r="XFA13" s="0" t="n"/>
      <c r="XFB13" s="0" t="n"/>
      <c r="XFC13" s="0" t="n"/>
      <c r="XFD13" s="0" t="n"/>
    </row>
    <row r="14" customFormat="1" s="538">
      <c r="A14" s="530" t="n"/>
      <c r="B14" s="530" t="n"/>
      <c r="C14" s="530" t="n"/>
      <c r="D14" s="530" t="n"/>
      <c r="E14" s="530" t="n"/>
      <c r="F14" s="530" t="n"/>
      <c r="G14" s="530" t="n"/>
      <c r="H14" s="530" t="n"/>
      <c r="I14" s="530" t="n"/>
      <c r="J14" s="530" t="n"/>
      <c r="K14" s="530" t="n"/>
      <c r="L14" s="530" t="n"/>
      <c r="M14" s="530" t="n"/>
      <c r="N14" s="530" t="n"/>
      <c r="O14" s="530" t="n"/>
      <c r="P14" s="600" t="n"/>
      <c r="Q14" s="600" t="n"/>
      <c r="R14" s="530" t="n"/>
      <c r="S14" s="530" t="n"/>
      <c r="T14" s="530" t="n"/>
      <c r="U14" s="530" t="n"/>
      <c r="V14" s="530" t="n"/>
      <c r="W14" s="530" t="n"/>
      <c r="X14" s="530" t="n"/>
      <c r="Y14" s="530" t="n"/>
      <c r="Z14" s="530" t="n"/>
      <c r="AA14" s="530" t="n"/>
      <c r="AB14" s="530" t="n"/>
      <c r="AC14" s="530" t="n"/>
      <c r="AD14" s="530" t="n"/>
      <c r="AE14" s="530" t="n"/>
      <c r="AF14" s="80" t="n"/>
      <c r="AG14" s="530" t="n"/>
      <c r="AH14" s="530" t="n"/>
      <c r="AI14" s="530" t="n"/>
      <c r="AJ14" s="600" t="n"/>
      <c r="AK14" s="530" t="n"/>
      <c r="XEK14" s="0" t="n"/>
      <c r="XEL14" s="0" t="n"/>
      <c r="XEM14" s="0" t="n"/>
      <c r="XEN14" s="0" t="n"/>
      <c r="XEO14" s="0" t="n"/>
      <c r="XEP14" s="0" t="n"/>
      <c r="XEQ14" s="0" t="n"/>
      <c r="XER14" s="0" t="n"/>
      <c r="XES14" s="0" t="n"/>
      <c r="XET14" s="0" t="n"/>
      <c r="XEU14" s="0" t="n"/>
      <c r="XEV14" s="0" t="n"/>
      <c r="XEW14" s="0" t="n"/>
      <c r="XEX14" s="0" t="n"/>
      <c r="XEY14" s="0" t="n"/>
      <c r="XEZ14" s="0" t="n"/>
      <c r="XFA14" s="0" t="n"/>
      <c r="XFB14" s="0" t="n"/>
      <c r="XFC14" s="0" t="n"/>
      <c r="XFD14" s="0" t="n"/>
    </row>
    <row r="15" customFormat="1" s="538">
      <c r="A15" s="530" t="n"/>
      <c r="B15" s="530" t="n"/>
      <c r="C15" s="530" t="n"/>
      <c r="D15" s="530" t="n"/>
      <c r="E15" s="530" t="n"/>
      <c r="F15" s="530" t="n"/>
      <c r="G15" s="530" t="n"/>
      <c r="H15" s="530" t="n"/>
      <c r="I15" s="530" t="n"/>
      <c r="J15" s="530" t="n"/>
      <c r="K15" s="530" t="n"/>
      <c r="L15" s="530" t="n"/>
      <c r="M15" s="530" t="n"/>
      <c r="N15" s="530" t="n"/>
      <c r="O15" s="530" t="n"/>
      <c r="P15" s="600" t="n"/>
      <c r="Q15" s="600" t="n"/>
      <c r="R15" s="530" t="n"/>
      <c r="S15" s="530" t="n"/>
      <c r="T15" s="530" t="n"/>
      <c r="U15" s="530" t="n"/>
      <c r="V15" s="530" t="n"/>
      <c r="W15" s="530" t="n"/>
      <c r="X15" s="530" t="n"/>
      <c r="Y15" s="530" t="n"/>
      <c r="Z15" s="530" t="n"/>
      <c r="AA15" s="530" t="n"/>
      <c r="AB15" s="530" t="n"/>
      <c r="AC15" s="530" t="n"/>
      <c r="AD15" s="530" t="n"/>
      <c r="AE15" s="530" t="n"/>
      <c r="AF15" s="80" t="n"/>
      <c r="AG15" s="530" t="n"/>
      <c r="AH15" s="530" t="n"/>
      <c r="AI15" s="530" t="n"/>
      <c r="AJ15" s="600" t="n"/>
      <c r="AK15" s="530" t="n"/>
      <c r="XEK15" s="0" t="n"/>
      <c r="XEL15" s="0" t="n"/>
      <c r="XEM15" s="0" t="n"/>
      <c r="XEN15" s="0" t="n"/>
      <c r="XEO15" s="0" t="n"/>
      <c r="XEP15" s="0" t="n"/>
      <c r="XEQ15" s="0" t="n"/>
      <c r="XER15" s="0" t="n"/>
      <c r="XES15" s="0" t="n"/>
      <c r="XET15" s="0" t="n"/>
      <c r="XEU15" s="0" t="n"/>
      <c r="XEV15" s="0" t="n"/>
      <c r="XEW15" s="0" t="n"/>
      <c r="XEX15" s="0" t="n"/>
      <c r="XEY15" s="0" t="n"/>
      <c r="XEZ15" s="0" t="n"/>
      <c r="XFA15" s="0" t="n"/>
      <c r="XFB15" s="0" t="n"/>
      <c r="XFC15" s="0" t="n"/>
      <c r="XFD15" s="0" t="n"/>
    </row>
    <row r="16" customFormat="1" s="538">
      <c r="A16" s="530" t="n"/>
      <c r="B16" s="530" t="n"/>
      <c r="C16" s="530" t="n"/>
      <c r="D16" s="530" t="n"/>
      <c r="E16" s="530" t="n"/>
      <c r="F16" s="530" t="n"/>
      <c r="G16" s="530" t="n"/>
      <c r="H16" s="530" t="n"/>
      <c r="I16" s="530" t="n"/>
      <c r="J16" s="530" t="n"/>
      <c r="K16" s="87" t="inlineStr">
        <is>
          <t>编制:</t>
        </is>
      </c>
      <c r="L16" s="530" t="inlineStr">
        <is>
          <t>贺家贝</t>
        </is>
      </c>
      <c r="M16" s="530" t="n"/>
      <c r="N16" s="530" t="n"/>
      <c r="O16" s="87" t="inlineStr">
        <is>
          <t>校对：</t>
        </is>
      </c>
      <c r="P16" s="600" t="n"/>
      <c r="Q16" s="600" t="n"/>
      <c r="R16" s="530" t="n"/>
      <c r="S16" s="530" t="n"/>
      <c r="T16" s="530" t="n"/>
      <c r="U16" s="530" t="n"/>
      <c r="V16" s="530" t="n"/>
      <c r="W16" s="530" t="n"/>
      <c r="X16" s="530" t="n"/>
      <c r="Y16" s="530" t="n"/>
      <c r="Z16" s="530" t="n"/>
      <c r="AA16" s="530" t="n"/>
      <c r="AB16" s="87" t="inlineStr">
        <is>
          <t>审核：</t>
        </is>
      </c>
      <c r="AC16" s="530" t="n"/>
      <c r="AD16" s="530" t="n"/>
      <c r="AE16" s="530" t="n"/>
      <c r="AF16" s="80" t="n"/>
      <c r="AG16" s="530" t="n"/>
      <c r="AH16" s="530" t="n"/>
      <c r="AI16" s="530" t="n"/>
      <c r="AJ16" s="600" t="n"/>
      <c r="AK16" s="530" t="n"/>
      <c r="XEK16" s="0" t="n"/>
      <c r="XEL16" s="0" t="n"/>
      <c r="XEM16" s="0" t="n"/>
      <c r="XEN16" s="0" t="n"/>
      <c r="XEO16" s="0" t="n"/>
      <c r="XEP16" s="0" t="n"/>
      <c r="XEQ16" s="0" t="n"/>
      <c r="XER16" s="0" t="n"/>
      <c r="XES16" s="0" t="n"/>
      <c r="XET16" s="0" t="n"/>
      <c r="XEU16" s="0" t="n"/>
      <c r="XEV16" s="0" t="n"/>
      <c r="XEW16" s="0" t="n"/>
      <c r="XEX16" s="0" t="n"/>
      <c r="XEY16" s="0" t="n"/>
      <c r="XEZ16" s="0" t="n"/>
      <c r="XFA16" s="0" t="n"/>
      <c r="XFB16" s="0" t="n"/>
      <c r="XFC16" s="0" t="n"/>
      <c r="XFD16" s="0" t="n"/>
    </row>
    <row r="17" customFormat="1" s="538">
      <c r="A17" s="530" t="n"/>
      <c r="B17" s="530" t="n"/>
      <c r="C17" s="530" t="n"/>
      <c r="D17" s="530" t="n"/>
      <c r="E17" s="530" t="n"/>
      <c r="F17" s="530" t="n"/>
      <c r="G17" s="530" t="n"/>
      <c r="H17" s="530" t="n"/>
      <c r="I17" s="530" t="n"/>
      <c r="J17" s="530" t="n"/>
      <c r="K17" s="530" t="n"/>
      <c r="L17" s="530" t="n"/>
      <c r="M17" s="530" t="n"/>
      <c r="N17" s="530" t="n"/>
      <c r="O17" s="530" t="n"/>
      <c r="P17" s="600" t="n"/>
      <c r="Q17" s="600" t="n"/>
      <c r="R17" s="530" t="n"/>
      <c r="S17" s="530" t="n"/>
      <c r="T17" s="530" t="n"/>
      <c r="U17" s="530" t="n"/>
      <c r="V17" s="530" t="n"/>
      <c r="W17" s="530" t="n"/>
      <c r="X17" s="530" t="n"/>
      <c r="Y17" s="530" t="n"/>
      <c r="Z17" s="530" t="n"/>
      <c r="AA17" s="530" t="n"/>
      <c r="AB17" s="530" t="n"/>
      <c r="AC17" s="530" t="n"/>
      <c r="AD17" s="530" t="n"/>
      <c r="AE17" s="530" t="n"/>
      <c r="AF17" s="80" t="n"/>
      <c r="AG17" s="530" t="n"/>
      <c r="AH17" s="530" t="n"/>
      <c r="AI17" s="530" t="n"/>
      <c r="AJ17" s="600" t="n"/>
      <c r="AK17" s="530" t="n"/>
      <c r="XEK17" s="0" t="n"/>
      <c r="XEL17" s="0" t="n"/>
      <c r="XEM17" s="0" t="n"/>
      <c r="XEN17" s="0" t="n"/>
      <c r="XEO17" s="0" t="n"/>
      <c r="XEP17" s="0" t="n"/>
      <c r="XEQ17" s="0" t="n"/>
      <c r="XER17" s="0" t="n"/>
      <c r="XES17" s="0" t="n"/>
      <c r="XET17" s="0" t="n"/>
      <c r="XEU17" s="0" t="n"/>
      <c r="XEV17" s="0" t="n"/>
      <c r="XEW17" s="0" t="n"/>
      <c r="XEX17" s="0" t="n"/>
      <c r="XEY17" s="0" t="n"/>
      <c r="XEZ17" s="0" t="n"/>
      <c r="XFA17" s="0" t="n"/>
      <c r="XFB17" s="0" t="n"/>
      <c r="XFC17" s="0" t="n"/>
      <c r="XFD17" s="0" t="n"/>
    </row>
    <row r="18" customFormat="1" s="538">
      <c r="A18" s="530" t="n"/>
      <c r="B18" s="530" t="n"/>
      <c r="C18" s="530" t="n"/>
      <c r="D18" s="530" t="n"/>
      <c r="E18" s="530" t="n"/>
      <c r="F18" s="530" t="n"/>
      <c r="G18" s="530" t="n"/>
      <c r="H18" s="530" t="n"/>
      <c r="I18" s="530" t="n"/>
      <c r="J18" s="530" t="n"/>
      <c r="K18" s="530" t="n"/>
      <c r="L18" s="530" t="n"/>
      <c r="M18" s="530" t="n"/>
      <c r="N18" s="530" t="n"/>
      <c r="O18" s="530" t="n"/>
      <c r="P18" s="600" t="n"/>
      <c r="Q18" s="600" t="n"/>
      <c r="R18" s="530" t="n"/>
      <c r="S18" s="530" t="n"/>
      <c r="T18" s="530" t="n"/>
      <c r="U18" s="530" t="n"/>
      <c r="V18" s="530" t="n"/>
      <c r="W18" s="530" t="n"/>
      <c r="X18" s="530" t="n"/>
      <c r="Y18" s="530" t="n"/>
      <c r="Z18" s="530" t="n"/>
      <c r="AA18" s="530" t="n"/>
      <c r="AB18" s="530" t="n"/>
      <c r="AC18" s="530" t="n"/>
      <c r="AD18" s="530" t="n"/>
      <c r="AE18" s="530" t="n"/>
      <c r="AF18" s="80" t="n"/>
      <c r="AG18" s="530" t="n"/>
      <c r="AH18" s="530" t="n"/>
      <c r="AI18" s="530" t="n"/>
      <c r="AJ18" s="600" t="n"/>
      <c r="AK18" s="530" t="n"/>
      <c r="XEK18" s="0" t="n"/>
      <c r="XEL18" s="0" t="n"/>
      <c r="XEM18" s="0" t="n"/>
      <c r="XEN18" s="0" t="n"/>
      <c r="XEO18" s="0" t="n"/>
      <c r="XEP18" s="0" t="n"/>
      <c r="XEQ18" s="0" t="n"/>
      <c r="XER18" s="0" t="n"/>
      <c r="XES18" s="0" t="n"/>
      <c r="XET18" s="0" t="n"/>
      <c r="XEU18" s="0" t="n"/>
      <c r="XEV18" s="0" t="n"/>
      <c r="XEW18" s="0" t="n"/>
      <c r="XEX18" s="0" t="n"/>
      <c r="XEY18" s="0" t="n"/>
      <c r="XEZ18" s="0" t="n"/>
      <c r="XFA18" s="0" t="n"/>
      <c r="XFB18" s="0" t="n"/>
      <c r="XFC18" s="0" t="n"/>
      <c r="XFD18" s="0" t="n"/>
    </row>
    <row r="19" customFormat="1" s="538">
      <c r="A19" s="530" t="n"/>
      <c r="B19" s="530" t="n"/>
      <c r="C19" s="530" t="n"/>
      <c r="D19" s="530" t="n"/>
      <c r="E19" s="530" t="n"/>
      <c r="F19" s="530" t="n"/>
      <c r="G19" s="530" t="n"/>
      <c r="H19" s="530" t="n"/>
      <c r="I19" s="530" t="n"/>
      <c r="J19" s="530" t="n"/>
      <c r="K19" s="530" t="n"/>
      <c r="L19" s="530" t="n"/>
      <c r="M19" s="530" t="n"/>
      <c r="N19" s="530" t="n"/>
      <c r="O19" s="530" t="n"/>
      <c r="P19" s="600" t="n"/>
      <c r="Q19" s="600" t="n"/>
      <c r="R19" s="530" t="n"/>
      <c r="S19" s="530" t="n"/>
      <c r="T19" s="530" t="n"/>
      <c r="U19" s="530" t="n"/>
      <c r="V19" s="530" t="n"/>
      <c r="W19" s="530" t="n"/>
      <c r="X19" s="530" t="n"/>
      <c r="Y19" s="530" t="n"/>
      <c r="Z19" s="530" t="n"/>
      <c r="AA19" s="530" t="n"/>
      <c r="AB19" s="530" t="n"/>
      <c r="AC19" s="530" t="n"/>
      <c r="AD19" s="530" t="n"/>
      <c r="AE19" s="530" t="n"/>
      <c r="AF19" s="80" t="n"/>
      <c r="AG19" s="530" t="n"/>
      <c r="AH19" s="530" t="n"/>
      <c r="AI19" s="530" t="n"/>
      <c r="AJ19" s="600" t="n"/>
      <c r="AK19" s="530" t="n"/>
      <c r="XEK19" s="0" t="n"/>
      <c r="XEL19" s="0" t="n"/>
      <c r="XEM19" s="0" t="n"/>
      <c r="XEN19" s="0" t="n"/>
      <c r="XEO19" s="0" t="n"/>
      <c r="XEP19" s="0" t="n"/>
      <c r="XEQ19" s="0" t="n"/>
      <c r="XER19" s="0" t="n"/>
      <c r="XES19" s="0" t="n"/>
      <c r="XET19" s="0" t="n"/>
      <c r="XEU19" s="0" t="n"/>
      <c r="XEV19" s="0" t="n"/>
      <c r="XEW19" s="0" t="n"/>
      <c r="XEX19" s="0" t="n"/>
      <c r="XEY19" s="0" t="n"/>
      <c r="XEZ19" s="0" t="n"/>
      <c r="XFA19" s="0" t="n"/>
      <c r="XFB19" s="0" t="n"/>
      <c r="XFC19" s="0" t="n"/>
      <c r="XFD19" s="0" t="n"/>
    </row>
    <row r="20" customFormat="1" s="538">
      <c r="A20" s="530" t="n"/>
      <c r="B20" s="530" t="n"/>
      <c r="C20" s="530" t="n"/>
      <c r="D20" s="530" t="n"/>
      <c r="E20" s="530" t="n"/>
      <c r="F20" s="530" t="n"/>
      <c r="G20" s="530" t="n"/>
      <c r="H20" s="530" t="n"/>
      <c r="I20" s="530" t="n"/>
      <c r="J20" s="530" t="n"/>
      <c r="K20" s="530" t="n"/>
      <c r="L20" s="530" t="n"/>
      <c r="M20" s="530" t="n"/>
      <c r="N20" s="530" t="n"/>
      <c r="O20" s="530" t="n"/>
      <c r="P20" s="600" t="n"/>
      <c r="Q20" s="600" t="n"/>
      <c r="R20" s="530" t="n"/>
      <c r="S20" s="530" t="n"/>
      <c r="T20" s="530" t="n"/>
      <c r="U20" s="530" t="n"/>
      <c r="V20" s="530" t="n"/>
      <c r="W20" s="530" t="n"/>
      <c r="X20" s="530" t="n"/>
      <c r="Y20" s="530" t="n"/>
      <c r="Z20" s="530" t="n"/>
      <c r="AA20" s="530" t="n"/>
      <c r="AB20" s="530" t="n"/>
      <c r="AC20" s="530" t="n"/>
      <c r="AD20" s="530" t="n"/>
      <c r="AE20" s="530" t="n"/>
      <c r="AF20" s="80" t="n"/>
      <c r="AG20" s="530" t="n"/>
      <c r="AH20" s="530" t="n"/>
      <c r="AI20" s="530" t="n"/>
      <c r="AJ20" s="600" t="n"/>
      <c r="AK20" s="530" t="n"/>
      <c r="XEK20" s="0" t="n"/>
      <c r="XEL20" s="0" t="n"/>
      <c r="XEM20" s="0" t="n"/>
      <c r="XEN20" s="0" t="n"/>
      <c r="XEO20" s="0" t="n"/>
      <c r="XEP20" s="0" t="n"/>
      <c r="XEQ20" s="0" t="n"/>
      <c r="XER20" s="0" t="n"/>
      <c r="XES20" s="0" t="n"/>
      <c r="XET20" s="0" t="n"/>
      <c r="XEU20" s="0" t="n"/>
      <c r="XEV20" s="0" t="n"/>
      <c r="XEW20" s="0" t="n"/>
      <c r="XEX20" s="0" t="n"/>
      <c r="XEY20" s="0" t="n"/>
      <c r="XEZ20" s="0" t="n"/>
      <c r="XFA20" s="0" t="n"/>
      <c r="XFB20" s="0" t="n"/>
      <c r="XFC20" s="0" t="n"/>
      <c r="XFD20" s="0" t="n"/>
    </row>
    <row r="21" customFormat="1" s="538">
      <c r="A21" s="530" t="n"/>
      <c r="B21" s="530" t="n"/>
      <c r="C21" s="530" t="n"/>
      <c r="D21" s="530" t="n"/>
      <c r="E21" s="530" t="n"/>
      <c r="F21" s="530" t="n"/>
      <c r="G21" s="530" t="n"/>
      <c r="H21" s="530" t="n"/>
      <c r="I21" s="530" t="n"/>
      <c r="J21" s="530" t="n"/>
      <c r="K21" s="530" t="n"/>
      <c r="L21" s="530" t="n"/>
      <c r="M21" s="530" t="n"/>
      <c r="N21" s="530" t="n"/>
      <c r="O21" s="530" t="n"/>
      <c r="P21" s="600" t="n"/>
      <c r="Q21" s="600" t="n"/>
      <c r="R21" s="530" t="n"/>
      <c r="S21" s="530" t="n"/>
      <c r="T21" s="530" t="n"/>
      <c r="U21" s="530" t="n"/>
      <c r="V21" s="530" t="n"/>
      <c r="W21" s="530" t="n"/>
      <c r="X21" s="530" t="n"/>
      <c r="Y21" s="530" t="n"/>
      <c r="Z21" s="530" t="n"/>
      <c r="AA21" s="530" t="n"/>
      <c r="AB21" s="530" t="n"/>
      <c r="AC21" s="530" t="n"/>
      <c r="AD21" s="530" t="n"/>
      <c r="AE21" s="530" t="n"/>
      <c r="AF21" s="80" t="n"/>
      <c r="AG21" s="530" t="n"/>
      <c r="AH21" s="530" t="n"/>
      <c r="AI21" s="530" t="n"/>
      <c r="AJ21" s="600" t="n"/>
      <c r="AK21" s="530" t="n"/>
      <c r="XEK21" s="0" t="n"/>
      <c r="XEL21" s="0" t="n"/>
      <c r="XEM21" s="0" t="n"/>
      <c r="XEN21" s="0" t="n"/>
      <c r="XEO21" s="0" t="n"/>
      <c r="XEP21" s="0" t="n"/>
      <c r="XEQ21" s="0" t="n"/>
      <c r="XER21" s="0" t="n"/>
      <c r="XES21" s="0" t="n"/>
      <c r="XET21" s="0" t="n"/>
      <c r="XEU21" s="0" t="n"/>
      <c r="XEV21" s="0" t="n"/>
      <c r="XEW21" s="0" t="n"/>
      <c r="XEX21" s="0" t="n"/>
      <c r="XEY21" s="0" t="n"/>
      <c r="XEZ21" s="0" t="n"/>
      <c r="XFA21" s="0" t="n"/>
      <c r="XFB21" s="0" t="n"/>
      <c r="XFC21" s="0" t="n"/>
      <c r="XFD21" s="0" t="n"/>
    </row>
    <row r="22" customFormat="1" s="538">
      <c r="A22" s="530" t="n"/>
      <c r="B22" s="530" t="n"/>
      <c r="C22" s="530" t="n"/>
      <c r="D22" s="530" t="n"/>
      <c r="E22" s="530" t="n"/>
      <c r="F22" s="530" t="n"/>
      <c r="G22" s="530" t="n"/>
      <c r="H22" s="530" t="n"/>
      <c r="I22" s="530" t="n"/>
      <c r="J22" s="530" t="n"/>
      <c r="K22" s="530" t="n"/>
      <c r="L22" s="530" t="n"/>
      <c r="M22" s="530" t="n"/>
      <c r="N22" s="530" t="n"/>
      <c r="O22" s="530" t="n"/>
      <c r="P22" s="600" t="n"/>
      <c r="Q22" s="600" t="n"/>
      <c r="R22" s="530" t="n"/>
      <c r="S22" s="530" t="n"/>
      <c r="T22" s="530" t="n"/>
      <c r="U22" s="530" t="n"/>
      <c r="V22" s="530" t="n"/>
      <c r="W22" s="530" t="n"/>
      <c r="X22" s="530" t="n"/>
      <c r="Y22" s="530" t="n"/>
      <c r="Z22" s="530" t="n"/>
      <c r="AA22" s="530" t="n"/>
      <c r="AB22" s="530" t="n"/>
      <c r="AC22" s="530" t="n"/>
      <c r="AD22" s="530" t="n"/>
      <c r="AE22" s="530" t="n"/>
      <c r="AF22" s="80" t="n"/>
      <c r="AG22" s="530" t="n"/>
      <c r="AH22" s="530" t="n"/>
      <c r="AI22" s="530" t="n"/>
      <c r="AJ22" s="600" t="n"/>
      <c r="AK22" s="530" t="n"/>
      <c r="XEK22" s="0" t="n"/>
      <c r="XEL22" s="0" t="n"/>
      <c r="XEM22" s="0" t="n"/>
      <c r="XEN22" s="0" t="n"/>
      <c r="XEO22" s="0" t="n"/>
      <c r="XEP22" s="0" t="n"/>
      <c r="XEQ22" s="0" t="n"/>
      <c r="XER22" s="0" t="n"/>
      <c r="XES22" s="0" t="n"/>
      <c r="XET22" s="0" t="n"/>
      <c r="XEU22" s="0" t="n"/>
      <c r="XEV22" s="0" t="n"/>
      <c r="XEW22" s="0" t="n"/>
      <c r="XEX22" s="0" t="n"/>
      <c r="XEY22" s="0" t="n"/>
      <c r="XEZ22" s="0" t="n"/>
      <c r="XFA22" s="0" t="n"/>
      <c r="XFB22" s="0" t="n"/>
      <c r="XFC22" s="0" t="n"/>
      <c r="XFD22" s="0" t="n"/>
    </row>
    <row r="23" customFormat="1" s="538">
      <c r="A23" s="530" t="n"/>
      <c r="B23" s="530" t="n"/>
      <c r="C23" s="530" t="n"/>
      <c r="D23" s="530" t="n"/>
      <c r="E23" s="530" t="n"/>
      <c r="F23" s="530" t="n"/>
      <c r="G23" s="530" t="n"/>
      <c r="H23" s="530" t="n"/>
      <c r="I23" s="530" t="n"/>
      <c r="J23" s="530" t="n"/>
      <c r="K23" s="530" t="n"/>
      <c r="L23" s="530" t="n"/>
      <c r="M23" s="530" t="n"/>
      <c r="N23" s="530" t="n"/>
      <c r="O23" s="530" t="n"/>
      <c r="P23" s="600" t="n"/>
      <c r="Q23" s="600" t="n"/>
      <c r="R23" s="530" t="n"/>
      <c r="S23" s="530" t="n"/>
      <c r="T23" s="530" t="n"/>
      <c r="U23" s="530" t="n"/>
      <c r="V23" s="530" t="n"/>
      <c r="W23" s="530" t="n"/>
      <c r="X23" s="530" t="n"/>
      <c r="Y23" s="530" t="n"/>
      <c r="Z23" s="530" t="n"/>
      <c r="AA23" s="530" t="n"/>
      <c r="AB23" s="530" t="n"/>
      <c r="AC23" s="530" t="n"/>
      <c r="AD23" s="530" t="n"/>
      <c r="AE23" s="530" t="n"/>
      <c r="AF23" s="80" t="n"/>
      <c r="AG23" s="530" t="n"/>
      <c r="AH23" s="530" t="n"/>
      <c r="AI23" s="530" t="n"/>
      <c r="AJ23" s="600" t="n"/>
      <c r="AK23" s="530" t="n"/>
      <c r="XEK23" s="0" t="n"/>
      <c r="XEL23" s="0" t="n"/>
      <c r="XEM23" s="0" t="n"/>
      <c r="XEN23" s="0" t="n"/>
      <c r="XEO23" s="0" t="n"/>
      <c r="XEP23" s="0" t="n"/>
      <c r="XEQ23" s="0" t="n"/>
      <c r="XER23" s="0" t="n"/>
      <c r="XES23" s="0" t="n"/>
      <c r="XET23" s="0" t="n"/>
      <c r="XEU23" s="0" t="n"/>
      <c r="XEV23" s="0" t="n"/>
      <c r="XEW23" s="0" t="n"/>
      <c r="XEX23" s="0" t="n"/>
      <c r="XEY23" s="0" t="n"/>
      <c r="XEZ23" s="0" t="n"/>
      <c r="XFA23" s="0" t="n"/>
      <c r="XFB23" s="0" t="n"/>
      <c r="XFC23" s="0" t="n"/>
      <c r="XFD23" s="0" t="n"/>
    </row>
    <row r="24" customFormat="1" s="538">
      <c r="A24" s="530" t="n"/>
      <c r="B24" s="530" t="n"/>
      <c r="C24" s="530" t="n"/>
      <c r="D24" s="530" t="n"/>
      <c r="E24" s="530" t="n"/>
      <c r="F24" s="530" t="n"/>
      <c r="G24" s="530" t="n"/>
      <c r="H24" s="530" t="n"/>
      <c r="I24" s="530" t="n"/>
      <c r="J24" s="530" t="n"/>
      <c r="K24" s="530" t="n"/>
      <c r="L24" s="530" t="n"/>
      <c r="M24" s="530" t="n"/>
      <c r="N24" s="530" t="n"/>
      <c r="O24" s="530" t="n"/>
      <c r="P24" s="600" t="n"/>
      <c r="Q24" s="600" t="n"/>
      <c r="R24" s="530" t="n"/>
      <c r="S24" s="530" t="n"/>
      <c r="T24" s="530" t="n"/>
      <c r="U24" s="530" t="n"/>
      <c r="V24" s="530" t="n"/>
      <c r="W24" s="530" t="n"/>
      <c r="X24" s="530" t="n"/>
      <c r="Y24" s="530" t="n"/>
      <c r="Z24" s="530" t="n"/>
      <c r="AA24" s="530" t="n"/>
      <c r="AB24" s="530" t="n"/>
      <c r="AC24" s="530" t="n"/>
      <c r="AD24" s="530" t="n"/>
      <c r="AE24" s="530" t="n"/>
      <c r="AF24" s="80" t="n"/>
      <c r="AG24" s="530" t="n"/>
      <c r="AH24" s="530" t="n"/>
      <c r="AI24" s="530" t="n"/>
      <c r="AJ24" s="600" t="n"/>
      <c r="AK24" s="530" t="n"/>
      <c r="XEK24" s="0" t="n"/>
      <c r="XEL24" s="0" t="n"/>
      <c r="XEM24" s="0" t="n"/>
      <c r="XEN24" s="0" t="n"/>
      <c r="XEO24" s="0" t="n"/>
      <c r="XEP24" s="0" t="n"/>
      <c r="XEQ24" s="0" t="n"/>
      <c r="XER24" s="0" t="n"/>
      <c r="XES24" s="0" t="n"/>
      <c r="XET24" s="0" t="n"/>
      <c r="XEU24" s="0" t="n"/>
      <c r="XEV24" s="0" t="n"/>
      <c r="XEW24" s="0" t="n"/>
      <c r="XEX24" s="0" t="n"/>
      <c r="XEY24" s="0" t="n"/>
      <c r="XEZ24" s="0" t="n"/>
      <c r="XFA24" s="0" t="n"/>
      <c r="XFB24" s="0" t="n"/>
      <c r="XFC24" s="0" t="n"/>
      <c r="XFD24" s="0" t="n"/>
    </row>
    <row r="25" customFormat="1" s="530">
      <c r="P25" s="600" t="n"/>
      <c r="Q25" s="600" t="n"/>
      <c r="AF25" s="80" t="n"/>
      <c r="AJ25" s="600" t="n"/>
      <c r="XEK25" s="0" t="n"/>
      <c r="XEL25" s="0" t="n"/>
      <c r="XEM25" s="0" t="n"/>
      <c r="XEN25" s="0" t="n"/>
      <c r="XEO25" s="0" t="n"/>
      <c r="XEP25" s="0" t="n"/>
      <c r="XEQ25" s="0" t="n"/>
      <c r="XER25" s="0" t="n"/>
      <c r="XES25" s="0" t="n"/>
      <c r="XET25" s="0" t="n"/>
      <c r="XEU25" s="0" t="n"/>
      <c r="XEV25" s="0" t="n"/>
      <c r="XEW25" s="0" t="n"/>
      <c r="XEX25" s="0" t="n"/>
      <c r="XEY25" s="0" t="n"/>
      <c r="XEZ25" s="0" t="n"/>
      <c r="XFA25" s="0" t="n"/>
      <c r="XFB25" s="0" t="n"/>
      <c r="XFC25" s="0" t="n"/>
      <c r="XFD25" s="0" t="n"/>
    </row>
    <row r="26" s="541">
      <c r="A26" s="530" t="n"/>
      <c r="B26" s="530" t="n"/>
      <c r="C26" s="530" t="n"/>
      <c r="D26" s="530" t="n"/>
      <c r="E26" s="530" t="n"/>
      <c r="F26" s="530" t="n"/>
      <c r="G26" s="530" t="n"/>
      <c r="H26" s="530" t="n"/>
      <c r="I26" s="530" t="n"/>
      <c r="J26" s="530" t="n"/>
      <c r="K26" s="530" t="n"/>
      <c r="L26" s="530" t="n"/>
      <c r="M26" s="530" t="n"/>
      <c r="N26" s="530" t="n"/>
      <c r="O26" s="530" t="n"/>
      <c r="P26" s="600" t="n"/>
      <c r="Q26" s="600" t="n"/>
      <c r="R26" s="530" t="n"/>
      <c r="S26" s="530" t="n"/>
      <c r="T26" s="530" t="n"/>
      <c r="U26" s="530" t="n"/>
      <c r="V26" s="530" t="n"/>
      <c r="W26" s="530" t="n"/>
      <c r="X26" s="530" t="n"/>
      <c r="Y26" s="530" t="n"/>
      <c r="Z26" s="530" t="n"/>
      <c r="AA26" s="530" t="n"/>
      <c r="AB26" s="530" t="n"/>
      <c r="AC26" s="530" t="n"/>
      <c r="AD26" s="530" t="n"/>
      <c r="AE26" s="530" t="n"/>
      <c r="AF26" s="80" t="n"/>
      <c r="AG26" s="530" t="n"/>
      <c r="AH26" s="530" t="n"/>
      <c r="AI26" s="530" t="n"/>
      <c r="AJ26" s="600" t="n"/>
      <c r="AK26" s="530" t="n"/>
      <c r="AL26" s="530" t="n"/>
      <c r="AM26" s="530" t="n"/>
      <c r="AN26" s="530" t="n"/>
      <c r="AO26" s="530" t="n"/>
      <c r="AP26" s="530" t="n"/>
      <c r="AQ26" s="530" t="n"/>
      <c r="AR26" s="530" t="n"/>
      <c r="AS26" s="530" t="n"/>
      <c r="AT26" s="530" t="n"/>
      <c r="AU26" s="530" t="n"/>
      <c r="AV26" s="530" t="n"/>
      <c r="AW26" s="530" t="n"/>
      <c r="AX26" s="530" t="n"/>
      <c r="AY26" s="530" t="n"/>
      <c r="AZ26" s="530" t="n"/>
      <c r="BA26" s="530" t="n"/>
      <c r="BB26" s="530" t="n"/>
      <c r="BC26" s="530" t="n"/>
      <c r="BD26" s="530" t="n"/>
      <c r="BE26" s="530" t="n"/>
      <c r="BF26" s="530" t="n"/>
      <c r="BG26" s="530" t="n"/>
      <c r="BH26" s="530" t="n"/>
      <c r="BI26" s="530" t="n"/>
      <c r="BJ26" s="530" t="n"/>
      <c r="BK26" s="530" t="n"/>
      <c r="BL26" s="530" t="n"/>
      <c r="BM26" s="530" t="n"/>
      <c r="BN26" s="530" t="n"/>
      <c r="BO26" s="530" t="n"/>
      <c r="BP26" s="530" t="n"/>
      <c r="BQ26" s="530" t="n"/>
      <c r="BR26" s="530" t="n"/>
      <c r="BS26" s="530" t="n"/>
      <c r="BT26" s="530" t="n"/>
      <c r="BU26" s="530" t="n"/>
      <c r="BV26" s="530" t="n"/>
      <c r="BW26" s="530" t="n"/>
      <c r="BX26" s="530" t="n"/>
      <c r="BY26" s="530" t="n"/>
      <c r="BZ26" s="530" t="n"/>
      <c r="CA26" s="530" t="n"/>
      <c r="CB26" s="530" t="n"/>
      <c r="CC26" s="530" t="n"/>
      <c r="CD26" s="530" t="n"/>
      <c r="CE26" s="530" t="n"/>
      <c r="CF26" s="530" t="n"/>
      <c r="CG26" s="530" t="n"/>
      <c r="CH26" s="530" t="n"/>
      <c r="CI26" s="530" t="n"/>
      <c r="CJ26" s="530" t="n"/>
      <c r="CK26" s="530" t="n"/>
      <c r="CL26" s="530" t="n"/>
      <c r="CM26" s="530" t="n"/>
      <c r="CN26" s="530" t="n"/>
      <c r="CO26" s="530" t="n"/>
      <c r="CP26" s="530" t="n"/>
      <c r="CQ26" s="530" t="n"/>
      <c r="CR26" s="530" t="n"/>
      <c r="CS26" s="530" t="n"/>
      <c r="CT26" s="530" t="n"/>
      <c r="CU26" s="530" t="n"/>
      <c r="CV26" s="530" t="n"/>
      <c r="CW26" s="530" t="n"/>
      <c r="CX26" s="530" t="n"/>
      <c r="CY26" s="530" t="n"/>
      <c r="CZ26" s="530" t="n"/>
      <c r="DA26" s="530" t="n"/>
      <c r="DB26" s="530" t="n"/>
      <c r="DC26" s="530" t="n"/>
      <c r="DD26" s="530" t="n"/>
      <c r="DE26" s="530" t="n"/>
      <c r="DF26" s="530" t="n"/>
      <c r="DG26" s="530" t="n"/>
      <c r="DH26" s="530" t="n"/>
      <c r="DI26" s="530" t="n"/>
      <c r="DJ26" s="530" t="n"/>
      <c r="DK26" s="530" t="n"/>
      <c r="DL26" s="530" t="n"/>
      <c r="DM26" s="530" t="n"/>
      <c r="DN26" s="530" t="n"/>
      <c r="DO26" s="530" t="n"/>
      <c r="DP26" s="530" t="n"/>
      <c r="DQ26" s="530" t="n"/>
      <c r="DR26" s="530" t="n"/>
      <c r="DS26" s="530" t="n"/>
      <c r="DT26" s="530" t="n"/>
      <c r="DU26" s="530" t="n"/>
      <c r="DV26" s="530" t="n"/>
      <c r="DW26" s="530" t="n"/>
      <c r="DX26" s="530" t="n"/>
      <c r="DY26" s="530" t="n"/>
      <c r="DZ26" s="530" t="n"/>
      <c r="EA26" s="530" t="n"/>
      <c r="EB26" s="530" t="n"/>
      <c r="EC26" s="530" t="n"/>
      <c r="ED26" s="530" t="n"/>
      <c r="EE26" s="530" t="n"/>
      <c r="EF26" s="530" t="n"/>
      <c r="EG26" s="530" t="n"/>
      <c r="EH26" s="530" t="n"/>
      <c r="EI26" s="530" t="n"/>
      <c r="EJ26" s="530" t="n"/>
      <c r="EK26" s="530" t="n"/>
      <c r="EL26" s="530" t="n"/>
      <c r="EM26" s="530" t="n"/>
      <c r="EN26" s="530" t="n"/>
      <c r="EO26" s="530" t="n"/>
      <c r="EP26" s="530" t="n"/>
      <c r="EQ26" s="530" t="n"/>
      <c r="ER26" s="530" t="n"/>
      <c r="ES26" s="530" t="n"/>
      <c r="ET26" s="530" t="n"/>
      <c r="EU26" s="530" t="n"/>
      <c r="EV26" s="530" t="n"/>
      <c r="EW26" s="530" t="n"/>
      <c r="EX26" s="530" t="n"/>
      <c r="EY26" s="530" t="n"/>
      <c r="EZ26" s="530" t="n"/>
      <c r="FA26" s="530" t="n"/>
      <c r="FB26" s="530" t="n"/>
      <c r="FC26" s="530" t="n"/>
      <c r="FD26" s="530" t="n"/>
      <c r="FE26" s="530" t="n"/>
      <c r="FF26" s="530" t="n"/>
      <c r="FG26" s="530" t="n"/>
      <c r="FH26" s="530" t="n"/>
      <c r="FI26" s="530" t="n"/>
      <c r="FJ26" s="530" t="n"/>
      <c r="FK26" s="530" t="n"/>
      <c r="FL26" s="530" t="n"/>
      <c r="FM26" s="530" t="n"/>
      <c r="FN26" s="530" t="n"/>
      <c r="FO26" s="530" t="n"/>
      <c r="FP26" s="530" t="n"/>
      <c r="FQ26" s="530" t="n"/>
      <c r="FR26" s="530" t="n"/>
      <c r="FS26" s="530" t="n"/>
      <c r="FT26" s="530" t="n"/>
      <c r="FU26" s="530" t="n"/>
      <c r="FV26" s="530" t="n"/>
      <c r="FW26" s="530" t="n"/>
      <c r="FX26" s="530" t="n"/>
      <c r="FY26" s="530" t="n"/>
      <c r="FZ26" s="530" t="n"/>
      <c r="GA26" s="530" t="n"/>
      <c r="GB26" s="530" t="n"/>
      <c r="GC26" s="530" t="n"/>
      <c r="GD26" s="530" t="n"/>
      <c r="GE26" s="530" t="n"/>
      <c r="GF26" s="530" t="n"/>
      <c r="GG26" s="530" t="n"/>
      <c r="GH26" s="530" t="n"/>
      <c r="GI26" s="530" t="n"/>
      <c r="GJ26" s="530" t="n"/>
      <c r="GK26" s="530" t="n"/>
      <c r="GL26" s="530" t="n"/>
      <c r="GM26" s="530" t="n"/>
      <c r="GN26" s="530" t="n"/>
      <c r="GO26" s="530" t="n"/>
      <c r="GP26" s="530" t="n"/>
      <c r="GQ26" s="530" t="n"/>
      <c r="GR26" s="530" t="n"/>
      <c r="GS26" s="530" t="n"/>
      <c r="GT26" s="530" t="n"/>
      <c r="GU26" s="530" t="n"/>
      <c r="GV26" s="530" t="n"/>
      <c r="GW26" s="530" t="n"/>
      <c r="GX26" s="530" t="n"/>
      <c r="GY26" s="530" t="n"/>
      <c r="GZ26" s="530" t="n"/>
      <c r="HA26" s="530" t="n"/>
      <c r="HB26" s="530" t="n"/>
      <c r="HC26" s="530" t="n"/>
      <c r="HD26" s="530" t="n"/>
      <c r="HE26" s="530" t="n"/>
      <c r="HF26" s="530" t="n"/>
      <c r="HG26" s="530" t="n"/>
      <c r="HH26" s="530" t="n"/>
      <c r="HI26" s="530" t="n"/>
      <c r="HJ26" s="530" t="n"/>
      <c r="HK26" s="530" t="n"/>
      <c r="HL26" s="530" t="n"/>
      <c r="HM26" s="530" t="n"/>
      <c r="HN26" s="530" t="n"/>
      <c r="HO26" s="530" t="n"/>
      <c r="HP26" s="530" t="n"/>
      <c r="HQ26" s="530" t="n"/>
      <c r="HR26" s="530" t="n"/>
      <c r="HS26" s="530" t="n"/>
      <c r="HT26" s="530" t="n"/>
      <c r="HU26" s="530" t="n"/>
      <c r="HV26" s="530" t="n"/>
      <c r="HW26" s="530" t="n"/>
      <c r="HX26" s="530" t="n"/>
      <c r="HY26" s="530" t="n"/>
      <c r="HZ26" s="530" t="n"/>
      <c r="IA26" s="530" t="n"/>
      <c r="IB26" s="530" t="n"/>
      <c r="IC26" s="530" t="n"/>
      <c r="ID26" s="530" t="n"/>
      <c r="IE26" s="530" t="n"/>
      <c r="IF26" s="530" t="n"/>
      <c r="IG26" s="530" t="n"/>
      <c r="IH26" s="530" t="n"/>
      <c r="II26" s="530" t="n"/>
      <c r="IJ26" s="530" t="n"/>
      <c r="IK26" s="530" t="n"/>
      <c r="IL26" s="530" t="n"/>
      <c r="IM26" s="530" t="n"/>
      <c r="IN26" s="530" t="n"/>
      <c r="IO26" s="530" t="n"/>
      <c r="IP26" s="530" t="n"/>
      <c r="IQ26" s="530" t="n"/>
      <c r="IR26" s="530" t="n"/>
      <c r="IS26" s="530" t="n"/>
      <c r="IT26" s="530" t="n"/>
      <c r="IU26" s="530" t="n"/>
      <c r="IV26" s="530" t="n"/>
      <c r="IW26" s="530" t="n"/>
      <c r="IX26" s="530" t="n"/>
      <c r="IY26" s="530" t="n"/>
      <c r="IZ26" s="530" t="n"/>
      <c r="JA26" s="530" t="n"/>
      <c r="JB26" s="530" t="n"/>
      <c r="JC26" s="530" t="n"/>
      <c r="JD26" s="530" t="n"/>
      <c r="JE26" s="530" t="n"/>
      <c r="JF26" s="530" t="n"/>
      <c r="JG26" s="530" t="n"/>
      <c r="JH26" s="530" t="n"/>
      <c r="JI26" s="530" t="n"/>
      <c r="JJ26" s="530" t="n"/>
      <c r="JK26" s="530" t="n"/>
      <c r="JL26" s="530" t="n"/>
      <c r="JM26" s="530" t="n"/>
      <c r="JN26" s="530" t="n"/>
      <c r="JO26" s="530" t="n"/>
      <c r="JP26" s="530" t="n"/>
      <c r="JQ26" s="530" t="n"/>
      <c r="JR26" s="530" t="n"/>
      <c r="JS26" s="530" t="n"/>
      <c r="JT26" s="530" t="n"/>
      <c r="JU26" s="530" t="n"/>
      <c r="JV26" s="530" t="n"/>
      <c r="JW26" s="530" t="n"/>
      <c r="JX26" s="530" t="n"/>
      <c r="JY26" s="530" t="n"/>
      <c r="JZ26" s="530" t="n"/>
      <c r="KA26" s="530" t="n"/>
      <c r="KB26" s="530" t="n"/>
      <c r="KC26" s="530" t="n"/>
      <c r="KD26" s="530" t="n"/>
      <c r="KE26" s="530" t="n"/>
      <c r="KF26" s="530" t="n"/>
      <c r="KG26" s="530" t="n"/>
      <c r="KH26" s="530" t="n"/>
      <c r="KI26" s="530" t="n"/>
      <c r="KJ26" s="530" t="n"/>
      <c r="KK26" s="530" t="n"/>
      <c r="KL26" s="530" t="n"/>
      <c r="KM26" s="530" t="n"/>
      <c r="KN26" s="530" t="n"/>
      <c r="KO26" s="530" t="n"/>
      <c r="KP26" s="530" t="n"/>
      <c r="KQ26" s="530" t="n"/>
      <c r="KR26" s="530" t="n"/>
      <c r="KS26" s="530" t="n"/>
      <c r="KT26" s="530" t="n"/>
      <c r="KU26" s="530" t="n"/>
      <c r="KV26" s="530" t="n"/>
      <c r="KW26" s="530" t="n"/>
      <c r="KX26" s="530" t="n"/>
      <c r="KY26" s="530" t="n"/>
      <c r="KZ26" s="530" t="n"/>
      <c r="LA26" s="530" t="n"/>
      <c r="LB26" s="530" t="n"/>
      <c r="LC26" s="530" t="n"/>
      <c r="LD26" s="530" t="n"/>
      <c r="LE26" s="530" t="n"/>
      <c r="LF26" s="530" t="n"/>
      <c r="LG26" s="530" t="n"/>
      <c r="LH26" s="530" t="n"/>
      <c r="LI26" s="530" t="n"/>
      <c r="LJ26" s="530" t="n"/>
      <c r="LK26" s="530" t="n"/>
      <c r="LL26" s="530" t="n"/>
      <c r="LM26" s="530" t="n"/>
      <c r="LN26" s="530" t="n"/>
      <c r="LO26" s="530" t="n"/>
      <c r="LP26" s="530" t="n"/>
      <c r="LQ26" s="530" t="n"/>
      <c r="LR26" s="530" t="n"/>
      <c r="LS26" s="530" t="n"/>
      <c r="LT26" s="530" t="n"/>
      <c r="LU26" s="530" t="n"/>
      <c r="LV26" s="530" t="n"/>
      <c r="LW26" s="530" t="n"/>
      <c r="LX26" s="530" t="n"/>
      <c r="LY26" s="530" t="n"/>
      <c r="LZ26" s="530" t="n"/>
      <c r="MA26" s="530" t="n"/>
      <c r="MB26" s="530" t="n"/>
      <c r="MC26" s="530" t="n"/>
      <c r="MD26" s="530" t="n"/>
      <c r="ME26" s="530" t="n"/>
      <c r="MF26" s="530" t="n"/>
      <c r="MG26" s="530" t="n"/>
      <c r="MH26" s="530" t="n"/>
      <c r="MI26" s="530" t="n"/>
      <c r="MJ26" s="530" t="n"/>
      <c r="MK26" s="530" t="n"/>
      <c r="ML26" s="530" t="n"/>
      <c r="MM26" s="530" t="n"/>
      <c r="MN26" s="530" t="n"/>
      <c r="MO26" s="530" t="n"/>
      <c r="MP26" s="530" t="n"/>
      <c r="MQ26" s="530" t="n"/>
      <c r="MR26" s="530" t="n"/>
      <c r="MS26" s="530" t="n"/>
      <c r="MT26" s="530" t="n"/>
      <c r="MU26" s="530" t="n"/>
      <c r="MV26" s="530" t="n"/>
      <c r="MW26" s="530" t="n"/>
      <c r="MX26" s="530" t="n"/>
      <c r="MY26" s="530" t="n"/>
      <c r="MZ26" s="530" t="n"/>
      <c r="NA26" s="530" t="n"/>
      <c r="NB26" s="530" t="n"/>
      <c r="NC26" s="530" t="n"/>
      <c r="ND26" s="530" t="n"/>
      <c r="NE26" s="530" t="n"/>
      <c r="NF26" s="530" t="n"/>
      <c r="NG26" s="530" t="n"/>
      <c r="NH26" s="530" t="n"/>
      <c r="NI26" s="530" t="n"/>
      <c r="NJ26" s="530" t="n"/>
      <c r="NK26" s="530" t="n"/>
      <c r="NL26" s="530" t="n"/>
      <c r="NM26" s="530" t="n"/>
      <c r="NN26" s="530" t="n"/>
      <c r="NO26" s="530" t="n"/>
      <c r="NP26" s="530" t="n"/>
      <c r="NQ26" s="530" t="n"/>
      <c r="NR26" s="530" t="n"/>
      <c r="NS26" s="530" t="n"/>
      <c r="NT26" s="530" t="n"/>
      <c r="NU26" s="530" t="n"/>
      <c r="NV26" s="530" t="n"/>
      <c r="NW26" s="530" t="n"/>
      <c r="NX26" s="530" t="n"/>
      <c r="NY26" s="530" t="n"/>
      <c r="NZ26" s="530" t="n"/>
      <c r="OA26" s="530" t="n"/>
      <c r="OB26" s="530" t="n"/>
      <c r="OC26" s="530" t="n"/>
      <c r="OD26" s="530" t="n"/>
      <c r="OE26" s="530" t="n"/>
      <c r="OF26" s="530" t="n"/>
      <c r="OG26" s="530" t="n"/>
      <c r="OH26" s="530" t="n"/>
      <c r="OI26" s="530" t="n"/>
      <c r="OJ26" s="530" t="n"/>
      <c r="OK26" s="530" t="n"/>
      <c r="OL26" s="530" t="n"/>
      <c r="OM26" s="530" t="n"/>
      <c r="ON26" s="530" t="n"/>
      <c r="OO26" s="530" t="n"/>
      <c r="OP26" s="530" t="n"/>
      <c r="OQ26" s="530" t="n"/>
      <c r="OR26" s="530" t="n"/>
      <c r="OS26" s="530" t="n"/>
      <c r="OT26" s="530" t="n"/>
      <c r="OU26" s="530" t="n"/>
      <c r="OV26" s="530" t="n"/>
      <c r="OW26" s="530" t="n"/>
      <c r="OX26" s="530" t="n"/>
      <c r="OY26" s="530" t="n"/>
      <c r="OZ26" s="530" t="n"/>
      <c r="PA26" s="530" t="n"/>
      <c r="PB26" s="530" t="n"/>
      <c r="PC26" s="530" t="n"/>
      <c r="PD26" s="530" t="n"/>
      <c r="PE26" s="530" t="n"/>
      <c r="PF26" s="530" t="n"/>
      <c r="PG26" s="530" t="n"/>
      <c r="PH26" s="530" t="n"/>
      <c r="PI26" s="530" t="n"/>
      <c r="PJ26" s="530" t="n"/>
      <c r="PK26" s="530" t="n"/>
      <c r="PL26" s="530" t="n"/>
      <c r="PM26" s="530" t="n"/>
      <c r="PN26" s="530" t="n"/>
      <c r="PO26" s="530" t="n"/>
      <c r="PP26" s="530" t="n"/>
      <c r="PQ26" s="530" t="n"/>
      <c r="PR26" s="530" t="n"/>
      <c r="PS26" s="530" t="n"/>
      <c r="PT26" s="530" t="n"/>
      <c r="PU26" s="530" t="n"/>
      <c r="PV26" s="530" t="n"/>
      <c r="PW26" s="530" t="n"/>
      <c r="PX26" s="530" t="n"/>
      <c r="PY26" s="530" t="n"/>
      <c r="PZ26" s="530" t="n"/>
      <c r="QA26" s="530" t="n"/>
      <c r="QB26" s="530" t="n"/>
      <c r="QC26" s="530" t="n"/>
      <c r="QD26" s="530" t="n"/>
      <c r="QE26" s="530" t="n"/>
      <c r="QF26" s="530" t="n"/>
      <c r="QG26" s="530" t="n"/>
      <c r="QH26" s="530" t="n"/>
      <c r="QI26" s="530" t="n"/>
      <c r="QJ26" s="530" t="n"/>
      <c r="QK26" s="530" t="n"/>
      <c r="QL26" s="530" t="n"/>
      <c r="QM26" s="530" t="n"/>
      <c r="QN26" s="530" t="n"/>
      <c r="QO26" s="530" t="n"/>
      <c r="QP26" s="530" t="n"/>
      <c r="QQ26" s="530" t="n"/>
      <c r="QR26" s="530" t="n"/>
      <c r="QS26" s="530" t="n"/>
      <c r="QT26" s="530" t="n"/>
      <c r="QU26" s="530" t="n"/>
      <c r="QV26" s="530" t="n"/>
      <c r="QW26" s="530" t="n"/>
      <c r="QX26" s="530" t="n"/>
      <c r="QY26" s="530" t="n"/>
      <c r="QZ26" s="530" t="n"/>
      <c r="RA26" s="530" t="n"/>
      <c r="RB26" s="530" t="n"/>
      <c r="RC26" s="530" t="n"/>
      <c r="RD26" s="530" t="n"/>
      <c r="RE26" s="530" t="n"/>
      <c r="RF26" s="530" t="n"/>
      <c r="RG26" s="530" t="n"/>
      <c r="RH26" s="530" t="n"/>
      <c r="RI26" s="530" t="n"/>
      <c r="RJ26" s="530" t="n"/>
      <c r="RK26" s="530" t="n"/>
      <c r="RL26" s="530" t="n"/>
      <c r="RM26" s="530" t="n"/>
      <c r="RN26" s="530" t="n"/>
      <c r="RO26" s="530" t="n"/>
      <c r="RP26" s="530" t="n"/>
      <c r="RQ26" s="530" t="n"/>
      <c r="RR26" s="530" t="n"/>
      <c r="RS26" s="530" t="n"/>
      <c r="RT26" s="530" t="n"/>
      <c r="RU26" s="530" t="n"/>
      <c r="RV26" s="530" t="n"/>
      <c r="RW26" s="530" t="n"/>
      <c r="RX26" s="530" t="n"/>
      <c r="RY26" s="530" t="n"/>
      <c r="RZ26" s="530" t="n"/>
      <c r="SA26" s="530" t="n"/>
      <c r="SB26" s="530" t="n"/>
      <c r="SC26" s="530" t="n"/>
      <c r="SD26" s="530" t="n"/>
      <c r="SE26" s="530" t="n"/>
      <c r="SF26" s="530" t="n"/>
      <c r="SG26" s="530" t="n"/>
      <c r="SH26" s="530" t="n"/>
      <c r="SI26" s="530" t="n"/>
      <c r="SJ26" s="530" t="n"/>
      <c r="SK26" s="530" t="n"/>
      <c r="SL26" s="530" t="n"/>
      <c r="SM26" s="530" t="n"/>
      <c r="SN26" s="530" t="n"/>
      <c r="SO26" s="530" t="n"/>
      <c r="SP26" s="530" t="n"/>
      <c r="SQ26" s="530" t="n"/>
      <c r="SR26" s="530" t="n"/>
      <c r="SS26" s="530" t="n"/>
      <c r="ST26" s="530" t="n"/>
      <c r="SU26" s="530" t="n"/>
      <c r="SV26" s="530" t="n"/>
      <c r="SW26" s="530" t="n"/>
      <c r="SX26" s="530" t="n"/>
      <c r="SY26" s="530" t="n"/>
      <c r="SZ26" s="530" t="n"/>
      <c r="TA26" s="530" t="n"/>
      <c r="TB26" s="530" t="n"/>
      <c r="TC26" s="530" t="n"/>
      <c r="TD26" s="530" t="n"/>
      <c r="TE26" s="530" t="n"/>
      <c r="TF26" s="530" t="n"/>
      <c r="TG26" s="530" t="n"/>
      <c r="TH26" s="530" t="n"/>
      <c r="TI26" s="530" t="n"/>
      <c r="TJ26" s="530" t="n"/>
      <c r="TK26" s="530" t="n"/>
      <c r="TL26" s="530" t="n"/>
      <c r="TM26" s="530" t="n"/>
      <c r="TN26" s="530" t="n"/>
      <c r="TO26" s="530" t="n"/>
      <c r="TP26" s="530" t="n"/>
      <c r="TQ26" s="530" t="n"/>
      <c r="TR26" s="530" t="n"/>
      <c r="TS26" s="530" t="n"/>
      <c r="TT26" s="530" t="n"/>
      <c r="TU26" s="530" t="n"/>
      <c r="TV26" s="530" t="n"/>
      <c r="TW26" s="530" t="n"/>
      <c r="TX26" s="530" t="n"/>
      <c r="TY26" s="530" t="n"/>
      <c r="TZ26" s="530" t="n"/>
      <c r="UA26" s="530" t="n"/>
      <c r="UB26" s="530" t="n"/>
      <c r="UC26" s="530" t="n"/>
      <c r="UD26" s="530" t="n"/>
      <c r="UE26" s="530" t="n"/>
      <c r="UF26" s="530" t="n"/>
      <c r="UG26" s="530" t="n"/>
      <c r="UH26" s="530" t="n"/>
      <c r="UI26" s="530" t="n"/>
      <c r="UJ26" s="530" t="n"/>
      <c r="UK26" s="530" t="n"/>
      <c r="UL26" s="530" t="n"/>
      <c r="UM26" s="530" t="n"/>
      <c r="UN26" s="530" t="n"/>
      <c r="UO26" s="530" t="n"/>
      <c r="UP26" s="530" t="n"/>
      <c r="UQ26" s="530" t="n"/>
      <c r="UR26" s="530" t="n"/>
      <c r="US26" s="530" t="n"/>
      <c r="UT26" s="530" t="n"/>
      <c r="UU26" s="530" t="n"/>
      <c r="UV26" s="530" t="n"/>
      <c r="UW26" s="530" t="n"/>
      <c r="UX26" s="530" t="n"/>
      <c r="UY26" s="530" t="n"/>
      <c r="UZ26" s="530" t="n"/>
      <c r="VA26" s="530" t="n"/>
      <c r="VB26" s="530" t="n"/>
      <c r="VC26" s="530" t="n"/>
      <c r="VD26" s="530" t="n"/>
      <c r="VE26" s="530" t="n"/>
      <c r="VF26" s="530" t="n"/>
      <c r="VG26" s="530" t="n"/>
      <c r="VH26" s="530" t="n"/>
      <c r="VI26" s="530" t="n"/>
      <c r="VJ26" s="530" t="n"/>
      <c r="VK26" s="530" t="n"/>
      <c r="VL26" s="530" t="n"/>
      <c r="VM26" s="530" t="n"/>
      <c r="VN26" s="530" t="n"/>
      <c r="VO26" s="530" t="n"/>
      <c r="VP26" s="530" t="n"/>
      <c r="VQ26" s="530" t="n"/>
      <c r="VR26" s="530" t="n"/>
      <c r="VS26" s="530" t="n"/>
      <c r="VT26" s="530" t="n"/>
      <c r="VU26" s="530" t="n"/>
      <c r="VV26" s="530" t="n"/>
      <c r="VW26" s="530" t="n"/>
      <c r="VX26" s="530" t="n"/>
      <c r="VY26" s="530" t="n"/>
      <c r="VZ26" s="530" t="n"/>
      <c r="WA26" s="530" t="n"/>
      <c r="WB26" s="530" t="n"/>
      <c r="WC26" s="530" t="n"/>
      <c r="WD26" s="530" t="n"/>
      <c r="WE26" s="530" t="n"/>
      <c r="WF26" s="530" t="n"/>
      <c r="WG26" s="530" t="n"/>
      <c r="WH26" s="530" t="n"/>
      <c r="WI26" s="530" t="n"/>
      <c r="WJ26" s="530" t="n"/>
      <c r="WK26" s="530" t="n"/>
      <c r="WL26" s="530" t="n"/>
      <c r="WM26" s="530" t="n"/>
      <c r="WN26" s="530" t="n"/>
      <c r="WO26" s="530" t="n"/>
      <c r="WP26" s="530" t="n"/>
      <c r="WQ26" s="530" t="n"/>
      <c r="WR26" s="530" t="n"/>
      <c r="WS26" s="530" t="n"/>
      <c r="WT26" s="530" t="n"/>
      <c r="WU26" s="530" t="n"/>
      <c r="WV26" s="530" t="n"/>
      <c r="WW26" s="530" t="n"/>
      <c r="WX26" s="530" t="n"/>
      <c r="WY26" s="530" t="n"/>
      <c r="WZ26" s="530" t="n"/>
      <c r="XA26" s="530" t="n"/>
      <c r="XB26" s="530" t="n"/>
      <c r="XC26" s="530" t="n"/>
      <c r="XD26" s="530" t="n"/>
      <c r="XE26" s="530" t="n"/>
      <c r="XF26" s="530" t="n"/>
      <c r="XG26" s="530" t="n"/>
      <c r="XH26" s="530" t="n"/>
      <c r="XI26" s="530" t="n"/>
      <c r="XJ26" s="530" t="n"/>
      <c r="XK26" s="530" t="n"/>
      <c r="XL26" s="530" t="n"/>
      <c r="XM26" s="530" t="n"/>
      <c r="XN26" s="530" t="n"/>
      <c r="XO26" s="530" t="n"/>
      <c r="XP26" s="530" t="n"/>
      <c r="XQ26" s="530" t="n"/>
      <c r="XR26" s="530" t="n"/>
      <c r="XS26" s="530" t="n"/>
      <c r="XT26" s="530" t="n"/>
      <c r="XU26" s="530" t="n"/>
      <c r="XV26" s="530" t="n"/>
      <c r="XW26" s="530" t="n"/>
      <c r="XX26" s="530" t="n"/>
      <c r="XY26" s="530" t="n"/>
      <c r="XZ26" s="530" t="n"/>
      <c r="YA26" s="530" t="n"/>
      <c r="YB26" s="530" t="n"/>
      <c r="YC26" s="530" t="n"/>
      <c r="YD26" s="530" t="n"/>
      <c r="YE26" s="530" t="n"/>
      <c r="YF26" s="530" t="n"/>
      <c r="YG26" s="530" t="n"/>
      <c r="YH26" s="530" t="n"/>
      <c r="YI26" s="530" t="n"/>
      <c r="YJ26" s="530" t="n"/>
      <c r="YK26" s="530" t="n"/>
      <c r="YL26" s="530" t="n"/>
      <c r="YM26" s="530" t="n"/>
      <c r="YN26" s="530" t="n"/>
      <c r="YO26" s="530" t="n"/>
      <c r="YP26" s="530" t="n"/>
      <c r="YQ26" s="530" t="n"/>
      <c r="YR26" s="530" t="n"/>
      <c r="YS26" s="530" t="n"/>
      <c r="YT26" s="530" t="n"/>
      <c r="YU26" s="530" t="n"/>
      <c r="YV26" s="530" t="n"/>
      <c r="YW26" s="530" t="n"/>
      <c r="YX26" s="530" t="n"/>
      <c r="YY26" s="530" t="n"/>
      <c r="YZ26" s="530" t="n"/>
      <c r="ZA26" s="530" t="n"/>
      <c r="ZB26" s="530" t="n"/>
      <c r="ZC26" s="530" t="n"/>
      <c r="ZD26" s="530" t="n"/>
      <c r="ZE26" s="530" t="n"/>
      <c r="ZF26" s="530" t="n"/>
      <c r="ZG26" s="530" t="n"/>
      <c r="ZH26" s="530" t="n"/>
      <c r="ZI26" s="530" t="n"/>
      <c r="ZJ26" s="530" t="n"/>
      <c r="ZK26" s="530" t="n"/>
      <c r="ZL26" s="530" t="n"/>
      <c r="ZM26" s="530" t="n"/>
      <c r="ZN26" s="530" t="n"/>
      <c r="ZO26" s="530" t="n"/>
      <c r="ZP26" s="530" t="n"/>
      <c r="ZQ26" s="530" t="n"/>
      <c r="ZR26" s="530" t="n"/>
      <c r="ZS26" s="530" t="n"/>
      <c r="ZT26" s="530" t="n"/>
      <c r="ZU26" s="530" t="n"/>
      <c r="ZV26" s="530" t="n"/>
      <c r="ZW26" s="530" t="n"/>
      <c r="ZX26" s="530" t="n"/>
      <c r="ZY26" s="530" t="n"/>
      <c r="ZZ26" s="530" t="n"/>
      <c r="AAA26" s="530" t="n"/>
      <c r="AAB26" s="530" t="n"/>
      <c r="AAC26" s="530" t="n"/>
      <c r="AAD26" s="530" t="n"/>
      <c r="AAE26" s="530" t="n"/>
      <c r="AAF26" s="530" t="n"/>
      <c r="AAG26" s="530" t="n"/>
      <c r="AAH26" s="530" t="n"/>
      <c r="AAI26" s="530" t="n"/>
      <c r="AAJ26" s="530" t="n"/>
      <c r="AAK26" s="530" t="n"/>
      <c r="AAL26" s="530" t="n"/>
      <c r="AAM26" s="530" t="n"/>
      <c r="AAN26" s="530" t="n"/>
      <c r="AAO26" s="530" t="n"/>
      <c r="AAP26" s="530" t="n"/>
      <c r="AAQ26" s="530" t="n"/>
      <c r="AAR26" s="530" t="n"/>
      <c r="AAS26" s="530" t="n"/>
      <c r="AAT26" s="530" t="n"/>
      <c r="AAU26" s="530" t="n"/>
      <c r="AAV26" s="530" t="n"/>
      <c r="AAW26" s="530" t="n"/>
      <c r="AAX26" s="530" t="n"/>
      <c r="AAY26" s="530" t="n"/>
      <c r="AAZ26" s="530" t="n"/>
      <c r="ABA26" s="530" t="n"/>
      <c r="ABB26" s="530" t="n"/>
      <c r="ABC26" s="530" t="n"/>
      <c r="ABD26" s="530" t="n"/>
      <c r="ABE26" s="530" t="n"/>
      <c r="ABF26" s="530" t="n"/>
      <c r="ABG26" s="530" t="n"/>
      <c r="ABH26" s="530" t="n"/>
      <c r="ABI26" s="530" t="n"/>
      <c r="ABJ26" s="530" t="n"/>
      <c r="ABK26" s="530" t="n"/>
      <c r="ABL26" s="530" t="n"/>
      <c r="ABM26" s="530" t="n"/>
      <c r="ABN26" s="530" t="n"/>
      <c r="ABO26" s="530" t="n"/>
      <c r="ABP26" s="530" t="n"/>
      <c r="ABQ26" s="530" t="n"/>
      <c r="ABR26" s="530" t="n"/>
      <c r="ABS26" s="530" t="n"/>
      <c r="ABT26" s="530" t="n"/>
      <c r="ABU26" s="530" t="n"/>
      <c r="ABV26" s="530" t="n"/>
      <c r="ABW26" s="530" t="n"/>
      <c r="ABX26" s="530" t="n"/>
      <c r="ABY26" s="530" t="n"/>
      <c r="ABZ26" s="530" t="n"/>
      <c r="ACA26" s="530" t="n"/>
      <c r="ACB26" s="530" t="n"/>
      <c r="ACC26" s="530" t="n"/>
      <c r="ACD26" s="530" t="n"/>
      <c r="ACE26" s="530" t="n"/>
      <c r="ACF26" s="530" t="n"/>
      <c r="ACG26" s="530" t="n"/>
      <c r="ACH26" s="530" t="n"/>
      <c r="ACI26" s="530" t="n"/>
      <c r="ACJ26" s="530" t="n"/>
      <c r="ACK26" s="530" t="n"/>
      <c r="ACL26" s="530" t="n"/>
      <c r="ACM26" s="530" t="n"/>
      <c r="ACN26" s="530" t="n"/>
      <c r="ACO26" s="530" t="n"/>
      <c r="ACP26" s="530" t="n"/>
      <c r="ACQ26" s="530" t="n"/>
      <c r="ACR26" s="530" t="n"/>
      <c r="ACS26" s="530" t="n"/>
      <c r="ACT26" s="530" t="n"/>
      <c r="ACU26" s="530" t="n"/>
      <c r="ACV26" s="530" t="n"/>
      <c r="ACW26" s="530" t="n"/>
      <c r="ACX26" s="530" t="n"/>
      <c r="ACY26" s="530" t="n"/>
      <c r="ACZ26" s="530" t="n"/>
      <c r="ADA26" s="530" t="n"/>
      <c r="ADB26" s="530" t="n"/>
      <c r="ADC26" s="530" t="n"/>
      <c r="ADD26" s="530" t="n"/>
      <c r="ADE26" s="530" t="n"/>
      <c r="ADF26" s="530" t="n"/>
      <c r="ADG26" s="530" t="n"/>
      <c r="ADH26" s="530" t="n"/>
      <c r="ADI26" s="530" t="n"/>
      <c r="ADJ26" s="530" t="n"/>
      <c r="ADK26" s="530" t="n"/>
      <c r="ADL26" s="530" t="n"/>
      <c r="ADM26" s="530" t="n"/>
      <c r="ADN26" s="530" t="n"/>
      <c r="ADO26" s="530" t="n"/>
      <c r="ADP26" s="530" t="n"/>
      <c r="ADQ26" s="530" t="n"/>
      <c r="ADR26" s="530" t="n"/>
      <c r="ADS26" s="530" t="n"/>
      <c r="ADT26" s="530" t="n"/>
      <c r="ADU26" s="530" t="n"/>
      <c r="ADV26" s="530" t="n"/>
      <c r="ADW26" s="530" t="n"/>
      <c r="ADX26" s="530" t="n"/>
      <c r="ADY26" s="530" t="n"/>
      <c r="ADZ26" s="530" t="n"/>
      <c r="AEA26" s="530" t="n"/>
      <c r="AEB26" s="530" t="n"/>
      <c r="AEC26" s="530" t="n"/>
      <c r="AED26" s="530" t="n"/>
      <c r="AEE26" s="530" t="n"/>
      <c r="AEF26" s="530" t="n"/>
      <c r="AEG26" s="530" t="n"/>
      <c r="AEH26" s="530" t="n"/>
      <c r="AEI26" s="530" t="n"/>
      <c r="AEJ26" s="530" t="n"/>
      <c r="AEK26" s="530" t="n"/>
      <c r="AEL26" s="530" t="n"/>
      <c r="AEM26" s="530" t="n"/>
      <c r="AEN26" s="530" t="n"/>
      <c r="AEO26" s="530" t="n"/>
      <c r="AEP26" s="530" t="n"/>
      <c r="AEQ26" s="530" t="n"/>
      <c r="AER26" s="530" t="n"/>
      <c r="AES26" s="530" t="n"/>
      <c r="AET26" s="530" t="n"/>
      <c r="AEU26" s="530" t="n"/>
      <c r="AEV26" s="530" t="n"/>
      <c r="AEW26" s="530" t="n"/>
      <c r="AEX26" s="530" t="n"/>
      <c r="AEY26" s="530" t="n"/>
      <c r="AEZ26" s="530" t="n"/>
      <c r="AFA26" s="530" t="n"/>
      <c r="AFB26" s="530" t="n"/>
      <c r="AFC26" s="530" t="n"/>
      <c r="AFD26" s="530" t="n"/>
      <c r="AFE26" s="530" t="n"/>
      <c r="AFF26" s="530" t="n"/>
      <c r="AFG26" s="530" t="n"/>
      <c r="AFH26" s="530" t="n"/>
      <c r="AFI26" s="530" t="n"/>
      <c r="AFJ26" s="530" t="n"/>
      <c r="AFK26" s="530" t="n"/>
      <c r="AFL26" s="530" t="n"/>
      <c r="AFM26" s="530" t="n"/>
      <c r="AFN26" s="530" t="n"/>
      <c r="AFO26" s="530" t="n"/>
      <c r="AFP26" s="530" t="n"/>
      <c r="AFQ26" s="530" t="n"/>
      <c r="AFR26" s="530" t="n"/>
      <c r="AFS26" s="530" t="n"/>
      <c r="AFT26" s="530" t="n"/>
      <c r="AFU26" s="530" t="n"/>
      <c r="AFV26" s="530" t="n"/>
      <c r="AFW26" s="530" t="n"/>
      <c r="AFX26" s="530" t="n"/>
      <c r="AFY26" s="530" t="n"/>
      <c r="AFZ26" s="530" t="n"/>
      <c r="AGA26" s="530" t="n"/>
      <c r="AGB26" s="530" t="n"/>
      <c r="AGC26" s="530" t="n"/>
      <c r="AGD26" s="530" t="n"/>
      <c r="AGE26" s="530" t="n"/>
      <c r="AGF26" s="530" t="n"/>
      <c r="AGG26" s="530" t="n"/>
      <c r="AGH26" s="530" t="n"/>
      <c r="AGI26" s="530" t="n"/>
      <c r="AGJ26" s="530" t="n"/>
      <c r="AGK26" s="530" t="n"/>
      <c r="AGL26" s="530" t="n"/>
      <c r="AGM26" s="530" t="n"/>
      <c r="AGN26" s="530" t="n"/>
      <c r="AGO26" s="530" t="n"/>
      <c r="AGP26" s="530" t="n"/>
      <c r="AGQ26" s="530" t="n"/>
      <c r="AGR26" s="530" t="n"/>
      <c r="AGS26" s="530" t="n"/>
      <c r="AGT26" s="530" t="n"/>
      <c r="AGU26" s="530" t="n"/>
      <c r="AGV26" s="530" t="n"/>
      <c r="AGW26" s="530" t="n"/>
      <c r="AGX26" s="530" t="n"/>
      <c r="AGY26" s="530" t="n"/>
      <c r="AGZ26" s="530" t="n"/>
      <c r="AHA26" s="530" t="n"/>
      <c r="AHB26" s="530" t="n"/>
      <c r="AHC26" s="530" t="n"/>
      <c r="AHD26" s="530" t="n"/>
      <c r="AHE26" s="530" t="n"/>
      <c r="AHF26" s="530" t="n"/>
      <c r="AHG26" s="530" t="n"/>
      <c r="AHH26" s="530" t="n"/>
      <c r="AHI26" s="530" t="n"/>
      <c r="AHJ26" s="530" t="n"/>
      <c r="AHK26" s="530" t="n"/>
      <c r="AHL26" s="530" t="n"/>
      <c r="AHM26" s="530" t="n"/>
      <c r="AHN26" s="530" t="n"/>
      <c r="AHO26" s="530" t="n"/>
      <c r="AHP26" s="530" t="n"/>
      <c r="AHQ26" s="530" t="n"/>
      <c r="AHR26" s="530" t="n"/>
      <c r="AHS26" s="530" t="n"/>
      <c r="AHT26" s="530" t="n"/>
      <c r="AHU26" s="530" t="n"/>
      <c r="AHV26" s="530" t="n"/>
      <c r="AHW26" s="530" t="n"/>
      <c r="AHX26" s="530" t="n"/>
      <c r="AHY26" s="530" t="n"/>
      <c r="AHZ26" s="530" t="n"/>
      <c r="AIA26" s="530" t="n"/>
      <c r="AIB26" s="530" t="n"/>
      <c r="AIC26" s="530" t="n"/>
      <c r="AID26" s="530" t="n"/>
      <c r="AIE26" s="530" t="n"/>
      <c r="AIF26" s="530" t="n"/>
      <c r="AIG26" s="530" t="n"/>
      <c r="AIH26" s="530" t="n"/>
      <c r="AII26" s="530" t="n"/>
      <c r="AIJ26" s="530" t="n"/>
      <c r="AIK26" s="530" t="n"/>
      <c r="AIL26" s="530" t="n"/>
      <c r="AIM26" s="530" t="n"/>
      <c r="AIN26" s="530" t="n"/>
      <c r="AIO26" s="530" t="n"/>
      <c r="AIP26" s="530" t="n"/>
      <c r="AIQ26" s="530" t="n"/>
      <c r="AIR26" s="530" t="n"/>
      <c r="AIS26" s="530" t="n"/>
      <c r="AIT26" s="530" t="n"/>
      <c r="AIU26" s="530" t="n"/>
      <c r="AIV26" s="530" t="n"/>
      <c r="AIW26" s="530" t="n"/>
      <c r="AIX26" s="530" t="n"/>
      <c r="AIY26" s="530" t="n"/>
      <c r="AIZ26" s="530" t="n"/>
      <c r="AJA26" s="530" t="n"/>
      <c r="AJB26" s="530" t="n"/>
      <c r="AJC26" s="530" t="n"/>
      <c r="AJD26" s="530" t="n"/>
      <c r="AJE26" s="530" t="n"/>
      <c r="AJF26" s="530" t="n"/>
      <c r="AJG26" s="530" t="n"/>
      <c r="AJH26" s="530" t="n"/>
      <c r="AJI26" s="530" t="n"/>
      <c r="AJJ26" s="530" t="n"/>
      <c r="AJK26" s="530" t="n"/>
      <c r="AJL26" s="530" t="n"/>
      <c r="AJM26" s="530" t="n"/>
      <c r="AJN26" s="530" t="n"/>
      <c r="AJO26" s="530" t="n"/>
      <c r="AJP26" s="530" t="n"/>
      <c r="AJQ26" s="530" t="n"/>
      <c r="AJR26" s="530" t="n"/>
      <c r="AJS26" s="530" t="n"/>
      <c r="AJT26" s="530" t="n"/>
      <c r="AJU26" s="530" t="n"/>
      <c r="AJV26" s="530" t="n"/>
      <c r="AJW26" s="530" t="n"/>
      <c r="AJX26" s="530" t="n"/>
      <c r="AJY26" s="530" t="n"/>
      <c r="AJZ26" s="530" t="n"/>
      <c r="AKA26" s="530" t="n"/>
      <c r="AKB26" s="530" t="n"/>
      <c r="AKC26" s="530" t="n"/>
      <c r="AKD26" s="530" t="n"/>
      <c r="AKE26" s="530" t="n"/>
      <c r="AKF26" s="530" t="n"/>
      <c r="AKG26" s="530" t="n"/>
      <c r="AKH26" s="530" t="n"/>
      <c r="AKI26" s="530" t="n"/>
      <c r="AKJ26" s="530" t="n"/>
      <c r="AKK26" s="530" t="n"/>
      <c r="AKL26" s="530" t="n"/>
      <c r="AKM26" s="530" t="n"/>
      <c r="AKN26" s="530" t="n"/>
      <c r="AKO26" s="530" t="n"/>
      <c r="AKP26" s="530" t="n"/>
      <c r="AKQ26" s="530" t="n"/>
      <c r="AKR26" s="530" t="n"/>
      <c r="AKS26" s="530" t="n"/>
      <c r="AKT26" s="530" t="n"/>
      <c r="AKU26" s="530" t="n"/>
      <c r="AKV26" s="530" t="n"/>
      <c r="AKW26" s="530" t="n"/>
      <c r="AKX26" s="530" t="n"/>
      <c r="AKY26" s="530" t="n"/>
      <c r="AKZ26" s="530" t="n"/>
      <c r="ALA26" s="530" t="n"/>
      <c r="ALB26" s="530" t="n"/>
      <c r="ALC26" s="530" t="n"/>
      <c r="ALD26" s="530" t="n"/>
      <c r="ALE26" s="530" t="n"/>
      <c r="ALF26" s="530" t="n"/>
      <c r="ALG26" s="530" t="n"/>
      <c r="ALH26" s="530" t="n"/>
      <c r="ALI26" s="530" t="n"/>
      <c r="ALJ26" s="530" t="n"/>
      <c r="ALK26" s="530" t="n"/>
      <c r="ALL26" s="530" t="n"/>
      <c r="ALM26" s="530" t="n"/>
      <c r="ALN26" s="530" t="n"/>
      <c r="ALO26" s="530" t="n"/>
      <c r="ALP26" s="530" t="n"/>
      <c r="ALQ26" s="530" t="n"/>
      <c r="ALR26" s="530" t="n"/>
      <c r="ALS26" s="530" t="n"/>
      <c r="ALT26" s="530" t="n"/>
      <c r="ALU26" s="530" t="n"/>
      <c r="ALV26" s="530" t="n"/>
      <c r="ALW26" s="530" t="n"/>
      <c r="ALX26" s="530" t="n"/>
      <c r="ALY26" s="530" t="n"/>
      <c r="ALZ26" s="530" t="n"/>
      <c r="AMA26" s="530" t="n"/>
      <c r="AMB26" s="530" t="n"/>
      <c r="AMC26" s="530" t="n"/>
      <c r="AMD26" s="530" t="n"/>
      <c r="AME26" s="530" t="n"/>
      <c r="AMF26" s="530" t="n"/>
      <c r="AMG26" s="530" t="n"/>
      <c r="AMH26" s="530" t="n"/>
      <c r="AMI26" s="530" t="n"/>
      <c r="AMJ26" s="530" t="n"/>
      <c r="AMK26" s="530" t="n"/>
      <c r="AML26" s="530" t="n"/>
      <c r="AMM26" s="530" t="n"/>
      <c r="AMN26" s="530" t="n"/>
      <c r="AMO26" s="530" t="n"/>
      <c r="AMP26" s="530" t="n"/>
      <c r="AMQ26" s="530" t="n"/>
      <c r="AMR26" s="530" t="n"/>
      <c r="AMS26" s="530" t="n"/>
      <c r="AMT26" s="530" t="n"/>
      <c r="AMU26" s="530" t="n"/>
      <c r="AMV26" s="530" t="n"/>
      <c r="AMW26" s="530" t="n"/>
      <c r="AMX26" s="530" t="n"/>
      <c r="AMY26" s="530" t="n"/>
      <c r="AMZ26" s="530" t="n"/>
      <c r="ANA26" s="530" t="n"/>
      <c r="ANB26" s="530" t="n"/>
      <c r="ANC26" s="530" t="n"/>
      <c r="AND26" s="530" t="n"/>
      <c r="ANE26" s="530" t="n"/>
      <c r="ANF26" s="530" t="n"/>
      <c r="ANG26" s="530" t="n"/>
      <c r="ANH26" s="530" t="n"/>
      <c r="ANI26" s="530" t="n"/>
      <c r="ANJ26" s="530" t="n"/>
      <c r="ANK26" s="530" t="n"/>
      <c r="ANL26" s="530" t="n"/>
      <c r="ANM26" s="530" t="n"/>
      <c r="ANN26" s="530" t="n"/>
      <c r="ANO26" s="530" t="n"/>
      <c r="ANP26" s="530" t="n"/>
      <c r="ANQ26" s="530" t="n"/>
      <c r="ANR26" s="530" t="n"/>
      <c r="ANS26" s="530" t="n"/>
      <c r="ANT26" s="530" t="n"/>
      <c r="ANU26" s="530" t="n"/>
      <c r="ANV26" s="530" t="n"/>
      <c r="ANW26" s="530" t="n"/>
      <c r="ANX26" s="530" t="n"/>
      <c r="ANY26" s="530" t="n"/>
      <c r="ANZ26" s="530" t="n"/>
      <c r="AOA26" s="530" t="n"/>
      <c r="AOB26" s="530" t="n"/>
      <c r="AOC26" s="530" t="n"/>
      <c r="AOD26" s="530" t="n"/>
      <c r="AOE26" s="530" t="n"/>
      <c r="AOF26" s="530" t="n"/>
      <c r="AOG26" s="530" t="n"/>
      <c r="AOH26" s="530" t="n"/>
      <c r="AOI26" s="530" t="n"/>
      <c r="AOJ26" s="530" t="n"/>
      <c r="AOK26" s="530" t="n"/>
      <c r="AOL26" s="530" t="n"/>
      <c r="AOM26" s="530" t="n"/>
      <c r="AON26" s="530" t="n"/>
      <c r="AOO26" s="530" t="n"/>
      <c r="AOP26" s="530" t="n"/>
      <c r="AOQ26" s="530" t="n"/>
      <c r="AOR26" s="530" t="n"/>
      <c r="AOS26" s="530" t="n"/>
      <c r="AOT26" s="530" t="n"/>
      <c r="AOU26" s="530" t="n"/>
      <c r="AOV26" s="530" t="n"/>
      <c r="AOW26" s="530" t="n"/>
      <c r="AOX26" s="530" t="n"/>
      <c r="AOY26" s="530" t="n"/>
      <c r="AOZ26" s="530" t="n"/>
      <c r="APA26" s="530" t="n"/>
      <c r="APB26" s="530" t="n"/>
      <c r="APC26" s="530" t="n"/>
      <c r="APD26" s="530" t="n"/>
      <c r="APE26" s="530" t="n"/>
      <c r="APF26" s="530" t="n"/>
      <c r="APG26" s="530" t="n"/>
      <c r="APH26" s="530" t="n"/>
      <c r="API26" s="530" t="n"/>
      <c r="APJ26" s="530" t="n"/>
      <c r="APK26" s="530" t="n"/>
      <c r="APL26" s="530" t="n"/>
      <c r="APM26" s="530" t="n"/>
      <c r="APN26" s="530" t="n"/>
      <c r="APO26" s="530" t="n"/>
      <c r="APP26" s="530" t="n"/>
      <c r="APQ26" s="530" t="n"/>
      <c r="APR26" s="530" t="n"/>
      <c r="APS26" s="530" t="n"/>
      <c r="APT26" s="530" t="n"/>
      <c r="APU26" s="530" t="n"/>
      <c r="APV26" s="530" t="n"/>
      <c r="APW26" s="530" t="n"/>
      <c r="APX26" s="530" t="n"/>
      <c r="APY26" s="530" t="n"/>
      <c r="APZ26" s="530" t="n"/>
      <c r="AQA26" s="530" t="n"/>
      <c r="AQB26" s="530" t="n"/>
      <c r="AQC26" s="530" t="n"/>
      <c r="AQD26" s="530" t="n"/>
      <c r="AQE26" s="530" t="n"/>
      <c r="AQF26" s="530" t="n"/>
      <c r="AQG26" s="530" t="n"/>
      <c r="AQH26" s="530" t="n"/>
      <c r="AQI26" s="530" t="n"/>
      <c r="AQJ26" s="530" t="n"/>
      <c r="AQK26" s="530" t="n"/>
      <c r="AQL26" s="530" t="n"/>
      <c r="AQM26" s="530" t="n"/>
      <c r="AQN26" s="530" t="n"/>
      <c r="AQO26" s="530" t="n"/>
      <c r="AQP26" s="530" t="n"/>
      <c r="AQQ26" s="530" t="n"/>
      <c r="AQR26" s="530" t="n"/>
      <c r="AQS26" s="530" t="n"/>
      <c r="AQT26" s="530" t="n"/>
      <c r="AQU26" s="530" t="n"/>
      <c r="AQV26" s="530" t="n"/>
      <c r="AQW26" s="530" t="n"/>
      <c r="AQX26" s="530" t="n"/>
      <c r="AQY26" s="530" t="n"/>
      <c r="AQZ26" s="530" t="n"/>
      <c r="ARA26" s="530" t="n"/>
      <c r="ARB26" s="530" t="n"/>
      <c r="ARC26" s="530" t="n"/>
      <c r="ARD26" s="530" t="n"/>
      <c r="ARE26" s="530" t="n"/>
      <c r="ARF26" s="530" t="n"/>
      <c r="ARG26" s="530" t="n"/>
      <c r="ARH26" s="530" t="n"/>
      <c r="ARI26" s="530" t="n"/>
      <c r="ARJ26" s="530" t="n"/>
      <c r="ARK26" s="530" t="n"/>
      <c r="ARL26" s="530" t="n"/>
      <c r="ARM26" s="530" t="n"/>
      <c r="ARN26" s="530" t="n"/>
      <c r="ARO26" s="530" t="n"/>
      <c r="ARP26" s="530" t="n"/>
      <c r="ARQ26" s="530" t="n"/>
      <c r="ARR26" s="530" t="n"/>
      <c r="ARS26" s="530" t="n"/>
      <c r="ART26" s="530" t="n"/>
      <c r="ARU26" s="530" t="n"/>
      <c r="ARV26" s="530" t="n"/>
      <c r="ARW26" s="530" t="n"/>
      <c r="ARX26" s="530" t="n"/>
      <c r="ARY26" s="530" t="n"/>
      <c r="ARZ26" s="530" t="n"/>
      <c r="ASA26" s="530" t="n"/>
      <c r="ASB26" s="530" t="n"/>
      <c r="ASC26" s="530" t="n"/>
      <c r="ASD26" s="530" t="n"/>
      <c r="ASE26" s="530" t="n"/>
      <c r="ASF26" s="530" t="n"/>
      <c r="ASG26" s="530" t="n"/>
      <c r="ASH26" s="530" t="n"/>
      <c r="ASI26" s="530" t="n"/>
      <c r="ASJ26" s="530" t="n"/>
      <c r="ASK26" s="530" t="n"/>
      <c r="ASL26" s="530" t="n"/>
      <c r="ASM26" s="530" t="n"/>
      <c r="ASN26" s="530" t="n"/>
      <c r="ASO26" s="530" t="n"/>
      <c r="ASP26" s="530" t="n"/>
      <c r="ASQ26" s="530" t="n"/>
      <c r="ASR26" s="530" t="n"/>
      <c r="ASS26" s="530" t="n"/>
      <c r="AST26" s="530" t="n"/>
      <c r="ASU26" s="530" t="n"/>
      <c r="ASV26" s="530" t="n"/>
      <c r="ASW26" s="530" t="n"/>
      <c r="ASX26" s="530" t="n"/>
      <c r="ASY26" s="530" t="n"/>
      <c r="ASZ26" s="530" t="n"/>
      <c r="ATA26" s="530" t="n"/>
      <c r="ATB26" s="530" t="n"/>
      <c r="ATC26" s="530" t="n"/>
      <c r="ATD26" s="530" t="n"/>
      <c r="ATE26" s="530" t="n"/>
      <c r="ATF26" s="530" t="n"/>
      <c r="ATG26" s="530" t="n"/>
      <c r="ATH26" s="530" t="n"/>
      <c r="ATI26" s="530" t="n"/>
      <c r="ATJ26" s="530" t="n"/>
      <c r="ATK26" s="530" t="n"/>
      <c r="ATL26" s="530" t="n"/>
      <c r="ATM26" s="530" t="n"/>
      <c r="ATN26" s="530" t="n"/>
      <c r="ATO26" s="530" t="n"/>
      <c r="ATP26" s="530" t="n"/>
      <c r="ATQ26" s="530" t="n"/>
      <c r="ATR26" s="530" t="n"/>
      <c r="ATS26" s="530" t="n"/>
      <c r="ATT26" s="530" t="n"/>
      <c r="ATU26" s="530" t="n"/>
      <c r="ATV26" s="530" t="n"/>
      <c r="ATW26" s="530" t="n"/>
      <c r="ATX26" s="530" t="n"/>
      <c r="ATY26" s="530" t="n"/>
      <c r="ATZ26" s="530" t="n"/>
      <c r="AUA26" s="530" t="n"/>
      <c r="AUB26" s="530" t="n"/>
      <c r="AUC26" s="530" t="n"/>
      <c r="AUD26" s="530" t="n"/>
      <c r="AUE26" s="530" t="n"/>
      <c r="AUF26" s="530" t="n"/>
      <c r="AUG26" s="530" t="n"/>
      <c r="AUH26" s="530" t="n"/>
      <c r="AUI26" s="530" t="n"/>
      <c r="AUJ26" s="530" t="n"/>
      <c r="AUK26" s="530" t="n"/>
      <c r="AUL26" s="530" t="n"/>
      <c r="AUM26" s="530" t="n"/>
      <c r="AUN26" s="530" t="n"/>
      <c r="AUO26" s="530" t="n"/>
      <c r="AUP26" s="530" t="n"/>
      <c r="AUQ26" s="530" t="n"/>
      <c r="AUR26" s="530" t="n"/>
      <c r="AUS26" s="530" t="n"/>
      <c r="AUT26" s="530" t="n"/>
      <c r="AUU26" s="530" t="n"/>
      <c r="AUV26" s="530" t="n"/>
      <c r="AUW26" s="530" t="n"/>
      <c r="AUX26" s="530" t="n"/>
      <c r="AUY26" s="530" t="n"/>
      <c r="AUZ26" s="530" t="n"/>
      <c r="AVA26" s="530" t="n"/>
      <c r="AVB26" s="530" t="n"/>
      <c r="AVC26" s="530" t="n"/>
      <c r="AVD26" s="530" t="n"/>
      <c r="AVE26" s="530" t="n"/>
      <c r="AVF26" s="530" t="n"/>
      <c r="AVG26" s="530" t="n"/>
      <c r="AVH26" s="530" t="n"/>
      <c r="AVI26" s="530" t="n"/>
      <c r="AVJ26" s="530" t="n"/>
      <c r="AVK26" s="530" t="n"/>
      <c r="AVL26" s="530" t="n"/>
      <c r="AVM26" s="530" t="n"/>
      <c r="AVN26" s="530" t="n"/>
      <c r="AVO26" s="530" t="n"/>
      <c r="AVP26" s="530" t="n"/>
      <c r="AVQ26" s="530" t="n"/>
      <c r="AVR26" s="530" t="n"/>
      <c r="AVS26" s="530" t="n"/>
      <c r="AVT26" s="530" t="n"/>
      <c r="AVU26" s="530" t="n"/>
      <c r="AVV26" s="530" t="n"/>
      <c r="AVW26" s="530" t="n"/>
      <c r="AVX26" s="530" t="n"/>
      <c r="AVY26" s="530" t="n"/>
      <c r="AVZ26" s="530" t="n"/>
      <c r="AWA26" s="530" t="n"/>
      <c r="AWB26" s="530" t="n"/>
      <c r="AWC26" s="530" t="n"/>
      <c r="AWD26" s="530" t="n"/>
      <c r="AWE26" s="530" t="n"/>
      <c r="AWF26" s="530" t="n"/>
      <c r="AWG26" s="530" t="n"/>
      <c r="AWH26" s="530" t="n"/>
      <c r="AWI26" s="530" t="n"/>
      <c r="AWJ26" s="530" t="n"/>
      <c r="AWK26" s="530" t="n"/>
      <c r="AWL26" s="530" t="n"/>
      <c r="AWM26" s="530" t="n"/>
      <c r="AWN26" s="530" t="n"/>
      <c r="AWO26" s="530" t="n"/>
      <c r="AWP26" s="530" t="n"/>
      <c r="AWQ26" s="530" t="n"/>
      <c r="AWR26" s="530" t="n"/>
      <c r="AWS26" s="530" t="n"/>
      <c r="AWT26" s="530" t="n"/>
      <c r="AWU26" s="530" t="n"/>
      <c r="AWV26" s="530" t="n"/>
      <c r="AWW26" s="530" t="n"/>
      <c r="AWX26" s="530" t="n"/>
      <c r="AWY26" s="530" t="n"/>
      <c r="AWZ26" s="530" t="n"/>
      <c r="AXA26" s="530" t="n"/>
      <c r="AXB26" s="530" t="n"/>
      <c r="AXC26" s="530" t="n"/>
      <c r="AXD26" s="530" t="n"/>
      <c r="AXE26" s="530" t="n"/>
      <c r="AXF26" s="530" t="n"/>
      <c r="AXG26" s="530" t="n"/>
      <c r="AXH26" s="530" t="n"/>
      <c r="AXI26" s="530" t="n"/>
      <c r="AXJ26" s="530" t="n"/>
      <c r="AXK26" s="530" t="n"/>
      <c r="AXL26" s="530" t="n"/>
      <c r="AXM26" s="530" t="n"/>
      <c r="AXN26" s="530" t="n"/>
      <c r="AXO26" s="530" t="n"/>
      <c r="AXP26" s="530" t="n"/>
      <c r="AXQ26" s="530" t="n"/>
      <c r="AXR26" s="530" t="n"/>
      <c r="AXS26" s="530" t="n"/>
      <c r="AXT26" s="530" t="n"/>
      <c r="AXU26" s="530" t="n"/>
      <c r="AXV26" s="530" t="n"/>
      <c r="AXW26" s="530" t="n"/>
      <c r="AXX26" s="530" t="n"/>
      <c r="AXY26" s="530" t="n"/>
      <c r="AXZ26" s="530" t="n"/>
      <c r="AYA26" s="530" t="n"/>
      <c r="AYB26" s="530" t="n"/>
      <c r="AYC26" s="530" t="n"/>
      <c r="AYD26" s="530" t="n"/>
      <c r="AYE26" s="530" t="n"/>
      <c r="AYF26" s="530" t="n"/>
      <c r="AYG26" s="530" t="n"/>
      <c r="AYH26" s="530" t="n"/>
      <c r="AYI26" s="530" t="n"/>
      <c r="AYJ26" s="530" t="n"/>
      <c r="AYK26" s="530" t="n"/>
      <c r="AYL26" s="530" t="n"/>
      <c r="AYM26" s="530" t="n"/>
      <c r="AYN26" s="530" t="n"/>
      <c r="AYO26" s="530" t="n"/>
      <c r="AYP26" s="530" t="n"/>
      <c r="AYQ26" s="530" t="n"/>
      <c r="AYR26" s="530" t="n"/>
      <c r="AYS26" s="530" t="n"/>
      <c r="AYT26" s="530" t="n"/>
      <c r="AYU26" s="530" t="n"/>
      <c r="AYV26" s="530" t="n"/>
      <c r="AYW26" s="530" t="n"/>
      <c r="AYX26" s="530" t="n"/>
      <c r="AYY26" s="530" t="n"/>
      <c r="AYZ26" s="530" t="n"/>
      <c r="AZA26" s="530" t="n"/>
      <c r="AZB26" s="530" t="n"/>
      <c r="AZC26" s="530" t="n"/>
      <c r="AZD26" s="530" t="n"/>
      <c r="AZE26" s="530" t="n"/>
      <c r="AZF26" s="530" t="n"/>
      <c r="AZG26" s="530" t="n"/>
      <c r="AZH26" s="530" t="n"/>
      <c r="AZI26" s="530" t="n"/>
      <c r="AZJ26" s="530" t="n"/>
      <c r="AZK26" s="530" t="n"/>
      <c r="AZL26" s="530" t="n"/>
      <c r="AZM26" s="530" t="n"/>
      <c r="AZN26" s="530" t="n"/>
      <c r="AZO26" s="530" t="n"/>
      <c r="AZP26" s="530" t="n"/>
      <c r="AZQ26" s="530" t="n"/>
      <c r="AZR26" s="530" t="n"/>
      <c r="AZS26" s="530" t="n"/>
      <c r="AZT26" s="530" t="n"/>
      <c r="AZU26" s="530" t="n"/>
      <c r="AZV26" s="530" t="n"/>
      <c r="AZW26" s="530" t="n"/>
      <c r="AZX26" s="530" t="n"/>
      <c r="AZY26" s="530" t="n"/>
      <c r="AZZ26" s="530" t="n"/>
      <c r="BAA26" s="530" t="n"/>
      <c r="BAB26" s="530" t="n"/>
      <c r="BAC26" s="530" t="n"/>
      <c r="BAD26" s="530" t="n"/>
      <c r="BAE26" s="530" t="n"/>
      <c r="BAF26" s="530" t="n"/>
      <c r="BAG26" s="530" t="n"/>
      <c r="BAH26" s="530" t="n"/>
      <c r="BAI26" s="530" t="n"/>
      <c r="BAJ26" s="530" t="n"/>
      <c r="BAK26" s="530" t="n"/>
      <c r="BAL26" s="530" t="n"/>
      <c r="BAM26" s="530" t="n"/>
      <c r="BAN26" s="530" t="n"/>
      <c r="BAO26" s="530" t="n"/>
      <c r="BAP26" s="530" t="n"/>
      <c r="BAQ26" s="530" t="n"/>
      <c r="BAR26" s="530" t="n"/>
      <c r="BAS26" s="530" t="n"/>
      <c r="BAT26" s="530" t="n"/>
      <c r="BAU26" s="530" t="n"/>
      <c r="BAV26" s="530" t="n"/>
      <c r="BAW26" s="530" t="n"/>
      <c r="BAX26" s="530" t="n"/>
      <c r="BAY26" s="530" t="n"/>
      <c r="BAZ26" s="530" t="n"/>
      <c r="BBA26" s="530" t="n"/>
      <c r="BBB26" s="530" t="n"/>
      <c r="BBC26" s="530" t="n"/>
      <c r="BBD26" s="530" t="n"/>
      <c r="BBE26" s="530" t="n"/>
      <c r="BBF26" s="530" t="n"/>
      <c r="BBG26" s="530" t="n"/>
      <c r="BBH26" s="530" t="n"/>
      <c r="BBI26" s="530" t="n"/>
      <c r="BBJ26" s="530" t="n"/>
      <c r="BBK26" s="530" t="n"/>
      <c r="BBL26" s="530" t="n"/>
      <c r="BBM26" s="530" t="n"/>
      <c r="BBN26" s="530" t="n"/>
      <c r="BBO26" s="530" t="n"/>
      <c r="BBP26" s="530" t="n"/>
      <c r="BBQ26" s="530" t="n"/>
      <c r="BBR26" s="530" t="n"/>
      <c r="BBS26" s="530" t="n"/>
      <c r="BBT26" s="530" t="n"/>
      <c r="BBU26" s="530" t="n"/>
      <c r="BBV26" s="530" t="n"/>
      <c r="BBW26" s="530" t="n"/>
      <c r="BBX26" s="530" t="n"/>
      <c r="BBY26" s="530" t="n"/>
      <c r="BBZ26" s="530" t="n"/>
      <c r="BCA26" s="530" t="n"/>
      <c r="BCB26" s="530" t="n"/>
      <c r="BCC26" s="530" t="n"/>
      <c r="BCD26" s="530" t="n"/>
      <c r="BCE26" s="530" t="n"/>
      <c r="BCF26" s="530" t="n"/>
      <c r="BCG26" s="530" t="n"/>
      <c r="BCH26" s="530" t="n"/>
      <c r="BCI26" s="530" t="n"/>
      <c r="BCJ26" s="530" t="n"/>
      <c r="BCK26" s="530" t="n"/>
      <c r="BCL26" s="530" t="n"/>
      <c r="BCM26" s="530" t="n"/>
      <c r="BCN26" s="530" t="n"/>
      <c r="BCO26" s="530" t="n"/>
      <c r="BCP26" s="530" t="n"/>
      <c r="BCQ26" s="530" t="n"/>
      <c r="BCR26" s="530" t="n"/>
      <c r="BCS26" s="530" t="n"/>
      <c r="BCT26" s="530" t="n"/>
      <c r="BCU26" s="530" t="n"/>
      <c r="BCV26" s="530" t="n"/>
      <c r="BCW26" s="530" t="n"/>
      <c r="BCX26" s="530" t="n"/>
      <c r="BCY26" s="530" t="n"/>
      <c r="BCZ26" s="530" t="n"/>
      <c r="BDA26" s="530" t="n"/>
      <c r="BDB26" s="530" t="n"/>
      <c r="BDC26" s="530" t="n"/>
      <c r="BDD26" s="530" t="n"/>
      <c r="BDE26" s="530" t="n"/>
      <c r="BDF26" s="530" t="n"/>
      <c r="BDG26" s="530" t="n"/>
      <c r="BDH26" s="530" t="n"/>
      <c r="BDI26" s="530" t="n"/>
      <c r="BDJ26" s="530" t="n"/>
      <c r="BDK26" s="530" t="n"/>
      <c r="BDL26" s="530" t="n"/>
      <c r="BDM26" s="530" t="n"/>
      <c r="BDN26" s="530" t="n"/>
      <c r="BDO26" s="530" t="n"/>
      <c r="BDP26" s="530" t="n"/>
      <c r="BDQ26" s="530" t="n"/>
      <c r="BDR26" s="530" t="n"/>
      <c r="BDS26" s="530" t="n"/>
      <c r="BDT26" s="530" t="n"/>
      <c r="BDU26" s="530" t="n"/>
      <c r="BDV26" s="530" t="n"/>
      <c r="BDW26" s="530" t="n"/>
      <c r="BDX26" s="530" t="n"/>
      <c r="BDY26" s="530" t="n"/>
      <c r="BDZ26" s="530" t="n"/>
      <c r="BEA26" s="530" t="n"/>
      <c r="BEB26" s="530" t="n"/>
      <c r="BEC26" s="530" t="n"/>
      <c r="BED26" s="530" t="n"/>
      <c r="BEE26" s="530" t="n"/>
      <c r="BEF26" s="530" t="n"/>
      <c r="BEG26" s="530" t="n"/>
      <c r="BEH26" s="530" t="n"/>
      <c r="BEI26" s="530" t="n"/>
      <c r="BEJ26" s="530" t="n"/>
      <c r="BEK26" s="530" t="n"/>
      <c r="BEL26" s="530" t="n"/>
      <c r="BEM26" s="530" t="n"/>
      <c r="BEN26" s="530" t="n"/>
      <c r="BEO26" s="530" t="n"/>
      <c r="BEP26" s="530" t="n"/>
      <c r="BEQ26" s="530" t="n"/>
      <c r="BER26" s="530" t="n"/>
      <c r="BES26" s="530" t="n"/>
      <c r="BET26" s="530" t="n"/>
      <c r="BEU26" s="530" t="n"/>
      <c r="BEV26" s="530" t="n"/>
      <c r="BEW26" s="530" t="n"/>
      <c r="BEX26" s="530" t="n"/>
      <c r="BEY26" s="530" t="n"/>
      <c r="BEZ26" s="530" t="n"/>
      <c r="BFA26" s="530" t="n"/>
      <c r="BFB26" s="530" t="n"/>
      <c r="BFC26" s="530" t="n"/>
      <c r="BFD26" s="530" t="n"/>
      <c r="BFE26" s="530" t="n"/>
      <c r="BFF26" s="530" t="n"/>
      <c r="BFG26" s="530" t="n"/>
      <c r="BFH26" s="530" t="n"/>
      <c r="BFI26" s="530" t="n"/>
      <c r="BFJ26" s="530" t="n"/>
      <c r="BFK26" s="530" t="n"/>
      <c r="BFL26" s="530" t="n"/>
      <c r="BFM26" s="530" t="n"/>
      <c r="BFN26" s="530" t="n"/>
      <c r="BFO26" s="530" t="n"/>
      <c r="BFP26" s="530" t="n"/>
      <c r="BFQ26" s="530" t="n"/>
      <c r="BFR26" s="530" t="n"/>
      <c r="BFS26" s="530" t="n"/>
      <c r="BFT26" s="530" t="n"/>
      <c r="BFU26" s="530" t="n"/>
      <c r="BFV26" s="530" t="n"/>
      <c r="BFW26" s="530" t="n"/>
      <c r="BFX26" s="530" t="n"/>
      <c r="BFY26" s="530" t="n"/>
      <c r="BFZ26" s="530" t="n"/>
      <c r="BGA26" s="530" t="n"/>
      <c r="BGB26" s="530" t="n"/>
      <c r="BGC26" s="530" t="n"/>
      <c r="BGD26" s="530" t="n"/>
      <c r="BGE26" s="530" t="n"/>
      <c r="BGF26" s="530" t="n"/>
      <c r="BGG26" s="530" t="n"/>
      <c r="BGH26" s="530" t="n"/>
      <c r="BGI26" s="530" t="n"/>
      <c r="BGJ26" s="530" t="n"/>
      <c r="BGK26" s="530" t="n"/>
      <c r="BGL26" s="530" t="n"/>
      <c r="BGM26" s="530" t="n"/>
      <c r="BGN26" s="530" t="n"/>
      <c r="BGO26" s="530" t="n"/>
      <c r="BGP26" s="530" t="n"/>
      <c r="BGQ26" s="530" t="n"/>
      <c r="BGR26" s="530" t="n"/>
      <c r="BGS26" s="530" t="n"/>
      <c r="BGT26" s="530" t="n"/>
      <c r="BGU26" s="530" t="n"/>
      <c r="BGV26" s="530" t="n"/>
      <c r="BGW26" s="530" t="n"/>
      <c r="BGX26" s="530" t="n"/>
      <c r="BGY26" s="530" t="n"/>
      <c r="BGZ26" s="530" t="n"/>
      <c r="BHA26" s="530" t="n"/>
      <c r="BHB26" s="530" t="n"/>
      <c r="BHC26" s="530" t="n"/>
      <c r="BHD26" s="530" t="n"/>
      <c r="BHE26" s="530" t="n"/>
      <c r="BHF26" s="530" t="n"/>
      <c r="BHG26" s="530" t="n"/>
      <c r="BHH26" s="530" t="n"/>
      <c r="BHI26" s="530" t="n"/>
      <c r="BHJ26" s="530" t="n"/>
      <c r="BHK26" s="530" t="n"/>
      <c r="BHL26" s="530" t="n"/>
      <c r="BHM26" s="530" t="n"/>
      <c r="BHN26" s="530" t="n"/>
      <c r="BHO26" s="530" t="n"/>
      <c r="BHP26" s="530" t="n"/>
      <c r="BHQ26" s="530" t="n"/>
      <c r="BHR26" s="530" t="n"/>
      <c r="BHS26" s="530" t="n"/>
      <c r="BHT26" s="530" t="n"/>
      <c r="BHU26" s="530" t="n"/>
      <c r="BHV26" s="530" t="n"/>
      <c r="BHW26" s="530" t="n"/>
      <c r="BHX26" s="530" t="n"/>
      <c r="BHY26" s="530" t="n"/>
      <c r="BHZ26" s="530" t="n"/>
      <c r="BIA26" s="530" t="n"/>
      <c r="BIB26" s="530" t="n"/>
      <c r="BIC26" s="530" t="n"/>
      <c r="BID26" s="530" t="n"/>
      <c r="BIE26" s="530" t="n"/>
      <c r="BIF26" s="530" t="n"/>
      <c r="BIG26" s="530" t="n"/>
      <c r="BIH26" s="530" t="n"/>
      <c r="BII26" s="530" t="n"/>
      <c r="BIJ26" s="530" t="n"/>
      <c r="BIK26" s="530" t="n"/>
      <c r="BIL26" s="530" t="n"/>
      <c r="BIM26" s="530" t="n"/>
      <c r="BIN26" s="530" t="n"/>
      <c r="BIO26" s="530" t="n"/>
      <c r="BIP26" s="530" t="n"/>
      <c r="BIQ26" s="530" t="n"/>
      <c r="BIR26" s="530" t="n"/>
      <c r="BIS26" s="530" t="n"/>
      <c r="BIT26" s="530" t="n"/>
      <c r="BIU26" s="530" t="n"/>
      <c r="BIV26" s="530" t="n"/>
      <c r="BIW26" s="530" t="n"/>
      <c r="BIX26" s="530" t="n"/>
      <c r="BIY26" s="530" t="n"/>
      <c r="BIZ26" s="530" t="n"/>
      <c r="BJA26" s="530" t="n"/>
      <c r="BJB26" s="530" t="n"/>
      <c r="BJC26" s="530" t="n"/>
      <c r="BJD26" s="530" t="n"/>
      <c r="BJE26" s="530" t="n"/>
      <c r="BJF26" s="530" t="n"/>
      <c r="BJG26" s="530" t="n"/>
      <c r="BJH26" s="530" t="n"/>
      <c r="BJI26" s="530" t="n"/>
      <c r="BJJ26" s="530" t="n"/>
      <c r="BJK26" s="530" t="n"/>
      <c r="BJL26" s="530" t="n"/>
      <c r="BJM26" s="530" t="n"/>
      <c r="BJN26" s="530" t="n"/>
      <c r="BJO26" s="530" t="n"/>
      <c r="BJP26" s="530" t="n"/>
      <c r="BJQ26" s="530" t="n"/>
      <c r="BJR26" s="530" t="n"/>
      <c r="BJS26" s="530" t="n"/>
      <c r="BJT26" s="530" t="n"/>
      <c r="BJU26" s="530" t="n"/>
      <c r="BJV26" s="530" t="n"/>
      <c r="BJW26" s="530" t="n"/>
      <c r="BJX26" s="530" t="n"/>
      <c r="BJY26" s="530" t="n"/>
      <c r="BJZ26" s="530" t="n"/>
      <c r="BKA26" s="530" t="n"/>
      <c r="BKB26" s="530" t="n"/>
      <c r="BKC26" s="530" t="n"/>
      <c r="BKD26" s="530" t="n"/>
      <c r="BKE26" s="530" t="n"/>
      <c r="BKF26" s="530" t="n"/>
      <c r="BKG26" s="530" t="n"/>
      <c r="BKH26" s="530" t="n"/>
      <c r="BKI26" s="530" t="n"/>
      <c r="BKJ26" s="530" t="n"/>
      <c r="BKK26" s="530" t="n"/>
      <c r="BKL26" s="530" t="n"/>
      <c r="BKM26" s="530" t="n"/>
      <c r="BKN26" s="530" t="n"/>
      <c r="BKO26" s="530" t="n"/>
      <c r="BKP26" s="530" t="n"/>
      <c r="BKQ26" s="530" t="n"/>
      <c r="BKR26" s="530" t="n"/>
      <c r="BKS26" s="530" t="n"/>
      <c r="BKT26" s="530" t="n"/>
      <c r="BKU26" s="530" t="n"/>
      <c r="BKV26" s="530" t="n"/>
      <c r="BKW26" s="530" t="n"/>
      <c r="BKX26" s="530" t="n"/>
      <c r="BKY26" s="530" t="n"/>
      <c r="BKZ26" s="530" t="n"/>
      <c r="BLA26" s="530" t="n"/>
      <c r="BLB26" s="530" t="n"/>
      <c r="BLC26" s="530" t="n"/>
      <c r="BLD26" s="530" t="n"/>
      <c r="BLE26" s="530" t="n"/>
      <c r="BLF26" s="530" t="n"/>
      <c r="BLG26" s="530" t="n"/>
      <c r="BLH26" s="530" t="n"/>
      <c r="BLI26" s="530" t="n"/>
      <c r="BLJ26" s="530" t="n"/>
      <c r="BLK26" s="530" t="n"/>
      <c r="BLL26" s="530" t="n"/>
      <c r="BLM26" s="530" t="n"/>
      <c r="BLN26" s="530" t="n"/>
      <c r="BLO26" s="530" t="n"/>
      <c r="BLP26" s="530" t="n"/>
      <c r="BLQ26" s="530" t="n"/>
      <c r="BLR26" s="530" t="n"/>
      <c r="BLS26" s="530" t="n"/>
      <c r="BLT26" s="530" t="n"/>
      <c r="BLU26" s="530" t="n"/>
      <c r="BLV26" s="530" t="n"/>
      <c r="BLW26" s="530" t="n"/>
      <c r="BLX26" s="530" t="n"/>
      <c r="BLY26" s="530" t="n"/>
      <c r="BLZ26" s="530" t="n"/>
      <c r="BMA26" s="530" t="n"/>
      <c r="BMB26" s="530" t="n"/>
      <c r="BMC26" s="530" t="n"/>
      <c r="BMD26" s="530" t="n"/>
      <c r="BME26" s="530" t="n"/>
      <c r="BMF26" s="530" t="n"/>
      <c r="BMG26" s="530" t="n"/>
      <c r="BMH26" s="530" t="n"/>
      <c r="BMI26" s="530" t="n"/>
      <c r="BMJ26" s="530" t="n"/>
      <c r="BMK26" s="530" t="n"/>
      <c r="BML26" s="530" t="n"/>
      <c r="BMM26" s="530" t="n"/>
      <c r="BMN26" s="530" t="n"/>
      <c r="BMO26" s="530" t="n"/>
      <c r="BMP26" s="530" t="n"/>
      <c r="BMQ26" s="530" t="n"/>
      <c r="BMR26" s="530" t="n"/>
      <c r="BMS26" s="530" t="n"/>
      <c r="BMT26" s="530" t="n"/>
      <c r="BMU26" s="530" t="n"/>
      <c r="BMV26" s="530" t="n"/>
      <c r="BMW26" s="530" t="n"/>
      <c r="BMX26" s="530" t="n"/>
      <c r="BMY26" s="530" t="n"/>
      <c r="BMZ26" s="530" t="n"/>
      <c r="BNA26" s="530" t="n"/>
      <c r="BNB26" s="530" t="n"/>
      <c r="BNC26" s="530" t="n"/>
      <c r="BND26" s="530" t="n"/>
      <c r="BNE26" s="530" t="n"/>
      <c r="BNF26" s="530" t="n"/>
      <c r="BNG26" s="530" t="n"/>
      <c r="BNH26" s="530" t="n"/>
      <c r="BNI26" s="530" t="n"/>
      <c r="BNJ26" s="530" t="n"/>
      <c r="BNK26" s="530" t="n"/>
      <c r="BNL26" s="530" t="n"/>
      <c r="BNM26" s="530" t="n"/>
      <c r="BNN26" s="530" t="n"/>
      <c r="BNO26" s="530" t="n"/>
      <c r="BNP26" s="530" t="n"/>
      <c r="BNQ26" s="530" t="n"/>
      <c r="BNR26" s="530" t="n"/>
      <c r="BNS26" s="530" t="n"/>
      <c r="BNT26" s="530" t="n"/>
      <c r="BNU26" s="530" t="n"/>
      <c r="BNV26" s="530" t="n"/>
      <c r="BNW26" s="530" t="n"/>
      <c r="BNX26" s="530" t="n"/>
      <c r="BNY26" s="530" t="n"/>
      <c r="BNZ26" s="530" t="n"/>
      <c r="BOA26" s="530" t="n"/>
      <c r="BOB26" s="530" t="n"/>
      <c r="BOC26" s="530" t="n"/>
      <c r="BOD26" s="530" t="n"/>
      <c r="BOE26" s="530" t="n"/>
      <c r="BOF26" s="530" t="n"/>
      <c r="BOG26" s="530" t="n"/>
      <c r="BOH26" s="530" t="n"/>
      <c r="BOI26" s="530" t="n"/>
      <c r="BOJ26" s="530" t="n"/>
      <c r="BOK26" s="530" t="n"/>
      <c r="BOL26" s="530" t="n"/>
      <c r="BOM26" s="530" t="n"/>
      <c r="BON26" s="530" t="n"/>
      <c r="BOO26" s="530" t="n"/>
      <c r="BOP26" s="530" t="n"/>
      <c r="BOQ26" s="530" t="n"/>
      <c r="BOR26" s="530" t="n"/>
      <c r="BOS26" s="530" t="n"/>
      <c r="BOT26" s="530" t="n"/>
      <c r="BOU26" s="530" t="n"/>
      <c r="BOV26" s="530" t="n"/>
      <c r="BOW26" s="530" t="n"/>
      <c r="BOX26" s="530" t="n"/>
      <c r="BOY26" s="530" t="n"/>
      <c r="BOZ26" s="530" t="n"/>
      <c r="BPA26" s="530" t="n"/>
      <c r="BPB26" s="530" t="n"/>
      <c r="BPC26" s="530" t="n"/>
      <c r="BPD26" s="530" t="n"/>
      <c r="BPE26" s="530" t="n"/>
      <c r="BPF26" s="530" t="n"/>
      <c r="BPG26" s="530" t="n"/>
      <c r="BPH26" s="530" t="n"/>
      <c r="BPI26" s="530" t="n"/>
      <c r="BPJ26" s="530" t="n"/>
      <c r="BPK26" s="530" t="n"/>
      <c r="BPL26" s="530" t="n"/>
      <c r="BPM26" s="530" t="n"/>
      <c r="BPN26" s="530" t="n"/>
      <c r="BPO26" s="530" t="n"/>
      <c r="BPP26" s="530" t="n"/>
      <c r="BPQ26" s="530" t="n"/>
      <c r="BPR26" s="530" t="n"/>
      <c r="BPS26" s="530" t="n"/>
      <c r="BPT26" s="530" t="n"/>
      <c r="BPU26" s="530" t="n"/>
      <c r="BPV26" s="530" t="n"/>
      <c r="BPW26" s="530" t="n"/>
      <c r="BPX26" s="530" t="n"/>
      <c r="BPY26" s="530" t="n"/>
      <c r="BPZ26" s="530" t="n"/>
      <c r="BQA26" s="530" t="n"/>
      <c r="BQB26" s="530" t="n"/>
      <c r="BQC26" s="530" t="n"/>
      <c r="BQD26" s="530" t="n"/>
      <c r="BQE26" s="530" t="n"/>
      <c r="BQF26" s="530" t="n"/>
      <c r="BQG26" s="530" t="n"/>
      <c r="BQH26" s="530" t="n"/>
      <c r="BQI26" s="530" t="n"/>
      <c r="BQJ26" s="530" t="n"/>
      <c r="BQK26" s="530" t="n"/>
      <c r="BQL26" s="530" t="n"/>
      <c r="BQM26" s="530" t="n"/>
      <c r="BQN26" s="530" t="n"/>
      <c r="BQO26" s="530" t="n"/>
      <c r="BQP26" s="530" t="n"/>
      <c r="BQQ26" s="530" t="n"/>
      <c r="BQR26" s="530" t="n"/>
      <c r="BQS26" s="530" t="n"/>
      <c r="BQT26" s="530" t="n"/>
      <c r="BQU26" s="530" t="n"/>
      <c r="BQV26" s="530" t="n"/>
      <c r="BQW26" s="530" t="n"/>
      <c r="BQX26" s="530" t="n"/>
      <c r="BQY26" s="530" t="n"/>
      <c r="BQZ26" s="530" t="n"/>
      <c r="BRA26" s="530" t="n"/>
      <c r="BRB26" s="530" t="n"/>
      <c r="BRC26" s="530" t="n"/>
      <c r="BRD26" s="530" t="n"/>
      <c r="BRE26" s="530" t="n"/>
      <c r="BRF26" s="530" t="n"/>
      <c r="BRG26" s="530" t="n"/>
      <c r="BRH26" s="530" t="n"/>
      <c r="BRI26" s="530" t="n"/>
      <c r="BRJ26" s="530" t="n"/>
      <c r="BRK26" s="530" t="n"/>
      <c r="BRL26" s="530" t="n"/>
      <c r="BRM26" s="530" t="n"/>
      <c r="BRN26" s="530" t="n"/>
      <c r="BRO26" s="530" t="n"/>
      <c r="BRP26" s="530" t="n"/>
      <c r="BRQ26" s="530" t="n"/>
      <c r="BRR26" s="530" t="n"/>
      <c r="BRS26" s="530" t="n"/>
      <c r="BRT26" s="530" t="n"/>
      <c r="BRU26" s="530" t="n"/>
      <c r="BRV26" s="530" t="n"/>
      <c r="BRW26" s="530" t="n"/>
      <c r="BRX26" s="530" t="n"/>
      <c r="BRY26" s="530" t="n"/>
      <c r="BRZ26" s="530" t="n"/>
      <c r="BSA26" s="530" t="n"/>
      <c r="BSB26" s="530" t="n"/>
      <c r="BSC26" s="530" t="n"/>
      <c r="BSD26" s="530" t="n"/>
      <c r="BSE26" s="530" t="n"/>
      <c r="BSF26" s="530" t="n"/>
      <c r="BSG26" s="530" t="n"/>
      <c r="BSH26" s="530" t="n"/>
      <c r="BSI26" s="530" t="n"/>
      <c r="BSJ26" s="530" t="n"/>
      <c r="BSK26" s="530" t="n"/>
      <c r="BSL26" s="530" t="n"/>
      <c r="BSM26" s="530" t="n"/>
      <c r="BSN26" s="530" t="n"/>
      <c r="BSO26" s="530" t="n"/>
      <c r="BSP26" s="530" t="n"/>
      <c r="BSQ26" s="530" t="n"/>
      <c r="BSR26" s="530" t="n"/>
      <c r="BSS26" s="530" t="n"/>
      <c r="BST26" s="530" t="n"/>
      <c r="BSU26" s="530" t="n"/>
      <c r="BSV26" s="530" t="n"/>
      <c r="BSW26" s="530" t="n"/>
      <c r="BSX26" s="530" t="n"/>
      <c r="BSY26" s="530" t="n"/>
      <c r="BSZ26" s="530" t="n"/>
      <c r="BTA26" s="530" t="n"/>
      <c r="BTB26" s="530" t="n"/>
      <c r="BTC26" s="530" t="n"/>
      <c r="BTD26" s="530" t="n"/>
      <c r="BTE26" s="530" t="n"/>
      <c r="BTF26" s="530" t="n"/>
      <c r="BTG26" s="530" t="n"/>
      <c r="BTH26" s="530" t="n"/>
      <c r="BTI26" s="530" t="n"/>
      <c r="BTJ26" s="530" t="n"/>
      <c r="BTK26" s="530" t="n"/>
      <c r="BTL26" s="530" t="n"/>
      <c r="BTM26" s="530" t="n"/>
      <c r="BTN26" s="530" t="n"/>
      <c r="BTO26" s="530" t="n"/>
      <c r="BTP26" s="530" t="n"/>
      <c r="BTQ26" s="530" t="n"/>
      <c r="BTR26" s="530" t="n"/>
      <c r="BTS26" s="530" t="n"/>
      <c r="BTT26" s="530" t="n"/>
      <c r="BTU26" s="530" t="n"/>
      <c r="BTV26" s="530" t="n"/>
      <c r="BTW26" s="530" t="n"/>
      <c r="BTX26" s="530" t="n"/>
      <c r="BTY26" s="530" t="n"/>
      <c r="BTZ26" s="530" t="n"/>
      <c r="BUA26" s="530" t="n"/>
      <c r="BUB26" s="530" t="n"/>
      <c r="BUC26" s="530" t="n"/>
      <c r="BUD26" s="530" t="n"/>
      <c r="BUE26" s="530" t="n"/>
      <c r="BUF26" s="530" t="n"/>
      <c r="BUG26" s="530" t="n"/>
      <c r="BUH26" s="530" t="n"/>
      <c r="BUI26" s="530" t="n"/>
      <c r="BUJ26" s="530" t="n"/>
      <c r="BUK26" s="530" t="n"/>
      <c r="BUL26" s="530" t="n"/>
      <c r="BUM26" s="530" t="n"/>
      <c r="BUN26" s="530" t="n"/>
      <c r="BUO26" s="530" t="n"/>
      <c r="BUP26" s="530" t="n"/>
      <c r="BUQ26" s="530" t="n"/>
      <c r="BUR26" s="530" t="n"/>
      <c r="BUS26" s="530" t="n"/>
      <c r="BUT26" s="530" t="n"/>
      <c r="BUU26" s="530" t="n"/>
      <c r="BUV26" s="530" t="n"/>
      <c r="BUW26" s="530" t="n"/>
      <c r="BUX26" s="530" t="n"/>
      <c r="BUY26" s="530" t="n"/>
      <c r="BUZ26" s="530" t="n"/>
      <c r="BVA26" s="530" t="n"/>
      <c r="BVB26" s="530" t="n"/>
      <c r="BVC26" s="530" t="n"/>
      <c r="BVD26" s="530" t="n"/>
      <c r="BVE26" s="530" t="n"/>
      <c r="BVF26" s="530" t="n"/>
      <c r="BVG26" s="530" t="n"/>
      <c r="BVH26" s="530" t="n"/>
      <c r="BVI26" s="530" t="n"/>
      <c r="BVJ26" s="530" t="n"/>
      <c r="BVK26" s="530" t="n"/>
      <c r="BVL26" s="530" t="n"/>
      <c r="BVM26" s="530" t="n"/>
      <c r="BVN26" s="530" t="n"/>
      <c r="BVO26" s="530" t="n"/>
      <c r="BVP26" s="530" t="n"/>
      <c r="BVQ26" s="530" t="n"/>
      <c r="BVR26" s="530" t="n"/>
      <c r="BVS26" s="530" t="n"/>
      <c r="BVT26" s="530" t="n"/>
      <c r="BVU26" s="530" t="n"/>
      <c r="BVV26" s="530" t="n"/>
      <c r="BVW26" s="530" t="n"/>
      <c r="BVX26" s="530" t="n"/>
      <c r="BVY26" s="530" t="n"/>
      <c r="BVZ26" s="530" t="n"/>
      <c r="BWA26" s="530" t="n"/>
      <c r="BWB26" s="530" t="n"/>
      <c r="BWC26" s="530" t="n"/>
      <c r="BWD26" s="530" t="n"/>
      <c r="BWE26" s="530" t="n"/>
      <c r="BWF26" s="530" t="n"/>
      <c r="BWG26" s="530" t="n"/>
      <c r="BWH26" s="530" t="n"/>
      <c r="BWI26" s="530" t="n"/>
      <c r="BWJ26" s="530" t="n"/>
      <c r="BWK26" s="530" t="n"/>
      <c r="BWL26" s="530" t="n"/>
      <c r="BWM26" s="530" t="n"/>
      <c r="BWN26" s="530" t="n"/>
      <c r="BWO26" s="530" t="n"/>
      <c r="BWP26" s="530" t="n"/>
      <c r="BWQ26" s="530" t="n"/>
      <c r="BWR26" s="530" t="n"/>
      <c r="BWS26" s="530" t="n"/>
      <c r="BWT26" s="530" t="n"/>
      <c r="BWU26" s="530" t="n"/>
      <c r="BWV26" s="530" t="n"/>
      <c r="BWW26" s="530" t="n"/>
      <c r="BWX26" s="530" t="n"/>
      <c r="BWY26" s="530" t="n"/>
      <c r="BWZ26" s="530" t="n"/>
      <c r="BXA26" s="530" t="n"/>
      <c r="BXB26" s="530" t="n"/>
      <c r="BXC26" s="530" t="n"/>
      <c r="BXD26" s="530" t="n"/>
      <c r="BXE26" s="530" t="n"/>
      <c r="BXF26" s="530" t="n"/>
      <c r="BXG26" s="530" t="n"/>
      <c r="BXH26" s="530" t="n"/>
      <c r="BXI26" s="530" t="n"/>
      <c r="BXJ26" s="530" t="n"/>
      <c r="BXK26" s="530" t="n"/>
      <c r="BXL26" s="530" t="n"/>
      <c r="BXM26" s="530" t="n"/>
      <c r="BXN26" s="530" t="n"/>
      <c r="BXO26" s="530" t="n"/>
      <c r="BXP26" s="530" t="n"/>
      <c r="BXQ26" s="530" t="n"/>
      <c r="BXR26" s="530" t="n"/>
      <c r="BXS26" s="530" t="n"/>
      <c r="BXT26" s="530" t="n"/>
      <c r="BXU26" s="530" t="n"/>
      <c r="BXV26" s="530" t="n"/>
      <c r="BXW26" s="530" t="n"/>
      <c r="BXX26" s="530" t="n"/>
      <c r="BXY26" s="530" t="n"/>
      <c r="BXZ26" s="530" t="n"/>
      <c r="BYA26" s="530" t="n"/>
      <c r="BYB26" s="530" t="n"/>
      <c r="BYC26" s="530" t="n"/>
      <c r="BYD26" s="530" t="n"/>
      <c r="BYE26" s="530" t="n"/>
      <c r="BYF26" s="530" t="n"/>
      <c r="BYG26" s="530" t="n"/>
      <c r="BYH26" s="530" t="n"/>
      <c r="BYI26" s="530" t="n"/>
      <c r="BYJ26" s="530" t="n"/>
      <c r="BYK26" s="530" t="n"/>
      <c r="BYL26" s="530" t="n"/>
      <c r="BYM26" s="530" t="n"/>
      <c r="BYN26" s="530" t="n"/>
      <c r="BYO26" s="530" t="n"/>
      <c r="BYP26" s="530" t="n"/>
      <c r="BYQ26" s="530" t="n"/>
      <c r="BYR26" s="530" t="n"/>
      <c r="BYS26" s="530" t="n"/>
      <c r="BYT26" s="530" t="n"/>
      <c r="BYU26" s="530" t="n"/>
      <c r="BYV26" s="530" t="n"/>
      <c r="BYW26" s="530" t="n"/>
      <c r="BYX26" s="530" t="n"/>
      <c r="BYY26" s="530" t="n"/>
      <c r="BYZ26" s="530" t="n"/>
      <c r="BZA26" s="530" t="n"/>
      <c r="BZB26" s="530" t="n"/>
      <c r="BZC26" s="530" t="n"/>
      <c r="BZD26" s="530" t="n"/>
      <c r="BZE26" s="530" t="n"/>
      <c r="BZF26" s="530" t="n"/>
      <c r="BZG26" s="530" t="n"/>
      <c r="BZH26" s="530" t="n"/>
      <c r="BZI26" s="530" t="n"/>
      <c r="BZJ26" s="530" t="n"/>
      <c r="BZK26" s="530" t="n"/>
      <c r="BZL26" s="530" t="n"/>
      <c r="BZM26" s="530" t="n"/>
      <c r="BZN26" s="530" t="n"/>
      <c r="BZO26" s="530" t="n"/>
      <c r="BZP26" s="530" t="n"/>
      <c r="BZQ26" s="530" t="n"/>
      <c r="BZR26" s="530" t="n"/>
      <c r="BZS26" s="530" t="n"/>
      <c r="BZT26" s="530" t="n"/>
      <c r="BZU26" s="530" t="n"/>
      <c r="BZV26" s="530" t="n"/>
      <c r="BZW26" s="530" t="n"/>
      <c r="BZX26" s="530" t="n"/>
      <c r="BZY26" s="530" t="n"/>
      <c r="BZZ26" s="530" t="n"/>
      <c r="CAA26" s="530" t="n"/>
      <c r="CAB26" s="530" t="n"/>
      <c r="CAC26" s="530" t="n"/>
      <c r="CAD26" s="530" t="n"/>
      <c r="CAE26" s="530" t="n"/>
      <c r="CAF26" s="530" t="n"/>
      <c r="CAG26" s="530" t="n"/>
      <c r="CAH26" s="530" t="n"/>
      <c r="CAI26" s="530" t="n"/>
      <c r="CAJ26" s="530" t="n"/>
      <c r="CAK26" s="530" t="n"/>
      <c r="CAL26" s="530" t="n"/>
      <c r="CAM26" s="530" t="n"/>
      <c r="CAN26" s="530" t="n"/>
      <c r="CAO26" s="530" t="n"/>
      <c r="CAP26" s="530" t="n"/>
      <c r="CAQ26" s="530" t="n"/>
      <c r="CAR26" s="530" t="n"/>
      <c r="CAS26" s="530" t="n"/>
      <c r="CAT26" s="530" t="n"/>
      <c r="CAU26" s="530" t="n"/>
      <c r="CAV26" s="530" t="n"/>
      <c r="CAW26" s="530" t="n"/>
      <c r="CAX26" s="530" t="n"/>
      <c r="CAY26" s="530" t="n"/>
      <c r="CAZ26" s="530" t="n"/>
      <c r="CBA26" s="530" t="n"/>
      <c r="CBB26" s="530" t="n"/>
      <c r="CBC26" s="530" t="n"/>
      <c r="CBD26" s="530" t="n"/>
      <c r="CBE26" s="530" t="n"/>
      <c r="CBF26" s="530" t="n"/>
      <c r="CBG26" s="530" t="n"/>
      <c r="CBH26" s="530" t="n"/>
      <c r="CBI26" s="530" t="n"/>
      <c r="CBJ26" s="530" t="n"/>
      <c r="CBK26" s="530" t="n"/>
      <c r="CBL26" s="530" t="n"/>
      <c r="CBM26" s="530" t="n"/>
      <c r="CBN26" s="530" t="n"/>
      <c r="CBO26" s="530" t="n"/>
      <c r="CBP26" s="530" t="n"/>
      <c r="CBQ26" s="530" t="n"/>
      <c r="CBR26" s="530" t="n"/>
      <c r="CBS26" s="530" t="n"/>
      <c r="CBT26" s="530" t="n"/>
      <c r="CBU26" s="530" t="n"/>
      <c r="CBV26" s="530" t="n"/>
      <c r="CBW26" s="530" t="n"/>
      <c r="CBX26" s="530" t="n"/>
      <c r="CBY26" s="530" t="n"/>
      <c r="CBZ26" s="530" t="n"/>
      <c r="CCA26" s="530" t="n"/>
      <c r="CCB26" s="530" t="n"/>
      <c r="CCC26" s="530" t="n"/>
      <c r="CCD26" s="530" t="n"/>
      <c r="CCE26" s="530" t="n"/>
      <c r="CCF26" s="530" t="n"/>
      <c r="CCG26" s="530" t="n"/>
      <c r="CCH26" s="530" t="n"/>
      <c r="CCI26" s="530" t="n"/>
      <c r="CCJ26" s="530" t="n"/>
      <c r="CCK26" s="530" t="n"/>
      <c r="CCL26" s="530" t="n"/>
      <c r="CCM26" s="530" t="n"/>
      <c r="CCN26" s="530" t="n"/>
      <c r="CCO26" s="530" t="n"/>
      <c r="CCP26" s="530" t="n"/>
      <c r="CCQ26" s="530" t="n"/>
      <c r="CCR26" s="530" t="n"/>
      <c r="CCS26" s="530" t="n"/>
      <c r="CCT26" s="530" t="n"/>
      <c r="CCU26" s="530" t="n"/>
      <c r="CCV26" s="530" t="n"/>
      <c r="CCW26" s="530" t="n"/>
      <c r="CCX26" s="530" t="n"/>
      <c r="CCY26" s="530" t="n"/>
      <c r="CCZ26" s="530" t="n"/>
      <c r="CDA26" s="530" t="n"/>
      <c r="CDB26" s="530" t="n"/>
      <c r="CDC26" s="530" t="n"/>
      <c r="CDD26" s="530" t="n"/>
      <c r="CDE26" s="530" t="n"/>
      <c r="CDF26" s="530" t="n"/>
      <c r="CDG26" s="530" t="n"/>
      <c r="CDH26" s="530" t="n"/>
      <c r="CDI26" s="530" t="n"/>
      <c r="CDJ26" s="530" t="n"/>
      <c r="CDK26" s="530" t="n"/>
      <c r="CDL26" s="530" t="n"/>
      <c r="CDM26" s="530" t="n"/>
      <c r="CDN26" s="530" t="n"/>
      <c r="CDO26" s="530" t="n"/>
      <c r="CDP26" s="530" t="n"/>
      <c r="CDQ26" s="530" t="n"/>
      <c r="CDR26" s="530" t="n"/>
      <c r="CDS26" s="530" t="n"/>
      <c r="CDT26" s="530" t="n"/>
      <c r="CDU26" s="530" t="n"/>
      <c r="CDV26" s="530" t="n"/>
      <c r="CDW26" s="530" t="n"/>
      <c r="CDX26" s="530" t="n"/>
      <c r="CDY26" s="530" t="n"/>
      <c r="CDZ26" s="530" t="n"/>
      <c r="CEA26" s="530" t="n"/>
      <c r="CEB26" s="530" t="n"/>
      <c r="CEC26" s="530" t="n"/>
      <c r="CED26" s="530" t="n"/>
      <c r="CEE26" s="530" t="n"/>
      <c r="CEF26" s="530" t="n"/>
      <c r="CEG26" s="530" t="n"/>
      <c r="CEH26" s="530" t="n"/>
      <c r="CEI26" s="530" t="n"/>
      <c r="CEJ26" s="530" t="n"/>
      <c r="CEK26" s="530" t="n"/>
      <c r="CEL26" s="530" t="n"/>
      <c r="CEM26" s="530" t="n"/>
      <c r="CEN26" s="530" t="n"/>
      <c r="CEO26" s="530" t="n"/>
      <c r="CEP26" s="530" t="n"/>
      <c r="CEQ26" s="530" t="n"/>
      <c r="CER26" s="530" t="n"/>
      <c r="CES26" s="530" t="n"/>
      <c r="CET26" s="530" t="n"/>
      <c r="CEU26" s="530" t="n"/>
      <c r="CEV26" s="530" t="n"/>
      <c r="CEW26" s="530" t="n"/>
      <c r="CEX26" s="530" t="n"/>
      <c r="CEY26" s="530" t="n"/>
      <c r="CEZ26" s="530" t="n"/>
      <c r="CFA26" s="530" t="n"/>
      <c r="CFB26" s="530" t="n"/>
      <c r="CFC26" s="530" t="n"/>
      <c r="CFD26" s="530" t="n"/>
      <c r="CFE26" s="530" t="n"/>
      <c r="CFF26" s="530" t="n"/>
      <c r="CFG26" s="530" t="n"/>
      <c r="CFH26" s="530" t="n"/>
      <c r="CFI26" s="530" t="n"/>
      <c r="CFJ26" s="530" t="n"/>
      <c r="CFK26" s="530" t="n"/>
      <c r="CFL26" s="530" t="n"/>
      <c r="CFM26" s="530" t="n"/>
      <c r="CFN26" s="530" t="n"/>
      <c r="CFO26" s="530" t="n"/>
      <c r="CFP26" s="530" t="n"/>
      <c r="CFQ26" s="530" t="n"/>
      <c r="CFR26" s="530" t="n"/>
      <c r="CFS26" s="530" t="n"/>
      <c r="CFT26" s="530" t="n"/>
      <c r="CFU26" s="530" t="n"/>
      <c r="CFV26" s="530" t="n"/>
      <c r="CFW26" s="530" t="n"/>
      <c r="CFX26" s="530" t="n"/>
      <c r="CFY26" s="530" t="n"/>
      <c r="CFZ26" s="530" t="n"/>
      <c r="CGA26" s="530" t="n"/>
      <c r="CGB26" s="530" t="n"/>
      <c r="CGC26" s="530" t="n"/>
      <c r="CGD26" s="530" t="n"/>
      <c r="CGE26" s="530" t="n"/>
      <c r="CGF26" s="530" t="n"/>
      <c r="CGG26" s="530" t="n"/>
      <c r="CGH26" s="530" t="n"/>
      <c r="CGI26" s="530" t="n"/>
      <c r="CGJ26" s="530" t="n"/>
      <c r="CGK26" s="530" t="n"/>
      <c r="CGL26" s="530" t="n"/>
      <c r="CGM26" s="530" t="n"/>
      <c r="CGN26" s="530" t="n"/>
      <c r="CGO26" s="530" t="n"/>
      <c r="CGP26" s="530" t="n"/>
      <c r="CGQ26" s="530" t="n"/>
      <c r="CGR26" s="530" t="n"/>
      <c r="CGS26" s="530" t="n"/>
      <c r="CGT26" s="530" t="n"/>
      <c r="CGU26" s="530" t="n"/>
      <c r="CGV26" s="530" t="n"/>
      <c r="CGW26" s="530" t="n"/>
      <c r="CGX26" s="530" t="n"/>
      <c r="CGY26" s="530" t="n"/>
      <c r="CGZ26" s="530" t="n"/>
      <c r="CHA26" s="530" t="n"/>
      <c r="CHB26" s="530" t="n"/>
      <c r="CHC26" s="530" t="n"/>
      <c r="CHD26" s="530" t="n"/>
      <c r="CHE26" s="530" t="n"/>
      <c r="CHF26" s="530" t="n"/>
      <c r="CHG26" s="530" t="n"/>
      <c r="CHH26" s="530" t="n"/>
      <c r="CHI26" s="530" t="n"/>
      <c r="CHJ26" s="530" t="n"/>
      <c r="CHK26" s="530" t="n"/>
      <c r="CHL26" s="530" t="n"/>
      <c r="CHM26" s="530" t="n"/>
      <c r="CHN26" s="530" t="n"/>
      <c r="CHO26" s="530" t="n"/>
      <c r="CHP26" s="530" t="n"/>
      <c r="CHQ26" s="530" t="n"/>
      <c r="CHR26" s="530" t="n"/>
      <c r="CHS26" s="530" t="n"/>
      <c r="CHT26" s="530" t="n"/>
      <c r="CHU26" s="530" t="n"/>
      <c r="CHV26" s="530" t="n"/>
      <c r="CHW26" s="530" t="n"/>
      <c r="CHX26" s="530" t="n"/>
      <c r="CHY26" s="530" t="n"/>
      <c r="CHZ26" s="530" t="n"/>
      <c r="CIA26" s="530" t="n"/>
      <c r="CIB26" s="530" t="n"/>
      <c r="CIC26" s="530" t="n"/>
      <c r="CID26" s="530" t="n"/>
      <c r="CIE26" s="530" t="n"/>
      <c r="CIF26" s="530" t="n"/>
      <c r="CIG26" s="530" t="n"/>
      <c r="CIH26" s="530" t="n"/>
      <c r="CII26" s="530" t="n"/>
      <c r="CIJ26" s="530" t="n"/>
      <c r="CIK26" s="530" t="n"/>
      <c r="CIL26" s="530" t="n"/>
      <c r="CIM26" s="530" t="n"/>
      <c r="CIN26" s="530" t="n"/>
      <c r="CIO26" s="530" t="n"/>
      <c r="CIP26" s="530" t="n"/>
      <c r="CIQ26" s="530" t="n"/>
      <c r="CIR26" s="530" t="n"/>
      <c r="CIS26" s="530" t="n"/>
      <c r="CIT26" s="530" t="n"/>
      <c r="CIU26" s="530" t="n"/>
      <c r="CIV26" s="530" t="n"/>
      <c r="CIW26" s="530" t="n"/>
      <c r="CIX26" s="530" t="n"/>
      <c r="CIY26" s="530" t="n"/>
      <c r="CIZ26" s="530" t="n"/>
      <c r="CJA26" s="530" t="n"/>
      <c r="CJB26" s="530" t="n"/>
      <c r="CJC26" s="530" t="n"/>
      <c r="CJD26" s="530" t="n"/>
      <c r="CJE26" s="530" t="n"/>
      <c r="CJF26" s="530" t="n"/>
      <c r="CJG26" s="530" t="n"/>
      <c r="CJH26" s="530" t="n"/>
      <c r="CJI26" s="530" t="n"/>
      <c r="CJJ26" s="530" t="n"/>
      <c r="CJK26" s="530" t="n"/>
      <c r="CJL26" s="530" t="n"/>
      <c r="CJM26" s="530" t="n"/>
      <c r="CJN26" s="530" t="n"/>
      <c r="CJO26" s="530" t="n"/>
      <c r="CJP26" s="530" t="n"/>
      <c r="CJQ26" s="530" t="n"/>
      <c r="CJR26" s="530" t="n"/>
      <c r="CJS26" s="530" t="n"/>
      <c r="CJT26" s="530" t="n"/>
      <c r="CJU26" s="530" t="n"/>
      <c r="CJV26" s="530" t="n"/>
      <c r="CJW26" s="530" t="n"/>
      <c r="CJX26" s="530" t="n"/>
      <c r="CJY26" s="530" t="n"/>
      <c r="CJZ26" s="530" t="n"/>
      <c r="CKA26" s="530" t="n"/>
      <c r="CKB26" s="530" t="n"/>
      <c r="CKC26" s="530" t="n"/>
      <c r="CKD26" s="530" t="n"/>
      <c r="CKE26" s="530" t="n"/>
      <c r="CKF26" s="530" t="n"/>
      <c r="CKG26" s="530" t="n"/>
      <c r="CKH26" s="530" t="n"/>
      <c r="CKI26" s="530" t="n"/>
      <c r="CKJ26" s="530" t="n"/>
      <c r="CKK26" s="530" t="n"/>
      <c r="CKL26" s="530" t="n"/>
      <c r="CKM26" s="530" t="n"/>
      <c r="CKN26" s="530" t="n"/>
      <c r="CKO26" s="530" t="n"/>
      <c r="CKP26" s="530" t="n"/>
      <c r="CKQ26" s="530" t="n"/>
      <c r="CKR26" s="530" t="n"/>
      <c r="CKS26" s="530" t="n"/>
      <c r="CKT26" s="530" t="n"/>
      <c r="CKU26" s="530" t="n"/>
      <c r="CKV26" s="530" t="n"/>
      <c r="CKW26" s="530" t="n"/>
      <c r="CKX26" s="530" t="n"/>
      <c r="CKY26" s="530" t="n"/>
      <c r="CKZ26" s="530" t="n"/>
      <c r="CLA26" s="530" t="n"/>
      <c r="CLB26" s="530" t="n"/>
      <c r="CLC26" s="530" t="n"/>
      <c r="CLD26" s="530" t="n"/>
      <c r="CLE26" s="530" t="n"/>
      <c r="CLF26" s="530" t="n"/>
      <c r="CLG26" s="530" t="n"/>
      <c r="CLH26" s="530" t="n"/>
      <c r="CLI26" s="530" t="n"/>
      <c r="CLJ26" s="530" t="n"/>
      <c r="CLK26" s="530" t="n"/>
      <c r="CLL26" s="530" t="n"/>
      <c r="CLM26" s="530" t="n"/>
      <c r="CLN26" s="530" t="n"/>
      <c r="CLO26" s="530" t="n"/>
      <c r="CLP26" s="530" t="n"/>
      <c r="CLQ26" s="530" t="n"/>
      <c r="CLR26" s="530" t="n"/>
      <c r="CLS26" s="530" t="n"/>
      <c r="CLT26" s="530" t="n"/>
      <c r="CLU26" s="530" t="n"/>
      <c r="CLV26" s="530" t="n"/>
      <c r="CLW26" s="530" t="n"/>
      <c r="CLX26" s="530" t="n"/>
      <c r="CLY26" s="530" t="n"/>
      <c r="CLZ26" s="530" t="n"/>
      <c r="CMA26" s="530" t="n"/>
      <c r="CMB26" s="530" t="n"/>
      <c r="CMC26" s="530" t="n"/>
      <c r="CMD26" s="530" t="n"/>
      <c r="CME26" s="530" t="n"/>
      <c r="CMF26" s="530" t="n"/>
      <c r="CMG26" s="530" t="n"/>
      <c r="CMH26" s="530" t="n"/>
      <c r="CMI26" s="530" t="n"/>
      <c r="CMJ26" s="530" t="n"/>
      <c r="CMK26" s="530" t="n"/>
      <c r="CML26" s="530" t="n"/>
      <c r="CMM26" s="530" t="n"/>
      <c r="CMN26" s="530" t="n"/>
      <c r="CMO26" s="530" t="n"/>
      <c r="CMP26" s="530" t="n"/>
      <c r="CMQ26" s="530" t="n"/>
      <c r="CMR26" s="530" t="n"/>
      <c r="CMS26" s="530" t="n"/>
      <c r="CMT26" s="530" t="n"/>
      <c r="CMU26" s="530" t="n"/>
      <c r="CMV26" s="530" t="n"/>
      <c r="CMW26" s="530" t="n"/>
      <c r="CMX26" s="530" t="n"/>
      <c r="CMY26" s="530" t="n"/>
      <c r="CMZ26" s="530" t="n"/>
      <c r="CNA26" s="530" t="n"/>
      <c r="CNB26" s="530" t="n"/>
      <c r="CNC26" s="530" t="n"/>
      <c r="CND26" s="530" t="n"/>
      <c r="CNE26" s="530" t="n"/>
      <c r="CNF26" s="530" t="n"/>
      <c r="CNG26" s="530" t="n"/>
      <c r="CNH26" s="530" t="n"/>
      <c r="CNI26" s="530" t="n"/>
      <c r="CNJ26" s="530" t="n"/>
      <c r="CNK26" s="530" t="n"/>
      <c r="CNL26" s="530" t="n"/>
      <c r="CNM26" s="530" t="n"/>
      <c r="CNN26" s="530" t="n"/>
      <c r="CNO26" s="530" t="n"/>
      <c r="CNP26" s="530" t="n"/>
      <c r="CNQ26" s="530" t="n"/>
      <c r="CNR26" s="530" t="n"/>
      <c r="CNS26" s="530" t="n"/>
      <c r="CNT26" s="530" t="n"/>
      <c r="CNU26" s="530" t="n"/>
      <c r="CNV26" s="530" t="n"/>
      <c r="CNW26" s="530" t="n"/>
      <c r="CNX26" s="530" t="n"/>
      <c r="CNY26" s="530" t="n"/>
      <c r="CNZ26" s="530" t="n"/>
      <c r="COA26" s="530" t="n"/>
      <c r="COB26" s="530" t="n"/>
      <c r="COC26" s="530" t="n"/>
      <c r="COD26" s="530" t="n"/>
      <c r="COE26" s="530" t="n"/>
      <c r="COF26" s="530" t="n"/>
      <c r="COG26" s="530" t="n"/>
      <c r="COH26" s="530" t="n"/>
      <c r="COI26" s="530" t="n"/>
      <c r="COJ26" s="530" t="n"/>
      <c r="COK26" s="530" t="n"/>
      <c r="COL26" s="530" t="n"/>
      <c r="COM26" s="530" t="n"/>
      <c r="CON26" s="530" t="n"/>
      <c r="COO26" s="530" t="n"/>
      <c r="COP26" s="530" t="n"/>
      <c r="COQ26" s="530" t="n"/>
      <c r="COR26" s="530" t="n"/>
      <c r="COS26" s="530" t="n"/>
      <c r="COT26" s="530" t="n"/>
      <c r="COU26" s="530" t="n"/>
      <c r="COV26" s="530" t="n"/>
      <c r="COW26" s="530" t="n"/>
      <c r="COX26" s="530" t="n"/>
      <c r="COY26" s="530" t="n"/>
      <c r="COZ26" s="530" t="n"/>
      <c r="CPA26" s="530" t="n"/>
      <c r="CPB26" s="530" t="n"/>
      <c r="CPC26" s="530" t="n"/>
      <c r="CPD26" s="530" t="n"/>
      <c r="CPE26" s="530" t="n"/>
      <c r="CPF26" s="530" t="n"/>
      <c r="CPG26" s="530" t="n"/>
      <c r="CPH26" s="530" t="n"/>
      <c r="CPI26" s="530" t="n"/>
      <c r="CPJ26" s="530" t="n"/>
      <c r="CPK26" s="530" t="n"/>
      <c r="CPL26" s="530" t="n"/>
      <c r="CPM26" s="530" t="n"/>
      <c r="CPN26" s="530" t="n"/>
      <c r="CPO26" s="530" t="n"/>
      <c r="CPP26" s="530" t="n"/>
      <c r="CPQ26" s="530" t="n"/>
      <c r="CPR26" s="530" t="n"/>
      <c r="CPS26" s="530" t="n"/>
      <c r="CPT26" s="530" t="n"/>
      <c r="CPU26" s="530" t="n"/>
      <c r="CPV26" s="530" t="n"/>
      <c r="CPW26" s="530" t="n"/>
      <c r="CPX26" s="530" t="n"/>
      <c r="CPY26" s="530" t="n"/>
      <c r="CPZ26" s="530" t="n"/>
      <c r="CQA26" s="530" t="n"/>
      <c r="CQB26" s="530" t="n"/>
      <c r="CQC26" s="530" t="n"/>
      <c r="CQD26" s="530" t="n"/>
      <c r="CQE26" s="530" t="n"/>
      <c r="CQF26" s="530" t="n"/>
      <c r="CQG26" s="530" t="n"/>
      <c r="CQH26" s="530" t="n"/>
      <c r="CQI26" s="530" t="n"/>
      <c r="CQJ26" s="530" t="n"/>
      <c r="CQK26" s="530" t="n"/>
      <c r="CQL26" s="530" t="n"/>
      <c r="CQM26" s="530" t="n"/>
      <c r="CQN26" s="530" t="n"/>
      <c r="CQO26" s="530" t="n"/>
      <c r="CQP26" s="530" t="n"/>
      <c r="CQQ26" s="530" t="n"/>
      <c r="CQR26" s="530" t="n"/>
      <c r="CQS26" s="530" t="n"/>
      <c r="CQT26" s="530" t="n"/>
      <c r="CQU26" s="530" t="n"/>
      <c r="CQV26" s="530" t="n"/>
      <c r="CQW26" s="530" t="n"/>
      <c r="CQX26" s="530" t="n"/>
      <c r="CQY26" s="530" t="n"/>
      <c r="CQZ26" s="530" t="n"/>
      <c r="CRA26" s="530" t="n"/>
      <c r="CRB26" s="530" t="n"/>
      <c r="CRC26" s="530" t="n"/>
      <c r="CRD26" s="530" t="n"/>
      <c r="CRE26" s="530" t="n"/>
      <c r="CRF26" s="530" t="n"/>
      <c r="CRG26" s="530" t="n"/>
      <c r="CRH26" s="530" t="n"/>
      <c r="CRI26" s="530" t="n"/>
      <c r="CRJ26" s="530" t="n"/>
      <c r="CRK26" s="530" t="n"/>
      <c r="CRL26" s="530" t="n"/>
      <c r="CRM26" s="530" t="n"/>
      <c r="CRN26" s="530" t="n"/>
      <c r="CRO26" s="530" t="n"/>
      <c r="CRP26" s="530" t="n"/>
      <c r="CRQ26" s="530" t="n"/>
      <c r="CRR26" s="530" t="n"/>
      <c r="CRS26" s="530" t="n"/>
      <c r="CRT26" s="530" t="n"/>
      <c r="CRU26" s="530" t="n"/>
      <c r="CRV26" s="530" t="n"/>
      <c r="CRW26" s="530" t="n"/>
      <c r="CRX26" s="530" t="n"/>
      <c r="CRY26" s="530" t="n"/>
      <c r="CRZ26" s="530" t="n"/>
      <c r="CSA26" s="530" t="n"/>
      <c r="CSB26" s="530" t="n"/>
      <c r="CSC26" s="530" t="n"/>
      <c r="CSD26" s="530" t="n"/>
      <c r="CSE26" s="530" t="n"/>
      <c r="CSF26" s="530" t="n"/>
      <c r="CSG26" s="530" t="n"/>
      <c r="CSH26" s="530" t="n"/>
      <c r="CSI26" s="530" t="n"/>
      <c r="CSJ26" s="530" t="n"/>
      <c r="CSK26" s="530" t="n"/>
      <c r="CSL26" s="530" t="n"/>
      <c r="CSM26" s="530" t="n"/>
      <c r="CSN26" s="530" t="n"/>
      <c r="CSO26" s="530" t="n"/>
      <c r="CSP26" s="530" t="n"/>
      <c r="CSQ26" s="530" t="n"/>
      <c r="CSR26" s="530" t="n"/>
      <c r="CSS26" s="530" t="n"/>
      <c r="CST26" s="530" t="n"/>
      <c r="CSU26" s="530" t="n"/>
      <c r="CSV26" s="530" t="n"/>
      <c r="CSW26" s="530" t="n"/>
      <c r="CSX26" s="530" t="n"/>
      <c r="CSY26" s="530" t="n"/>
      <c r="CSZ26" s="530" t="n"/>
      <c r="CTA26" s="530" t="n"/>
      <c r="CTB26" s="530" t="n"/>
      <c r="CTC26" s="530" t="n"/>
      <c r="CTD26" s="530" t="n"/>
      <c r="CTE26" s="530" t="n"/>
      <c r="CTF26" s="530" t="n"/>
      <c r="CTG26" s="530" t="n"/>
      <c r="CTH26" s="530" t="n"/>
      <c r="CTI26" s="530" t="n"/>
      <c r="CTJ26" s="530" t="n"/>
      <c r="CTK26" s="530" t="n"/>
      <c r="CTL26" s="530" t="n"/>
      <c r="CTM26" s="530" t="n"/>
      <c r="CTN26" s="530" t="n"/>
      <c r="CTO26" s="530" t="n"/>
      <c r="CTP26" s="530" t="n"/>
      <c r="CTQ26" s="530" t="n"/>
      <c r="CTR26" s="530" t="n"/>
      <c r="CTS26" s="530" t="n"/>
      <c r="CTT26" s="530" t="n"/>
      <c r="CTU26" s="530" t="n"/>
      <c r="CTV26" s="530" t="n"/>
      <c r="CTW26" s="530" t="n"/>
      <c r="CTX26" s="530" t="n"/>
      <c r="CTY26" s="530" t="n"/>
      <c r="CTZ26" s="530" t="n"/>
      <c r="CUA26" s="530" t="n"/>
      <c r="CUB26" s="530" t="n"/>
      <c r="CUC26" s="530" t="n"/>
      <c r="CUD26" s="530" t="n"/>
      <c r="CUE26" s="530" t="n"/>
      <c r="CUF26" s="530" t="n"/>
      <c r="CUG26" s="530" t="n"/>
      <c r="CUH26" s="530" t="n"/>
      <c r="CUI26" s="530" t="n"/>
      <c r="CUJ26" s="530" t="n"/>
      <c r="CUK26" s="530" t="n"/>
      <c r="CUL26" s="530" t="n"/>
      <c r="CUM26" s="530" t="n"/>
      <c r="CUN26" s="530" t="n"/>
      <c r="CUO26" s="530" t="n"/>
      <c r="CUP26" s="530" t="n"/>
      <c r="CUQ26" s="530" t="n"/>
      <c r="CUR26" s="530" t="n"/>
      <c r="CUS26" s="530" t="n"/>
      <c r="CUT26" s="530" t="n"/>
      <c r="CUU26" s="530" t="n"/>
      <c r="CUV26" s="530" t="n"/>
      <c r="CUW26" s="530" t="n"/>
      <c r="CUX26" s="530" t="n"/>
      <c r="CUY26" s="530" t="n"/>
      <c r="CUZ26" s="530" t="n"/>
      <c r="CVA26" s="530" t="n"/>
      <c r="CVB26" s="530" t="n"/>
      <c r="CVC26" s="530" t="n"/>
      <c r="CVD26" s="530" t="n"/>
      <c r="CVE26" s="530" t="n"/>
      <c r="CVF26" s="530" t="n"/>
      <c r="CVG26" s="530" t="n"/>
      <c r="CVH26" s="530" t="n"/>
      <c r="CVI26" s="530" t="n"/>
      <c r="CVJ26" s="530" t="n"/>
      <c r="CVK26" s="530" t="n"/>
      <c r="CVL26" s="530" t="n"/>
      <c r="CVM26" s="530" t="n"/>
      <c r="CVN26" s="530" t="n"/>
      <c r="CVO26" s="530" t="n"/>
      <c r="CVP26" s="530" t="n"/>
      <c r="CVQ26" s="530" t="n"/>
      <c r="CVR26" s="530" t="n"/>
      <c r="CVS26" s="530" t="n"/>
      <c r="CVT26" s="530" t="n"/>
      <c r="CVU26" s="530" t="n"/>
      <c r="CVV26" s="530" t="n"/>
      <c r="CVW26" s="530" t="n"/>
      <c r="CVX26" s="530" t="n"/>
      <c r="CVY26" s="530" t="n"/>
      <c r="CVZ26" s="530" t="n"/>
      <c r="CWA26" s="530" t="n"/>
      <c r="CWB26" s="530" t="n"/>
      <c r="CWC26" s="530" t="n"/>
      <c r="CWD26" s="530" t="n"/>
      <c r="CWE26" s="530" t="n"/>
      <c r="CWF26" s="530" t="n"/>
      <c r="CWG26" s="530" t="n"/>
      <c r="CWH26" s="530" t="n"/>
      <c r="CWI26" s="530" t="n"/>
      <c r="CWJ26" s="530" t="n"/>
      <c r="CWK26" s="530" t="n"/>
      <c r="CWL26" s="530" t="n"/>
      <c r="CWM26" s="530" t="n"/>
      <c r="CWN26" s="530" t="n"/>
      <c r="CWO26" s="530" t="n"/>
      <c r="CWP26" s="530" t="n"/>
      <c r="CWQ26" s="530" t="n"/>
      <c r="CWR26" s="530" t="n"/>
      <c r="CWS26" s="530" t="n"/>
      <c r="CWT26" s="530" t="n"/>
      <c r="CWU26" s="530" t="n"/>
      <c r="CWV26" s="530" t="n"/>
      <c r="CWW26" s="530" t="n"/>
      <c r="CWX26" s="530" t="n"/>
      <c r="CWY26" s="530" t="n"/>
      <c r="CWZ26" s="530" t="n"/>
      <c r="CXA26" s="530" t="n"/>
      <c r="CXB26" s="530" t="n"/>
      <c r="CXC26" s="530" t="n"/>
      <c r="CXD26" s="530" t="n"/>
      <c r="CXE26" s="530" t="n"/>
      <c r="CXF26" s="530" t="n"/>
      <c r="CXG26" s="530" t="n"/>
      <c r="CXH26" s="530" t="n"/>
      <c r="CXI26" s="530" t="n"/>
      <c r="CXJ26" s="530" t="n"/>
      <c r="CXK26" s="530" t="n"/>
      <c r="CXL26" s="530" t="n"/>
      <c r="CXM26" s="530" t="n"/>
      <c r="CXN26" s="530" t="n"/>
      <c r="CXO26" s="530" t="n"/>
      <c r="CXP26" s="530" t="n"/>
      <c r="CXQ26" s="530" t="n"/>
      <c r="CXR26" s="530" t="n"/>
      <c r="CXS26" s="530" t="n"/>
      <c r="CXT26" s="530" t="n"/>
      <c r="CXU26" s="530" t="n"/>
      <c r="CXV26" s="530" t="n"/>
      <c r="CXW26" s="530" t="n"/>
      <c r="CXX26" s="530" t="n"/>
      <c r="CXY26" s="530" t="n"/>
      <c r="CXZ26" s="530" t="n"/>
      <c r="CYA26" s="530" t="n"/>
      <c r="CYB26" s="530" t="n"/>
      <c r="CYC26" s="530" t="n"/>
      <c r="CYD26" s="530" t="n"/>
      <c r="CYE26" s="530" t="n"/>
      <c r="CYF26" s="530" t="n"/>
      <c r="CYG26" s="530" t="n"/>
      <c r="CYH26" s="530" t="n"/>
      <c r="CYI26" s="530" t="n"/>
      <c r="CYJ26" s="530" t="n"/>
      <c r="CYK26" s="530" t="n"/>
      <c r="CYL26" s="530" t="n"/>
      <c r="CYM26" s="530" t="n"/>
      <c r="CYN26" s="530" t="n"/>
      <c r="CYO26" s="530" t="n"/>
      <c r="CYP26" s="530" t="n"/>
      <c r="CYQ26" s="530" t="n"/>
      <c r="CYR26" s="530" t="n"/>
      <c r="CYS26" s="530" t="n"/>
      <c r="CYT26" s="530" t="n"/>
      <c r="CYU26" s="530" t="n"/>
      <c r="CYV26" s="530" t="n"/>
      <c r="CYW26" s="530" t="n"/>
      <c r="CYX26" s="530" t="n"/>
      <c r="CYY26" s="530" t="n"/>
      <c r="CYZ26" s="530" t="n"/>
      <c r="CZA26" s="530" t="n"/>
      <c r="CZB26" s="530" t="n"/>
      <c r="CZC26" s="530" t="n"/>
      <c r="CZD26" s="530" t="n"/>
      <c r="CZE26" s="530" t="n"/>
      <c r="CZF26" s="530" t="n"/>
      <c r="CZG26" s="530" t="n"/>
      <c r="CZH26" s="530" t="n"/>
      <c r="CZI26" s="530" t="n"/>
      <c r="CZJ26" s="530" t="n"/>
      <c r="CZK26" s="530" t="n"/>
      <c r="CZL26" s="530" t="n"/>
      <c r="CZM26" s="530" t="n"/>
      <c r="CZN26" s="530" t="n"/>
      <c r="CZO26" s="530" t="n"/>
      <c r="CZP26" s="530" t="n"/>
      <c r="CZQ26" s="530" t="n"/>
      <c r="CZR26" s="530" t="n"/>
      <c r="CZS26" s="530" t="n"/>
      <c r="CZT26" s="530" t="n"/>
      <c r="CZU26" s="530" t="n"/>
      <c r="CZV26" s="530" t="n"/>
      <c r="CZW26" s="530" t="n"/>
      <c r="CZX26" s="530" t="n"/>
      <c r="CZY26" s="530" t="n"/>
      <c r="CZZ26" s="530" t="n"/>
      <c r="DAA26" s="530" t="n"/>
      <c r="DAB26" s="530" t="n"/>
      <c r="DAC26" s="530" t="n"/>
      <c r="DAD26" s="530" t="n"/>
      <c r="DAE26" s="530" t="n"/>
      <c r="DAF26" s="530" t="n"/>
      <c r="DAG26" s="530" t="n"/>
      <c r="DAH26" s="530" t="n"/>
      <c r="DAI26" s="530" t="n"/>
      <c r="DAJ26" s="530" t="n"/>
      <c r="DAK26" s="530" t="n"/>
      <c r="DAL26" s="530" t="n"/>
      <c r="DAM26" s="530" t="n"/>
      <c r="DAN26" s="530" t="n"/>
      <c r="DAO26" s="530" t="n"/>
      <c r="DAP26" s="530" t="n"/>
      <c r="DAQ26" s="530" t="n"/>
      <c r="DAR26" s="530" t="n"/>
      <c r="DAS26" s="530" t="n"/>
      <c r="DAT26" s="530" t="n"/>
      <c r="DAU26" s="530" t="n"/>
      <c r="DAV26" s="530" t="n"/>
      <c r="DAW26" s="530" t="n"/>
      <c r="DAX26" s="530" t="n"/>
      <c r="DAY26" s="530" t="n"/>
      <c r="DAZ26" s="530" t="n"/>
      <c r="DBA26" s="530" t="n"/>
      <c r="DBB26" s="530" t="n"/>
      <c r="DBC26" s="530" t="n"/>
      <c r="DBD26" s="530" t="n"/>
      <c r="DBE26" s="530" t="n"/>
      <c r="DBF26" s="530" t="n"/>
      <c r="DBG26" s="530" t="n"/>
      <c r="DBH26" s="530" t="n"/>
      <c r="DBI26" s="530" t="n"/>
      <c r="DBJ26" s="530" t="n"/>
      <c r="DBK26" s="530" t="n"/>
      <c r="DBL26" s="530" t="n"/>
      <c r="DBM26" s="530" t="n"/>
      <c r="DBN26" s="530" t="n"/>
      <c r="DBO26" s="530" t="n"/>
      <c r="DBP26" s="530" t="n"/>
      <c r="DBQ26" s="530" t="n"/>
      <c r="DBR26" s="530" t="n"/>
      <c r="DBS26" s="530" t="n"/>
      <c r="DBT26" s="530" t="n"/>
      <c r="DBU26" s="530" t="n"/>
      <c r="DBV26" s="530" t="n"/>
      <c r="DBW26" s="530" t="n"/>
      <c r="DBX26" s="530" t="n"/>
      <c r="DBY26" s="530" t="n"/>
      <c r="DBZ26" s="530" t="n"/>
      <c r="DCA26" s="530" t="n"/>
      <c r="DCB26" s="530" t="n"/>
      <c r="DCC26" s="530" t="n"/>
      <c r="DCD26" s="530" t="n"/>
      <c r="DCE26" s="530" t="n"/>
      <c r="DCF26" s="530" t="n"/>
      <c r="DCG26" s="530" t="n"/>
      <c r="DCH26" s="530" t="n"/>
      <c r="DCI26" s="530" t="n"/>
      <c r="DCJ26" s="530" t="n"/>
      <c r="DCK26" s="530" t="n"/>
      <c r="DCL26" s="530" t="n"/>
      <c r="DCM26" s="530" t="n"/>
      <c r="DCN26" s="530" t="n"/>
      <c r="DCO26" s="530" t="n"/>
      <c r="DCP26" s="530" t="n"/>
      <c r="DCQ26" s="530" t="n"/>
      <c r="DCR26" s="530" t="n"/>
      <c r="DCS26" s="530" t="n"/>
      <c r="DCT26" s="530" t="n"/>
      <c r="DCU26" s="530" t="n"/>
      <c r="DCV26" s="530" t="n"/>
      <c r="DCW26" s="530" t="n"/>
      <c r="DCX26" s="530" t="n"/>
      <c r="DCY26" s="530" t="n"/>
      <c r="DCZ26" s="530" t="n"/>
      <c r="DDA26" s="530" t="n"/>
      <c r="DDB26" s="530" t="n"/>
      <c r="DDC26" s="530" t="n"/>
      <c r="DDD26" s="530" t="n"/>
      <c r="DDE26" s="530" t="n"/>
      <c r="DDF26" s="530" t="n"/>
      <c r="DDG26" s="530" t="n"/>
      <c r="DDH26" s="530" t="n"/>
      <c r="DDI26" s="530" t="n"/>
      <c r="DDJ26" s="530" t="n"/>
      <c r="DDK26" s="530" t="n"/>
      <c r="DDL26" s="530" t="n"/>
      <c r="DDM26" s="530" t="n"/>
      <c r="DDN26" s="530" t="n"/>
      <c r="DDO26" s="530" t="n"/>
      <c r="DDP26" s="530" t="n"/>
      <c r="DDQ26" s="530" t="n"/>
      <c r="DDR26" s="530" t="n"/>
      <c r="DDS26" s="530" t="n"/>
      <c r="DDT26" s="530" t="n"/>
      <c r="DDU26" s="530" t="n"/>
      <c r="DDV26" s="530" t="n"/>
      <c r="DDW26" s="530" t="n"/>
      <c r="DDX26" s="530" t="n"/>
      <c r="DDY26" s="530" t="n"/>
      <c r="DDZ26" s="530" t="n"/>
      <c r="DEA26" s="530" t="n"/>
      <c r="DEB26" s="530" t="n"/>
      <c r="DEC26" s="530" t="n"/>
      <c r="DED26" s="530" t="n"/>
      <c r="DEE26" s="530" t="n"/>
      <c r="DEF26" s="530" t="n"/>
      <c r="DEG26" s="530" t="n"/>
      <c r="DEH26" s="530" t="n"/>
      <c r="DEI26" s="530" t="n"/>
      <c r="DEJ26" s="530" t="n"/>
      <c r="DEK26" s="530" t="n"/>
      <c r="DEL26" s="530" t="n"/>
      <c r="DEM26" s="530" t="n"/>
      <c r="DEN26" s="530" t="n"/>
      <c r="DEO26" s="530" t="n"/>
      <c r="DEP26" s="530" t="n"/>
      <c r="DEQ26" s="530" t="n"/>
      <c r="DER26" s="530" t="n"/>
      <c r="DES26" s="530" t="n"/>
      <c r="DET26" s="530" t="n"/>
      <c r="DEU26" s="530" t="n"/>
      <c r="DEV26" s="530" t="n"/>
      <c r="DEW26" s="530" t="n"/>
      <c r="DEX26" s="530" t="n"/>
      <c r="DEY26" s="530" t="n"/>
      <c r="DEZ26" s="530" t="n"/>
      <c r="DFA26" s="530" t="n"/>
      <c r="DFB26" s="530" t="n"/>
      <c r="DFC26" s="530" t="n"/>
      <c r="DFD26" s="530" t="n"/>
      <c r="DFE26" s="530" t="n"/>
      <c r="DFF26" s="530" t="n"/>
      <c r="DFG26" s="530" t="n"/>
      <c r="DFH26" s="530" t="n"/>
      <c r="DFI26" s="530" t="n"/>
      <c r="DFJ26" s="530" t="n"/>
      <c r="DFK26" s="530" t="n"/>
      <c r="DFL26" s="530" t="n"/>
      <c r="DFM26" s="530" t="n"/>
      <c r="DFN26" s="530" t="n"/>
      <c r="DFO26" s="530" t="n"/>
      <c r="DFP26" s="530" t="n"/>
      <c r="DFQ26" s="530" t="n"/>
      <c r="DFR26" s="530" t="n"/>
      <c r="DFS26" s="530" t="n"/>
      <c r="DFT26" s="530" t="n"/>
      <c r="DFU26" s="530" t="n"/>
      <c r="DFV26" s="530" t="n"/>
      <c r="DFW26" s="530" t="n"/>
      <c r="DFX26" s="530" t="n"/>
      <c r="DFY26" s="530" t="n"/>
      <c r="DFZ26" s="530" t="n"/>
      <c r="DGA26" s="530" t="n"/>
      <c r="DGB26" s="530" t="n"/>
      <c r="DGC26" s="530" t="n"/>
      <c r="DGD26" s="530" t="n"/>
      <c r="DGE26" s="530" t="n"/>
      <c r="DGF26" s="530" t="n"/>
      <c r="DGG26" s="530" t="n"/>
      <c r="DGH26" s="530" t="n"/>
      <c r="DGI26" s="530" t="n"/>
      <c r="DGJ26" s="530" t="n"/>
      <c r="DGK26" s="530" t="n"/>
      <c r="DGL26" s="530" t="n"/>
      <c r="DGM26" s="530" t="n"/>
      <c r="DGN26" s="530" t="n"/>
      <c r="DGO26" s="530" t="n"/>
      <c r="DGP26" s="530" t="n"/>
      <c r="DGQ26" s="530" t="n"/>
      <c r="DGR26" s="530" t="n"/>
      <c r="DGS26" s="530" t="n"/>
      <c r="DGT26" s="530" t="n"/>
      <c r="DGU26" s="530" t="n"/>
      <c r="DGV26" s="530" t="n"/>
      <c r="DGW26" s="530" t="n"/>
      <c r="DGX26" s="530" t="n"/>
      <c r="DGY26" s="530" t="n"/>
      <c r="DGZ26" s="530" t="n"/>
      <c r="DHA26" s="530" t="n"/>
      <c r="DHB26" s="530" t="n"/>
      <c r="DHC26" s="530" t="n"/>
      <c r="DHD26" s="530" t="n"/>
      <c r="DHE26" s="530" t="n"/>
      <c r="DHF26" s="530" t="n"/>
      <c r="DHG26" s="530" t="n"/>
      <c r="DHH26" s="530" t="n"/>
      <c r="DHI26" s="530" t="n"/>
      <c r="DHJ26" s="530" t="n"/>
      <c r="DHK26" s="530" t="n"/>
      <c r="DHL26" s="530" t="n"/>
      <c r="DHM26" s="530" t="n"/>
      <c r="DHN26" s="530" t="n"/>
      <c r="DHO26" s="530" t="n"/>
      <c r="DHP26" s="530" t="n"/>
      <c r="DHQ26" s="530" t="n"/>
      <c r="DHR26" s="530" t="n"/>
      <c r="DHS26" s="530" t="n"/>
      <c r="DHT26" s="530" t="n"/>
      <c r="DHU26" s="530" t="n"/>
      <c r="DHV26" s="530" t="n"/>
      <c r="DHW26" s="530" t="n"/>
      <c r="DHX26" s="530" t="n"/>
      <c r="DHY26" s="530" t="n"/>
      <c r="DHZ26" s="530" t="n"/>
      <c r="DIA26" s="530" t="n"/>
      <c r="DIB26" s="530" t="n"/>
      <c r="DIC26" s="530" t="n"/>
      <c r="DID26" s="530" t="n"/>
      <c r="DIE26" s="530" t="n"/>
      <c r="DIF26" s="530" t="n"/>
      <c r="DIG26" s="530" t="n"/>
      <c r="DIH26" s="530" t="n"/>
      <c r="DII26" s="530" t="n"/>
      <c r="DIJ26" s="530" t="n"/>
      <c r="DIK26" s="530" t="n"/>
      <c r="DIL26" s="530" t="n"/>
      <c r="DIM26" s="530" t="n"/>
      <c r="DIN26" s="530" t="n"/>
      <c r="DIO26" s="530" t="n"/>
      <c r="DIP26" s="530" t="n"/>
      <c r="DIQ26" s="530" t="n"/>
      <c r="DIR26" s="530" t="n"/>
      <c r="DIS26" s="530" t="n"/>
      <c r="DIT26" s="530" t="n"/>
      <c r="DIU26" s="530" t="n"/>
      <c r="DIV26" s="530" t="n"/>
      <c r="DIW26" s="530" t="n"/>
      <c r="DIX26" s="530" t="n"/>
      <c r="DIY26" s="530" t="n"/>
      <c r="DIZ26" s="530" t="n"/>
      <c r="DJA26" s="530" t="n"/>
      <c r="DJB26" s="530" t="n"/>
      <c r="DJC26" s="530" t="n"/>
      <c r="DJD26" s="530" t="n"/>
      <c r="DJE26" s="530" t="n"/>
      <c r="DJF26" s="530" t="n"/>
      <c r="DJG26" s="530" t="n"/>
      <c r="DJH26" s="530" t="n"/>
      <c r="DJI26" s="530" t="n"/>
      <c r="DJJ26" s="530" t="n"/>
      <c r="DJK26" s="530" t="n"/>
      <c r="DJL26" s="530" t="n"/>
      <c r="DJM26" s="530" t="n"/>
      <c r="DJN26" s="530" t="n"/>
      <c r="DJO26" s="530" t="n"/>
      <c r="DJP26" s="530" t="n"/>
      <c r="DJQ26" s="530" t="n"/>
      <c r="DJR26" s="530" t="n"/>
      <c r="DJS26" s="530" t="n"/>
      <c r="DJT26" s="530" t="n"/>
      <c r="DJU26" s="530" t="n"/>
      <c r="DJV26" s="530" t="n"/>
      <c r="DJW26" s="530" t="n"/>
      <c r="DJX26" s="530" t="n"/>
      <c r="DJY26" s="530" t="n"/>
      <c r="DJZ26" s="530" t="n"/>
      <c r="DKA26" s="530" t="n"/>
      <c r="DKB26" s="530" t="n"/>
      <c r="DKC26" s="530" t="n"/>
      <c r="DKD26" s="530" t="n"/>
      <c r="DKE26" s="530" t="n"/>
      <c r="DKF26" s="530" t="n"/>
      <c r="DKG26" s="530" t="n"/>
      <c r="DKH26" s="530" t="n"/>
      <c r="DKI26" s="530" t="n"/>
      <c r="DKJ26" s="530" t="n"/>
      <c r="DKK26" s="530" t="n"/>
      <c r="DKL26" s="530" t="n"/>
      <c r="DKM26" s="530" t="n"/>
      <c r="DKN26" s="530" t="n"/>
      <c r="DKO26" s="530" t="n"/>
      <c r="DKP26" s="530" t="n"/>
      <c r="DKQ26" s="530" t="n"/>
      <c r="DKR26" s="530" t="n"/>
      <c r="DKS26" s="530" t="n"/>
      <c r="DKT26" s="530" t="n"/>
      <c r="DKU26" s="530" t="n"/>
      <c r="DKV26" s="530" t="n"/>
      <c r="DKW26" s="530" t="n"/>
      <c r="DKX26" s="530" t="n"/>
      <c r="DKY26" s="530" t="n"/>
      <c r="DKZ26" s="530" t="n"/>
      <c r="DLA26" s="530" t="n"/>
      <c r="DLB26" s="530" t="n"/>
      <c r="DLC26" s="530" t="n"/>
      <c r="DLD26" s="530" t="n"/>
      <c r="DLE26" s="530" t="n"/>
      <c r="DLF26" s="530" t="n"/>
      <c r="DLG26" s="530" t="n"/>
      <c r="DLH26" s="530" t="n"/>
      <c r="DLI26" s="530" t="n"/>
      <c r="DLJ26" s="530" t="n"/>
      <c r="DLK26" s="530" t="n"/>
      <c r="DLL26" s="530" t="n"/>
      <c r="DLM26" s="530" t="n"/>
      <c r="DLN26" s="530" t="n"/>
      <c r="DLO26" s="530" t="n"/>
      <c r="DLP26" s="530" t="n"/>
      <c r="DLQ26" s="530" t="n"/>
      <c r="DLR26" s="530" t="n"/>
      <c r="DLS26" s="530" t="n"/>
      <c r="DLT26" s="530" t="n"/>
      <c r="DLU26" s="530" t="n"/>
      <c r="DLV26" s="530" t="n"/>
      <c r="DLW26" s="530" t="n"/>
      <c r="DLX26" s="530" t="n"/>
      <c r="DLY26" s="530" t="n"/>
      <c r="DLZ26" s="530" t="n"/>
      <c r="DMA26" s="530" t="n"/>
      <c r="DMB26" s="530" t="n"/>
      <c r="DMC26" s="530" t="n"/>
      <c r="DMD26" s="530" t="n"/>
      <c r="DME26" s="530" t="n"/>
      <c r="DMF26" s="530" t="n"/>
      <c r="DMG26" s="530" t="n"/>
      <c r="DMH26" s="530" t="n"/>
      <c r="DMI26" s="530" t="n"/>
      <c r="DMJ26" s="530" t="n"/>
      <c r="DMK26" s="530" t="n"/>
      <c r="DML26" s="530" t="n"/>
      <c r="DMM26" s="530" t="n"/>
      <c r="DMN26" s="530" t="n"/>
      <c r="DMO26" s="530" t="n"/>
      <c r="DMP26" s="530" t="n"/>
      <c r="DMQ26" s="530" t="n"/>
      <c r="DMR26" s="530" t="n"/>
      <c r="DMS26" s="530" t="n"/>
      <c r="DMT26" s="530" t="n"/>
      <c r="DMU26" s="530" t="n"/>
      <c r="DMV26" s="530" t="n"/>
      <c r="DMW26" s="530" t="n"/>
      <c r="DMX26" s="530" t="n"/>
      <c r="DMY26" s="530" t="n"/>
      <c r="DMZ26" s="530" t="n"/>
      <c r="DNA26" s="530" t="n"/>
      <c r="DNB26" s="530" t="n"/>
      <c r="DNC26" s="530" t="n"/>
      <c r="DND26" s="530" t="n"/>
      <c r="DNE26" s="530" t="n"/>
      <c r="DNF26" s="530" t="n"/>
      <c r="DNG26" s="530" t="n"/>
      <c r="DNH26" s="530" t="n"/>
      <c r="DNI26" s="530" t="n"/>
      <c r="DNJ26" s="530" t="n"/>
      <c r="DNK26" s="530" t="n"/>
      <c r="DNL26" s="530" t="n"/>
      <c r="DNM26" s="530" t="n"/>
      <c r="DNN26" s="530" t="n"/>
      <c r="DNO26" s="530" t="n"/>
      <c r="DNP26" s="530" t="n"/>
      <c r="DNQ26" s="530" t="n"/>
      <c r="DNR26" s="530" t="n"/>
      <c r="DNS26" s="530" t="n"/>
      <c r="DNT26" s="530" t="n"/>
      <c r="DNU26" s="530" t="n"/>
      <c r="DNV26" s="530" t="n"/>
      <c r="DNW26" s="530" t="n"/>
      <c r="DNX26" s="530" t="n"/>
      <c r="DNY26" s="530" t="n"/>
      <c r="DNZ26" s="530" t="n"/>
      <c r="DOA26" s="530" t="n"/>
      <c r="DOB26" s="530" t="n"/>
      <c r="DOC26" s="530" t="n"/>
      <c r="DOD26" s="530" t="n"/>
      <c r="DOE26" s="530" t="n"/>
      <c r="DOF26" s="530" t="n"/>
      <c r="DOG26" s="530" t="n"/>
      <c r="DOH26" s="530" t="n"/>
      <c r="DOI26" s="530" t="n"/>
      <c r="DOJ26" s="530" t="n"/>
      <c r="DOK26" s="530" t="n"/>
      <c r="DOL26" s="530" t="n"/>
      <c r="DOM26" s="530" t="n"/>
      <c r="DON26" s="530" t="n"/>
      <c r="DOO26" s="530" t="n"/>
      <c r="DOP26" s="530" t="n"/>
      <c r="DOQ26" s="530" t="n"/>
      <c r="DOR26" s="530" t="n"/>
      <c r="DOS26" s="530" t="n"/>
      <c r="DOT26" s="530" t="n"/>
      <c r="DOU26" s="530" t="n"/>
      <c r="DOV26" s="530" t="n"/>
      <c r="DOW26" s="530" t="n"/>
      <c r="DOX26" s="530" t="n"/>
      <c r="DOY26" s="530" t="n"/>
      <c r="DOZ26" s="530" t="n"/>
      <c r="DPA26" s="530" t="n"/>
      <c r="DPB26" s="530" t="n"/>
      <c r="DPC26" s="530" t="n"/>
      <c r="DPD26" s="530" t="n"/>
      <c r="DPE26" s="530" t="n"/>
      <c r="DPF26" s="530" t="n"/>
      <c r="DPG26" s="530" t="n"/>
      <c r="DPH26" s="530" t="n"/>
      <c r="DPI26" s="530" t="n"/>
      <c r="DPJ26" s="530" t="n"/>
      <c r="DPK26" s="530" t="n"/>
      <c r="DPL26" s="530" t="n"/>
      <c r="DPM26" s="530" t="n"/>
      <c r="DPN26" s="530" t="n"/>
      <c r="DPO26" s="530" t="n"/>
      <c r="DPP26" s="530" t="n"/>
      <c r="DPQ26" s="530" t="n"/>
      <c r="DPR26" s="530" t="n"/>
      <c r="DPS26" s="530" t="n"/>
      <c r="DPT26" s="530" t="n"/>
      <c r="DPU26" s="530" t="n"/>
      <c r="DPV26" s="530" t="n"/>
      <c r="DPW26" s="530" t="n"/>
      <c r="DPX26" s="530" t="n"/>
      <c r="DPY26" s="530" t="n"/>
      <c r="DPZ26" s="530" t="n"/>
      <c r="DQA26" s="530" t="n"/>
      <c r="DQB26" s="530" t="n"/>
      <c r="DQC26" s="530" t="n"/>
      <c r="DQD26" s="530" t="n"/>
      <c r="DQE26" s="530" t="n"/>
      <c r="DQF26" s="530" t="n"/>
      <c r="DQG26" s="530" t="n"/>
      <c r="DQH26" s="530" t="n"/>
      <c r="DQI26" s="530" t="n"/>
      <c r="DQJ26" s="530" t="n"/>
      <c r="DQK26" s="530" t="n"/>
      <c r="DQL26" s="530" t="n"/>
      <c r="DQM26" s="530" t="n"/>
      <c r="DQN26" s="530" t="n"/>
      <c r="DQO26" s="530" t="n"/>
      <c r="DQP26" s="530" t="n"/>
      <c r="DQQ26" s="530" t="n"/>
      <c r="DQR26" s="530" t="n"/>
      <c r="DQS26" s="530" t="n"/>
      <c r="DQT26" s="530" t="n"/>
      <c r="DQU26" s="530" t="n"/>
      <c r="DQV26" s="530" t="n"/>
      <c r="DQW26" s="530" t="n"/>
      <c r="DQX26" s="530" t="n"/>
      <c r="DQY26" s="530" t="n"/>
      <c r="DQZ26" s="530" t="n"/>
      <c r="DRA26" s="530" t="n"/>
      <c r="DRB26" s="530" t="n"/>
      <c r="DRC26" s="530" t="n"/>
      <c r="DRD26" s="530" t="n"/>
      <c r="DRE26" s="530" t="n"/>
      <c r="DRF26" s="530" t="n"/>
      <c r="DRG26" s="530" t="n"/>
      <c r="DRH26" s="530" t="n"/>
      <c r="DRI26" s="530" t="n"/>
      <c r="DRJ26" s="530" t="n"/>
      <c r="DRK26" s="530" t="n"/>
      <c r="DRL26" s="530" t="n"/>
      <c r="DRM26" s="530" t="n"/>
      <c r="DRN26" s="530" t="n"/>
      <c r="DRO26" s="530" t="n"/>
      <c r="DRP26" s="530" t="n"/>
      <c r="DRQ26" s="530" t="n"/>
      <c r="DRR26" s="530" t="n"/>
      <c r="DRS26" s="530" t="n"/>
      <c r="DRT26" s="530" t="n"/>
      <c r="DRU26" s="530" t="n"/>
      <c r="DRV26" s="530" t="n"/>
      <c r="DRW26" s="530" t="n"/>
      <c r="DRX26" s="530" t="n"/>
      <c r="DRY26" s="530" t="n"/>
      <c r="DRZ26" s="530" t="n"/>
      <c r="DSA26" s="530" t="n"/>
      <c r="DSB26" s="530" t="n"/>
      <c r="DSC26" s="530" t="n"/>
      <c r="DSD26" s="530" t="n"/>
      <c r="DSE26" s="530" t="n"/>
      <c r="DSF26" s="530" t="n"/>
      <c r="DSG26" s="530" t="n"/>
      <c r="DSH26" s="530" t="n"/>
      <c r="DSI26" s="530" t="n"/>
      <c r="DSJ26" s="530" t="n"/>
      <c r="DSK26" s="530" t="n"/>
      <c r="DSL26" s="530" t="n"/>
      <c r="DSM26" s="530" t="n"/>
      <c r="DSN26" s="530" t="n"/>
      <c r="DSO26" s="530" t="n"/>
      <c r="DSP26" s="530" t="n"/>
      <c r="DSQ26" s="530" t="n"/>
      <c r="DSR26" s="530" t="n"/>
      <c r="DSS26" s="530" t="n"/>
      <c r="DST26" s="530" t="n"/>
      <c r="DSU26" s="530" t="n"/>
      <c r="DSV26" s="530" t="n"/>
      <c r="DSW26" s="530" t="n"/>
      <c r="DSX26" s="530" t="n"/>
      <c r="DSY26" s="530" t="n"/>
      <c r="DSZ26" s="530" t="n"/>
      <c r="DTA26" s="530" t="n"/>
      <c r="DTB26" s="530" t="n"/>
      <c r="DTC26" s="530" t="n"/>
      <c r="DTD26" s="530" t="n"/>
      <c r="DTE26" s="530" t="n"/>
      <c r="DTF26" s="530" t="n"/>
      <c r="DTG26" s="530" t="n"/>
      <c r="DTH26" s="530" t="n"/>
      <c r="DTI26" s="530" t="n"/>
      <c r="DTJ26" s="530" t="n"/>
      <c r="DTK26" s="530" t="n"/>
      <c r="DTL26" s="530" t="n"/>
      <c r="DTM26" s="530" t="n"/>
      <c r="DTN26" s="530" t="n"/>
      <c r="DTO26" s="530" t="n"/>
      <c r="DTP26" s="530" t="n"/>
      <c r="DTQ26" s="530" t="n"/>
      <c r="DTR26" s="530" t="n"/>
      <c r="DTS26" s="530" t="n"/>
      <c r="DTT26" s="530" t="n"/>
      <c r="DTU26" s="530" t="n"/>
      <c r="DTV26" s="530" t="n"/>
      <c r="DTW26" s="530" t="n"/>
      <c r="DTX26" s="530" t="n"/>
      <c r="DTY26" s="530" t="n"/>
      <c r="DTZ26" s="530" t="n"/>
      <c r="DUA26" s="530" t="n"/>
      <c r="DUB26" s="530" t="n"/>
      <c r="DUC26" s="530" t="n"/>
      <c r="DUD26" s="530" t="n"/>
      <c r="DUE26" s="530" t="n"/>
      <c r="DUF26" s="530" t="n"/>
      <c r="DUG26" s="530" t="n"/>
      <c r="DUH26" s="530" t="n"/>
      <c r="DUI26" s="530" t="n"/>
      <c r="DUJ26" s="530" t="n"/>
      <c r="DUK26" s="530" t="n"/>
      <c r="DUL26" s="530" t="n"/>
      <c r="DUM26" s="530" t="n"/>
      <c r="DUN26" s="530" t="n"/>
      <c r="DUO26" s="530" t="n"/>
      <c r="DUP26" s="530" t="n"/>
      <c r="DUQ26" s="530" t="n"/>
      <c r="DUR26" s="530" t="n"/>
      <c r="DUS26" s="530" t="n"/>
      <c r="DUT26" s="530" t="n"/>
      <c r="DUU26" s="530" t="n"/>
      <c r="DUV26" s="530" t="n"/>
      <c r="DUW26" s="530" t="n"/>
      <c r="DUX26" s="530" t="n"/>
      <c r="DUY26" s="530" t="n"/>
      <c r="DUZ26" s="530" t="n"/>
      <c r="DVA26" s="530" t="n"/>
      <c r="DVB26" s="530" t="n"/>
      <c r="DVC26" s="530" t="n"/>
      <c r="DVD26" s="530" t="n"/>
      <c r="DVE26" s="530" t="n"/>
      <c r="DVF26" s="530" t="n"/>
      <c r="DVG26" s="530" t="n"/>
      <c r="DVH26" s="530" t="n"/>
      <c r="DVI26" s="530" t="n"/>
      <c r="DVJ26" s="530" t="n"/>
      <c r="DVK26" s="530" t="n"/>
      <c r="DVL26" s="530" t="n"/>
      <c r="DVM26" s="530" t="n"/>
      <c r="DVN26" s="530" t="n"/>
      <c r="DVO26" s="530" t="n"/>
      <c r="DVP26" s="530" t="n"/>
      <c r="DVQ26" s="530" t="n"/>
      <c r="DVR26" s="530" t="n"/>
      <c r="DVS26" s="530" t="n"/>
      <c r="DVT26" s="530" t="n"/>
      <c r="DVU26" s="530" t="n"/>
      <c r="DVV26" s="530" t="n"/>
      <c r="DVW26" s="530" t="n"/>
      <c r="DVX26" s="530" t="n"/>
      <c r="DVY26" s="530" t="n"/>
      <c r="DVZ26" s="530" t="n"/>
      <c r="DWA26" s="530" t="n"/>
      <c r="DWB26" s="530" t="n"/>
      <c r="DWC26" s="530" t="n"/>
      <c r="DWD26" s="530" t="n"/>
      <c r="DWE26" s="530" t="n"/>
      <c r="DWF26" s="530" t="n"/>
      <c r="DWG26" s="530" t="n"/>
      <c r="DWH26" s="530" t="n"/>
      <c r="DWI26" s="530" t="n"/>
      <c r="DWJ26" s="530" t="n"/>
      <c r="DWK26" s="530" t="n"/>
      <c r="DWL26" s="530" t="n"/>
      <c r="DWM26" s="530" t="n"/>
      <c r="DWN26" s="530" t="n"/>
      <c r="DWO26" s="530" t="n"/>
      <c r="DWP26" s="530" t="n"/>
      <c r="DWQ26" s="530" t="n"/>
      <c r="DWR26" s="530" t="n"/>
      <c r="DWS26" s="530" t="n"/>
      <c r="DWT26" s="530" t="n"/>
      <c r="DWU26" s="530" t="n"/>
      <c r="DWV26" s="530" t="n"/>
      <c r="DWW26" s="530" t="n"/>
      <c r="DWX26" s="530" t="n"/>
      <c r="DWY26" s="530" t="n"/>
      <c r="DWZ26" s="530" t="n"/>
      <c r="DXA26" s="530" t="n"/>
      <c r="DXB26" s="530" t="n"/>
      <c r="DXC26" s="530" t="n"/>
      <c r="DXD26" s="530" t="n"/>
      <c r="DXE26" s="530" t="n"/>
      <c r="DXF26" s="530" t="n"/>
      <c r="DXG26" s="530" t="n"/>
      <c r="DXH26" s="530" t="n"/>
      <c r="DXI26" s="530" t="n"/>
      <c r="DXJ26" s="530" t="n"/>
      <c r="DXK26" s="530" t="n"/>
      <c r="DXL26" s="530" t="n"/>
      <c r="DXM26" s="530" t="n"/>
      <c r="DXN26" s="530" t="n"/>
      <c r="DXO26" s="530" t="n"/>
      <c r="DXP26" s="530" t="n"/>
      <c r="DXQ26" s="530" t="n"/>
      <c r="DXR26" s="530" t="n"/>
      <c r="DXS26" s="530" t="n"/>
      <c r="DXT26" s="530" t="n"/>
      <c r="DXU26" s="530" t="n"/>
      <c r="DXV26" s="530" t="n"/>
      <c r="DXW26" s="530" t="n"/>
      <c r="DXX26" s="530" t="n"/>
      <c r="DXY26" s="530" t="n"/>
      <c r="DXZ26" s="530" t="n"/>
      <c r="DYA26" s="530" t="n"/>
      <c r="DYB26" s="530" t="n"/>
      <c r="DYC26" s="530" t="n"/>
      <c r="DYD26" s="530" t="n"/>
      <c r="DYE26" s="530" t="n"/>
      <c r="DYF26" s="530" t="n"/>
      <c r="DYG26" s="530" t="n"/>
      <c r="DYH26" s="530" t="n"/>
      <c r="DYI26" s="530" t="n"/>
      <c r="DYJ26" s="530" t="n"/>
      <c r="DYK26" s="530" t="n"/>
      <c r="DYL26" s="530" t="n"/>
      <c r="DYM26" s="530" t="n"/>
      <c r="DYN26" s="530" t="n"/>
      <c r="DYO26" s="530" t="n"/>
      <c r="DYP26" s="530" t="n"/>
      <c r="DYQ26" s="530" t="n"/>
      <c r="DYR26" s="530" t="n"/>
      <c r="DYS26" s="530" t="n"/>
      <c r="DYT26" s="530" t="n"/>
      <c r="DYU26" s="530" t="n"/>
      <c r="DYV26" s="530" t="n"/>
      <c r="DYW26" s="530" t="n"/>
      <c r="DYX26" s="530" t="n"/>
      <c r="DYY26" s="530" t="n"/>
      <c r="DYZ26" s="530" t="n"/>
      <c r="DZA26" s="530" t="n"/>
      <c r="DZB26" s="530" t="n"/>
      <c r="DZC26" s="530" t="n"/>
      <c r="DZD26" s="530" t="n"/>
      <c r="DZE26" s="530" t="n"/>
      <c r="DZF26" s="530" t="n"/>
      <c r="DZG26" s="530" t="n"/>
      <c r="DZH26" s="530" t="n"/>
      <c r="DZI26" s="530" t="n"/>
      <c r="DZJ26" s="530" t="n"/>
      <c r="DZK26" s="530" t="n"/>
      <c r="DZL26" s="530" t="n"/>
      <c r="DZM26" s="530" t="n"/>
      <c r="DZN26" s="530" t="n"/>
      <c r="DZO26" s="530" t="n"/>
      <c r="DZP26" s="530" t="n"/>
      <c r="DZQ26" s="530" t="n"/>
      <c r="DZR26" s="530" t="n"/>
      <c r="DZS26" s="530" t="n"/>
      <c r="DZT26" s="530" t="n"/>
      <c r="DZU26" s="530" t="n"/>
      <c r="DZV26" s="530" t="n"/>
      <c r="DZW26" s="530" t="n"/>
      <c r="DZX26" s="530" t="n"/>
      <c r="DZY26" s="530" t="n"/>
      <c r="DZZ26" s="530" t="n"/>
      <c r="EAA26" s="530" t="n"/>
      <c r="EAB26" s="530" t="n"/>
      <c r="EAC26" s="530" t="n"/>
      <c r="EAD26" s="530" t="n"/>
      <c r="EAE26" s="530" t="n"/>
      <c r="EAF26" s="530" t="n"/>
      <c r="EAG26" s="530" t="n"/>
      <c r="EAH26" s="530" t="n"/>
      <c r="EAI26" s="530" t="n"/>
      <c r="EAJ26" s="530" t="n"/>
      <c r="EAK26" s="530" t="n"/>
      <c r="EAL26" s="530" t="n"/>
      <c r="EAM26" s="530" t="n"/>
      <c r="EAN26" s="530" t="n"/>
      <c r="EAO26" s="530" t="n"/>
      <c r="EAP26" s="530" t="n"/>
      <c r="EAQ26" s="530" t="n"/>
      <c r="EAR26" s="530" t="n"/>
      <c r="EAS26" s="530" t="n"/>
      <c r="EAT26" s="530" t="n"/>
      <c r="EAU26" s="530" t="n"/>
      <c r="EAV26" s="530" t="n"/>
      <c r="EAW26" s="530" t="n"/>
      <c r="EAX26" s="530" t="n"/>
      <c r="EAY26" s="530" t="n"/>
      <c r="EAZ26" s="530" t="n"/>
      <c r="EBA26" s="530" t="n"/>
      <c r="EBB26" s="530" t="n"/>
      <c r="EBC26" s="530" t="n"/>
      <c r="EBD26" s="530" t="n"/>
      <c r="EBE26" s="530" t="n"/>
      <c r="EBF26" s="530" t="n"/>
      <c r="EBG26" s="530" t="n"/>
      <c r="EBH26" s="530" t="n"/>
      <c r="EBI26" s="530" t="n"/>
      <c r="EBJ26" s="530" t="n"/>
      <c r="EBK26" s="530" t="n"/>
      <c r="EBL26" s="530" t="n"/>
      <c r="EBM26" s="530" t="n"/>
      <c r="EBN26" s="530" t="n"/>
      <c r="EBO26" s="530" t="n"/>
      <c r="EBP26" s="530" t="n"/>
      <c r="EBQ26" s="530" t="n"/>
      <c r="EBR26" s="530" t="n"/>
      <c r="EBS26" s="530" t="n"/>
      <c r="EBT26" s="530" t="n"/>
      <c r="EBU26" s="530" t="n"/>
      <c r="EBV26" s="530" t="n"/>
      <c r="EBW26" s="530" t="n"/>
      <c r="EBX26" s="530" t="n"/>
      <c r="EBY26" s="530" t="n"/>
      <c r="EBZ26" s="530" t="n"/>
      <c r="ECA26" s="530" t="n"/>
      <c r="ECB26" s="530" t="n"/>
      <c r="ECC26" s="530" t="n"/>
      <c r="ECD26" s="530" t="n"/>
      <c r="ECE26" s="530" t="n"/>
      <c r="ECF26" s="530" t="n"/>
      <c r="ECG26" s="530" t="n"/>
      <c r="ECH26" s="530" t="n"/>
      <c r="ECI26" s="530" t="n"/>
      <c r="ECJ26" s="530" t="n"/>
      <c r="ECK26" s="530" t="n"/>
      <c r="ECL26" s="530" t="n"/>
      <c r="ECM26" s="530" t="n"/>
      <c r="ECN26" s="530" t="n"/>
      <c r="ECO26" s="530" t="n"/>
      <c r="ECP26" s="530" t="n"/>
      <c r="ECQ26" s="530" t="n"/>
      <c r="ECR26" s="530" t="n"/>
      <c r="ECS26" s="530" t="n"/>
      <c r="ECT26" s="530" t="n"/>
      <c r="ECU26" s="530" t="n"/>
      <c r="ECV26" s="530" t="n"/>
      <c r="ECW26" s="530" t="n"/>
      <c r="ECX26" s="530" t="n"/>
      <c r="ECY26" s="530" t="n"/>
      <c r="ECZ26" s="530" t="n"/>
      <c r="EDA26" s="530" t="n"/>
      <c r="EDB26" s="530" t="n"/>
      <c r="EDC26" s="530" t="n"/>
      <c r="EDD26" s="530" t="n"/>
      <c r="EDE26" s="530" t="n"/>
      <c r="EDF26" s="530" t="n"/>
      <c r="EDG26" s="530" t="n"/>
      <c r="EDH26" s="530" t="n"/>
      <c r="EDI26" s="530" t="n"/>
      <c r="EDJ26" s="530" t="n"/>
      <c r="EDK26" s="530" t="n"/>
      <c r="EDL26" s="530" t="n"/>
      <c r="EDM26" s="530" t="n"/>
      <c r="EDN26" s="530" t="n"/>
      <c r="EDO26" s="530" t="n"/>
      <c r="EDP26" s="530" t="n"/>
      <c r="EDQ26" s="530" t="n"/>
      <c r="EDR26" s="530" t="n"/>
      <c r="EDS26" s="530" t="n"/>
      <c r="EDT26" s="530" t="n"/>
      <c r="EDU26" s="530" t="n"/>
      <c r="EDV26" s="530" t="n"/>
      <c r="EDW26" s="530" t="n"/>
      <c r="EDX26" s="530" t="n"/>
      <c r="EDY26" s="530" t="n"/>
      <c r="EDZ26" s="530" t="n"/>
      <c r="EEA26" s="530" t="n"/>
      <c r="EEB26" s="530" t="n"/>
      <c r="EEC26" s="530" t="n"/>
      <c r="EED26" s="530" t="n"/>
      <c r="EEE26" s="530" t="n"/>
      <c r="EEF26" s="530" t="n"/>
      <c r="EEG26" s="530" t="n"/>
      <c r="EEH26" s="530" t="n"/>
      <c r="EEI26" s="530" t="n"/>
      <c r="EEJ26" s="530" t="n"/>
      <c r="EEK26" s="530" t="n"/>
      <c r="EEL26" s="530" t="n"/>
      <c r="EEM26" s="530" t="n"/>
      <c r="EEN26" s="530" t="n"/>
      <c r="EEO26" s="530" t="n"/>
      <c r="EEP26" s="530" t="n"/>
      <c r="EEQ26" s="530" t="n"/>
      <c r="EER26" s="530" t="n"/>
      <c r="EES26" s="530" t="n"/>
      <c r="EET26" s="530" t="n"/>
      <c r="EEU26" s="530" t="n"/>
      <c r="EEV26" s="530" t="n"/>
      <c r="EEW26" s="530" t="n"/>
      <c r="EEX26" s="530" t="n"/>
      <c r="EEY26" s="530" t="n"/>
      <c r="EEZ26" s="530" t="n"/>
      <c r="EFA26" s="530" t="n"/>
      <c r="EFB26" s="530" t="n"/>
      <c r="EFC26" s="530" t="n"/>
      <c r="EFD26" s="530" t="n"/>
      <c r="EFE26" s="530" t="n"/>
      <c r="EFF26" s="530" t="n"/>
      <c r="EFG26" s="530" t="n"/>
      <c r="EFH26" s="530" t="n"/>
      <c r="EFI26" s="530" t="n"/>
      <c r="EFJ26" s="530" t="n"/>
      <c r="EFK26" s="530" t="n"/>
      <c r="EFL26" s="530" t="n"/>
      <c r="EFM26" s="530" t="n"/>
      <c r="EFN26" s="530" t="n"/>
      <c r="EFO26" s="530" t="n"/>
      <c r="EFP26" s="530" t="n"/>
      <c r="EFQ26" s="530" t="n"/>
      <c r="EFR26" s="530" t="n"/>
      <c r="EFS26" s="530" t="n"/>
      <c r="EFT26" s="530" t="n"/>
      <c r="EFU26" s="530" t="n"/>
      <c r="EFV26" s="530" t="n"/>
      <c r="EFW26" s="530" t="n"/>
      <c r="EFX26" s="530" t="n"/>
      <c r="EFY26" s="530" t="n"/>
      <c r="EFZ26" s="530" t="n"/>
      <c r="EGA26" s="530" t="n"/>
      <c r="EGB26" s="530" t="n"/>
      <c r="EGC26" s="530" t="n"/>
      <c r="EGD26" s="530" t="n"/>
      <c r="EGE26" s="530" t="n"/>
      <c r="EGF26" s="530" t="n"/>
      <c r="EGG26" s="530" t="n"/>
      <c r="EGH26" s="530" t="n"/>
      <c r="EGI26" s="530" t="n"/>
      <c r="EGJ26" s="530" t="n"/>
      <c r="EGK26" s="530" t="n"/>
      <c r="EGL26" s="530" t="n"/>
      <c r="EGM26" s="530" t="n"/>
      <c r="EGN26" s="530" t="n"/>
      <c r="EGO26" s="530" t="n"/>
      <c r="EGP26" s="530" t="n"/>
      <c r="EGQ26" s="530" t="n"/>
      <c r="EGR26" s="530" t="n"/>
      <c r="EGS26" s="530" t="n"/>
      <c r="EGT26" s="530" t="n"/>
      <c r="EGU26" s="530" t="n"/>
      <c r="EGV26" s="530" t="n"/>
      <c r="EGW26" s="530" t="n"/>
      <c r="EGX26" s="530" t="n"/>
      <c r="EGY26" s="530" t="n"/>
      <c r="EGZ26" s="530" t="n"/>
      <c r="EHA26" s="530" t="n"/>
      <c r="EHB26" s="530" t="n"/>
      <c r="EHC26" s="530" t="n"/>
      <c r="EHD26" s="530" t="n"/>
      <c r="EHE26" s="530" t="n"/>
      <c r="EHF26" s="530" t="n"/>
      <c r="EHG26" s="530" t="n"/>
      <c r="EHH26" s="530" t="n"/>
      <c r="EHI26" s="530" t="n"/>
      <c r="EHJ26" s="530" t="n"/>
      <c r="EHK26" s="530" t="n"/>
      <c r="EHL26" s="530" t="n"/>
      <c r="EHM26" s="530" t="n"/>
      <c r="EHN26" s="530" t="n"/>
      <c r="EHO26" s="530" t="n"/>
      <c r="EHP26" s="530" t="n"/>
      <c r="EHQ26" s="530" t="n"/>
      <c r="EHR26" s="530" t="n"/>
      <c r="EHS26" s="530" t="n"/>
      <c r="EHT26" s="530" t="n"/>
      <c r="EHU26" s="530" t="n"/>
      <c r="EHV26" s="530" t="n"/>
      <c r="EHW26" s="530" t="n"/>
      <c r="EHX26" s="530" t="n"/>
      <c r="EHY26" s="530" t="n"/>
      <c r="EHZ26" s="530" t="n"/>
      <c r="EIA26" s="530" t="n"/>
      <c r="EIB26" s="530" t="n"/>
      <c r="EIC26" s="530" t="n"/>
      <c r="EID26" s="530" t="n"/>
      <c r="EIE26" s="530" t="n"/>
      <c r="EIF26" s="530" t="n"/>
      <c r="EIG26" s="530" t="n"/>
      <c r="EIH26" s="530" t="n"/>
      <c r="EII26" s="530" t="n"/>
      <c r="EIJ26" s="530" t="n"/>
      <c r="EIK26" s="530" t="n"/>
      <c r="EIL26" s="530" t="n"/>
      <c r="EIM26" s="530" t="n"/>
      <c r="EIN26" s="530" t="n"/>
      <c r="EIO26" s="530" t="n"/>
      <c r="EIP26" s="530" t="n"/>
      <c r="EIQ26" s="530" t="n"/>
      <c r="EIR26" s="530" t="n"/>
      <c r="EIS26" s="530" t="n"/>
      <c r="EIT26" s="530" t="n"/>
      <c r="EIU26" s="530" t="n"/>
      <c r="EIV26" s="530" t="n"/>
      <c r="EIW26" s="530" t="n"/>
      <c r="EIX26" s="530" t="n"/>
      <c r="EIY26" s="530" t="n"/>
      <c r="EIZ26" s="530" t="n"/>
      <c r="EJA26" s="530" t="n"/>
      <c r="EJB26" s="530" t="n"/>
      <c r="EJC26" s="530" t="n"/>
      <c r="EJD26" s="530" t="n"/>
      <c r="EJE26" s="530" t="n"/>
      <c r="EJF26" s="530" t="n"/>
      <c r="EJG26" s="530" t="n"/>
      <c r="EJH26" s="530" t="n"/>
      <c r="EJI26" s="530" t="n"/>
      <c r="EJJ26" s="530" t="n"/>
      <c r="EJK26" s="530" t="n"/>
      <c r="EJL26" s="530" t="n"/>
      <c r="EJM26" s="530" t="n"/>
      <c r="EJN26" s="530" t="n"/>
      <c r="EJO26" s="530" t="n"/>
      <c r="EJP26" s="530" t="n"/>
      <c r="EJQ26" s="530" t="n"/>
      <c r="EJR26" s="530" t="n"/>
      <c r="EJS26" s="530" t="n"/>
      <c r="EJT26" s="530" t="n"/>
      <c r="EJU26" s="530" t="n"/>
      <c r="EJV26" s="530" t="n"/>
      <c r="EJW26" s="530" t="n"/>
      <c r="EJX26" s="530" t="n"/>
      <c r="EJY26" s="530" t="n"/>
      <c r="EJZ26" s="530" t="n"/>
      <c r="EKA26" s="530" t="n"/>
      <c r="EKB26" s="530" t="n"/>
      <c r="EKC26" s="530" t="n"/>
      <c r="EKD26" s="530" t="n"/>
      <c r="EKE26" s="530" t="n"/>
      <c r="EKF26" s="530" t="n"/>
      <c r="EKG26" s="530" t="n"/>
      <c r="EKH26" s="530" t="n"/>
      <c r="EKI26" s="530" t="n"/>
      <c r="EKJ26" s="530" t="n"/>
      <c r="EKK26" s="530" t="n"/>
      <c r="EKL26" s="530" t="n"/>
      <c r="EKM26" s="530" t="n"/>
      <c r="EKN26" s="530" t="n"/>
      <c r="EKO26" s="530" t="n"/>
      <c r="EKP26" s="530" t="n"/>
      <c r="EKQ26" s="530" t="n"/>
      <c r="EKR26" s="530" t="n"/>
      <c r="EKS26" s="530" t="n"/>
      <c r="EKT26" s="530" t="n"/>
      <c r="EKU26" s="530" t="n"/>
      <c r="EKV26" s="530" t="n"/>
      <c r="EKW26" s="530" t="n"/>
      <c r="EKX26" s="530" t="n"/>
      <c r="EKY26" s="530" t="n"/>
      <c r="EKZ26" s="530" t="n"/>
      <c r="ELA26" s="530" t="n"/>
      <c r="ELB26" s="530" t="n"/>
      <c r="ELC26" s="530" t="n"/>
      <c r="ELD26" s="530" t="n"/>
      <c r="ELE26" s="530" t="n"/>
      <c r="ELF26" s="530" t="n"/>
      <c r="ELG26" s="530" t="n"/>
      <c r="ELH26" s="530" t="n"/>
      <c r="ELI26" s="530" t="n"/>
      <c r="ELJ26" s="530" t="n"/>
      <c r="ELK26" s="530" t="n"/>
      <c r="ELL26" s="530" t="n"/>
      <c r="ELM26" s="530" t="n"/>
      <c r="ELN26" s="530" t="n"/>
      <c r="ELO26" s="530" t="n"/>
      <c r="ELP26" s="530" t="n"/>
      <c r="ELQ26" s="530" t="n"/>
      <c r="ELR26" s="530" t="n"/>
      <c r="ELS26" s="530" t="n"/>
      <c r="ELT26" s="530" t="n"/>
      <c r="ELU26" s="530" t="n"/>
      <c r="ELV26" s="530" t="n"/>
      <c r="ELW26" s="530" t="n"/>
      <c r="ELX26" s="530" t="n"/>
      <c r="ELY26" s="530" t="n"/>
      <c r="ELZ26" s="530" t="n"/>
      <c r="EMA26" s="530" t="n"/>
      <c r="EMB26" s="530" t="n"/>
      <c r="EMC26" s="530" t="n"/>
      <c r="EMD26" s="530" t="n"/>
      <c r="EME26" s="530" t="n"/>
      <c r="EMF26" s="530" t="n"/>
      <c r="EMG26" s="530" t="n"/>
      <c r="EMH26" s="530" t="n"/>
      <c r="EMI26" s="530" t="n"/>
      <c r="EMJ26" s="530" t="n"/>
      <c r="EMK26" s="530" t="n"/>
      <c r="EML26" s="530" t="n"/>
      <c r="EMM26" s="530" t="n"/>
      <c r="EMN26" s="530" t="n"/>
      <c r="EMO26" s="530" t="n"/>
      <c r="EMP26" s="530" t="n"/>
      <c r="EMQ26" s="530" t="n"/>
      <c r="EMR26" s="530" t="n"/>
      <c r="EMS26" s="530" t="n"/>
      <c r="EMT26" s="530" t="n"/>
      <c r="EMU26" s="530" t="n"/>
      <c r="EMV26" s="530" t="n"/>
      <c r="EMW26" s="530" t="n"/>
      <c r="EMX26" s="530" t="n"/>
      <c r="EMY26" s="530" t="n"/>
      <c r="EMZ26" s="530" t="n"/>
      <c r="ENA26" s="530" t="n"/>
      <c r="ENB26" s="530" t="n"/>
      <c r="ENC26" s="530" t="n"/>
      <c r="END26" s="530" t="n"/>
      <c r="ENE26" s="530" t="n"/>
      <c r="ENF26" s="530" t="n"/>
      <c r="ENG26" s="530" t="n"/>
      <c r="ENH26" s="530" t="n"/>
      <c r="ENI26" s="530" t="n"/>
      <c r="ENJ26" s="530" t="n"/>
      <c r="ENK26" s="530" t="n"/>
      <c r="ENL26" s="530" t="n"/>
      <c r="ENM26" s="530" t="n"/>
      <c r="ENN26" s="530" t="n"/>
      <c r="ENO26" s="530" t="n"/>
      <c r="ENP26" s="530" t="n"/>
      <c r="ENQ26" s="530" t="n"/>
      <c r="ENR26" s="530" t="n"/>
      <c r="ENS26" s="530" t="n"/>
      <c r="ENT26" s="530" t="n"/>
      <c r="ENU26" s="530" t="n"/>
      <c r="ENV26" s="530" t="n"/>
      <c r="ENW26" s="530" t="n"/>
      <c r="ENX26" s="530" t="n"/>
      <c r="ENY26" s="530" t="n"/>
      <c r="ENZ26" s="530" t="n"/>
      <c r="EOA26" s="530" t="n"/>
      <c r="EOB26" s="530" t="n"/>
      <c r="EOC26" s="530" t="n"/>
      <c r="EOD26" s="530" t="n"/>
      <c r="EOE26" s="530" t="n"/>
      <c r="EOF26" s="530" t="n"/>
      <c r="EOG26" s="530" t="n"/>
      <c r="EOH26" s="530" t="n"/>
      <c r="EOI26" s="530" t="n"/>
      <c r="EOJ26" s="530" t="n"/>
      <c r="EOK26" s="530" t="n"/>
      <c r="EOL26" s="530" t="n"/>
      <c r="EOM26" s="530" t="n"/>
      <c r="EON26" s="530" t="n"/>
      <c r="EOO26" s="530" t="n"/>
      <c r="EOP26" s="530" t="n"/>
      <c r="EOQ26" s="530" t="n"/>
      <c r="EOR26" s="530" t="n"/>
      <c r="EOS26" s="530" t="n"/>
      <c r="EOT26" s="530" t="n"/>
      <c r="EOU26" s="530" t="n"/>
      <c r="EOV26" s="530" t="n"/>
      <c r="EOW26" s="530" t="n"/>
      <c r="EOX26" s="530" t="n"/>
      <c r="EOY26" s="530" t="n"/>
      <c r="EOZ26" s="530" t="n"/>
      <c r="EPA26" s="530" t="n"/>
      <c r="EPB26" s="530" t="n"/>
      <c r="EPC26" s="530" t="n"/>
      <c r="EPD26" s="530" t="n"/>
      <c r="EPE26" s="530" t="n"/>
      <c r="EPF26" s="530" t="n"/>
      <c r="EPG26" s="530" t="n"/>
      <c r="EPH26" s="530" t="n"/>
      <c r="EPI26" s="530" t="n"/>
      <c r="EPJ26" s="530" t="n"/>
      <c r="EPK26" s="530" t="n"/>
      <c r="EPL26" s="530" t="n"/>
      <c r="EPM26" s="530" t="n"/>
      <c r="EPN26" s="530" t="n"/>
      <c r="EPO26" s="530" t="n"/>
      <c r="EPP26" s="530" t="n"/>
      <c r="EPQ26" s="530" t="n"/>
      <c r="EPR26" s="530" t="n"/>
      <c r="EPS26" s="530" t="n"/>
      <c r="EPT26" s="530" t="n"/>
      <c r="EPU26" s="530" t="n"/>
      <c r="EPV26" s="530" t="n"/>
      <c r="EPW26" s="530" t="n"/>
      <c r="EPX26" s="530" t="n"/>
      <c r="EPY26" s="530" t="n"/>
      <c r="EPZ26" s="530" t="n"/>
      <c r="EQA26" s="530" t="n"/>
      <c r="EQB26" s="530" t="n"/>
      <c r="EQC26" s="530" t="n"/>
      <c r="EQD26" s="530" t="n"/>
      <c r="EQE26" s="530" t="n"/>
      <c r="EQF26" s="530" t="n"/>
      <c r="EQG26" s="530" t="n"/>
      <c r="EQH26" s="530" t="n"/>
      <c r="EQI26" s="530" t="n"/>
      <c r="EQJ26" s="530" t="n"/>
      <c r="EQK26" s="530" t="n"/>
      <c r="EQL26" s="530" t="n"/>
      <c r="EQM26" s="530" t="n"/>
      <c r="EQN26" s="530" t="n"/>
      <c r="EQO26" s="530" t="n"/>
      <c r="EQP26" s="530" t="n"/>
      <c r="EQQ26" s="530" t="n"/>
      <c r="EQR26" s="530" t="n"/>
      <c r="EQS26" s="530" t="n"/>
      <c r="EQT26" s="530" t="n"/>
      <c r="EQU26" s="530" t="n"/>
      <c r="EQV26" s="530" t="n"/>
      <c r="EQW26" s="530" t="n"/>
      <c r="EQX26" s="530" t="n"/>
      <c r="EQY26" s="530" t="n"/>
      <c r="EQZ26" s="530" t="n"/>
      <c r="ERA26" s="530" t="n"/>
      <c r="ERB26" s="530" t="n"/>
      <c r="ERC26" s="530" t="n"/>
      <c r="ERD26" s="530" t="n"/>
      <c r="ERE26" s="530" t="n"/>
      <c r="ERF26" s="530" t="n"/>
      <c r="ERG26" s="530" t="n"/>
      <c r="ERH26" s="530" t="n"/>
      <c r="ERI26" s="530" t="n"/>
      <c r="ERJ26" s="530" t="n"/>
      <c r="ERK26" s="530" t="n"/>
      <c r="ERL26" s="530" t="n"/>
      <c r="ERM26" s="530" t="n"/>
      <c r="ERN26" s="530" t="n"/>
      <c r="ERO26" s="530" t="n"/>
      <c r="ERP26" s="530" t="n"/>
      <c r="ERQ26" s="530" t="n"/>
      <c r="ERR26" s="530" t="n"/>
      <c r="ERS26" s="530" t="n"/>
      <c r="ERT26" s="530" t="n"/>
      <c r="ERU26" s="530" t="n"/>
      <c r="ERV26" s="530" t="n"/>
      <c r="ERW26" s="530" t="n"/>
      <c r="ERX26" s="530" t="n"/>
      <c r="ERY26" s="530" t="n"/>
      <c r="ERZ26" s="530" t="n"/>
      <c r="ESA26" s="530" t="n"/>
      <c r="ESB26" s="530" t="n"/>
      <c r="ESC26" s="530" t="n"/>
      <c r="ESD26" s="530" t="n"/>
      <c r="ESE26" s="530" t="n"/>
      <c r="ESF26" s="530" t="n"/>
      <c r="ESG26" s="530" t="n"/>
      <c r="ESH26" s="530" t="n"/>
      <c r="ESI26" s="530" t="n"/>
      <c r="ESJ26" s="530" t="n"/>
      <c r="ESK26" s="530" t="n"/>
      <c r="ESL26" s="530" t="n"/>
      <c r="ESM26" s="530" t="n"/>
      <c r="ESN26" s="530" t="n"/>
      <c r="ESO26" s="530" t="n"/>
      <c r="ESP26" s="530" t="n"/>
      <c r="ESQ26" s="530" t="n"/>
      <c r="ESR26" s="530" t="n"/>
      <c r="ESS26" s="530" t="n"/>
      <c r="EST26" s="530" t="n"/>
      <c r="ESU26" s="530" t="n"/>
      <c r="ESV26" s="530" t="n"/>
      <c r="ESW26" s="530" t="n"/>
      <c r="ESX26" s="530" t="n"/>
      <c r="ESY26" s="530" t="n"/>
      <c r="ESZ26" s="530" t="n"/>
      <c r="ETA26" s="530" t="n"/>
      <c r="ETB26" s="530" t="n"/>
      <c r="ETC26" s="530" t="n"/>
      <c r="ETD26" s="530" t="n"/>
      <c r="ETE26" s="530" t="n"/>
      <c r="ETF26" s="530" t="n"/>
      <c r="ETG26" s="530" t="n"/>
      <c r="ETH26" s="530" t="n"/>
      <c r="ETI26" s="530" t="n"/>
      <c r="ETJ26" s="530" t="n"/>
      <c r="ETK26" s="530" t="n"/>
      <c r="ETL26" s="530" t="n"/>
      <c r="ETM26" s="530" t="n"/>
      <c r="ETN26" s="530" t="n"/>
      <c r="ETO26" s="530" t="n"/>
      <c r="ETP26" s="530" t="n"/>
      <c r="ETQ26" s="530" t="n"/>
      <c r="ETR26" s="530" t="n"/>
      <c r="ETS26" s="530" t="n"/>
      <c r="ETT26" s="530" t="n"/>
      <c r="ETU26" s="530" t="n"/>
      <c r="ETV26" s="530" t="n"/>
      <c r="ETW26" s="530" t="n"/>
      <c r="ETX26" s="530" t="n"/>
      <c r="ETY26" s="530" t="n"/>
      <c r="ETZ26" s="530" t="n"/>
      <c r="EUA26" s="530" t="n"/>
      <c r="EUB26" s="530" t="n"/>
      <c r="EUC26" s="530" t="n"/>
      <c r="EUD26" s="530" t="n"/>
      <c r="EUE26" s="530" t="n"/>
      <c r="EUF26" s="530" t="n"/>
      <c r="EUG26" s="530" t="n"/>
      <c r="EUH26" s="530" t="n"/>
      <c r="EUI26" s="530" t="n"/>
      <c r="EUJ26" s="530" t="n"/>
      <c r="EUK26" s="530" t="n"/>
      <c r="EUL26" s="530" t="n"/>
      <c r="EUM26" s="530" t="n"/>
      <c r="EUN26" s="530" t="n"/>
      <c r="EUO26" s="530" t="n"/>
      <c r="EUP26" s="530" t="n"/>
      <c r="EUQ26" s="530" t="n"/>
      <c r="EUR26" s="530" t="n"/>
      <c r="EUS26" s="530" t="n"/>
      <c r="EUT26" s="530" t="n"/>
      <c r="EUU26" s="530" t="n"/>
      <c r="EUV26" s="530" t="n"/>
      <c r="EUW26" s="530" t="n"/>
      <c r="EUX26" s="530" t="n"/>
      <c r="EUY26" s="530" t="n"/>
      <c r="EUZ26" s="530" t="n"/>
      <c r="EVA26" s="530" t="n"/>
      <c r="EVB26" s="530" t="n"/>
      <c r="EVC26" s="530" t="n"/>
      <c r="EVD26" s="530" t="n"/>
      <c r="EVE26" s="530" t="n"/>
      <c r="EVF26" s="530" t="n"/>
      <c r="EVG26" s="530" t="n"/>
      <c r="EVH26" s="530" t="n"/>
      <c r="EVI26" s="530" t="n"/>
      <c r="EVJ26" s="530" t="n"/>
      <c r="EVK26" s="530" t="n"/>
      <c r="EVL26" s="530" t="n"/>
      <c r="EVM26" s="530" t="n"/>
      <c r="EVN26" s="530" t="n"/>
      <c r="EVO26" s="530" t="n"/>
      <c r="EVP26" s="530" t="n"/>
      <c r="EVQ26" s="530" t="n"/>
      <c r="EVR26" s="530" t="n"/>
      <c r="EVS26" s="530" t="n"/>
      <c r="EVT26" s="530" t="n"/>
      <c r="EVU26" s="530" t="n"/>
      <c r="EVV26" s="530" t="n"/>
      <c r="EVW26" s="530" t="n"/>
      <c r="EVX26" s="530" t="n"/>
      <c r="EVY26" s="530" t="n"/>
      <c r="EVZ26" s="530" t="n"/>
      <c r="EWA26" s="530" t="n"/>
      <c r="EWB26" s="530" t="n"/>
      <c r="EWC26" s="530" t="n"/>
      <c r="EWD26" s="530" t="n"/>
      <c r="EWE26" s="530" t="n"/>
      <c r="EWF26" s="530" t="n"/>
      <c r="EWG26" s="530" t="n"/>
      <c r="EWH26" s="530" t="n"/>
      <c r="EWI26" s="530" t="n"/>
      <c r="EWJ26" s="530" t="n"/>
      <c r="EWK26" s="530" t="n"/>
      <c r="EWL26" s="530" t="n"/>
      <c r="EWM26" s="530" t="n"/>
      <c r="EWN26" s="530" t="n"/>
      <c r="EWO26" s="530" t="n"/>
      <c r="EWP26" s="530" t="n"/>
      <c r="EWQ26" s="530" t="n"/>
      <c r="EWR26" s="530" t="n"/>
      <c r="EWS26" s="530" t="n"/>
      <c r="EWT26" s="530" t="n"/>
      <c r="EWU26" s="530" t="n"/>
      <c r="EWV26" s="530" t="n"/>
      <c r="EWW26" s="530" t="n"/>
      <c r="EWX26" s="530" t="n"/>
      <c r="EWY26" s="530" t="n"/>
      <c r="EWZ26" s="530" t="n"/>
      <c r="EXA26" s="530" t="n"/>
      <c r="EXB26" s="530" t="n"/>
      <c r="EXC26" s="530" t="n"/>
      <c r="EXD26" s="530" t="n"/>
      <c r="EXE26" s="530" t="n"/>
      <c r="EXF26" s="530" t="n"/>
      <c r="EXG26" s="530" t="n"/>
      <c r="EXH26" s="530" t="n"/>
      <c r="EXI26" s="530" t="n"/>
      <c r="EXJ26" s="530" t="n"/>
      <c r="EXK26" s="530" t="n"/>
      <c r="EXL26" s="530" t="n"/>
      <c r="EXM26" s="530" t="n"/>
      <c r="EXN26" s="530" t="n"/>
      <c r="EXO26" s="530" t="n"/>
      <c r="EXP26" s="530" t="n"/>
      <c r="EXQ26" s="530" t="n"/>
      <c r="EXR26" s="530" t="n"/>
      <c r="EXS26" s="530" t="n"/>
      <c r="EXT26" s="530" t="n"/>
      <c r="EXU26" s="530" t="n"/>
      <c r="EXV26" s="530" t="n"/>
      <c r="EXW26" s="530" t="n"/>
      <c r="EXX26" s="530" t="n"/>
      <c r="EXY26" s="530" t="n"/>
      <c r="EXZ26" s="530" t="n"/>
      <c r="EYA26" s="530" t="n"/>
      <c r="EYB26" s="530" t="n"/>
      <c r="EYC26" s="530" t="n"/>
      <c r="EYD26" s="530" t="n"/>
      <c r="EYE26" s="530" t="n"/>
      <c r="EYF26" s="530" t="n"/>
      <c r="EYG26" s="530" t="n"/>
      <c r="EYH26" s="530" t="n"/>
      <c r="EYI26" s="530" t="n"/>
      <c r="EYJ26" s="530" t="n"/>
      <c r="EYK26" s="530" t="n"/>
      <c r="EYL26" s="530" t="n"/>
      <c r="EYM26" s="530" t="n"/>
      <c r="EYN26" s="530" t="n"/>
      <c r="EYO26" s="530" t="n"/>
      <c r="EYP26" s="530" t="n"/>
      <c r="EYQ26" s="530" t="n"/>
      <c r="EYR26" s="530" t="n"/>
      <c r="EYS26" s="530" t="n"/>
      <c r="EYT26" s="530" t="n"/>
      <c r="EYU26" s="530" t="n"/>
      <c r="EYV26" s="530" t="n"/>
      <c r="EYW26" s="530" t="n"/>
      <c r="EYX26" s="530" t="n"/>
      <c r="EYY26" s="530" t="n"/>
      <c r="EYZ26" s="530" t="n"/>
      <c r="EZA26" s="530" t="n"/>
      <c r="EZB26" s="530" t="n"/>
      <c r="EZC26" s="530" t="n"/>
      <c r="EZD26" s="530" t="n"/>
      <c r="EZE26" s="530" t="n"/>
      <c r="EZF26" s="530" t="n"/>
      <c r="EZG26" s="530" t="n"/>
      <c r="EZH26" s="530" t="n"/>
      <c r="EZI26" s="530" t="n"/>
      <c r="EZJ26" s="530" t="n"/>
      <c r="EZK26" s="530" t="n"/>
      <c r="EZL26" s="530" t="n"/>
      <c r="EZM26" s="530" t="n"/>
      <c r="EZN26" s="530" t="n"/>
      <c r="EZO26" s="530" t="n"/>
      <c r="EZP26" s="530" t="n"/>
      <c r="EZQ26" s="530" t="n"/>
      <c r="EZR26" s="530" t="n"/>
      <c r="EZS26" s="530" t="n"/>
      <c r="EZT26" s="530" t="n"/>
      <c r="EZU26" s="530" t="n"/>
      <c r="EZV26" s="530" t="n"/>
      <c r="EZW26" s="530" t="n"/>
      <c r="EZX26" s="530" t="n"/>
      <c r="EZY26" s="530" t="n"/>
      <c r="EZZ26" s="530" t="n"/>
      <c r="FAA26" s="530" t="n"/>
      <c r="FAB26" s="530" t="n"/>
      <c r="FAC26" s="530" t="n"/>
      <c r="FAD26" s="530" t="n"/>
      <c r="FAE26" s="530" t="n"/>
      <c r="FAF26" s="530" t="n"/>
      <c r="FAG26" s="530" t="n"/>
      <c r="FAH26" s="530" t="n"/>
      <c r="FAI26" s="530" t="n"/>
      <c r="FAJ26" s="530" t="n"/>
      <c r="FAK26" s="530" t="n"/>
      <c r="FAL26" s="530" t="n"/>
      <c r="FAM26" s="530" t="n"/>
      <c r="FAN26" s="530" t="n"/>
      <c r="FAO26" s="530" t="n"/>
      <c r="FAP26" s="530" t="n"/>
      <c r="FAQ26" s="530" t="n"/>
      <c r="FAR26" s="530" t="n"/>
      <c r="FAS26" s="530" t="n"/>
      <c r="FAT26" s="530" t="n"/>
      <c r="FAU26" s="530" t="n"/>
      <c r="FAV26" s="530" t="n"/>
      <c r="FAW26" s="530" t="n"/>
      <c r="FAX26" s="530" t="n"/>
      <c r="FAY26" s="530" t="n"/>
      <c r="FAZ26" s="530" t="n"/>
      <c r="FBA26" s="530" t="n"/>
      <c r="FBB26" s="530" t="n"/>
      <c r="FBC26" s="530" t="n"/>
      <c r="FBD26" s="530" t="n"/>
      <c r="FBE26" s="530" t="n"/>
      <c r="FBF26" s="530" t="n"/>
      <c r="FBG26" s="530" t="n"/>
      <c r="FBH26" s="530" t="n"/>
      <c r="FBI26" s="530" t="n"/>
      <c r="FBJ26" s="530" t="n"/>
      <c r="FBK26" s="530" t="n"/>
      <c r="FBL26" s="530" t="n"/>
      <c r="FBM26" s="530" t="n"/>
      <c r="FBN26" s="530" t="n"/>
      <c r="FBO26" s="530" t="n"/>
      <c r="FBP26" s="530" t="n"/>
      <c r="FBQ26" s="530" t="n"/>
      <c r="FBR26" s="530" t="n"/>
      <c r="FBS26" s="530" t="n"/>
      <c r="FBT26" s="530" t="n"/>
      <c r="FBU26" s="530" t="n"/>
      <c r="FBV26" s="530" t="n"/>
      <c r="FBW26" s="530" t="n"/>
      <c r="FBX26" s="530" t="n"/>
      <c r="FBY26" s="530" t="n"/>
      <c r="FBZ26" s="530" t="n"/>
      <c r="FCA26" s="530" t="n"/>
      <c r="FCB26" s="530" t="n"/>
      <c r="FCC26" s="530" t="n"/>
      <c r="FCD26" s="530" t="n"/>
      <c r="FCE26" s="530" t="n"/>
      <c r="FCF26" s="530" t="n"/>
      <c r="FCG26" s="530" t="n"/>
      <c r="FCH26" s="530" t="n"/>
      <c r="FCI26" s="530" t="n"/>
      <c r="FCJ26" s="530" t="n"/>
      <c r="FCK26" s="530" t="n"/>
      <c r="FCL26" s="530" t="n"/>
      <c r="FCM26" s="530" t="n"/>
      <c r="FCN26" s="530" t="n"/>
      <c r="FCO26" s="530" t="n"/>
      <c r="FCP26" s="530" t="n"/>
      <c r="FCQ26" s="530" t="n"/>
      <c r="FCR26" s="530" t="n"/>
      <c r="FCS26" s="530" t="n"/>
      <c r="FCT26" s="530" t="n"/>
      <c r="FCU26" s="530" t="n"/>
      <c r="FCV26" s="530" t="n"/>
      <c r="FCW26" s="530" t="n"/>
      <c r="FCX26" s="530" t="n"/>
      <c r="FCY26" s="530" t="n"/>
      <c r="FCZ26" s="530" t="n"/>
      <c r="FDA26" s="530" t="n"/>
      <c r="FDB26" s="530" t="n"/>
      <c r="FDC26" s="530" t="n"/>
      <c r="FDD26" s="530" t="n"/>
      <c r="FDE26" s="530" t="n"/>
      <c r="FDF26" s="530" t="n"/>
      <c r="FDG26" s="530" t="n"/>
      <c r="FDH26" s="530" t="n"/>
      <c r="FDI26" s="530" t="n"/>
      <c r="FDJ26" s="530" t="n"/>
      <c r="FDK26" s="530" t="n"/>
      <c r="FDL26" s="530" t="n"/>
      <c r="FDM26" s="530" t="n"/>
      <c r="FDN26" s="530" t="n"/>
      <c r="FDO26" s="530" t="n"/>
      <c r="FDP26" s="530" t="n"/>
      <c r="FDQ26" s="530" t="n"/>
      <c r="FDR26" s="530" t="n"/>
      <c r="FDS26" s="530" t="n"/>
      <c r="FDT26" s="530" t="n"/>
      <c r="FDU26" s="530" t="n"/>
      <c r="FDV26" s="530" t="n"/>
      <c r="FDW26" s="530" t="n"/>
      <c r="FDX26" s="530" t="n"/>
      <c r="FDY26" s="530" t="n"/>
      <c r="FDZ26" s="530" t="n"/>
      <c r="FEA26" s="530" t="n"/>
      <c r="FEB26" s="530" t="n"/>
      <c r="FEC26" s="530" t="n"/>
      <c r="FED26" s="530" t="n"/>
      <c r="FEE26" s="530" t="n"/>
      <c r="FEF26" s="530" t="n"/>
      <c r="FEG26" s="530" t="n"/>
      <c r="FEH26" s="530" t="n"/>
      <c r="FEI26" s="530" t="n"/>
      <c r="FEJ26" s="530" t="n"/>
      <c r="FEK26" s="530" t="n"/>
      <c r="FEL26" s="530" t="n"/>
      <c r="FEM26" s="530" t="n"/>
      <c r="FEN26" s="530" t="n"/>
      <c r="FEO26" s="530" t="n"/>
      <c r="FEP26" s="530" t="n"/>
      <c r="FEQ26" s="530" t="n"/>
      <c r="FER26" s="530" t="n"/>
      <c r="FES26" s="530" t="n"/>
      <c r="FET26" s="530" t="n"/>
      <c r="FEU26" s="530" t="n"/>
      <c r="FEV26" s="530" t="n"/>
      <c r="FEW26" s="530" t="n"/>
      <c r="FEX26" s="530" t="n"/>
      <c r="FEY26" s="530" t="n"/>
      <c r="FEZ26" s="530" t="n"/>
      <c r="FFA26" s="530" t="n"/>
      <c r="FFB26" s="530" t="n"/>
      <c r="FFC26" s="530" t="n"/>
      <c r="FFD26" s="530" t="n"/>
      <c r="FFE26" s="530" t="n"/>
      <c r="FFF26" s="530" t="n"/>
      <c r="FFG26" s="530" t="n"/>
      <c r="FFH26" s="530" t="n"/>
      <c r="FFI26" s="530" t="n"/>
      <c r="FFJ26" s="530" t="n"/>
      <c r="FFK26" s="530" t="n"/>
      <c r="FFL26" s="530" t="n"/>
      <c r="FFM26" s="530" t="n"/>
      <c r="FFN26" s="530" t="n"/>
      <c r="FFO26" s="530" t="n"/>
      <c r="FFP26" s="530" t="n"/>
      <c r="FFQ26" s="530" t="n"/>
      <c r="FFR26" s="530" t="n"/>
      <c r="FFS26" s="530" t="n"/>
      <c r="FFT26" s="530" t="n"/>
      <c r="FFU26" s="530" t="n"/>
      <c r="FFV26" s="530" t="n"/>
      <c r="FFW26" s="530" t="n"/>
      <c r="FFX26" s="530" t="n"/>
      <c r="FFY26" s="530" t="n"/>
      <c r="FFZ26" s="530" t="n"/>
      <c r="FGA26" s="530" t="n"/>
      <c r="FGB26" s="530" t="n"/>
      <c r="FGC26" s="530" t="n"/>
      <c r="FGD26" s="530" t="n"/>
      <c r="FGE26" s="530" t="n"/>
      <c r="FGF26" s="530" t="n"/>
      <c r="FGG26" s="530" t="n"/>
      <c r="FGH26" s="530" t="n"/>
      <c r="FGI26" s="530" t="n"/>
      <c r="FGJ26" s="530" t="n"/>
      <c r="FGK26" s="530" t="n"/>
      <c r="FGL26" s="530" t="n"/>
      <c r="FGM26" s="530" t="n"/>
      <c r="FGN26" s="530" t="n"/>
      <c r="FGO26" s="530" t="n"/>
      <c r="FGP26" s="530" t="n"/>
      <c r="FGQ26" s="530" t="n"/>
      <c r="FGR26" s="530" t="n"/>
      <c r="FGS26" s="530" t="n"/>
      <c r="FGT26" s="530" t="n"/>
      <c r="FGU26" s="530" t="n"/>
      <c r="FGV26" s="530" t="n"/>
      <c r="FGW26" s="530" t="n"/>
      <c r="FGX26" s="530" t="n"/>
      <c r="FGY26" s="530" t="n"/>
      <c r="FGZ26" s="530" t="n"/>
      <c r="FHA26" s="530" t="n"/>
      <c r="FHB26" s="530" t="n"/>
      <c r="FHC26" s="530" t="n"/>
      <c r="FHD26" s="530" t="n"/>
      <c r="FHE26" s="530" t="n"/>
      <c r="FHF26" s="530" t="n"/>
      <c r="FHG26" s="530" t="n"/>
      <c r="FHH26" s="530" t="n"/>
      <c r="FHI26" s="530" t="n"/>
      <c r="FHJ26" s="530" t="n"/>
      <c r="FHK26" s="530" t="n"/>
      <c r="FHL26" s="530" t="n"/>
      <c r="FHM26" s="530" t="n"/>
      <c r="FHN26" s="530" t="n"/>
      <c r="FHO26" s="530" t="n"/>
      <c r="FHP26" s="530" t="n"/>
      <c r="FHQ26" s="530" t="n"/>
      <c r="FHR26" s="530" t="n"/>
      <c r="FHS26" s="530" t="n"/>
      <c r="FHT26" s="530" t="n"/>
      <c r="FHU26" s="530" t="n"/>
      <c r="FHV26" s="530" t="n"/>
      <c r="FHW26" s="530" t="n"/>
      <c r="FHX26" s="530" t="n"/>
      <c r="FHY26" s="530" t="n"/>
      <c r="FHZ26" s="530" t="n"/>
      <c r="FIA26" s="530" t="n"/>
      <c r="FIB26" s="530" t="n"/>
      <c r="FIC26" s="530" t="n"/>
      <c r="FID26" s="530" t="n"/>
      <c r="FIE26" s="530" t="n"/>
      <c r="FIF26" s="530" t="n"/>
      <c r="FIG26" s="530" t="n"/>
      <c r="FIH26" s="530" t="n"/>
      <c r="FII26" s="530" t="n"/>
      <c r="FIJ26" s="530" t="n"/>
      <c r="FIK26" s="530" t="n"/>
      <c r="FIL26" s="530" t="n"/>
      <c r="FIM26" s="530" t="n"/>
      <c r="FIN26" s="530" t="n"/>
      <c r="FIO26" s="530" t="n"/>
      <c r="FIP26" s="530" t="n"/>
      <c r="FIQ26" s="530" t="n"/>
      <c r="FIR26" s="530" t="n"/>
      <c r="FIS26" s="530" t="n"/>
      <c r="FIT26" s="530" t="n"/>
      <c r="FIU26" s="530" t="n"/>
      <c r="FIV26" s="530" t="n"/>
      <c r="FIW26" s="530" t="n"/>
      <c r="FIX26" s="530" t="n"/>
      <c r="FIY26" s="530" t="n"/>
      <c r="FIZ26" s="530" t="n"/>
      <c r="FJA26" s="530" t="n"/>
      <c r="FJB26" s="530" t="n"/>
      <c r="FJC26" s="530" t="n"/>
      <c r="FJD26" s="530" t="n"/>
      <c r="FJE26" s="530" t="n"/>
      <c r="FJF26" s="530" t="n"/>
      <c r="FJG26" s="530" t="n"/>
      <c r="FJH26" s="530" t="n"/>
      <c r="FJI26" s="530" t="n"/>
      <c r="FJJ26" s="530" t="n"/>
      <c r="FJK26" s="530" t="n"/>
      <c r="FJL26" s="530" t="n"/>
      <c r="FJM26" s="530" t="n"/>
      <c r="FJN26" s="530" t="n"/>
      <c r="FJO26" s="530" t="n"/>
      <c r="FJP26" s="530" t="n"/>
      <c r="FJQ26" s="530" t="n"/>
      <c r="FJR26" s="530" t="n"/>
      <c r="FJS26" s="530" t="n"/>
      <c r="FJT26" s="530" t="n"/>
      <c r="FJU26" s="530" t="n"/>
      <c r="FJV26" s="530" t="n"/>
      <c r="FJW26" s="530" t="n"/>
      <c r="FJX26" s="530" t="n"/>
      <c r="FJY26" s="530" t="n"/>
      <c r="FJZ26" s="530" t="n"/>
      <c r="FKA26" s="530" t="n"/>
      <c r="FKB26" s="530" t="n"/>
      <c r="FKC26" s="530" t="n"/>
      <c r="FKD26" s="530" t="n"/>
      <c r="FKE26" s="530" t="n"/>
      <c r="FKF26" s="530" t="n"/>
      <c r="FKG26" s="530" t="n"/>
      <c r="FKH26" s="530" t="n"/>
      <c r="FKI26" s="530" t="n"/>
      <c r="FKJ26" s="530" t="n"/>
      <c r="FKK26" s="530" t="n"/>
      <c r="FKL26" s="530" t="n"/>
      <c r="FKM26" s="530" t="n"/>
      <c r="FKN26" s="530" t="n"/>
      <c r="FKO26" s="530" t="n"/>
      <c r="FKP26" s="530" t="n"/>
      <c r="FKQ26" s="530" t="n"/>
      <c r="FKR26" s="530" t="n"/>
      <c r="FKS26" s="530" t="n"/>
      <c r="FKT26" s="530" t="n"/>
      <c r="FKU26" s="530" t="n"/>
      <c r="FKV26" s="530" t="n"/>
      <c r="FKW26" s="530" t="n"/>
      <c r="FKX26" s="530" t="n"/>
      <c r="FKY26" s="530" t="n"/>
      <c r="FKZ26" s="530" t="n"/>
      <c r="FLA26" s="530" t="n"/>
      <c r="FLB26" s="530" t="n"/>
      <c r="FLC26" s="530" t="n"/>
      <c r="FLD26" s="530" t="n"/>
      <c r="FLE26" s="530" t="n"/>
      <c r="FLF26" s="530" t="n"/>
      <c r="FLG26" s="530" t="n"/>
      <c r="FLH26" s="530" t="n"/>
      <c r="FLI26" s="530" t="n"/>
      <c r="FLJ26" s="530" t="n"/>
      <c r="FLK26" s="530" t="n"/>
      <c r="FLL26" s="530" t="n"/>
      <c r="FLM26" s="530" t="n"/>
      <c r="FLN26" s="530" t="n"/>
      <c r="FLO26" s="530" t="n"/>
      <c r="FLP26" s="530" t="n"/>
      <c r="FLQ26" s="530" t="n"/>
      <c r="FLR26" s="530" t="n"/>
      <c r="FLS26" s="530" t="n"/>
      <c r="FLT26" s="530" t="n"/>
      <c r="FLU26" s="530" t="n"/>
      <c r="FLV26" s="530" t="n"/>
      <c r="FLW26" s="530" t="n"/>
      <c r="FLX26" s="530" t="n"/>
      <c r="FLY26" s="530" t="n"/>
      <c r="FLZ26" s="530" t="n"/>
      <c r="FMA26" s="530" t="n"/>
      <c r="FMB26" s="530" t="n"/>
      <c r="FMC26" s="530" t="n"/>
      <c r="FMD26" s="530" t="n"/>
      <c r="FME26" s="530" t="n"/>
      <c r="FMF26" s="530" t="n"/>
      <c r="FMG26" s="530" t="n"/>
      <c r="FMH26" s="530" t="n"/>
      <c r="FMI26" s="530" t="n"/>
      <c r="FMJ26" s="530" t="n"/>
      <c r="FMK26" s="530" t="n"/>
      <c r="FML26" s="530" t="n"/>
      <c r="FMM26" s="530" t="n"/>
      <c r="FMN26" s="530" t="n"/>
      <c r="FMO26" s="530" t="n"/>
      <c r="FMP26" s="530" t="n"/>
      <c r="FMQ26" s="530" t="n"/>
      <c r="FMR26" s="530" t="n"/>
      <c r="FMS26" s="530" t="n"/>
      <c r="FMT26" s="530" t="n"/>
      <c r="FMU26" s="530" t="n"/>
      <c r="FMV26" s="530" t="n"/>
      <c r="FMW26" s="530" t="n"/>
      <c r="FMX26" s="530" t="n"/>
      <c r="FMY26" s="530" t="n"/>
      <c r="FMZ26" s="530" t="n"/>
      <c r="FNA26" s="530" t="n"/>
      <c r="FNB26" s="530" t="n"/>
      <c r="FNC26" s="530" t="n"/>
      <c r="FND26" s="530" t="n"/>
      <c r="FNE26" s="530" t="n"/>
      <c r="FNF26" s="530" t="n"/>
      <c r="FNG26" s="530" t="n"/>
      <c r="FNH26" s="530" t="n"/>
      <c r="FNI26" s="530" t="n"/>
      <c r="FNJ26" s="530" t="n"/>
      <c r="FNK26" s="530" t="n"/>
      <c r="FNL26" s="530" t="n"/>
      <c r="FNM26" s="530" t="n"/>
      <c r="FNN26" s="530" t="n"/>
      <c r="FNO26" s="530" t="n"/>
      <c r="FNP26" s="530" t="n"/>
      <c r="FNQ26" s="530" t="n"/>
      <c r="FNR26" s="530" t="n"/>
      <c r="FNS26" s="530" t="n"/>
      <c r="FNT26" s="530" t="n"/>
      <c r="FNU26" s="530" t="n"/>
      <c r="FNV26" s="530" t="n"/>
      <c r="FNW26" s="530" t="n"/>
      <c r="FNX26" s="530" t="n"/>
      <c r="FNY26" s="530" t="n"/>
      <c r="FNZ26" s="530" t="n"/>
      <c r="FOA26" s="530" t="n"/>
      <c r="FOB26" s="530" t="n"/>
      <c r="FOC26" s="530" t="n"/>
      <c r="FOD26" s="530" t="n"/>
      <c r="FOE26" s="530" t="n"/>
      <c r="FOF26" s="530" t="n"/>
      <c r="FOG26" s="530" t="n"/>
      <c r="FOH26" s="530" t="n"/>
      <c r="FOI26" s="530" t="n"/>
      <c r="FOJ26" s="530" t="n"/>
      <c r="FOK26" s="530" t="n"/>
      <c r="FOL26" s="530" t="n"/>
      <c r="FOM26" s="530" t="n"/>
      <c r="FON26" s="530" t="n"/>
      <c r="FOO26" s="530" t="n"/>
      <c r="FOP26" s="530" t="n"/>
      <c r="FOQ26" s="530" t="n"/>
      <c r="FOR26" s="530" t="n"/>
      <c r="FOS26" s="530" t="n"/>
      <c r="FOT26" s="530" t="n"/>
      <c r="FOU26" s="530" t="n"/>
      <c r="FOV26" s="530" t="n"/>
      <c r="FOW26" s="530" t="n"/>
      <c r="FOX26" s="530" t="n"/>
      <c r="FOY26" s="530" t="n"/>
      <c r="FOZ26" s="530" t="n"/>
      <c r="FPA26" s="530" t="n"/>
      <c r="FPB26" s="530" t="n"/>
      <c r="FPC26" s="530" t="n"/>
      <c r="FPD26" s="530" t="n"/>
      <c r="FPE26" s="530" t="n"/>
      <c r="FPF26" s="530" t="n"/>
      <c r="FPG26" s="530" t="n"/>
      <c r="FPH26" s="530" t="n"/>
      <c r="FPI26" s="530" t="n"/>
      <c r="FPJ26" s="530" t="n"/>
      <c r="FPK26" s="530" t="n"/>
      <c r="FPL26" s="530" t="n"/>
      <c r="FPM26" s="530" t="n"/>
      <c r="FPN26" s="530" t="n"/>
      <c r="FPO26" s="530" t="n"/>
      <c r="FPP26" s="530" t="n"/>
      <c r="FPQ26" s="530" t="n"/>
      <c r="FPR26" s="530" t="n"/>
      <c r="FPS26" s="530" t="n"/>
      <c r="FPT26" s="530" t="n"/>
      <c r="FPU26" s="530" t="n"/>
      <c r="FPV26" s="530" t="n"/>
      <c r="FPW26" s="530" t="n"/>
      <c r="FPX26" s="530" t="n"/>
      <c r="FPY26" s="530" t="n"/>
      <c r="FPZ26" s="530" t="n"/>
      <c r="FQA26" s="530" t="n"/>
      <c r="FQB26" s="530" t="n"/>
      <c r="FQC26" s="530" t="n"/>
      <c r="FQD26" s="530" t="n"/>
      <c r="FQE26" s="530" t="n"/>
      <c r="FQF26" s="530" t="n"/>
      <c r="FQG26" s="530" t="n"/>
      <c r="FQH26" s="530" t="n"/>
      <c r="FQI26" s="530" t="n"/>
      <c r="FQJ26" s="530" t="n"/>
      <c r="FQK26" s="530" t="n"/>
      <c r="FQL26" s="530" t="n"/>
      <c r="FQM26" s="530" t="n"/>
      <c r="FQN26" s="530" t="n"/>
      <c r="FQO26" s="530" t="n"/>
      <c r="FQP26" s="530" t="n"/>
      <c r="FQQ26" s="530" t="n"/>
      <c r="FQR26" s="530" t="n"/>
      <c r="FQS26" s="530" t="n"/>
      <c r="FQT26" s="530" t="n"/>
      <c r="FQU26" s="530" t="n"/>
      <c r="FQV26" s="530" t="n"/>
      <c r="FQW26" s="530" t="n"/>
      <c r="FQX26" s="530" t="n"/>
      <c r="FQY26" s="530" t="n"/>
      <c r="FQZ26" s="530" t="n"/>
      <c r="FRA26" s="530" t="n"/>
      <c r="FRB26" s="530" t="n"/>
      <c r="FRC26" s="530" t="n"/>
      <c r="FRD26" s="530" t="n"/>
      <c r="FRE26" s="530" t="n"/>
      <c r="FRF26" s="530" t="n"/>
      <c r="FRG26" s="530" t="n"/>
      <c r="FRH26" s="530" t="n"/>
      <c r="FRI26" s="530" t="n"/>
      <c r="FRJ26" s="530" t="n"/>
      <c r="FRK26" s="530" t="n"/>
      <c r="FRL26" s="530" t="n"/>
      <c r="FRM26" s="530" t="n"/>
      <c r="FRN26" s="530" t="n"/>
      <c r="FRO26" s="530" t="n"/>
      <c r="FRP26" s="530" t="n"/>
      <c r="FRQ26" s="530" t="n"/>
      <c r="FRR26" s="530" t="n"/>
      <c r="FRS26" s="530" t="n"/>
      <c r="FRT26" s="530" t="n"/>
      <c r="FRU26" s="530" t="n"/>
      <c r="FRV26" s="530" t="n"/>
      <c r="FRW26" s="530" t="n"/>
      <c r="FRX26" s="530" t="n"/>
      <c r="FRY26" s="530" t="n"/>
      <c r="FRZ26" s="530" t="n"/>
      <c r="FSA26" s="530" t="n"/>
      <c r="FSB26" s="530" t="n"/>
      <c r="FSC26" s="530" t="n"/>
      <c r="FSD26" s="530" t="n"/>
      <c r="FSE26" s="530" t="n"/>
      <c r="FSF26" s="530" t="n"/>
      <c r="FSG26" s="530" t="n"/>
      <c r="FSH26" s="530" t="n"/>
      <c r="FSI26" s="530" t="n"/>
      <c r="FSJ26" s="530" t="n"/>
      <c r="FSK26" s="530" t="n"/>
      <c r="FSL26" s="530" t="n"/>
      <c r="FSM26" s="530" t="n"/>
      <c r="FSN26" s="530" t="n"/>
      <c r="FSO26" s="530" t="n"/>
      <c r="FSP26" s="530" t="n"/>
      <c r="FSQ26" s="530" t="n"/>
      <c r="FSR26" s="530" t="n"/>
      <c r="FSS26" s="530" t="n"/>
      <c r="FST26" s="530" t="n"/>
      <c r="FSU26" s="530" t="n"/>
      <c r="FSV26" s="530" t="n"/>
      <c r="FSW26" s="530" t="n"/>
      <c r="FSX26" s="530" t="n"/>
      <c r="FSY26" s="530" t="n"/>
      <c r="FSZ26" s="530" t="n"/>
      <c r="FTA26" s="530" t="n"/>
      <c r="FTB26" s="530" t="n"/>
      <c r="FTC26" s="530" t="n"/>
      <c r="FTD26" s="530" t="n"/>
      <c r="FTE26" s="530" t="n"/>
      <c r="FTF26" s="530" t="n"/>
      <c r="FTG26" s="530" t="n"/>
      <c r="FTH26" s="530" t="n"/>
      <c r="FTI26" s="530" t="n"/>
      <c r="FTJ26" s="530" t="n"/>
      <c r="FTK26" s="530" t="n"/>
      <c r="FTL26" s="530" t="n"/>
      <c r="FTM26" s="530" t="n"/>
      <c r="FTN26" s="530" t="n"/>
      <c r="FTO26" s="530" t="n"/>
      <c r="FTP26" s="530" t="n"/>
      <c r="FTQ26" s="530" t="n"/>
      <c r="FTR26" s="530" t="n"/>
      <c r="FTS26" s="530" t="n"/>
      <c r="FTT26" s="530" t="n"/>
      <c r="FTU26" s="530" t="n"/>
      <c r="FTV26" s="530" t="n"/>
      <c r="FTW26" s="530" t="n"/>
      <c r="FTX26" s="530" t="n"/>
      <c r="FTY26" s="530" t="n"/>
      <c r="FTZ26" s="530" t="n"/>
      <c r="FUA26" s="530" t="n"/>
      <c r="FUB26" s="530" t="n"/>
      <c r="FUC26" s="530" t="n"/>
      <c r="FUD26" s="530" t="n"/>
      <c r="FUE26" s="530" t="n"/>
      <c r="FUF26" s="530" t="n"/>
      <c r="FUG26" s="530" t="n"/>
      <c r="FUH26" s="530" t="n"/>
      <c r="FUI26" s="530" t="n"/>
      <c r="FUJ26" s="530" t="n"/>
      <c r="FUK26" s="530" t="n"/>
      <c r="FUL26" s="530" t="n"/>
      <c r="FUM26" s="530" t="n"/>
      <c r="FUN26" s="530" t="n"/>
      <c r="FUO26" s="530" t="n"/>
      <c r="FUP26" s="530" t="n"/>
      <c r="FUQ26" s="530" t="n"/>
      <c r="FUR26" s="530" t="n"/>
      <c r="FUS26" s="530" t="n"/>
      <c r="FUT26" s="530" t="n"/>
      <c r="FUU26" s="530" t="n"/>
      <c r="FUV26" s="530" t="n"/>
      <c r="FUW26" s="530" t="n"/>
      <c r="FUX26" s="530" t="n"/>
      <c r="FUY26" s="530" t="n"/>
      <c r="FUZ26" s="530" t="n"/>
      <c r="FVA26" s="530" t="n"/>
      <c r="FVB26" s="530" t="n"/>
      <c r="FVC26" s="530" t="n"/>
      <c r="FVD26" s="530" t="n"/>
      <c r="FVE26" s="530" t="n"/>
      <c r="FVF26" s="530" t="n"/>
      <c r="FVG26" s="530" t="n"/>
      <c r="FVH26" s="530" t="n"/>
      <c r="FVI26" s="530" t="n"/>
      <c r="FVJ26" s="530" t="n"/>
      <c r="FVK26" s="530" t="n"/>
      <c r="FVL26" s="530" t="n"/>
      <c r="FVM26" s="530" t="n"/>
      <c r="FVN26" s="530" t="n"/>
      <c r="FVO26" s="530" t="n"/>
      <c r="FVP26" s="530" t="n"/>
      <c r="FVQ26" s="530" t="n"/>
      <c r="FVR26" s="530" t="n"/>
      <c r="FVS26" s="530" t="n"/>
      <c r="FVT26" s="530" t="n"/>
      <c r="FVU26" s="530" t="n"/>
      <c r="FVV26" s="530" t="n"/>
      <c r="FVW26" s="530" t="n"/>
      <c r="FVX26" s="530" t="n"/>
      <c r="FVY26" s="530" t="n"/>
      <c r="FVZ26" s="530" t="n"/>
      <c r="FWA26" s="530" t="n"/>
      <c r="FWB26" s="530" t="n"/>
      <c r="FWC26" s="530" t="n"/>
      <c r="FWD26" s="530" t="n"/>
      <c r="FWE26" s="530" t="n"/>
      <c r="FWF26" s="530" t="n"/>
      <c r="FWG26" s="530" t="n"/>
      <c r="FWH26" s="530" t="n"/>
      <c r="FWI26" s="530" t="n"/>
      <c r="FWJ26" s="530" t="n"/>
      <c r="FWK26" s="530" t="n"/>
      <c r="FWL26" s="530" t="n"/>
      <c r="FWM26" s="530" t="n"/>
      <c r="FWN26" s="530" t="n"/>
      <c r="FWO26" s="530" t="n"/>
      <c r="FWP26" s="530" t="n"/>
      <c r="FWQ26" s="530" t="n"/>
      <c r="FWR26" s="530" t="n"/>
      <c r="FWS26" s="530" t="n"/>
      <c r="FWT26" s="530" t="n"/>
      <c r="FWU26" s="530" t="n"/>
      <c r="FWV26" s="530" t="n"/>
      <c r="FWW26" s="530" t="n"/>
      <c r="FWX26" s="530" t="n"/>
      <c r="FWY26" s="530" t="n"/>
      <c r="FWZ26" s="530" t="n"/>
      <c r="FXA26" s="530" t="n"/>
      <c r="FXB26" s="530" t="n"/>
      <c r="FXC26" s="530" t="n"/>
      <c r="FXD26" s="530" t="n"/>
      <c r="FXE26" s="530" t="n"/>
      <c r="FXF26" s="530" t="n"/>
      <c r="FXG26" s="530" t="n"/>
      <c r="FXH26" s="530" t="n"/>
      <c r="FXI26" s="530" t="n"/>
      <c r="FXJ26" s="530" t="n"/>
      <c r="FXK26" s="530" t="n"/>
      <c r="FXL26" s="530" t="n"/>
      <c r="FXM26" s="530" t="n"/>
      <c r="FXN26" s="530" t="n"/>
      <c r="FXO26" s="530" t="n"/>
      <c r="FXP26" s="530" t="n"/>
      <c r="FXQ26" s="530" t="n"/>
      <c r="FXR26" s="530" t="n"/>
      <c r="FXS26" s="530" t="n"/>
      <c r="FXT26" s="530" t="n"/>
      <c r="FXU26" s="530" t="n"/>
      <c r="FXV26" s="530" t="n"/>
      <c r="FXW26" s="530" t="n"/>
      <c r="FXX26" s="530" t="n"/>
      <c r="FXY26" s="530" t="n"/>
      <c r="FXZ26" s="530" t="n"/>
      <c r="FYA26" s="530" t="n"/>
      <c r="FYB26" s="530" t="n"/>
      <c r="FYC26" s="530" t="n"/>
      <c r="FYD26" s="530" t="n"/>
      <c r="FYE26" s="530" t="n"/>
      <c r="FYF26" s="530" t="n"/>
      <c r="FYG26" s="530" t="n"/>
      <c r="FYH26" s="530" t="n"/>
      <c r="FYI26" s="530" t="n"/>
      <c r="FYJ26" s="530" t="n"/>
      <c r="FYK26" s="530" t="n"/>
      <c r="FYL26" s="530" t="n"/>
      <c r="FYM26" s="530" t="n"/>
      <c r="FYN26" s="530" t="n"/>
      <c r="FYO26" s="530" t="n"/>
      <c r="FYP26" s="530" t="n"/>
      <c r="FYQ26" s="530" t="n"/>
      <c r="FYR26" s="530" t="n"/>
      <c r="FYS26" s="530" t="n"/>
      <c r="FYT26" s="530" t="n"/>
      <c r="FYU26" s="530" t="n"/>
      <c r="FYV26" s="530" t="n"/>
      <c r="FYW26" s="530" t="n"/>
      <c r="FYX26" s="530" t="n"/>
      <c r="FYY26" s="530" t="n"/>
      <c r="FYZ26" s="530" t="n"/>
      <c r="FZA26" s="530" t="n"/>
      <c r="FZB26" s="530" t="n"/>
      <c r="FZC26" s="530" t="n"/>
      <c r="FZD26" s="530" t="n"/>
      <c r="FZE26" s="530" t="n"/>
      <c r="FZF26" s="530" t="n"/>
      <c r="FZG26" s="530" t="n"/>
      <c r="FZH26" s="530" t="n"/>
      <c r="FZI26" s="530" t="n"/>
      <c r="FZJ26" s="530" t="n"/>
      <c r="FZK26" s="530" t="n"/>
      <c r="FZL26" s="530" t="n"/>
      <c r="FZM26" s="530" t="n"/>
      <c r="FZN26" s="530" t="n"/>
      <c r="FZO26" s="530" t="n"/>
      <c r="FZP26" s="530" t="n"/>
      <c r="FZQ26" s="530" t="n"/>
      <c r="FZR26" s="530" t="n"/>
      <c r="FZS26" s="530" t="n"/>
      <c r="FZT26" s="530" t="n"/>
      <c r="FZU26" s="530" t="n"/>
      <c r="FZV26" s="530" t="n"/>
      <c r="FZW26" s="530" t="n"/>
      <c r="FZX26" s="530" t="n"/>
      <c r="FZY26" s="530" t="n"/>
      <c r="FZZ26" s="530" t="n"/>
      <c r="GAA26" s="530" t="n"/>
      <c r="GAB26" s="530" t="n"/>
      <c r="GAC26" s="530" t="n"/>
      <c r="GAD26" s="530" t="n"/>
      <c r="GAE26" s="530" t="n"/>
      <c r="GAF26" s="530" t="n"/>
      <c r="GAG26" s="530" t="n"/>
      <c r="GAH26" s="530" t="n"/>
      <c r="GAI26" s="530" t="n"/>
      <c r="GAJ26" s="530" t="n"/>
      <c r="GAK26" s="530" t="n"/>
      <c r="GAL26" s="530" t="n"/>
      <c r="GAM26" s="530" t="n"/>
      <c r="GAN26" s="530" t="n"/>
      <c r="GAO26" s="530" t="n"/>
      <c r="GAP26" s="530" t="n"/>
      <c r="GAQ26" s="530" t="n"/>
      <c r="GAR26" s="530" t="n"/>
      <c r="GAS26" s="530" t="n"/>
      <c r="GAT26" s="530" t="n"/>
      <c r="GAU26" s="530" t="n"/>
      <c r="GAV26" s="530" t="n"/>
      <c r="GAW26" s="530" t="n"/>
      <c r="GAX26" s="530" t="n"/>
      <c r="GAY26" s="530" t="n"/>
      <c r="GAZ26" s="530" t="n"/>
      <c r="GBA26" s="530" t="n"/>
      <c r="GBB26" s="530" t="n"/>
      <c r="GBC26" s="530" t="n"/>
      <c r="GBD26" s="530" t="n"/>
      <c r="GBE26" s="530" t="n"/>
      <c r="GBF26" s="530" t="n"/>
      <c r="GBG26" s="530" t="n"/>
      <c r="GBH26" s="530" t="n"/>
      <c r="GBI26" s="530" t="n"/>
      <c r="GBJ26" s="530" t="n"/>
      <c r="GBK26" s="530" t="n"/>
      <c r="GBL26" s="530" t="n"/>
      <c r="GBM26" s="530" t="n"/>
      <c r="GBN26" s="530" t="n"/>
      <c r="GBO26" s="530" t="n"/>
      <c r="GBP26" s="530" t="n"/>
      <c r="GBQ26" s="530" t="n"/>
      <c r="GBR26" s="530" t="n"/>
      <c r="GBS26" s="530" t="n"/>
      <c r="GBT26" s="530" t="n"/>
      <c r="GBU26" s="530" t="n"/>
      <c r="GBV26" s="530" t="n"/>
      <c r="GBW26" s="530" t="n"/>
      <c r="GBX26" s="530" t="n"/>
      <c r="GBY26" s="530" t="n"/>
      <c r="GBZ26" s="530" t="n"/>
      <c r="GCA26" s="530" t="n"/>
      <c r="GCB26" s="530" t="n"/>
      <c r="GCC26" s="530" t="n"/>
      <c r="GCD26" s="530" t="n"/>
      <c r="GCE26" s="530" t="n"/>
      <c r="GCF26" s="530" t="n"/>
      <c r="GCG26" s="530" t="n"/>
      <c r="GCH26" s="530" t="n"/>
      <c r="GCI26" s="530" t="n"/>
      <c r="GCJ26" s="530" t="n"/>
      <c r="GCK26" s="530" t="n"/>
      <c r="GCL26" s="530" t="n"/>
      <c r="GCM26" s="530" t="n"/>
      <c r="GCN26" s="530" t="n"/>
      <c r="GCO26" s="530" t="n"/>
      <c r="GCP26" s="530" t="n"/>
      <c r="GCQ26" s="530" t="n"/>
      <c r="GCR26" s="530" t="n"/>
      <c r="GCS26" s="530" t="n"/>
      <c r="GCT26" s="530" t="n"/>
      <c r="GCU26" s="530" t="n"/>
      <c r="GCV26" s="530" t="n"/>
      <c r="GCW26" s="530" t="n"/>
      <c r="GCX26" s="530" t="n"/>
      <c r="GCY26" s="530" t="n"/>
      <c r="GCZ26" s="530" t="n"/>
      <c r="GDA26" s="530" t="n"/>
      <c r="GDB26" s="530" t="n"/>
      <c r="GDC26" s="530" t="n"/>
      <c r="GDD26" s="530" t="n"/>
      <c r="GDE26" s="530" t="n"/>
      <c r="GDF26" s="530" t="n"/>
      <c r="GDG26" s="530" t="n"/>
      <c r="GDH26" s="530" t="n"/>
      <c r="GDI26" s="530" t="n"/>
      <c r="GDJ26" s="530" t="n"/>
      <c r="GDK26" s="530" t="n"/>
      <c r="GDL26" s="530" t="n"/>
      <c r="GDM26" s="530" t="n"/>
      <c r="GDN26" s="530" t="n"/>
      <c r="GDO26" s="530" t="n"/>
      <c r="GDP26" s="530" t="n"/>
      <c r="GDQ26" s="530" t="n"/>
      <c r="GDR26" s="530" t="n"/>
      <c r="GDS26" s="530" t="n"/>
      <c r="GDT26" s="530" t="n"/>
      <c r="GDU26" s="530" t="n"/>
      <c r="GDV26" s="530" t="n"/>
      <c r="GDW26" s="530" t="n"/>
      <c r="GDX26" s="530" t="n"/>
      <c r="GDY26" s="530" t="n"/>
      <c r="GDZ26" s="530" t="n"/>
      <c r="GEA26" s="530" t="n"/>
      <c r="GEB26" s="530" t="n"/>
      <c r="GEC26" s="530" t="n"/>
      <c r="GED26" s="530" t="n"/>
      <c r="GEE26" s="530" t="n"/>
      <c r="GEF26" s="530" t="n"/>
      <c r="GEG26" s="530" t="n"/>
      <c r="GEH26" s="530" t="n"/>
      <c r="GEI26" s="530" t="n"/>
      <c r="GEJ26" s="530" t="n"/>
      <c r="GEK26" s="530" t="n"/>
      <c r="GEL26" s="530" t="n"/>
      <c r="GEM26" s="530" t="n"/>
      <c r="GEN26" s="530" t="n"/>
      <c r="GEO26" s="530" t="n"/>
      <c r="GEP26" s="530" t="n"/>
      <c r="GEQ26" s="530" t="n"/>
      <c r="GER26" s="530" t="n"/>
      <c r="GES26" s="530" t="n"/>
      <c r="GET26" s="530" t="n"/>
      <c r="GEU26" s="530" t="n"/>
      <c r="GEV26" s="530" t="n"/>
      <c r="GEW26" s="530" t="n"/>
      <c r="GEX26" s="530" t="n"/>
      <c r="GEY26" s="530" t="n"/>
      <c r="GEZ26" s="530" t="n"/>
      <c r="GFA26" s="530" t="n"/>
      <c r="GFB26" s="530" t="n"/>
      <c r="GFC26" s="530" t="n"/>
      <c r="GFD26" s="530" t="n"/>
      <c r="GFE26" s="530" t="n"/>
      <c r="GFF26" s="530" t="n"/>
      <c r="GFG26" s="530" t="n"/>
      <c r="GFH26" s="530" t="n"/>
      <c r="GFI26" s="530" t="n"/>
      <c r="GFJ26" s="530" t="n"/>
      <c r="GFK26" s="530" t="n"/>
      <c r="GFL26" s="530" t="n"/>
      <c r="GFM26" s="530" t="n"/>
      <c r="GFN26" s="530" t="n"/>
      <c r="GFO26" s="530" t="n"/>
      <c r="GFP26" s="530" t="n"/>
      <c r="GFQ26" s="530" t="n"/>
      <c r="GFR26" s="530" t="n"/>
      <c r="GFS26" s="530" t="n"/>
      <c r="GFT26" s="530" t="n"/>
      <c r="GFU26" s="530" t="n"/>
      <c r="GFV26" s="530" t="n"/>
      <c r="GFW26" s="530" t="n"/>
      <c r="GFX26" s="530" t="n"/>
      <c r="GFY26" s="530" t="n"/>
      <c r="GFZ26" s="530" t="n"/>
      <c r="GGA26" s="530" t="n"/>
      <c r="GGB26" s="530" t="n"/>
      <c r="GGC26" s="530" t="n"/>
      <c r="GGD26" s="530" t="n"/>
      <c r="GGE26" s="530" t="n"/>
      <c r="GGF26" s="530" t="n"/>
      <c r="GGG26" s="530" t="n"/>
      <c r="GGH26" s="530" t="n"/>
      <c r="GGI26" s="530" t="n"/>
      <c r="GGJ26" s="530" t="n"/>
      <c r="GGK26" s="530" t="n"/>
      <c r="GGL26" s="530" t="n"/>
      <c r="GGM26" s="530" t="n"/>
      <c r="GGN26" s="530" t="n"/>
      <c r="GGO26" s="530" t="n"/>
      <c r="GGP26" s="530" t="n"/>
      <c r="GGQ26" s="530" t="n"/>
      <c r="GGR26" s="530" t="n"/>
      <c r="GGS26" s="530" t="n"/>
      <c r="GGT26" s="530" t="n"/>
      <c r="GGU26" s="530" t="n"/>
      <c r="GGV26" s="530" t="n"/>
      <c r="GGW26" s="530" t="n"/>
      <c r="GGX26" s="530" t="n"/>
      <c r="GGY26" s="530" t="n"/>
      <c r="GGZ26" s="530" t="n"/>
      <c r="GHA26" s="530" t="n"/>
      <c r="GHB26" s="530" t="n"/>
      <c r="GHC26" s="530" t="n"/>
      <c r="GHD26" s="530" t="n"/>
      <c r="GHE26" s="530" t="n"/>
      <c r="GHF26" s="530" t="n"/>
      <c r="GHG26" s="530" t="n"/>
      <c r="GHH26" s="530" t="n"/>
      <c r="GHI26" s="530" t="n"/>
      <c r="GHJ26" s="530" t="n"/>
      <c r="GHK26" s="530" t="n"/>
      <c r="GHL26" s="530" t="n"/>
      <c r="GHM26" s="530" t="n"/>
      <c r="GHN26" s="530" t="n"/>
      <c r="GHO26" s="530" t="n"/>
      <c r="GHP26" s="530" t="n"/>
      <c r="GHQ26" s="530" t="n"/>
      <c r="GHR26" s="530" t="n"/>
      <c r="GHS26" s="530" t="n"/>
      <c r="GHT26" s="530" t="n"/>
      <c r="GHU26" s="530" t="n"/>
      <c r="GHV26" s="530" t="n"/>
      <c r="GHW26" s="530" t="n"/>
      <c r="GHX26" s="530" t="n"/>
      <c r="GHY26" s="530" t="n"/>
      <c r="GHZ26" s="530" t="n"/>
      <c r="GIA26" s="530" t="n"/>
      <c r="GIB26" s="530" t="n"/>
      <c r="GIC26" s="530" t="n"/>
      <c r="GID26" s="530" t="n"/>
      <c r="GIE26" s="530" t="n"/>
      <c r="GIF26" s="530" t="n"/>
      <c r="GIG26" s="530" t="n"/>
      <c r="GIH26" s="530" t="n"/>
      <c r="GII26" s="530" t="n"/>
      <c r="GIJ26" s="530" t="n"/>
      <c r="GIK26" s="530" t="n"/>
      <c r="GIL26" s="530" t="n"/>
      <c r="GIM26" s="530" t="n"/>
      <c r="GIN26" s="530" t="n"/>
      <c r="GIO26" s="530" t="n"/>
      <c r="GIP26" s="530" t="n"/>
      <c r="GIQ26" s="530" t="n"/>
      <c r="GIR26" s="530" t="n"/>
      <c r="GIS26" s="530" t="n"/>
      <c r="GIT26" s="530" t="n"/>
      <c r="GIU26" s="530" t="n"/>
      <c r="GIV26" s="530" t="n"/>
      <c r="GIW26" s="530" t="n"/>
      <c r="GIX26" s="530" t="n"/>
      <c r="GIY26" s="530" t="n"/>
      <c r="GIZ26" s="530" t="n"/>
      <c r="GJA26" s="530" t="n"/>
      <c r="GJB26" s="530" t="n"/>
      <c r="GJC26" s="530" t="n"/>
      <c r="GJD26" s="530" t="n"/>
      <c r="GJE26" s="530" t="n"/>
      <c r="GJF26" s="530" t="n"/>
      <c r="GJG26" s="530" t="n"/>
      <c r="GJH26" s="530" t="n"/>
      <c r="GJI26" s="530" t="n"/>
      <c r="GJJ26" s="530" t="n"/>
      <c r="GJK26" s="530" t="n"/>
      <c r="GJL26" s="530" t="n"/>
      <c r="GJM26" s="530" t="n"/>
      <c r="GJN26" s="530" t="n"/>
      <c r="GJO26" s="530" t="n"/>
      <c r="GJP26" s="530" t="n"/>
      <c r="GJQ26" s="530" t="n"/>
      <c r="GJR26" s="530" t="n"/>
      <c r="GJS26" s="530" t="n"/>
      <c r="GJT26" s="530" t="n"/>
      <c r="GJU26" s="530" t="n"/>
      <c r="GJV26" s="530" t="n"/>
      <c r="GJW26" s="530" t="n"/>
      <c r="GJX26" s="530" t="n"/>
      <c r="GJY26" s="530" t="n"/>
      <c r="GJZ26" s="530" t="n"/>
      <c r="GKA26" s="530" t="n"/>
      <c r="GKB26" s="530" t="n"/>
      <c r="GKC26" s="530" t="n"/>
      <c r="GKD26" s="530" t="n"/>
      <c r="GKE26" s="530" t="n"/>
      <c r="GKF26" s="530" t="n"/>
      <c r="GKG26" s="530" t="n"/>
      <c r="GKH26" s="530" t="n"/>
      <c r="GKI26" s="530" t="n"/>
      <c r="GKJ26" s="530" t="n"/>
      <c r="GKK26" s="530" t="n"/>
      <c r="GKL26" s="530" t="n"/>
      <c r="GKM26" s="530" t="n"/>
      <c r="GKN26" s="530" t="n"/>
      <c r="GKO26" s="530" t="n"/>
      <c r="GKP26" s="530" t="n"/>
      <c r="GKQ26" s="530" t="n"/>
      <c r="GKR26" s="530" t="n"/>
      <c r="GKS26" s="530" t="n"/>
      <c r="GKT26" s="530" t="n"/>
      <c r="GKU26" s="530" t="n"/>
      <c r="GKV26" s="530" t="n"/>
      <c r="GKW26" s="530" t="n"/>
      <c r="GKX26" s="530" t="n"/>
      <c r="GKY26" s="530" t="n"/>
      <c r="GKZ26" s="530" t="n"/>
      <c r="GLA26" s="530" t="n"/>
      <c r="GLB26" s="530" t="n"/>
      <c r="GLC26" s="530" t="n"/>
      <c r="GLD26" s="530" t="n"/>
      <c r="GLE26" s="530" t="n"/>
      <c r="GLF26" s="530" t="n"/>
      <c r="GLG26" s="530" t="n"/>
      <c r="GLH26" s="530" t="n"/>
      <c r="GLI26" s="530" t="n"/>
      <c r="GLJ26" s="530" t="n"/>
      <c r="GLK26" s="530" t="n"/>
      <c r="GLL26" s="530" t="n"/>
      <c r="GLM26" s="530" t="n"/>
      <c r="GLN26" s="530" t="n"/>
      <c r="GLO26" s="530" t="n"/>
      <c r="GLP26" s="530" t="n"/>
      <c r="GLQ26" s="530" t="n"/>
      <c r="GLR26" s="530" t="n"/>
      <c r="GLS26" s="530" t="n"/>
      <c r="GLT26" s="530" t="n"/>
      <c r="GLU26" s="530" t="n"/>
      <c r="GLV26" s="530" t="n"/>
      <c r="GLW26" s="530" t="n"/>
      <c r="GLX26" s="530" t="n"/>
      <c r="GLY26" s="530" t="n"/>
      <c r="GLZ26" s="530" t="n"/>
      <c r="GMA26" s="530" t="n"/>
      <c r="GMB26" s="530" t="n"/>
      <c r="GMC26" s="530" t="n"/>
      <c r="GMD26" s="530" t="n"/>
      <c r="GME26" s="530" t="n"/>
      <c r="GMF26" s="530" t="n"/>
      <c r="GMG26" s="530" t="n"/>
      <c r="GMH26" s="530" t="n"/>
      <c r="GMI26" s="530" t="n"/>
      <c r="GMJ26" s="530" t="n"/>
      <c r="GMK26" s="530" t="n"/>
      <c r="GML26" s="530" t="n"/>
      <c r="GMM26" s="530" t="n"/>
      <c r="GMN26" s="530" t="n"/>
      <c r="GMO26" s="530" t="n"/>
      <c r="GMP26" s="530" t="n"/>
      <c r="GMQ26" s="530" t="n"/>
      <c r="GMR26" s="530" t="n"/>
      <c r="GMS26" s="530" t="n"/>
      <c r="GMT26" s="530" t="n"/>
      <c r="GMU26" s="530" t="n"/>
      <c r="GMV26" s="530" t="n"/>
      <c r="GMW26" s="530" t="n"/>
      <c r="GMX26" s="530" t="n"/>
      <c r="GMY26" s="530" t="n"/>
      <c r="GMZ26" s="530" t="n"/>
      <c r="GNA26" s="530" t="n"/>
      <c r="GNB26" s="530" t="n"/>
      <c r="GNC26" s="530" t="n"/>
      <c r="GND26" s="530" t="n"/>
      <c r="GNE26" s="530" t="n"/>
      <c r="GNF26" s="530" t="n"/>
      <c r="GNG26" s="530" t="n"/>
      <c r="GNH26" s="530" t="n"/>
      <c r="GNI26" s="530" t="n"/>
      <c r="GNJ26" s="530" t="n"/>
      <c r="GNK26" s="530" t="n"/>
      <c r="GNL26" s="530" t="n"/>
      <c r="GNM26" s="530" t="n"/>
      <c r="GNN26" s="530" t="n"/>
      <c r="GNO26" s="530" t="n"/>
      <c r="GNP26" s="530" t="n"/>
      <c r="GNQ26" s="530" t="n"/>
      <c r="GNR26" s="530" t="n"/>
      <c r="GNS26" s="530" t="n"/>
      <c r="GNT26" s="530" t="n"/>
      <c r="GNU26" s="530" t="n"/>
      <c r="GNV26" s="530" t="n"/>
      <c r="GNW26" s="530" t="n"/>
      <c r="GNX26" s="530" t="n"/>
      <c r="GNY26" s="530" t="n"/>
      <c r="GNZ26" s="530" t="n"/>
      <c r="GOA26" s="530" t="n"/>
      <c r="GOB26" s="530" t="n"/>
      <c r="GOC26" s="530" t="n"/>
      <c r="GOD26" s="530" t="n"/>
      <c r="GOE26" s="530" t="n"/>
      <c r="GOF26" s="530" t="n"/>
      <c r="GOG26" s="530" t="n"/>
      <c r="GOH26" s="530" t="n"/>
      <c r="GOI26" s="530" t="n"/>
      <c r="GOJ26" s="530" t="n"/>
      <c r="GOK26" s="530" t="n"/>
      <c r="GOL26" s="530" t="n"/>
      <c r="GOM26" s="530" t="n"/>
      <c r="GON26" s="530" t="n"/>
      <c r="GOO26" s="530" t="n"/>
      <c r="GOP26" s="530" t="n"/>
      <c r="GOQ26" s="530" t="n"/>
      <c r="GOR26" s="530" t="n"/>
      <c r="GOS26" s="530" t="n"/>
      <c r="GOT26" s="530" t="n"/>
      <c r="GOU26" s="530" t="n"/>
      <c r="GOV26" s="530" t="n"/>
      <c r="GOW26" s="530" t="n"/>
      <c r="GOX26" s="530" t="n"/>
      <c r="GOY26" s="530" t="n"/>
      <c r="GOZ26" s="530" t="n"/>
      <c r="GPA26" s="530" t="n"/>
      <c r="GPB26" s="530" t="n"/>
      <c r="GPC26" s="530" t="n"/>
      <c r="GPD26" s="530" t="n"/>
      <c r="GPE26" s="530" t="n"/>
      <c r="GPF26" s="530" t="n"/>
      <c r="GPG26" s="530" t="n"/>
      <c r="GPH26" s="530" t="n"/>
      <c r="GPI26" s="530" t="n"/>
      <c r="GPJ26" s="530" t="n"/>
      <c r="GPK26" s="530" t="n"/>
      <c r="GPL26" s="530" t="n"/>
      <c r="GPM26" s="530" t="n"/>
      <c r="GPN26" s="530" t="n"/>
      <c r="GPO26" s="530" t="n"/>
      <c r="GPP26" s="530" t="n"/>
      <c r="GPQ26" s="530" t="n"/>
      <c r="GPR26" s="530" t="n"/>
      <c r="GPS26" s="530" t="n"/>
      <c r="GPT26" s="530" t="n"/>
      <c r="GPU26" s="530" t="n"/>
      <c r="GPV26" s="530" t="n"/>
      <c r="GPW26" s="530" t="n"/>
      <c r="GPX26" s="530" t="n"/>
      <c r="GPY26" s="530" t="n"/>
      <c r="GPZ26" s="530" t="n"/>
      <c r="GQA26" s="530" t="n"/>
      <c r="GQB26" s="530" t="n"/>
      <c r="GQC26" s="530" t="n"/>
      <c r="GQD26" s="530" t="n"/>
      <c r="GQE26" s="530" t="n"/>
      <c r="GQF26" s="530" t="n"/>
      <c r="GQG26" s="530" t="n"/>
      <c r="GQH26" s="530" t="n"/>
      <c r="GQI26" s="530" t="n"/>
      <c r="GQJ26" s="530" t="n"/>
      <c r="GQK26" s="530" t="n"/>
      <c r="GQL26" s="530" t="n"/>
      <c r="GQM26" s="530" t="n"/>
      <c r="GQN26" s="530" t="n"/>
      <c r="GQO26" s="530" t="n"/>
      <c r="GQP26" s="530" t="n"/>
      <c r="GQQ26" s="530" t="n"/>
      <c r="GQR26" s="530" t="n"/>
      <c r="GQS26" s="530" t="n"/>
      <c r="GQT26" s="530" t="n"/>
      <c r="GQU26" s="530" t="n"/>
      <c r="GQV26" s="530" t="n"/>
      <c r="GQW26" s="530" t="n"/>
      <c r="GQX26" s="530" t="n"/>
      <c r="GQY26" s="530" t="n"/>
      <c r="GQZ26" s="530" t="n"/>
      <c r="GRA26" s="530" t="n"/>
      <c r="GRB26" s="530" t="n"/>
      <c r="GRC26" s="530" t="n"/>
      <c r="GRD26" s="530" t="n"/>
      <c r="GRE26" s="530" t="n"/>
      <c r="GRF26" s="530" t="n"/>
      <c r="GRG26" s="530" t="n"/>
      <c r="GRH26" s="530" t="n"/>
      <c r="GRI26" s="530" t="n"/>
      <c r="GRJ26" s="530" t="n"/>
      <c r="GRK26" s="530" t="n"/>
      <c r="GRL26" s="530" t="n"/>
      <c r="GRM26" s="530" t="n"/>
      <c r="GRN26" s="530" t="n"/>
      <c r="GRO26" s="530" t="n"/>
      <c r="GRP26" s="530" t="n"/>
      <c r="GRQ26" s="530" t="n"/>
      <c r="GRR26" s="530" t="n"/>
      <c r="GRS26" s="530" t="n"/>
      <c r="GRT26" s="530" t="n"/>
      <c r="GRU26" s="530" t="n"/>
      <c r="GRV26" s="530" t="n"/>
      <c r="GRW26" s="530" t="n"/>
      <c r="GRX26" s="530" t="n"/>
      <c r="GRY26" s="530" t="n"/>
      <c r="GRZ26" s="530" t="n"/>
      <c r="GSA26" s="530" t="n"/>
      <c r="GSB26" s="530" t="n"/>
      <c r="GSC26" s="530" t="n"/>
      <c r="GSD26" s="530" t="n"/>
      <c r="GSE26" s="530" t="n"/>
      <c r="GSF26" s="530" t="n"/>
      <c r="GSG26" s="530" t="n"/>
      <c r="GSH26" s="530" t="n"/>
      <c r="GSI26" s="530" t="n"/>
      <c r="GSJ26" s="530" t="n"/>
      <c r="GSK26" s="530" t="n"/>
      <c r="GSL26" s="530" t="n"/>
      <c r="GSM26" s="530" t="n"/>
      <c r="GSN26" s="530" t="n"/>
      <c r="GSO26" s="530" t="n"/>
      <c r="GSP26" s="530" t="n"/>
      <c r="GSQ26" s="530" t="n"/>
      <c r="GSR26" s="530" t="n"/>
      <c r="GSS26" s="530" t="n"/>
      <c r="GST26" s="530" t="n"/>
      <c r="GSU26" s="530" t="n"/>
      <c r="GSV26" s="530" t="n"/>
      <c r="GSW26" s="530" t="n"/>
      <c r="GSX26" s="530" t="n"/>
      <c r="GSY26" s="530" t="n"/>
      <c r="GSZ26" s="530" t="n"/>
      <c r="GTA26" s="530" t="n"/>
      <c r="GTB26" s="530" t="n"/>
      <c r="GTC26" s="530" t="n"/>
      <c r="GTD26" s="530" t="n"/>
      <c r="GTE26" s="530" t="n"/>
      <c r="GTF26" s="530" t="n"/>
      <c r="GTG26" s="530" t="n"/>
      <c r="GTH26" s="530" t="n"/>
      <c r="GTI26" s="530" t="n"/>
      <c r="GTJ26" s="530" t="n"/>
      <c r="GTK26" s="530" t="n"/>
      <c r="GTL26" s="530" t="n"/>
      <c r="GTM26" s="530" t="n"/>
      <c r="GTN26" s="530" t="n"/>
      <c r="GTO26" s="530" t="n"/>
      <c r="GTP26" s="530" t="n"/>
      <c r="GTQ26" s="530" t="n"/>
      <c r="GTR26" s="530" t="n"/>
      <c r="GTS26" s="530" t="n"/>
      <c r="GTT26" s="530" t="n"/>
      <c r="GTU26" s="530" t="n"/>
      <c r="GTV26" s="530" t="n"/>
      <c r="GTW26" s="530" t="n"/>
      <c r="GTX26" s="530" t="n"/>
      <c r="GTY26" s="530" t="n"/>
      <c r="GTZ26" s="530" t="n"/>
      <c r="GUA26" s="530" t="n"/>
      <c r="GUB26" s="530" t="n"/>
      <c r="GUC26" s="530" t="n"/>
      <c r="GUD26" s="530" t="n"/>
      <c r="GUE26" s="530" t="n"/>
      <c r="GUF26" s="530" t="n"/>
      <c r="GUG26" s="530" t="n"/>
      <c r="GUH26" s="530" t="n"/>
      <c r="GUI26" s="530" t="n"/>
      <c r="GUJ26" s="530" t="n"/>
      <c r="GUK26" s="530" t="n"/>
      <c r="GUL26" s="530" t="n"/>
      <c r="GUM26" s="530" t="n"/>
      <c r="GUN26" s="530" t="n"/>
      <c r="GUO26" s="530" t="n"/>
      <c r="GUP26" s="530" t="n"/>
      <c r="GUQ26" s="530" t="n"/>
      <c r="GUR26" s="530" t="n"/>
      <c r="GUS26" s="530" t="n"/>
      <c r="GUT26" s="530" t="n"/>
      <c r="GUU26" s="530" t="n"/>
      <c r="GUV26" s="530" t="n"/>
      <c r="GUW26" s="530" t="n"/>
      <c r="GUX26" s="530" t="n"/>
      <c r="GUY26" s="530" t="n"/>
      <c r="GUZ26" s="530" t="n"/>
      <c r="GVA26" s="530" t="n"/>
      <c r="GVB26" s="530" t="n"/>
      <c r="GVC26" s="530" t="n"/>
      <c r="GVD26" s="530" t="n"/>
      <c r="GVE26" s="530" t="n"/>
      <c r="GVF26" s="530" t="n"/>
      <c r="GVG26" s="530" t="n"/>
      <c r="GVH26" s="530" t="n"/>
      <c r="GVI26" s="530" t="n"/>
      <c r="GVJ26" s="530" t="n"/>
      <c r="GVK26" s="530" t="n"/>
      <c r="GVL26" s="530" t="n"/>
      <c r="GVM26" s="530" t="n"/>
      <c r="GVN26" s="530" t="n"/>
      <c r="GVO26" s="530" t="n"/>
      <c r="GVP26" s="530" t="n"/>
      <c r="GVQ26" s="530" t="n"/>
      <c r="GVR26" s="530" t="n"/>
      <c r="GVS26" s="530" t="n"/>
      <c r="GVT26" s="530" t="n"/>
      <c r="GVU26" s="530" t="n"/>
      <c r="GVV26" s="530" t="n"/>
      <c r="GVW26" s="530" t="n"/>
      <c r="GVX26" s="530" t="n"/>
      <c r="GVY26" s="530" t="n"/>
      <c r="GVZ26" s="530" t="n"/>
      <c r="GWA26" s="530" t="n"/>
      <c r="GWB26" s="530" t="n"/>
      <c r="GWC26" s="530" t="n"/>
      <c r="GWD26" s="530" t="n"/>
      <c r="GWE26" s="530" t="n"/>
      <c r="GWF26" s="530" t="n"/>
      <c r="GWG26" s="530" t="n"/>
      <c r="GWH26" s="530" t="n"/>
      <c r="GWI26" s="530" t="n"/>
      <c r="GWJ26" s="530" t="n"/>
      <c r="GWK26" s="530" t="n"/>
      <c r="GWL26" s="530" t="n"/>
      <c r="GWM26" s="530" t="n"/>
      <c r="GWN26" s="530" t="n"/>
      <c r="GWO26" s="530" t="n"/>
      <c r="GWP26" s="530" t="n"/>
      <c r="GWQ26" s="530" t="n"/>
      <c r="GWR26" s="530" t="n"/>
      <c r="GWS26" s="530" t="n"/>
      <c r="GWT26" s="530" t="n"/>
      <c r="GWU26" s="530" t="n"/>
      <c r="GWV26" s="530" t="n"/>
      <c r="GWW26" s="530" t="n"/>
      <c r="GWX26" s="530" t="n"/>
      <c r="GWY26" s="530" t="n"/>
      <c r="GWZ26" s="530" t="n"/>
      <c r="GXA26" s="530" t="n"/>
      <c r="GXB26" s="530" t="n"/>
      <c r="GXC26" s="530" t="n"/>
      <c r="GXD26" s="530" t="n"/>
      <c r="GXE26" s="530" t="n"/>
      <c r="GXF26" s="530" t="n"/>
      <c r="GXG26" s="530" t="n"/>
      <c r="GXH26" s="530" t="n"/>
      <c r="GXI26" s="530" t="n"/>
      <c r="GXJ26" s="530" t="n"/>
      <c r="GXK26" s="530" t="n"/>
      <c r="GXL26" s="530" t="n"/>
      <c r="GXM26" s="530" t="n"/>
      <c r="GXN26" s="530" t="n"/>
      <c r="GXO26" s="530" t="n"/>
      <c r="GXP26" s="530" t="n"/>
      <c r="GXQ26" s="530" t="n"/>
      <c r="GXR26" s="530" t="n"/>
      <c r="GXS26" s="530" t="n"/>
      <c r="GXT26" s="530" t="n"/>
      <c r="GXU26" s="530" t="n"/>
      <c r="GXV26" s="530" t="n"/>
      <c r="GXW26" s="530" t="n"/>
      <c r="GXX26" s="530" t="n"/>
      <c r="GXY26" s="530" t="n"/>
      <c r="GXZ26" s="530" t="n"/>
      <c r="GYA26" s="530" t="n"/>
      <c r="GYB26" s="530" t="n"/>
      <c r="GYC26" s="530" t="n"/>
      <c r="GYD26" s="530" t="n"/>
      <c r="GYE26" s="530" t="n"/>
      <c r="GYF26" s="530" t="n"/>
      <c r="GYG26" s="530" t="n"/>
      <c r="GYH26" s="530" t="n"/>
      <c r="GYI26" s="530" t="n"/>
      <c r="GYJ26" s="530" t="n"/>
      <c r="GYK26" s="530" t="n"/>
      <c r="GYL26" s="530" t="n"/>
      <c r="GYM26" s="530" t="n"/>
      <c r="GYN26" s="530" t="n"/>
      <c r="GYO26" s="530" t="n"/>
      <c r="GYP26" s="530" t="n"/>
      <c r="GYQ26" s="530" t="n"/>
      <c r="GYR26" s="530" t="n"/>
      <c r="GYS26" s="530" t="n"/>
      <c r="GYT26" s="530" t="n"/>
      <c r="GYU26" s="530" t="n"/>
      <c r="GYV26" s="530" t="n"/>
      <c r="GYW26" s="530" t="n"/>
      <c r="GYX26" s="530" t="n"/>
      <c r="GYY26" s="530" t="n"/>
      <c r="GYZ26" s="530" t="n"/>
      <c r="GZA26" s="530" t="n"/>
      <c r="GZB26" s="530" t="n"/>
      <c r="GZC26" s="530" t="n"/>
      <c r="GZD26" s="530" t="n"/>
      <c r="GZE26" s="530" t="n"/>
      <c r="GZF26" s="530" t="n"/>
      <c r="GZG26" s="530" t="n"/>
      <c r="GZH26" s="530" t="n"/>
      <c r="GZI26" s="530" t="n"/>
      <c r="GZJ26" s="530" t="n"/>
      <c r="GZK26" s="530" t="n"/>
      <c r="GZL26" s="530" t="n"/>
      <c r="GZM26" s="530" t="n"/>
      <c r="GZN26" s="530" t="n"/>
      <c r="GZO26" s="530" t="n"/>
      <c r="GZP26" s="530" t="n"/>
      <c r="GZQ26" s="530" t="n"/>
      <c r="GZR26" s="530" t="n"/>
      <c r="GZS26" s="530" t="n"/>
      <c r="GZT26" s="530" t="n"/>
      <c r="GZU26" s="530" t="n"/>
      <c r="GZV26" s="530" t="n"/>
      <c r="GZW26" s="530" t="n"/>
      <c r="GZX26" s="530" t="n"/>
      <c r="GZY26" s="530" t="n"/>
      <c r="GZZ26" s="530" t="n"/>
      <c r="HAA26" s="530" t="n"/>
      <c r="HAB26" s="530" t="n"/>
      <c r="HAC26" s="530" t="n"/>
      <c r="HAD26" s="530" t="n"/>
      <c r="HAE26" s="530" t="n"/>
      <c r="HAF26" s="530" t="n"/>
      <c r="HAG26" s="530" t="n"/>
      <c r="HAH26" s="530" t="n"/>
      <c r="HAI26" s="530" t="n"/>
      <c r="HAJ26" s="530" t="n"/>
      <c r="HAK26" s="530" t="n"/>
      <c r="HAL26" s="530" t="n"/>
      <c r="HAM26" s="530" t="n"/>
      <c r="HAN26" s="530" t="n"/>
      <c r="HAO26" s="530" t="n"/>
      <c r="HAP26" s="530" t="n"/>
      <c r="HAQ26" s="530" t="n"/>
      <c r="HAR26" s="530" t="n"/>
      <c r="HAS26" s="530" t="n"/>
      <c r="HAT26" s="530" t="n"/>
      <c r="HAU26" s="530" t="n"/>
      <c r="HAV26" s="530" t="n"/>
      <c r="HAW26" s="530" t="n"/>
      <c r="HAX26" s="530" t="n"/>
      <c r="HAY26" s="530" t="n"/>
      <c r="HAZ26" s="530" t="n"/>
      <c r="HBA26" s="530" t="n"/>
      <c r="HBB26" s="530" t="n"/>
      <c r="HBC26" s="530" t="n"/>
      <c r="HBD26" s="530" t="n"/>
      <c r="HBE26" s="530" t="n"/>
      <c r="HBF26" s="530" t="n"/>
      <c r="HBG26" s="530" t="n"/>
      <c r="HBH26" s="530" t="n"/>
      <c r="HBI26" s="530" t="n"/>
      <c r="HBJ26" s="530" t="n"/>
      <c r="HBK26" s="530" t="n"/>
      <c r="HBL26" s="530" t="n"/>
      <c r="HBM26" s="530" t="n"/>
      <c r="HBN26" s="530" t="n"/>
      <c r="HBO26" s="530" t="n"/>
      <c r="HBP26" s="530" t="n"/>
      <c r="HBQ26" s="530" t="n"/>
      <c r="HBR26" s="530" t="n"/>
      <c r="HBS26" s="530" t="n"/>
      <c r="HBT26" s="530" t="n"/>
      <c r="HBU26" s="530" t="n"/>
      <c r="HBV26" s="530" t="n"/>
      <c r="HBW26" s="530" t="n"/>
      <c r="HBX26" s="530" t="n"/>
      <c r="HBY26" s="530" t="n"/>
      <c r="HBZ26" s="530" t="n"/>
      <c r="HCA26" s="530" t="n"/>
      <c r="HCB26" s="530" t="n"/>
      <c r="HCC26" s="530" t="n"/>
      <c r="HCD26" s="530" t="n"/>
      <c r="HCE26" s="530" t="n"/>
      <c r="HCF26" s="530" t="n"/>
      <c r="HCG26" s="530" t="n"/>
      <c r="HCH26" s="530" t="n"/>
      <c r="HCI26" s="530" t="n"/>
      <c r="HCJ26" s="530" t="n"/>
      <c r="HCK26" s="530" t="n"/>
      <c r="HCL26" s="530" t="n"/>
      <c r="HCM26" s="530" t="n"/>
      <c r="HCN26" s="530" t="n"/>
      <c r="HCO26" s="530" t="n"/>
      <c r="HCP26" s="530" t="n"/>
      <c r="HCQ26" s="530" t="n"/>
      <c r="HCR26" s="530" t="n"/>
      <c r="HCS26" s="530" t="n"/>
      <c r="HCT26" s="530" t="n"/>
      <c r="HCU26" s="530" t="n"/>
      <c r="HCV26" s="530" t="n"/>
      <c r="HCW26" s="530" t="n"/>
      <c r="HCX26" s="530" t="n"/>
      <c r="HCY26" s="530" t="n"/>
      <c r="HCZ26" s="530" t="n"/>
      <c r="HDA26" s="530" t="n"/>
      <c r="HDB26" s="530" t="n"/>
      <c r="HDC26" s="530" t="n"/>
      <c r="HDD26" s="530" t="n"/>
      <c r="HDE26" s="530" t="n"/>
      <c r="HDF26" s="530" t="n"/>
      <c r="HDG26" s="530" t="n"/>
      <c r="HDH26" s="530" t="n"/>
      <c r="HDI26" s="530" t="n"/>
      <c r="HDJ26" s="530" t="n"/>
      <c r="HDK26" s="530" t="n"/>
      <c r="HDL26" s="530" t="n"/>
      <c r="HDM26" s="530" t="n"/>
      <c r="HDN26" s="530" t="n"/>
      <c r="HDO26" s="530" t="n"/>
      <c r="HDP26" s="530" t="n"/>
      <c r="HDQ26" s="530" t="n"/>
      <c r="HDR26" s="530" t="n"/>
      <c r="HDS26" s="530" t="n"/>
      <c r="HDT26" s="530" t="n"/>
      <c r="HDU26" s="530" t="n"/>
      <c r="HDV26" s="530" t="n"/>
      <c r="HDW26" s="530" t="n"/>
      <c r="HDX26" s="530" t="n"/>
      <c r="HDY26" s="530" t="n"/>
      <c r="HDZ26" s="530" t="n"/>
      <c r="HEA26" s="530" t="n"/>
      <c r="HEB26" s="530" t="n"/>
      <c r="HEC26" s="530" t="n"/>
      <c r="HED26" s="530" t="n"/>
      <c r="HEE26" s="530" t="n"/>
      <c r="HEF26" s="530" t="n"/>
      <c r="HEG26" s="530" t="n"/>
      <c r="HEH26" s="530" t="n"/>
      <c r="HEI26" s="530" t="n"/>
      <c r="HEJ26" s="530" t="n"/>
      <c r="HEK26" s="530" t="n"/>
      <c r="HEL26" s="530" t="n"/>
      <c r="HEM26" s="530" t="n"/>
      <c r="HEN26" s="530" t="n"/>
      <c r="HEO26" s="530" t="n"/>
      <c r="HEP26" s="530" t="n"/>
      <c r="HEQ26" s="530" t="n"/>
      <c r="HER26" s="530" t="n"/>
      <c r="HES26" s="530" t="n"/>
      <c r="HET26" s="530" t="n"/>
      <c r="HEU26" s="530" t="n"/>
      <c r="HEV26" s="530" t="n"/>
      <c r="HEW26" s="530" t="n"/>
      <c r="HEX26" s="530" t="n"/>
      <c r="HEY26" s="530" t="n"/>
      <c r="HEZ26" s="530" t="n"/>
      <c r="HFA26" s="530" t="n"/>
      <c r="HFB26" s="530" t="n"/>
      <c r="HFC26" s="530" t="n"/>
      <c r="HFD26" s="530" t="n"/>
      <c r="HFE26" s="530" t="n"/>
      <c r="HFF26" s="530" t="n"/>
      <c r="HFG26" s="530" t="n"/>
      <c r="HFH26" s="530" t="n"/>
      <c r="HFI26" s="530" t="n"/>
      <c r="HFJ26" s="530" t="n"/>
      <c r="HFK26" s="530" t="n"/>
      <c r="HFL26" s="530" t="n"/>
      <c r="HFM26" s="530" t="n"/>
      <c r="HFN26" s="530" t="n"/>
      <c r="HFO26" s="530" t="n"/>
      <c r="HFP26" s="530" t="n"/>
      <c r="HFQ26" s="530" t="n"/>
      <c r="HFR26" s="530" t="n"/>
      <c r="HFS26" s="530" t="n"/>
      <c r="HFT26" s="530" t="n"/>
      <c r="HFU26" s="530" t="n"/>
      <c r="HFV26" s="530" t="n"/>
      <c r="HFW26" s="530" t="n"/>
      <c r="HFX26" s="530" t="n"/>
      <c r="HFY26" s="530" t="n"/>
      <c r="HFZ26" s="530" t="n"/>
      <c r="HGA26" s="530" t="n"/>
      <c r="HGB26" s="530" t="n"/>
      <c r="HGC26" s="530" t="n"/>
      <c r="HGD26" s="530" t="n"/>
      <c r="HGE26" s="530" t="n"/>
      <c r="HGF26" s="530" t="n"/>
      <c r="HGG26" s="530" t="n"/>
      <c r="HGH26" s="530" t="n"/>
      <c r="HGI26" s="530" t="n"/>
      <c r="HGJ26" s="530" t="n"/>
      <c r="HGK26" s="530" t="n"/>
      <c r="HGL26" s="530" t="n"/>
      <c r="HGM26" s="530" t="n"/>
      <c r="HGN26" s="530" t="n"/>
      <c r="HGO26" s="530" t="n"/>
      <c r="HGP26" s="530" t="n"/>
      <c r="HGQ26" s="530" t="n"/>
      <c r="HGR26" s="530" t="n"/>
      <c r="HGS26" s="530" t="n"/>
      <c r="HGT26" s="530" t="n"/>
      <c r="HGU26" s="530" t="n"/>
      <c r="HGV26" s="530" t="n"/>
      <c r="HGW26" s="530" t="n"/>
      <c r="HGX26" s="530" t="n"/>
      <c r="HGY26" s="530" t="n"/>
      <c r="HGZ26" s="530" t="n"/>
      <c r="HHA26" s="530" t="n"/>
      <c r="HHB26" s="530" t="n"/>
      <c r="HHC26" s="530" t="n"/>
      <c r="HHD26" s="530" t="n"/>
      <c r="HHE26" s="530" t="n"/>
      <c r="HHF26" s="530" t="n"/>
      <c r="HHG26" s="530" t="n"/>
      <c r="HHH26" s="530" t="n"/>
      <c r="HHI26" s="530" t="n"/>
      <c r="HHJ26" s="530" t="n"/>
      <c r="HHK26" s="530" t="n"/>
      <c r="HHL26" s="530" t="n"/>
      <c r="HHM26" s="530" t="n"/>
      <c r="HHN26" s="530" t="n"/>
      <c r="HHO26" s="530" t="n"/>
      <c r="HHP26" s="530" t="n"/>
      <c r="HHQ26" s="530" t="n"/>
      <c r="HHR26" s="530" t="n"/>
      <c r="HHS26" s="530" t="n"/>
      <c r="HHT26" s="530" t="n"/>
      <c r="HHU26" s="530" t="n"/>
      <c r="HHV26" s="530" t="n"/>
      <c r="HHW26" s="530" t="n"/>
      <c r="HHX26" s="530" t="n"/>
      <c r="HHY26" s="530" t="n"/>
      <c r="HHZ26" s="530" t="n"/>
      <c r="HIA26" s="530" t="n"/>
      <c r="HIB26" s="530" t="n"/>
      <c r="HIC26" s="530" t="n"/>
      <c r="HID26" s="530" t="n"/>
      <c r="HIE26" s="530" t="n"/>
      <c r="HIF26" s="530" t="n"/>
      <c r="HIG26" s="530" t="n"/>
      <c r="HIH26" s="530" t="n"/>
      <c r="HII26" s="530" t="n"/>
      <c r="HIJ26" s="530" t="n"/>
      <c r="HIK26" s="530" t="n"/>
      <c r="HIL26" s="530" t="n"/>
      <c r="HIM26" s="530" t="n"/>
      <c r="HIN26" s="530" t="n"/>
      <c r="HIO26" s="530" t="n"/>
      <c r="HIP26" s="530" t="n"/>
      <c r="HIQ26" s="530" t="n"/>
      <c r="HIR26" s="530" t="n"/>
      <c r="HIS26" s="530" t="n"/>
      <c r="HIT26" s="530" t="n"/>
      <c r="HIU26" s="530" t="n"/>
      <c r="HIV26" s="530" t="n"/>
      <c r="HIW26" s="530" t="n"/>
      <c r="HIX26" s="530" t="n"/>
      <c r="HIY26" s="530" t="n"/>
      <c r="HIZ26" s="530" t="n"/>
      <c r="HJA26" s="530" t="n"/>
      <c r="HJB26" s="530" t="n"/>
      <c r="HJC26" s="530" t="n"/>
      <c r="HJD26" s="530" t="n"/>
      <c r="HJE26" s="530" t="n"/>
      <c r="HJF26" s="530" t="n"/>
      <c r="HJG26" s="530" t="n"/>
      <c r="HJH26" s="530" t="n"/>
      <c r="HJI26" s="530" t="n"/>
      <c r="HJJ26" s="530" t="n"/>
      <c r="HJK26" s="530" t="n"/>
      <c r="HJL26" s="530" t="n"/>
      <c r="HJM26" s="530" t="n"/>
      <c r="HJN26" s="530" t="n"/>
      <c r="HJO26" s="530" t="n"/>
      <c r="HJP26" s="530" t="n"/>
      <c r="HJQ26" s="530" t="n"/>
      <c r="HJR26" s="530" t="n"/>
      <c r="HJS26" s="530" t="n"/>
      <c r="HJT26" s="530" t="n"/>
      <c r="HJU26" s="530" t="n"/>
      <c r="HJV26" s="530" t="n"/>
      <c r="HJW26" s="530" t="n"/>
      <c r="HJX26" s="530" t="n"/>
      <c r="HJY26" s="530" t="n"/>
      <c r="HJZ26" s="530" t="n"/>
      <c r="HKA26" s="530" t="n"/>
      <c r="HKB26" s="530" t="n"/>
      <c r="HKC26" s="530" t="n"/>
      <c r="HKD26" s="530" t="n"/>
      <c r="HKE26" s="530" t="n"/>
      <c r="HKF26" s="530" t="n"/>
      <c r="HKG26" s="530" t="n"/>
      <c r="HKH26" s="530" t="n"/>
      <c r="HKI26" s="530" t="n"/>
      <c r="HKJ26" s="530" t="n"/>
      <c r="HKK26" s="530" t="n"/>
      <c r="HKL26" s="530" t="n"/>
      <c r="HKM26" s="530" t="n"/>
      <c r="HKN26" s="530" t="n"/>
      <c r="HKO26" s="530" t="n"/>
      <c r="HKP26" s="530" t="n"/>
      <c r="HKQ26" s="530" t="n"/>
      <c r="HKR26" s="530" t="n"/>
      <c r="HKS26" s="530" t="n"/>
      <c r="HKT26" s="530" t="n"/>
      <c r="HKU26" s="530" t="n"/>
      <c r="HKV26" s="530" t="n"/>
      <c r="HKW26" s="530" t="n"/>
      <c r="HKX26" s="530" t="n"/>
      <c r="HKY26" s="530" t="n"/>
      <c r="HKZ26" s="530" t="n"/>
      <c r="HLA26" s="530" t="n"/>
      <c r="HLB26" s="530" t="n"/>
      <c r="HLC26" s="530" t="n"/>
      <c r="HLD26" s="530" t="n"/>
      <c r="HLE26" s="530" t="n"/>
      <c r="HLF26" s="530" t="n"/>
      <c r="HLG26" s="530" t="n"/>
      <c r="HLH26" s="530" t="n"/>
      <c r="HLI26" s="530" t="n"/>
      <c r="HLJ26" s="530" t="n"/>
      <c r="HLK26" s="530" t="n"/>
      <c r="HLL26" s="530" t="n"/>
      <c r="HLM26" s="530" t="n"/>
      <c r="HLN26" s="530" t="n"/>
      <c r="HLO26" s="530" t="n"/>
      <c r="HLP26" s="530" t="n"/>
      <c r="HLQ26" s="530" t="n"/>
      <c r="HLR26" s="530" t="n"/>
      <c r="HLS26" s="530" t="n"/>
      <c r="HLT26" s="530" t="n"/>
      <c r="HLU26" s="530" t="n"/>
      <c r="HLV26" s="530" t="n"/>
      <c r="HLW26" s="530" t="n"/>
      <c r="HLX26" s="530" t="n"/>
      <c r="HLY26" s="530" t="n"/>
      <c r="HLZ26" s="530" t="n"/>
      <c r="HMA26" s="530" t="n"/>
      <c r="HMB26" s="530" t="n"/>
      <c r="HMC26" s="530" t="n"/>
      <c r="HMD26" s="530" t="n"/>
      <c r="HME26" s="530" t="n"/>
      <c r="HMF26" s="530" t="n"/>
      <c r="HMG26" s="530" t="n"/>
      <c r="HMH26" s="530" t="n"/>
      <c r="HMI26" s="530" t="n"/>
      <c r="HMJ26" s="530" t="n"/>
      <c r="HMK26" s="530" t="n"/>
      <c r="HML26" s="530" t="n"/>
      <c r="HMM26" s="530" t="n"/>
      <c r="HMN26" s="530" t="n"/>
      <c r="HMO26" s="530" t="n"/>
      <c r="HMP26" s="530" t="n"/>
      <c r="HMQ26" s="530" t="n"/>
      <c r="HMR26" s="530" t="n"/>
      <c r="HMS26" s="530" t="n"/>
      <c r="HMT26" s="530" t="n"/>
      <c r="HMU26" s="530" t="n"/>
      <c r="HMV26" s="530" t="n"/>
      <c r="HMW26" s="530" t="n"/>
      <c r="HMX26" s="530" t="n"/>
      <c r="HMY26" s="530" t="n"/>
      <c r="HMZ26" s="530" t="n"/>
      <c r="HNA26" s="530" t="n"/>
      <c r="HNB26" s="530" t="n"/>
      <c r="HNC26" s="530" t="n"/>
      <c r="HND26" s="530" t="n"/>
      <c r="HNE26" s="530" t="n"/>
      <c r="HNF26" s="530" t="n"/>
      <c r="HNG26" s="530" t="n"/>
      <c r="HNH26" s="530" t="n"/>
      <c r="HNI26" s="530" t="n"/>
      <c r="HNJ26" s="530" t="n"/>
      <c r="HNK26" s="530" t="n"/>
      <c r="HNL26" s="530" t="n"/>
      <c r="HNM26" s="530" t="n"/>
      <c r="HNN26" s="530" t="n"/>
      <c r="HNO26" s="530" t="n"/>
      <c r="HNP26" s="530" t="n"/>
      <c r="HNQ26" s="530" t="n"/>
      <c r="HNR26" s="530" t="n"/>
      <c r="HNS26" s="530" t="n"/>
      <c r="HNT26" s="530" t="n"/>
      <c r="HNU26" s="530" t="n"/>
      <c r="HNV26" s="530" t="n"/>
      <c r="HNW26" s="530" t="n"/>
      <c r="HNX26" s="530" t="n"/>
      <c r="HNY26" s="530" t="n"/>
      <c r="HNZ26" s="530" t="n"/>
      <c r="HOA26" s="530" t="n"/>
      <c r="HOB26" s="530" t="n"/>
      <c r="HOC26" s="530" t="n"/>
      <c r="HOD26" s="530" t="n"/>
      <c r="HOE26" s="530" t="n"/>
      <c r="HOF26" s="530" t="n"/>
      <c r="HOG26" s="530" t="n"/>
      <c r="HOH26" s="530" t="n"/>
      <c r="HOI26" s="530" t="n"/>
      <c r="HOJ26" s="530" t="n"/>
      <c r="HOK26" s="530" t="n"/>
      <c r="HOL26" s="530" t="n"/>
      <c r="HOM26" s="530" t="n"/>
      <c r="HON26" s="530" t="n"/>
      <c r="HOO26" s="530" t="n"/>
      <c r="HOP26" s="530" t="n"/>
      <c r="HOQ26" s="530" t="n"/>
      <c r="HOR26" s="530" t="n"/>
      <c r="HOS26" s="530" t="n"/>
      <c r="HOT26" s="530" t="n"/>
      <c r="HOU26" s="530" t="n"/>
      <c r="HOV26" s="530" t="n"/>
      <c r="HOW26" s="530" t="n"/>
      <c r="HOX26" s="530" t="n"/>
      <c r="HOY26" s="530" t="n"/>
      <c r="HOZ26" s="530" t="n"/>
      <c r="HPA26" s="530" t="n"/>
      <c r="HPB26" s="530" t="n"/>
      <c r="HPC26" s="530" t="n"/>
      <c r="HPD26" s="530" t="n"/>
      <c r="HPE26" s="530" t="n"/>
      <c r="HPF26" s="530" t="n"/>
      <c r="HPG26" s="530" t="n"/>
      <c r="HPH26" s="530" t="n"/>
      <c r="HPI26" s="530" t="n"/>
      <c r="HPJ26" s="530" t="n"/>
      <c r="HPK26" s="530" t="n"/>
      <c r="HPL26" s="530" t="n"/>
      <c r="HPM26" s="530" t="n"/>
      <c r="HPN26" s="530" t="n"/>
      <c r="HPO26" s="530" t="n"/>
      <c r="HPP26" s="530" t="n"/>
      <c r="HPQ26" s="530" t="n"/>
      <c r="HPR26" s="530" t="n"/>
      <c r="HPS26" s="530" t="n"/>
      <c r="HPT26" s="530" t="n"/>
      <c r="HPU26" s="530" t="n"/>
      <c r="HPV26" s="530" t="n"/>
      <c r="HPW26" s="530" t="n"/>
      <c r="HPX26" s="530" t="n"/>
      <c r="HPY26" s="530" t="n"/>
      <c r="HPZ26" s="530" t="n"/>
      <c r="HQA26" s="530" t="n"/>
      <c r="HQB26" s="530" t="n"/>
      <c r="HQC26" s="530" t="n"/>
      <c r="HQD26" s="530" t="n"/>
      <c r="HQE26" s="530" t="n"/>
      <c r="HQF26" s="530" t="n"/>
      <c r="HQG26" s="530" t="n"/>
      <c r="HQH26" s="530" t="n"/>
      <c r="HQI26" s="530" t="n"/>
      <c r="HQJ26" s="530" t="n"/>
      <c r="HQK26" s="530" t="n"/>
      <c r="HQL26" s="530" t="n"/>
      <c r="HQM26" s="530" t="n"/>
      <c r="HQN26" s="530" t="n"/>
      <c r="HQO26" s="530" t="n"/>
      <c r="HQP26" s="530" t="n"/>
      <c r="HQQ26" s="530" t="n"/>
      <c r="HQR26" s="530" t="n"/>
      <c r="HQS26" s="530" t="n"/>
      <c r="HQT26" s="530" t="n"/>
      <c r="HQU26" s="530" t="n"/>
      <c r="HQV26" s="530" t="n"/>
      <c r="HQW26" s="530" t="n"/>
      <c r="HQX26" s="530" t="n"/>
      <c r="HQY26" s="530" t="n"/>
      <c r="HQZ26" s="530" t="n"/>
      <c r="HRA26" s="530" t="n"/>
      <c r="HRB26" s="530" t="n"/>
      <c r="HRC26" s="530" t="n"/>
      <c r="HRD26" s="530" t="n"/>
      <c r="HRE26" s="530" t="n"/>
      <c r="HRF26" s="530" t="n"/>
      <c r="HRG26" s="530" t="n"/>
      <c r="HRH26" s="530" t="n"/>
      <c r="HRI26" s="530" t="n"/>
      <c r="HRJ26" s="530" t="n"/>
      <c r="HRK26" s="530" t="n"/>
      <c r="HRL26" s="530" t="n"/>
      <c r="HRM26" s="530" t="n"/>
      <c r="HRN26" s="530" t="n"/>
      <c r="HRO26" s="530" t="n"/>
      <c r="HRP26" s="530" t="n"/>
      <c r="HRQ26" s="530" t="n"/>
      <c r="HRR26" s="530" t="n"/>
      <c r="HRS26" s="530" t="n"/>
      <c r="HRT26" s="530" t="n"/>
      <c r="HRU26" s="530" t="n"/>
      <c r="HRV26" s="530" t="n"/>
      <c r="HRW26" s="530" t="n"/>
      <c r="HRX26" s="530" t="n"/>
      <c r="HRY26" s="530" t="n"/>
      <c r="HRZ26" s="530" t="n"/>
      <c r="HSA26" s="530" t="n"/>
      <c r="HSB26" s="530" t="n"/>
      <c r="HSC26" s="530" t="n"/>
      <c r="HSD26" s="530" t="n"/>
      <c r="HSE26" s="530" t="n"/>
      <c r="HSF26" s="530" t="n"/>
      <c r="HSG26" s="530" t="n"/>
      <c r="HSH26" s="530" t="n"/>
      <c r="HSI26" s="530" t="n"/>
      <c r="HSJ26" s="530" t="n"/>
      <c r="HSK26" s="530" t="n"/>
      <c r="HSL26" s="530" t="n"/>
      <c r="HSM26" s="530" t="n"/>
      <c r="HSN26" s="530" t="n"/>
      <c r="HSO26" s="530" t="n"/>
      <c r="HSP26" s="530" t="n"/>
      <c r="HSQ26" s="530" t="n"/>
      <c r="HSR26" s="530" t="n"/>
      <c r="HSS26" s="530" t="n"/>
      <c r="HST26" s="530" t="n"/>
      <c r="HSU26" s="530" t="n"/>
      <c r="HSV26" s="530" t="n"/>
      <c r="HSW26" s="530" t="n"/>
      <c r="HSX26" s="530" t="n"/>
      <c r="HSY26" s="530" t="n"/>
      <c r="HSZ26" s="530" t="n"/>
      <c r="HTA26" s="530" t="n"/>
      <c r="HTB26" s="530" t="n"/>
      <c r="HTC26" s="530" t="n"/>
      <c r="HTD26" s="530" t="n"/>
      <c r="HTE26" s="530" t="n"/>
      <c r="HTF26" s="530" t="n"/>
      <c r="HTG26" s="530" t="n"/>
      <c r="HTH26" s="530" t="n"/>
      <c r="HTI26" s="530" t="n"/>
      <c r="HTJ26" s="530" t="n"/>
      <c r="HTK26" s="530" t="n"/>
      <c r="HTL26" s="530" t="n"/>
      <c r="HTM26" s="530" t="n"/>
      <c r="HTN26" s="530" t="n"/>
      <c r="HTO26" s="530" t="n"/>
      <c r="HTP26" s="530" t="n"/>
      <c r="HTQ26" s="530" t="n"/>
      <c r="HTR26" s="530" t="n"/>
      <c r="HTS26" s="530" t="n"/>
      <c r="HTT26" s="530" t="n"/>
      <c r="HTU26" s="530" t="n"/>
      <c r="HTV26" s="530" t="n"/>
      <c r="HTW26" s="530" t="n"/>
      <c r="HTX26" s="530" t="n"/>
      <c r="HTY26" s="530" t="n"/>
      <c r="HTZ26" s="530" t="n"/>
      <c r="HUA26" s="530" t="n"/>
      <c r="HUB26" s="530" t="n"/>
      <c r="HUC26" s="530" t="n"/>
      <c r="HUD26" s="530" t="n"/>
      <c r="HUE26" s="530" t="n"/>
      <c r="HUF26" s="530" t="n"/>
      <c r="HUG26" s="530" t="n"/>
      <c r="HUH26" s="530" t="n"/>
      <c r="HUI26" s="530" t="n"/>
      <c r="HUJ26" s="530" t="n"/>
      <c r="HUK26" s="530" t="n"/>
      <c r="HUL26" s="530" t="n"/>
      <c r="HUM26" s="530" t="n"/>
      <c r="HUN26" s="530" t="n"/>
      <c r="HUO26" s="530" t="n"/>
      <c r="HUP26" s="530" t="n"/>
      <c r="HUQ26" s="530" t="n"/>
      <c r="HUR26" s="530" t="n"/>
      <c r="HUS26" s="530" t="n"/>
      <c r="HUT26" s="530" t="n"/>
      <c r="HUU26" s="530" t="n"/>
      <c r="HUV26" s="530" t="n"/>
      <c r="HUW26" s="530" t="n"/>
      <c r="HUX26" s="530" t="n"/>
      <c r="HUY26" s="530" t="n"/>
      <c r="HUZ26" s="530" t="n"/>
      <c r="HVA26" s="530" t="n"/>
      <c r="HVB26" s="530" t="n"/>
      <c r="HVC26" s="530" t="n"/>
      <c r="HVD26" s="530" t="n"/>
      <c r="HVE26" s="530" t="n"/>
      <c r="HVF26" s="530" t="n"/>
      <c r="HVG26" s="530" t="n"/>
      <c r="HVH26" s="530" t="n"/>
      <c r="HVI26" s="530" t="n"/>
      <c r="HVJ26" s="530" t="n"/>
      <c r="HVK26" s="530" t="n"/>
      <c r="HVL26" s="530" t="n"/>
      <c r="HVM26" s="530" t="n"/>
      <c r="HVN26" s="530" t="n"/>
      <c r="HVO26" s="530" t="n"/>
      <c r="HVP26" s="530" t="n"/>
      <c r="HVQ26" s="530" t="n"/>
      <c r="HVR26" s="530" t="n"/>
      <c r="HVS26" s="530" t="n"/>
      <c r="HVT26" s="530" t="n"/>
      <c r="HVU26" s="530" t="n"/>
      <c r="HVV26" s="530" t="n"/>
      <c r="HVW26" s="530" t="n"/>
      <c r="HVX26" s="530" t="n"/>
      <c r="HVY26" s="530" t="n"/>
      <c r="HVZ26" s="530" t="n"/>
      <c r="HWA26" s="530" t="n"/>
      <c r="HWB26" s="530" t="n"/>
      <c r="HWC26" s="530" t="n"/>
      <c r="HWD26" s="530" t="n"/>
      <c r="HWE26" s="530" t="n"/>
      <c r="HWF26" s="530" t="n"/>
      <c r="HWG26" s="530" t="n"/>
      <c r="HWH26" s="530" t="n"/>
      <c r="HWI26" s="530" t="n"/>
      <c r="HWJ26" s="530" t="n"/>
      <c r="HWK26" s="530" t="n"/>
      <c r="HWL26" s="530" t="n"/>
      <c r="HWM26" s="530" t="n"/>
      <c r="HWN26" s="530" t="n"/>
      <c r="HWO26" s="530" t="n"/>
      <c r="HWP26" s="530" t="n"/>
      <c r="HWQ26" s="530" t="n"/>
      <c r="HWR26" s="530" t="n"/>
      <c r="HWS26" s="530" t="n"/>
      <c r="HWT26" s="530" t="n"/>
      <c r="HWU26" s="530" t="n"/>
      <c r="HWV26" s="530" t="n"/>
      <c r="HWW26" s="530" t="n"/>
      <c r="HWX26" s="530" t="n"/>
      <c r="HWY26" s="530" t="n"/>
      <c r="HWZ26" s="530" t="n"/>
      <c r="HXA26" s="530" t="n"/>
      <c r="HXB26" s="530" t="n"/>
      <c r="HXC26" s="530" t="n"/>
      <c r="HXD26" s="530" t="n"/>
      <c r="HXE26" s="530" t="n"/>
      <c r="HXF26" s="530" t="n"/>
      <c r="HXG26" s="530" t="n"/>
      <c r="HXH26" s="530" t="n"/>
      <c r="HXI26" s="530" t="n"/>
      <c r="HXJ26" s="530" t="n"/>
      <c r="HXK26" s="530" t="n"/>
      <c r="HXL26" s="530" t="n"/>
      <c r="HXM26" s="530" t="n"/>
      <c r="HXN26" s="530" t="n"/>
      <c r="HXO26" s="530" t="n"/>
      <c r="HXP26" s="530" t="n"/>
      <c r="HXQ26" s="530" t="n"/>
      <c r="HXR26" s="530" t="n"/>
      <c r="HXS26" s="530" t="n"/>
      <c r="HXT26" s="530" t="n"/>
      <c r="HXU26" s="530" t="n"/>
      <c r="HXV26" s="530" t="n"/>
      <c r="HXW26" s="530" t="n"/>
      <c r="HXX26" s="530" t="n"/>
      <c r="HXY26" s="530" t="n"/>
      <c r="HXZ26" s="530" t="n"/>
      <c r="HYA26" s="530" t="n"/>
      <c r="HYB26" s="530" t="n"/>
      <c r="HYC26" s="530" t="n"/>
      <c r="HYD26" s="530" t="n"/>
      <c r="HYE26" s="530" t="n"/>
      <c r="HYF26" s="530" t="n"/>
      <c r="HYG26" s="530" t="n"/>
      <c r="HYH26" s="530" t="n"/>
      <c r="HYI26" s="530" t="n"/>
      <c r="HYJ26" s="530" t="n"/>
      <c r="HYK26" s="530" t="n"/>
      <c r="HYL26" s="530" t="n"/>
      <c r="HYM26" s="530" t="n"/>
      <c r="HYN26" s="530" t="n"/>
      <c r="HYO26" s="530" t="n"/>
      <c r="HYP26" s="530" t="n"/>
      <c r="HYQ26" s="530" t="n"/>
      <c r="HYR26" s="530" t="n"/>
      <c r="HYS26" s="530" t="n"/>
      <c r="HYT26" s="530" t="n"/>
      <c r="HYU26" s="530" t="n"/>
      <c r="HYV26" s="530" t="n"/>
      <c r="HYW26" s="530" t="n"/>
      <c r="HYX26" s="530" t="n"/>
      <c r="HYY26" s="530" t="n"/>
      <c r="HYZ26" s="530" t="n"/>
      <c r="HZA26" s="530" t="n"/>
      <c r="HZB26" s="530" t="n"/>
      <c r="HZC26" s="530" t="n"/>
      <c r="HZD26" s="530" t="n"/>
      <c r="HZE26" s="530" t="n"/>
      <c r="HZF26" s="530" t="n"/>
      <c r="HZG26" s="530" t="n"/>
      <c r="HZH26" s="530" t="n"/>
      <c r="HZI26" s="530" t="n"/>
      <c r="HZJ26" s="530" t="n"/>
      <c r="HZK26" s="530" t="n"/>
      <c r="HZL26" s="530" t="n"/>
      <c r="HZM26" s="530" t="n"/>
      <c r="HZN26" s="530" t="n"/>
      <c r="HZO26" s="530" t="n"/>
      <c r="HZP26" s="530" t="n"/>
      <c r="HZQ26" s="530" t="n"/>
      <c r="HZR26" s="530" t="n"/>
      <c r="HZS26" s="530" t="n"/>
      <c r="HZT26" s="530" t="n"/>
      <c r="HZU26" s="530" t="n"/>
      <c r="HZV26" s="530" t="n"/>
      <c r="HZW26" s="530" t="n"/>
      <c r="HZX26" s="530" t="n"/>
      <c r="HZY26" s="530" t="n"/>
      <c r="HZZ26" s="530" t="n"/>
      <c r="IAA26" s="530" t="n"/>
      <c r="IAB26" s="530" t="n"/>
      <c r="IAC26" s="530" t="n"/>
      <c r="IAD26" s="530" t="n"/>
      <c r="IAE26" s="530" t="n"/>
      <c r="IAF26" s="530" t="n"/>
      <c r="IAG26" s="530" t="n"/>
      <c r="IAH26" s="530" t="n"/>
      <c r="IAI26" s="530" t="n"/>
      <c r="IAJ26" s="530" t="n"/>
      <c r="IAK26" s="530" t="n"/>
      <c r="IAL26" s="530" t="n"/>
      <c r="IAM26" s="530" t="n"/>
      <c r="IAN26" s="530" t="n"/>
      <c r="IAO26" s="530" t="n"/>
      <c r="IAP26" s="530" t="n"/>
      <c r="IAQ26" s="530" t="n"/>
      <c r="IAR26" s="530" t="n"/>
      <c r="IAS26" s="530" t="n"/>
      <c r="IAT26" s="530" t="n"/>
      <c r="IAU26" s="530" t="n"/>
      <c r="IAV26" s="530" t="n"/>
      <c r="IAW26" s="530" t="n"/>
      <c r="IAX26" s="530" t="n"/>
      <c r="IAY26" s="530" t="n"/>
      <c r="IAZ26" s="530" t="n"/>
      <c r="IBA26" s="530" t="n"/>
      <c r="IBB26" s="530" t="n"/>
      <c r="IBC26" s="530" t="n"/>
      <c r="IBD26" s="530" t="n"/>
      <c r="IBE26" s="530" t="n"/>
      <c r="IBF26" s="530" t="n"/>
      <c r="IBG26" s="530" t="n"/>
      <c r="IBH26" s="530" t="n"/>
      <c r="IBI26" s="530" t="n"/>
      <c r="IBJ26" s="530" t="n"/>
      <c r="IBK26" s="530" t="n"/>
      <c r="IBL26" s="530" t="n"/>
      <c r="IBM26" s="530" t="n"/>
      <c r="IBN26" s="530" t="n"/>
      <c r="IBO26" s="530" t="n"/>
      <c r="IBP26" s="530" t="n"/>
      <c r="IBQ26" s="530" t="n"/>
      <c r="IBR26" s="530" t="n"/>
      <c r="IBS26" s="530" t="n"/>
      <c r="IBT26" s="530" t="n"/>
      <c r="IBU26" s="530" t="n"/>
      <c r="IBV26" s="530" t="n"/>
      <c r="IBW26" s="530" t="n"/>
      <c r="IBX26" s="530" t="n"/>
      <c r="IBY26" s="530" t="n"/>
      <c r="IBZ26" s="530" t="n"/>
      <c r="ICA26" s="530" t="n"/>
      <c r="ICB26" s="530" t="n"/>
      <c r="ICC26" s="530" t="n"/>
      <c r="ICD26" s="530" t="n"/>
      <c r="ICE26" s="530" t="n"/>
      <c r="ICF26" s="530" t="n"/>
      <c r="ICG26" s="530" t="n"/>
      <c r="ICH26" s="530" t="n"/>
      <c r="ICI26" s="530" t="n"/>
      <c r="ICJ26" s="530" t="n"/>
      <c r="ICK26" s="530" t="n"/>
      <c r="ICL26" s="530" t="n"/>
      <c r="ICM26" s="530" t="n"/>
      <c r="ICN26" s="530" t="n"/>
      <c r="ICO26" s="530" t="n"/>
      <c r="ICP26" s="530" t="n"/>
      <c r="ICQ26" s="530" t="n"/>
      <c r="ICR26" s="530" t="n"/>
      <c r="ICS26" s="530" t="n"/>
      <c r="ICT26" s="530" t="n"/>
      <c r="ICU26" s="530" t="n"/>
      <c r="ICV26" s="530" t="n"/>
      <c r="ICW26" s="530" t="n"/>
      <c r="ICX26" s="530" t="n"/>
      <c r="ICY26" s="530" t="n"/>
      <c r="ICZ26" s="530" t="n"/>
      <c r="IDA26" s="530" t="n"/>
      <c r="IDB26" s="530" t="n"/>
      <c r="IDC26" s="530" t="n"/>
      <c r="IDD26" s="530" t="n"/>
      <c r="IDE26" s="530" t="n"/>
      <c r="IDF26" s="530" t="n"/>
      <c r="IDG26" s="530" t="n"/>
      <c r="IDH26" s="530" t="n"/>
      <c r="IDI26" s="530" t="n"/>
      <c r="IDJ26" s="530" t="n"/>
      <c r="IDK26" s="530" t="n"/>
      <c r="IDL26" s="530" t="n"/>
      <c r="IDM26" s="530" t="n"/>
      <c r="IDN26" s="530" t="n"/>
      <c r="IDO26" s="530" t="n"/>
      <c r="IDP26" s="530" t="n"/>
      <c r="IDQ26" s="530" t="n"/>
      <c r="IDR26" s="530" t="n"/>
      <c r="IDS26" s="530" t="n"/>
      <c r="IDT26" s="530" t="n"/>
      <c r="IDU26" s="530" t="n"/>
      <c r="IDV26" s="530" t="n"/>
      <c r="IDW26" s="530" t="n"/>
      <c r="IDX26" s="530" t="n"/>
      <c r="IDY26" s="530" t="n"/>
      <c r="IDZ26" s="530" t="n"/>
      <c r="IEA26" s="530" t="n"/>
      <c r="IEB26" s="530" t="n"/>
      <c r="IEC26" s="530" t="n"/>
      <c r="IED26" s="530" t="n"/>
      <c r="IEE26" s="530" t="n"/>
      <c r="IEF26" s="530" t="n"/>
      <c r="IEG26" s="530" t="n"/>
      <c r="IEH26" s="530" t="n"/>
      <c r="IEI26" s="530" t="n"/>
      <c r="IEJ26" s="530" t="n"/>
      <c r="IEK26" s="530" t="n"/>
      <c r="IEL26" s="530" t="n"/>
      <c r="IEM26" s="530" t="n"/>
      <c r="IEN26" s="530" t="n"/>
      <c r="IEO26" s="530" t="n"/>
      <c r="IEP26" s="530" t="n"/>
      <c r="IEQ26" s="530" t="n"/>
      <c r="IER26" s="530" t="n"/>
      <c r="IES26" s="530" t="n"/>
      <c r="IET26" s="530" t="n"/>
      <c r="IEU26" s="530" t="n"/>
      <c r="IEV26" s="530" t="n"/>
      <c r="IEW26" s="530" t="n"/>
      <c r="IEX26" s="530" t="n"/>
      <c r="IEY26" s="530" t="n"/>
      <c r="IEZ26" s="530" t="n"/>
      <c r="IFA26" s="530" t="n"/>
      <c r="IFB26" s="530" t="n"/>
      <c r="IFC26" s="530" t="n"/>
      <c r="IFD26" s="530" t="n"/>
      <c r="IFE26" s="530" t="n"/>
      <c r="IFF26" s="530" t="n"/>
      <c r="IFG26" s="530" t="n"/>
      <c r="IFH26" s="530" t="n"/>
      <c r="IFI26" s="530" t="n"/>
      <c r="IFJ26" s="530" t="n"/>
      <c r="IFK26" s="530" t="n"/>
      <c r="IFL26" s="530" t="n"/>
      <c r="IFM26" s="530" t="n"/>
      <c r="IFN26" s="530" t="n"/>
      <c r="IFO26" s="530" t="n"/>
      <c r="IFP26" s="530" t="n"/>
      <c r="IFQ26" s="530" t="n"/>
      <c r="IFR26" s="530" t="n"/>
      <c r="IFS26" s="530" t="n"/>
      <c r="IFT26" s="530" t="n"/>
      <c r="IFU26" s="530" t="n"/>
      <c r="IFV26" s="530" t="n"/>
      <c r="IFW26" s="530" t="n"/>
      <c r="IFX26" s="530" t="n"/>
      <c r="IFY26" s="530" t="n"/>
      <c r="IFZ26" s="530" t="n"/>
      <c r="IGA26" s="530" t="n"/>
      <c r="IGB26" s="530" t="n"/>
      <c r="IGC26" s="530" t="n"/>
      <c r="IGD26" s="530" t="n"/>
      <c r="IGE26" s="530" t="n"/>
      <c r="IGF26" s="530" t="n"/>
      <c r="IGG26" s="530" t="n"/>
      <c r="IGH26" s="530" t="n"/>
      <c r="IGI26" s="530" t="n"/>
      <c r="IGJ26" s="530" t="n"/>
      <c r="IGK26" s="530" t="n"/>
      <c r="IGL26" s="530" t="n"/>
      <c r="IGM26" s="530" t="n"/>
      <c r="IGN26" s="530" t="n"/>
      <c r="IGO26" s="530" t="n"/>
      <c r="IGP26" s="530" t="n"/>
      <c r="IGQ26" s="530" t="n"/>
      <c r="IGR26" s="530" t="n"/>
      <c r="IGS26" s="530" t="n"/>
      <c r="IGT26" s="530" t="n"/>
      <c r="IGU26" s="530" t="n"/>
      <c r="IGV26" s="530" t="n"/>
      <c r="IGW26" s="530" t="n"/>
      <c r="IGX26" s="530" t="n"/>
      <c r="IGY26" s="530" t="n"/>
      <c r="IGZ26" s="530" t="n"/>
      <c r="IHA26" s="530" t="n"/>
      <c r="IHB26" s="530" t="n"/>
      <c r="IHC26" s="530" t="n"/>
      <c r="IHD26" s="530" t="n"/>
      <c r="IHE26" s="530" t="n"/>
      <c r="IHF26" s="530" t="n"/>
      <c r="IHG26" s="530" t="n"/>
      <c r="IHH26" s="530" t="n"/>
      <c r="IHI26" s="530" t="n"/>
      <c r="IHJ26" s="530" t="n"/>
      <c r="IHK26" s="530" t="n"/>
      <c r="IHL26" s="530" t="n"/>
      <c r="IHM26" s="530" t="n"/>
      <c r="IHN26" s="530" t="n"/>
      <c r="IHO26" s="530" t="n"/>
      <c r="IHP26" s="530" t="n"/>
      <c r="IHQ26" s="530" t="n"/>
      <c r="IHR26" s="530" t="n"/>
      <c r="IHS26" s="530" t="n"/>
      <c r="IHT26" s="530" t="n"/>
      <c r="IHU26" s="530" t="n"/>
      <c r="IHV26" s="530" t="n"/>
      <c r="IHW26" s="530" t="n"/>
      <c r="IHX26" s="530" t="n"/>
      <c r="IHY26" s="530" t="n"/>
      <c r="IHZ26" s="530" t="n"/>
      <c r="IIA26" s="530" t="n"/>
      <c r="IIB26" s="530" t="n"/>
      <c r="IIC26" s="530" t="n"/>
      <c r="IID26" s="530" t="n"/>
      <c r="IIE26" s="530" t="n"/>
      <c r="IIF26" s="530" t="n"/>
      <c r="IIG26" s="530" t="n"/>
      <c r="IIH26" s="530" t="n"/>
      <c r="III26" s="530" t="n"/>
      <c r="IIJ26" s="530" t="n"/>
      <c r="IIK26" s="530" t="n"/>
      <c r="IIL26" s="530" t="n"/>
      <c r="IIM26" s="530" t="n"/>
      <c r="IIN26" s="530" t="n"/>
      <c r="IIO26" s="530" t="n"/>
      <c r="IIP26" s="530" t="n"/>
      <c r="IIQ26" s="530" t="n"/>
      <c r="IIR26" s="530" t="n"/>
      <c r="IIS26" s="530" t="n"/>
      <c r="IIT26" s="530" t="n"/>
      <c r="IIU26" s="530" t="n"/>
      <c r="IIV26" s="530" t="n"/>
      <c r="IIW26" s="530" t="n"/>
      <c r="IIX26" s="530" t="n"/>
      <c r="IIY26" s="530" t="n"/>
      <c r="IIZ26" s="530" t="n"/>
      <c r="IJA26" s="530" t="n"/>
      <c r="IJB26" s="530" t="n"/>
      <c r="IJC26" s="530" t="n"/>
      <c r="IJD26" s="530" t="n"/>
      <c r="IJE26" s="530" t="n"/>
      <c r="IJF26" s="530" t="n"/>
      <c r="IJG26" s="530" t="n"/>
      <c r="IJH26" s="530" t="n"/>
      <c r="IJI26" s="530" t="n"/>
      <c r="IJJ26" s="530" t="n"/>
      <c r="IJK26" s="530" t="n"/>
      <c r="IJL26" s="530" t="n"/>
      <c r="IJM26" s="530" t="n"/>
      <c r="IJN26" s="530" t="n"/>
      <c r="IJO26" s="530" t="n"/>
      <c r="IJP26" s="530" t="n"/>
      <c r="IJQ26" s="530" t="n"/>
      <c r="IJR26" s="530" t="n"/>
      <c r="IJS26" s="530" t="n"/>
      <c r="IJT26" s="530" t="n"/>
      <c r="IJU26" s="530" t="n"/>
      <c r="IJV26" s="530" t="n"/>
      <c r="IJW26" s="530" t="n"/>
      <c r="IJX26" s="530" t="n"/>
      <c r="IJY26" s="530" t="n"/>
      <c r="IJZ26" s="530" t="n"/>
      <c r="IKA26" s="530" t="n"/>
      <c r="IKB26" s="530" t="n"/>
      <c r="IKC26" s="530" t="n"/>
      <c r="IKD26" s="530" t="n"/>
      <c r="IKE26" s="530" t="n"/>
      <c r="IKF26" s="530" t="n"/>
      <c r="IKG26" s="530" t="n"/>
      <c r="IKH26" s="530" t="n"/>
      <c r="IKI26" s="530" t="n"/>
      <c r="IKJ26" s="530" t="n"/>
      <c r="IKK26" s="530" t="n"/>
      <c r="IKL26" s="530" t="n"/>
      <c r="IKM26" s="530" t="n"/>
      <c r="IKN26" s="530" t="n"/>
      <c r="IKO26" s="530" t="n"/>
      <c r="IKP26" s="530" t="n"/>
      <c r="IKQ26" s="530" t="n"/>
      <c r="IKR26" s="530" t="n"/>
      <c r="IKS26" s="530" t="n"/>
      <c r="IKT26" s="530" t="n"/>
      <c r="IKU26" s="530" t="n"/>
      <c r="IKV26" s="530" t="n"/>
      <c r="IKW26" s="530" t="n"/>
      <c r="IKX26" s="530" t="n"/>
      <c r="IKY26" s="530" t="n"/>
      <c r="IKZ26" s="530" t="n"/>
      <c r="ILA26" s="530" t="n"/>
      <c r="ILB26" s="530" t="n"/>
      <c r="ILC26" s="530" t="n"/>
      <c r="ILD26" s="530" t="n"/>
      <c r="ILE26" s="530" t="n"/>
      <c r="ILF26" s="530" t="n"/>
      <c r="ILG26" s="530" t="n"/>
      <c r="ILH26" s="530" t="n"/>
      <c r="ILI26" s="530" t="n"/>
      <c r="ILJ26" s="530" t="n"/>
      <c r="ILK26" s="530" t="n"/>
      <c r="ILL26" s="530" t="n"/>
      <c r="ILM26" s="530" t="n"/>
      <c r="ILN26" s="530" t="n"/>
      <c r="ILO26" s="530" t="n"/>
      <c r="ILP26" s="530" t="n"/>
      <c r="ILQ26" s="530" t="n"/>
      <c r="ILR26" s="530" t="n"/>
      <c r="ILS26" s="530" t="n"/>
      <c r="ILT26" s="530" t="n"/>
      <c r="ILU26" s="530" t="n"/>
      <c r="ILV26" s="530" t="n"/>
      <c r="ILW26" s="530" t="n"/>
      <c r="ILX26" s="530" t="n"/>
      <c r="ILY26" s="530" t="n"/>
      <c r="ILZ26" s="530" t="n"/>
      <c r="IMA26" s="530" t="n"/>
      <c r="IMB26" s="530" t="n"/>
      <c r="IMC26" s="530" t="n"/>
      <c r="IMD26" s="530" t="n"/>
      <c r="IME26" s="530" t="n"/>
      <c r="IMF26" s="530" t="n"/>
      <c r="IMG26" s="530" t="n"/>
      <c r="IMH26" s="530" t="n"/>
      <c r="IMI26" s="530" t="n"/>
      <c r="IMJ26" s="530" t="n"/>
      <c r="IMK26" s="530" t="n"/>
      <c r="IML26" s="530" t="n"/>
      <c r="IMM26" s="530" t="n"/>
      <c r="IMN26" s="530" t="n"/>
      <c r="IMO26" s="530" t="n"/>
      <c r="IMP26" s="530" t="n"/>
      <c r="IMQ26" s="530" t="n"/>
      <c r="IMR26" s="530" t="n"/>
      <c r="IMS26" s="530" t="n"/>
      <c r="IMT26" s="530" t="n"/>
      <c r="IMU26" s="530" t="n"/>
      <c r="IMV26" s="530" t="n"/>
      <c r="IMW26" s="530" t="n"/>
      <c r="IMX26" s="530" t="n"/>
      <c r="IMY26" s="530" t="n"/>
      <c r="IMZ26" s="530" t="n"/>
      <c r="INA26" s="530" t="n"/>
      <c r="INB26" s="530" t="n"/>
      <c r="INC26" s="530" t="n"/>
      <c r="IND26" s="530" t="n"/>
      <c r="INE26" s="530" t="n"/>
      <c r="INF26" s="530" t="n"/>
      <c r="ING26" s="530" t="n"/>
      <c r="INH26" s="530" t="n"/>
      <c r="INI26" s="530" t="n"/>
      <c r="INJ26" s="530" t="n"/>
      <c r="INK26" s="530" t="n"/>
      <c r="INL26" s="530" t="n"/>
      <c r="INM26" s="530" t="n"/>
      <c r="INN26" s="530" t="n"/>
      <c r="INO26" s="530" t="n"/>
      <c r="INP26" s="530" t="n"/>
      <c r="INQ26" s="530" t="n"/>
      <c r="INR26" s="530" t="n"/>
      <c r="INS26" s="530" t="n"/>
      <c r="INT26" s="530" t="n"/>
      <c r="INU26" s="530" t="n"/>
      <c r="INV26" s="530" t="n"/>
      <c r="INW26" s="530" t="n"/>
      <c r="INX26" s="530" t="n"/>
      <c r="INY26" s="530" t="n"/>
      <c r="INZ26" s="530" t="n"/>
      <c r="IOA26" s="530" t="n"/>
      <c r="IOB26" s="530" t="n"/>
      <c r="IOC26" s="530" t="n"/>
      <c r="IOD26" s="530" t="n"/>
      <c r="IOE26" s="530" t="n"/>
      <c r="IOF26" s="530" t="n"/>
      <c r="IOG26" s="530" t="n"/>
      <c r="IOH26" s="530" t="n"/>
      <c r="IOI26" s="530" t="n"/>
      <c r="IOJ26" s="530" t="n"/>
      <c r="IOK26" s="530" t="n"/>
      <c r="IOL26" s="530" t="n"/>
      <c r="IOM26" s="530" t="n"/>
      <c r="ION26" s="530" t="n"/>
      <c r="IOO26" s="530" t="n"/>
      <c r="IOP26" s="530" t="n"/>
      <c r="IOQ26" s="530" t="n"/>
      <c r="IOR26" s="530" t="n"/>
      <c r="IOS26" s="530" t="n"/>
      <c r="IOT26" s="530" t="n"/>
      <c r="IOU26" s="530" t="n"/>
      <c r="IOV26" s="530" t="n"/>
      <c r="IOW26" s="530" t="n"/>
      <c r="IOX26" s="530" t="n"/>
      <c r="IOY26" s="530" t="n"/>
      <c r="IOZ26" s="530" t="n"/>
      <c r="IPA26" s="530" t="n"/>
      <c r="IPB26" s="530" t="n"/>
      <c r="IPC26" s="530" t="n"/>
      <c r="IPD26" s="530" t="n"/>
      <c r="IPE26" s="530" t="n"/>
      <c r="IPF26" s="530" t="n"/>
      <c r="IPG26" s="530" t="n"/>
      <c r="IPH26" s="530" t="n"/>
      <c r="IPI26" s="530" t="n"/>
      <c r="IPJ26" s="530" t="n"/>
      <c r="IPK26" s="530" t="n"/>
      <c r="IPL26" s="530" t="n"/>
      <c r="IPM26" s="530" t="n"/>
      <c r="IPN26" s="530" t="n"/>
      <c r="IPO26" s="530" t="n"/>
      <c r="IPP26" s="530" t="n"/>
      <c r="IPQ26" s="530" t="n"/>
      <c r="IPR26" s="530" t="n"/>
      <c r="IPS26" s="530" t="n"/>
      <c r="IPT26" s="530" t="n"/>
      <c r="IPU26" s="530" t="n"/>
      <c r="IPV26" s="530" t="n"/>
      <c r="IPW26" s="530" t="n"/>
      <c r="IPX26" s="530" t="n"/>
      <c r="IPY26" s="530" t="n"/>
      <c r="IPZ26" s="530" t="n"/>
      <c r="IQA26" s="530" t="n"/>
      <c r="IQB26" s="530" t="n"/>
      <c r="IQC26" s="530" t="n"/>
      <c r="IQD26" s="530" t="n"/>
      <c r="IQE26" s="530" t="n"/>
      <c r="IQF26" s="530" t="n"/>
      <c r="IQG26" s="530" t="n"/>
      <c r="IQH26" s="530" t="n"/>
      <c r="IQI26" s="530" t="n"/>
      <c r="IQJ26" s="530" t="n"/>
      <c r="IQK26" s="530" t="n"/>
      <c r="IQL26" s="530" t="n"/>
      <c r="IQM26" s="530" t="n"/>
      <c r="IQN26" s="530" t="n"/>
      <c r="IQO26" s="530" t="n"/>
      <c r="IQP26" s="530" t="n"/>
      <c r="IQQ26" s="530" t="n"/>
      <c r="IQR26" s="530" t="n"/>
      <c r="IQS26" s="530" t="n"/>
      <c r="IQT26" s="530" t="n"/>
      <c r="IQU26" s="530" t="n"/>
      <c r="IQV26" s="530" t="n"/>
      <c r="IQW26" s="530" t="n"/>
      <c r="IQX26" s="530" t="n"/>
      <c r="IQY26" s="530" t="n"/>
      <c r="IQZ26" s="530" t="n"/>
      <c r="IRA26" s="530" t="n"/>
      <c r="IRB26" s="530" t="n"/>
      <c r="IRC26" s="530" t="n"/>
      <c r="IRD26" s="530" t="n"/>
      <c r="IRE26" s="530" t="n"/>
      <c r="IRF26" s="530" t="n"/>
      <c r="IRG26" s="530" t="n"/>
      <c r="IRH26" s="530" t="n"/>
      <c r="IRI26" s="530" t="n"/>
      <c r="IRJ26" s="530" t="n"/>
      <c r="IRK26" s="530" t="n"/>
      <c r="IRL26" s="530" t="n"/>
      <c r="IRM26" s="530" t="n"/>
      <c r="IRN26" s="530" t="n"/>
      <c r="IRO26" s="530" t="n"/>
      <c r="IRP26" s="530" t="n"/>
      <c r="IRQ26" s="530" t="n"/>
      <c r="IRR26" s="530" t="n"/>
      <c r="IRS26" s="530" t="n"/>
      <c r="IRT26" s="530" t="n"/>
      <c r="IRU26" s="530" t="n"/>
      <c r="IRV26" s="530" t="n"/>
      <c r="IRW26" s="530" t="n"/>
      <c r="IRX26" s="530" t="n"/>
      <c r="IRY26" s="530" t="n"/>
      <c r="IRZ26" s="530" t="n"/>
      <c r="ISA26" s="530" t="n"/>
      <c r="ISB26" s="530" t="n"/>
      <c r="ISC26" s="530" t="n"/>
      <c r="ISD26" s="530" t="n"/>
      <c r="ISE26" s="530" t="n"/>
      <c r="ISF26" s="530" t="n"/>
      <c r="ISG26" s="530" t="n"/>
      <c r="ISH26" s="530" t="n"/>
      <c r="ISI26" s="530" t="n"/>
      <c r="ISJ26" s="530" t="n"/>
      <c r="ISK26" s="530" t="n"/>
      <c r="ISL26" s="530" t="n"/>
      <c r="ISM26" s="530" t="n"/>
      <c r="ISN26" s="530" t="n"/>
      <c r="ISO26" s="530" t="n"/>
      <c r="ISP26" s="530" t="n"/>
      <c r="ISQ26" s="530" t="n"/>
      <c r="ISR26" s="530" t="n"/>
      <c r="ISS26" s="530" t="n"/>
      <c r="IST26" s="530" t="n"/>
      <c r="ISU26" s="530" t="n"/>
      <c r="ISV26" s="530" t="n"/>
      <c r="ISW26" s="530" t="n"/>
      <c r="ISX26" s="530" t="n"/>
      <c r="ISY26" s="530" t="n"/>
      <c r="ISZ26" s="530" t="n"/>
      <c r="ITA26" s="530" t="n"/>
      <c r="ITB26" s="530" t="n"/>
      <c r="ITC26" s="530" t="n"/>
      <c r="ITD26" s="530" t="n"/>
      <c r="ITE26" s="530" t="n"/>
      <c r="ITF26" s="530" t="n"/>
      <c r="ITG26" s="530" t="n"/>
      <c r="ITH26" s="530" t="n"/>
      <c r="ITI26" s="530" t="n"/>
      <c r="ITJ26" s="530" t="n"/>
      <c r="ITK26" s="530" t="n"/>
      <c r="ITL26" s="530" t="n"/>
      <c r="ITM26" s="530" t="n"/>
      <c r="ITN26" s="530" t="n"/>
      <c r="ITO26" s="530" t="n"/>
      <c r="ITP26" s="530" t="n"/>
      <c r="ITQ26" s="530" t="n"/>
      <c r="ITR26" s="530" t="n"/>
      <c r="ITS26" s="530" t="n"/>
      <c r="ITT26" s="530" t="n"/>
      <c r="ITU26" s="530" t="n"/>
      <c r="ITV26" s="530" t="n"/>
      <c r="ITW26" s="530" t="n"/>
      <c r="ITX26" s="530" t="n"/>
      <c r="ITY26" s="530" t="n"/>
      <c r="ITZ26" s="530" t="n"/>
      <c r="IUA26" s="530" t="n"/>
      <c r="IUB26" s="530" t="n"/>
      <c r="IUC26" s="530" t="n"/>
      <c r="IUD26" s="530" t="n"/>
      <c r="IUE26" s="530" t="n"/>
      <c r="IUF26" s="530" t="n"/>
      <c r="IUG26" s="530" t="n"/>
      <c r="IUH26" s="530" t="n"/>
      <c r="IUI26" s="530" t="n"/>
      <c r="IUJ26" s="530" t="n"/>
      <c r="IUK26" s="530" t="n"/>
      <c r="IUL26" s="530" t="n"/>
      <c r="IUM26" s="530" t="n"/>
      <c r="IUN26" s="530" t="n"/>
      <c r="IUO26" s="530" t="n"/>
      <c r="IUP26" s="530" t="n"/>
      <c r="IUQ26" s="530" t="n"/>
      <c r="IUR26" s="530" t="n"/>
      <c r="IUS26" s="530" t="n"/>
      <c r="IUT26" s="530" t="n"/>
      <c r="IUU26" s="530" t="n"/>
      <c r="IUV26" s="530" t="n"/>
      <c r="IUW26" s="530" t="n"/>
      <c r="IUX26" s="530" t="n"/>
      <c r="IUY26" s="530" t="n"/>
      <c r="IUZ26" s="530" t="n"/>
      <c r="IVA26" s="530" t="n"/>
      <c r="IVB26" s="530" t="n"/>
      <c r="IVC26" s="530" t="n"/>
      <c r="IVD26" s="530" t="n"/>
      <c r="IVE26" s="530" t="n"/>
      <c r="IVF26" s="530" t="n"/>
      <c r="IVG26" s="530" t="n"/>
      <c r="IVH26" s="530" t="n"/>
      <c r="IVI26" s="530" t="n"/>
      <c r="IVJ26" s="530" t="n"/>
      <c r="IVK26" s="530" t="n"/>
      <c r="IVL26" s="530" t="n"/>
      <c r="IVM26" s="530" t="n"/>
      <c r="IVN26" s="530" t="n"/>
      <c r="IVO26" s="530" t="n"/>
      <c r="IVP26" s="530" t="n"/>
      <c r="IVQ26" s="530" t="n"/>
      <c r="IVR26" s="530" t="n"/>
      <c r="IVS26" s="530" t="n"/>
      <c r="IVT26" s="530" t="n"/>
      <c r="IVU26" s="530" t="n"/>
      <c r="IVV26" s="530" t="n"/>
      <c r="IVW26" s="530" t="n"/>
      <c r="IVX26" s="530" t="n"/>
      <c r="IVY26" s="530" t="n"/>
      <c r="IVZ26" s="530" t="n"/>
      <c r="IWA26" s="530" t="n"/>
      <c r="IWB26" s="530" t="n"/>
      <c r="IWC26" s="530" t="n"/>
      <c r="IWD26" s="530" t="n"/>
      <c r="IWE26" s="530" t="n"/>
      <c r="IWF26" s="530" t="n"/>
      <c r="IWG26" s="530" t="n"/>
      <c r="IWH26" s="530" t="n"/>
      <c r="IWI26" s="530" t="n"/>
      <c r="IWJ26" s="530" t="n"/>
      <c r="IWK26" s="530" t="n"/>
      <c r="IWL26" s="530" t="n"/>
      <c r="IWM26" s="530" t="n"/>
      <c r="IWN26" s="530" t="n"/>
      <c r="IWO26" s="530" t="n"/>
      <c r="IWP26" s="530" t="n"/>
      <c r="IWQ26" s="530" t="n"/>
      <c r="IWR26" s="530" t="n"/>
      <c r="IWS26" s="530" t="n"/>
      <c r="IWT26" s="530" t="n"/>
      <c r="IWU26" s="530" t="n"/>
      <c r="IWV26" s="530" t="n"/>
      <c r="IWW26" s="530" t="n"/>
      <c r="IWX26" s="530" t="n"/>
      <c r="IWY26" s="530" t="n"/>
      <c r="IWZ26" s="530" t="n"/>
      <c r="IXA26" s="530" t="n"/>
      <c r="IXB26" s="530" t="n"/>
      <c r="IXC26" s="530" t="n"/>
      <c r="IXD26" s="530" t="n"/>
      <c r="IXE26" s="530" t="n"/>
      <c r="IXF26" s="530" t="n"/>
      <c r="IXG26" s="530" t="n"/>
      <c r="IXH26" s="530" t="n"/>
      <c r="IXI26" s="530" t="n"/>
      <c r="IXJ26" s="530" t="n"/>
      <c r="IXK26" s="530" t="n"/>
      <c r="IXL26" s="530" t="n"/>
      <c r="IXM26" s="530" t="n"/>
      <c r="IXN26" s="530" t="n"/>
      <c r="IXO26" s="530" t="n"/>
      <c r="IXP26" s="530" t="n"/>
      <c r="IXQ26" s="530" t="n"/>
      <c r="IXR26" s="530" t="n"/>
      <c r="IXS26" s="530" t="n"/>
      <c r="IXT26" s="530" t="n"/>
      <c r="IXU26" s="530" t="n"/>
      <c r="IXV26" s="530" t="n"/>
      <c r="IXW26" s="530" t="n"/>
      <c r="IXX26" s="530" t="n"/>
      <c r="IXY26" s="530" t="n"/>
      <c r="IXZ26" s="530" t="n"/>
      <c r="IYA26" s="530" t="n"/>
      <c r="IYB26" s="530" t="n"/>
      <c r="IYC26" s="530" t="n"/>
      <c r="IYD26" s="530" t="n"/>
      <c r="IYE26" s="530" t="n"/>
      <c r="IYF26" s="530" t="n"/>
      <c r="IYG26" s="530" t="n"/>
      <c r="IYH26" s="530" t="n"/>
      <c r="IYI26" s="530" t="n"/>
      <c r="IYJ26" s="530" t="n"/>
      <c r="IYK26" s="530" t="n"/>
      <c r="IYL26" s="530" t="n"/>
      <c r="IYM26" s="530" t="n"/>
      <c r="IYN26" s="530" t="n"/>
      <c r="IYO26" s="530" t="n"/>
      <c r="IYP26" s="530" t="n"/>
      <c r="IYQ26" s="530" t="n"/>
      <c r="IYR26" s="530" t="n"/>
      <c r="IYS26" s="530" t="n"/>
      <c r="IYT26" s="530" t="n"/>
      <c r="IYU26" s="530" t="n"/>
      <c r="IYV26" s="530" t="n"/>
      <c r="IYW26" s="530" t="n"/>
      <c r="IYX26" s="530" t="n"/>
      <c r="IYY26" s="530" t="n"/>
      <c r="IYZ26" s="530" t="n"/>
      <c r="IZA26" s="530" t="n"/>
      <c r="IZB26" s="530" t="n"/>
      <c r="IZC26" s="530" t="n"/>
      <c r="IZD26" s="530" t="n"/>
      <c r="IZE26" s="530" t="n"/>
      <c r="IZF26" s="530" t="n"/>
      <c r="IZG26" s="530" t="n"/>
      <c r="IZH26" s="530" t="n"/>
      <c r="IZI26" s="530" t="n"/>
      <c r="IZJ26" s="530" t="n"/>
      <c r="IZK26" s="530" t="n"/>
      <c r="IZL26" s="530" t="n"/>
      <c r="IZM26" s="530" t="n"/>
      <c r="IZN26" s="530" t="n"/>
      <c r="IZO26" s="530" t="n"/>
      <c r="IZP26" s="530" t="n"/>
      <c r="IZQ26" s="530" t="n"/>
      <c r="IZR26" s="530" t="n"/>
      <c r="IZS26" s="530" t="n"/>
      <c r="IZT26" s="530" t="n"/>
      <c r="IZU26" s="530" t="n"/>
      <c r="IZV26" s="530" t="n"/>
      <c r="IZW26" s="530" t="n"/>
      <c r="IZX26" s="530" t="n"/>
      <c r="IZY26" s="530" t="n"/>
      <c r="IZZ26" s="530" t="n"/>
      <c r="JAA26" s="530" t="n"/>
      <c r="JAB26" s="530" t="n"/>
      <c r="JAC26" s="530" t="n"/>
      <c r="JAD26" s="530" t="n"/>
      <c r="JAE26" s="530" t="n"/>
      <c r="JAF26" s="530" t="n"/>
      <c r="JAG26" s="530" t="n"/>
      <c r="JAH26" s="530" t="n"/>
      <c r="JAI26" s="530" t="n"/>
      <c r="JAJ26" s="530" t="n"/>
      <c r="JAK26" s="530" t="n"/>
      <c r="JAL26" s="530" t="n"/>
      <c r="JAM26" s="530" t="n"/>
      <c r="JAN26" s="530" t="n"/>
      <c r="JAO26" s="530" t="n"/>
      <c r="JAP26" s="530" t="n"/>
      <c r="JAQ26" s="530" t="n"/>
      <c r="JAR26" s="530" t="n"/>
      <c r="JAS26" s="530" t="n"/>
      <c r="JAT26" s="530" t="n"/>
      <c r="JAU26" s="530" t="n"/>
      <c r="JAV26" s="530" t="n"/>
      <c r="JAW26" s="530" t="n"/>
      <c r="JAX26" s="530" t="n"/>
      <c r="JAY26" s="530" t="n"/>
      <c r="JAZ26" s="530" t="n"/>
      <c r="JBA26" s="530" t="n"/>
      <c r="JBB26" s="530" t="n"/>
      <c r="JBC26" s="530" t="n"/>
      <c r="JBD26" s="530" t="n"/>
      <c r="JBE26" s="530" t="n"/>
      <c r="JBF26" s="530" t="n"/>
      <c r="JBG26" s="530" t="n"/>
      <c r="JBH26" s="530" t="n"/>
      <c r="JBI26" s="530" t="n"/>
      <c r="JBJ26" s="530" t="n"/>
      <c r="JBK26" s="530" t="n"/>
      <c r="JBL26" s="530" t="n"/>
      <c r="JBM26" s="530" t="n"/>
      <c r="JBN26" s="530" t="n"/>
      <c r="JBO26" s="530" t="n"/>
      <c r="JBP26" s="530" t="n"/>
      <c r="JBQ26" s="530" t="n"/>
      <c r="JBR26" s="530" t="n"/>
      <c r="JBS26" s="530" t="n"/>
      <c r="JBT26" s="530" t="n"/>
      <c r="JBU26" s="530" t="n"/>
      <c r="JBV26" s="530" t="n"/>
      <c r="JBW26" s="530" t="n"/>
      <c r="JBX26" s="530" t="n"/>
      <c r="JBY26" s="530" t="n"/>
      <c r="JBZ26" s="530" t="n"/>
      <c r="JCA26" s="530" t="n"/>
      <c r="JCB26" s="530" t="n"/>
      <c r="JCC26" s="530" t="n"/>
      <c r="JCD26" s="530" t="n"/>
      <c r="JCE26" s="530" t="n"/>
      <c r="JCF26" s="530" t="n"/>
      <c r="JCG26" s="530" t="n"/>
      <c r="JCH26" s="530" t="n"/>
      <c r="JCI26" s="530" t="n"/>
      <c r="JCJ26" s="530" t="n"/>
      <c r="JCK26" s="530" t="n"/>
      <c r="JCL26" s="530" t="n"/>
      <c r="JCM26" s="530" t="n"/>
      <c r="JCN26" s="530" t="n"/>
      <c r="JCO26" s="530" t="n"/>
      <c r="JCP26" s="530" t="n"/>
      <c r="JCQ26" s="530" t="n"/>
      <c r="JCR26" s="530" t="n"/>
      <c r="JCS26" s="530" t="n"/>
      <c r="JCT26" s="530" t="n"/>
      <c r="JCU26" s="530" t="n"/>
      <c r="JCV26" s="530" t="n"/>
      <c r="JCW26" s="530" t="n"/>
      <c r="JCX26" s="530" t="n"/>
      <c r="JCY26" s="530" t="n"/>
      <c r="JCZ26" s="530" t="n"/>
      <c r="JDA26" s="530" t="n"/>
      <c r="JDB26" s="530" t="n"/>
      <c r="JDC26" s="530" t="n"/>
      <c r="JDD26" s="530" t="n"/>
      <c r="JDE26" s="530" t="n"/>
      <c r="JDF26" s="530" t="n"/>
      <c r="JDG26" s="530" t="n"/>
      <c r="JDH26" s="530" t="n"/>
      <c r="JDI26" s="530" t="n"/>
      <c r="JDJ26" s="530" t="n"/>
      <c r="JDK26" s="530" t="n"/>
      <c r="JDL26" s="530" t="n"/>
      <c r="JDM26" s="530" t="n"/>
      <c r="JDN26" s="530" t="n"/>
      <c r="JDO26" s="530" t="n"/>
      <c r="JDP26" s="530" t="n"/>
      <c r="JDQ26" s="530" t="n"/>
      <c r="JDR26" s="530" t="n"/>
      <c r="JDS26" s="530" t="n"/>
      <c r="JDT26" s="530" t="n"/>
      <c r="JDU26" s="530" t="n"/>
      <c r="JDV26" s="530" t="n"/>
      <c r="JDW26" s="530" t="n"/>
      <c r="JDX26" s="530" t="n"/>
      <c r="JDY26" s="530" t="n"/>
      <c r="JDZ26" s="530" t="n"/>
      <c r="JEA26" s="530" t="n"/>
      <c r="JEB26" s="530" t="n"/>
      <c r="JEC26" s="530" t="n"/>
      <c r="JED26" s="530" t="n"/>
      <c r="JEE26" s="530" t="n"/>
      <c r="JEF26" s="530" t="n"/>
      <c r="JEG26" s="530" t="n"/>
      <c r="JEH26" s="530" t="n"/>
      <c r="JEI26" s="530" t="n"/>
      <c r="JEJ26" s="530" t="n"/>
      <c r="JEK26" s="530" t="n"/>
      <c r="JEL26" s="530" t="n"/>
      <c r="JEM26" s="530" t="n"/>
      <c r="JEN26" s="530" t="n"/>
      <c r="JEO26" s="530" t="n"/>
      <c r="JEP26" s="530" t="n"/>
      <c r="JEQ26" s="530" t="n"/>
      <c r="JER26" s="530" t="n"/>
      <c r="JES26" s="530" t="n"/>
      <c r="JET26" s="530" t="n"/>
      <c r="JEU26" s="530" t="n"/>
      <c r="JEV26" s="530" t="n"/>
      <c r="JEW26" s="530" t="n"/>
      <c r="JEX26" s="530" t="n"/>
      <c r="JEY26" s="530" t="n"/>
      <c r="JEZ26" s="530" t="n"/>
      <c r="JFA26" s="530" t="n"/>
      <c r="JFB26" s="530" t="n"/>
      <c r="JFC26" s="530" t="n"/>
      <c r="JFD26" s="530" t="n"/>
      <c r="JFE26" s="530" t="n"/>
      <c r="JFF26" s="530" t="n"/>
      <c r="JFG26" s="530" t="n"/>
      <c r="JFH26" s="530" t="n"/>
      <c r="JFI26" s="530" t="n"/>
      <c r="JFJ26" s="530" t="n"/>
      <c r="JFK26" s="530" t="n"/>
      <c r="JFL26" s="530" t="n"/>
      <c r="JFM26" s="530" t="n"/>
      <c r="JFN26" s="530" t="n"/>
      <c r="JFO26" s="530" t="n"/>
      <c r="JFP26" s="530" t="n"/>
      <c r="JFQ26" s="530" t="n"/>
      <c r="JFR26" s="530" t="n"/>
      <c r="JFS26" s="530" t="n"/>
      <c r="JFT26" s="530" t="n"/>
      <c r="JFU26" s="530" t="n"/>
      <c r="JFV26" s="530" t="n"/>
      <c r="JFW26" s="530" t="n"/>
      <c r="JFX26" s="530" t="n"/>
      <c r="JFY26" s="530" t="n"/>
      <c r="JFZ26" s="530" t="n"/>
      <c r="JGA26" s="530" t="n"/>
      <c r="JGB26" s="530" t="n"/>
      <c r="JGC26" s="530" t="n"/>
      <c r="JGD26" s="530" t="n"/>
      <c r="JGE26" s="530" t="n"/>
      <c r="JGF26" s="530" t="n"/>
      <c r="JGG26" s="530" t="n"/>
      <c r="JGH26" s="530" t="n"/>
      <c r="JGI26" s="530" t="n"/>
      <c r="JGJ26" s="530" t="n"/>
      <c r="JGK26" s="530" t="n"/>
      <c r="JGL26" s="530" t="n"/>
      <c r="JGM26" s="530" t="n"/>
      <c r="JGN26" s="530" t="n"/>
      <c r="JGO26" s="530" t="n"/>
      <c r="JGP26" s="530" t="n"/>
      <c r="JGQ26" s="530" t="n"/>
      <c r="JGR26" s="530" t="n"/>
      <c r="JGS26" s="530" t="n"/>
      <c r="JGT26" s="530" t="n"/>
      <c r="JGU26" s="530" t="n"/>
      <c r="JGV26" s="530" t="n"/>
      <c r="JGW26" s="530" t="n"/>
      <c r="JGX26" s="530" t="n"/>
      <c r="JGY26" s="530" t="n"/>
      <c r="JGZ26" s="530" t="n"/>
      <c r="JHA26" s="530" t="n"/>
      <c r="JHB26" s="530" t="n"/>
      <c r="JHC26" s="530" t="n"/>
      <c r="JHD26" s="530" t="n"/>
      <c r="JHE26" s="530" t="n"/>
      <c r="JHF26" s="530" t="n"/>
      <c r="JHG26" s="530" t="n"/>
      <c r="JHH26" s="530" t="n"/>
      <c r="JHI26" s="530" t="n"/>
      <c r="JHJ26" s="530" t="n"/>
      <c r="JHK26" s="530" t="n"/>
      <c r="JHL26" s="530" t="n"/>
      <c r="JHM26" s="530" t="n"/>
      <c r="JHN26" s="530" t="n"/>
      <c r="JHO26" s="530" t="n"/>
      <c r="JHP26" s="530" t="n"/>
      <c r="JHQ26" s="530" t="n"/>
      <c r="JHR26" s="530" t="n"/>
      <c r="JHS26" s="530" t="n"/>
      <c r="JHT26" s="530" t="n"/>
      <c r="JHU26" s="530" t="n"/>
      <c r="JHV26" s="530" t="n"/>
      <c r="JHW26" s="530" t="n"/>
      <c r="JHX26" s="530" t="n"/>
      <c r="JHY26" s="530" t="n"/>
      <c r="JHZ26" s="530" t="n"/>
      <c r="JIA26" s="530" t="n"/>
      <c r="JIB26" s="530" t="n"/>
      <c r="JIC26" s="530" t="n"/>
      <c r="JID26" s="530" t="n"/>
      <c r="JIE26" s="530" t="n"/>
      <c r="JIF26" s="530" t="n"/>
      <c r="JIG26" s="530" t="n"/>
      <c r="JIH26" s="530" t="n"/>
      <c r="JII26" s="530" t="n"/>
      <c r="JIJ26" s="530" t="n"/>
      <c r="JIK26" s="530" t="n"/>
      <c r="JIL26" s="530" t="n"/>
      <c r="JIM26" s="530" t="n"/>
      <c r="JIN26" s="530" t="n"/>
      <c r="JIO26" s="530" t="n"/>
      <c r="JIP26" s="530" t="n"/>
      <c r="JIQ26" s="530" t="n"/>
      <c r="JIR26" s="530" t="n"/>
      <c r="JIS26" s="530" t="n"/>
      <c r="JIT26" s="530" t="n"/>
      <c r="JIU26" s="530" t="n"/>
      <c r="JIV26" s="530" t="n"/>
      <c r="JIW26" s="530" t="n"/>
      <c r="JIX26" s="530" t="n"/>
      <c r="JIY26" s="530" t="n"/>
      <c r="JIZ26" s="530" t="n"/>
      <c r="JJA26" s="530" t="n"/>
      <c r="JJB26" s="530" t="n"/>
      <c r="JJC26" s="530" t="n"/>
      <c r="JJD26" s="530" t="n"/>
      <c r="JJE26" s="530" t="n"/>
      <c r="JJF26" s="530" t="n"/>
      <c r="JJG26" s="530" t="n"/>
      <c r="JJH26" s="530" t="n"/>
      <c r="JJI26" s="530" t="n"/>
      <c r="JJJ26" s="530" t="n"/>
      <c r="JJK26" s="530" t="n"/>
      <c r="JJL26" s="530" t="n"/>
      <c r="JJM26" s="530" t="n"/>
      <c r="JJN26" s="530" t="n"/>
      <c r="JJO26" s="530" t="n"/>
      <c r="JJP26" s="530" t="n"/>
      <c r="JJQ26" s="530" t="n"/>
      <c r="JJR26" s="530" t="n"/>
      <c r="JJS26" s="530" t="n"/>
      <c r="JJT26" s="530" t="n"/>
      <c r="JJU26" s="530" t="n"/>
      <c r="JJV26" s="530" t="n"/>
      <c r="JJW26" s="530" t="n"/>
      <c r="JJX26" s="530" t="n"/>
      <c r="JJY26" s="530" t="n"/>
      <c r="JJZ26" s="530" t="n"/>
      <c r="JKA26" s="530" t="n"/>
      <c r="JKB26" s="530" t="n"/>
      <c r="JKC26" s="530" t="n"/>
      <c r="JKD26" s="530" t="n"/>
      <c r="JKE26" s="530" t="n"/>
      <c r="JKF26" s="530" t="n"/>
      <c r="JKG26" s="530" t="n"/>
      <c r="JKH26" s="530" t="n"/>
      <c r="JKI26" s="530" t="n"/>
      <c r="JKJ26" s="530" t="n"/>
      <c r="JKK26" s="530" t="n"/>
      <c r="JKL26" s="530" t="n"/>
      <c r="JKM26" s="530" t="n"/>
      <c r="JKN26" s="530" t="n"/>
      <c r="JKO26" s="530" t="n"/>
      <c r="JKP26" s="530" t="n"/>
      <c r="JKQ26" s="530" t="n"/>
      <c r="JKR26" s="530" t="n"/>
      <c r="JKS26" s="530" t="n"/>
      <c r="JKT26" s="530" t="n"/>
      <c r="JKU26" s="530" t="n"/>
      <c r="JKV26" s="530" t="n"/>
      <c r="JKW26" s="530" t="n"/>
      <c r="JKX26" s="530" t="n"/>
      <c r="JKY26" s="530" t="n"/>
      <c r="JKZ26" s="530" t="n"/>
      <c r="JLA26" s="530" t="n"/>
      <c r="JLB26" s="530" t="n"/>
      <c r="JLC26" s="530" t="n"/>
      <c r="JLD26" s="530" t="n"/>
      <c r="JLE26" s="530" t="n"/>
      <c r="JLF26" s="530" t="n"/>
      <c r="JLG26" s="530" t="n"/>
      <c r="JLH26" s="530" t="n"/>
      <c r="JLI26" s="530" t="n"/>
      <c r="JLJ26" s="530" t="n"/>
      <c r="JLK26" s="530" t="n"/>
      <c r="JLL26" s="530" t="n"/>
      <c r="JLM26" s="530" t="n"/>
      <c r="JLN26" s="530" t="n"/>
      <c r="JLO26" s="530" t="n"/>
      <c r="JLP26" s="530" t="n"/>
      <c r="JLQ26" s="530" t="n"/>
      <c r="JLR26" s="530" t="n"/>
      <c r="JLS26" s="530" t="n"/>
      <c r="JLT26" s="530" t="n"/>
      <c r="JLU26" s="530" t="n"/>
      <c r="JLV26" s="530" t="n"/>
      <c r="JLW26" s="530" t="n"/>
      <c r="JLX26" s="530" t="n"/>
      <c r="JLY26" s="530" t="n"/>
      <c r="JLZ26" s="530" t="n"/>
      <c r="JMA26" s="530" t="n"/>
      <c r="JMB26" s="530" t="n"/>
      <c r="JMC26" s="530" t="n"/>
      <c r="JMD26" s="530" t="n"/>
      <c r="JME26" s="530" t="n"/>
      <c r="JMF26" s="530" t="n"/>
      <c r="JMG26" s="530" t="n"/>
      <c r="JMH26" s="530" t="n"/>
      <c r="JMI26" s="530" t="n"/>
      <c r="JMJ26" s="530" t="n"/>
      <c r="JMK26" s="530" t="n"/>
      <c r="JML26" s="530" t="n"/>
      <c r="JMM26" s="530" t="n"/>
      <c r="JMN26" s="530" t="n"/>
      <c r="JMO26" s="530" t="n"/>
      <c r="JMP26" s="530" t="n"/>
      <c r="JMQ26" s="530" t="n"/>
      <c r="JMR26" s="530" t="n"/>
      <c r="JMS26" s="530" t="n"/>
      <c r="JMT26" s="530" t="n"/>
      <c r="JMU26" s="530" t="n"/>
      <c r="JMV26" s="530" t="n"/>
      <c r="JMW26" s="530" t="n"/>
      <c r="JMX26" s="530" t="n"/>
      <c r="JMY26" s="530" t="n"/>
      <c r="JMZ26" s="530" t="n"/>
      <c r="JNA26" s="530" t="n"/>
      <c r="JNB26" s="530" t="n"/>
      <c r="JNC26" s="530" t="n"/>
      <c r="JND26" s="530" t="n"/>
      <c r="JNE26" s="530" t="n"/>
      <c r="JNF26" s="530" t="n"/>
      <c r="JNG26" s="530" t="n"/>
      <c r="JNH26" s="530" t="n"/>
      <c r="JNI26" s="530" t="n"/>
      <c r="JNJ26" s="530" t="n"/>
      <c r="JNK26" s="530" t="n"/>
      <c r="JNL26" s="530" t="n"/>
      <c r="JNM26" s="530" t="n"/>
      <c r="JNN26" s="530" t="n"/>
      <c r="JNO26" s="530" t="n"/>
      <c r="JNP26" s="530" t="n"/>
      <c r="JNQ26" s="530" t="n"/>
      <c r="JNR26" s="530" t="n"/>
      <c r="JNS26" s="530" t="n"/>
      <c r="JNT26" s="530" t="n"/>
      <c r="JNU26" s="530" t="n"/>
      <c r="JNV26" s="530" t="n"/>
      <c r="JNW26" s="530" t="n"/>
      <c r="JNX26" s="530" t="n"/>
      <c r="JNY26" s="530" t="n"/>
      <c r="JNZ26" s="530" t="n"/>
      <c r="JOA26" s="530" t="n"/>
      <c r="JOB26" s="530" t="n"/>
      <c r="JOC26" s="530" t="n"/>
      <c r="JOD26" s="530" t="n"/>
      <c r="JOE26" s="530" t="n"/>
      <c r="JOF26" s="530" t="n"/>
      <c r="JOG26" s="530" t="n"/>
      <c r="JOH26" s="530" t="n"/>
      <c r="JOI26" s="530" t="n"/>
      <c r="JOJ26" s="530" t="n"/>
      <c r="JOK26" s="530" t="n"/>
      <c r="JOL26" s="530" t="n"/>
      <c r="JOM26" s="530" t="n"/>
      <c r="JON26" s="530" t="n"/>
      <c r="JOO26" s="530" t="n"/>
      <c r="JOP26" s="530" t="n"/>
      <c r="JOQ26" s="530" t="n"/>
      <c r="JOR26" s="530" t="n"/>
      <c r="JOS26" s="530" t="n"/>
      <c r="JOT26" s="530" t="n"/>
      <c r="JOU26" s="530" t="n"/>
      <c r="JOV26" s="530" t="n"/>
      <c r="JOW26" s="530" t="n"/>
      <c r="JOX26" s="530" t="n"/>
      <c r="JOY26" s="530" t="n"/>
      <c r="JOZ26" s="530" t="n"/>
      <c r="JPA26" s="530" t="n"/>
      <c r="JPB26" s="530" t="n"/>
      <c r="JPC26" s="530" t="n"/>
      <c r="JPD26" s="530" t="n"/>
      <c r="JPE26" s="530" t="n"/>
      <c r="JPF26" s="530" t="n"/>
      <c r="JPG26" s="530" t="n"/>
      <c r="JPH26" s="530" t="n"/>
      <c r="JPI26" s="530" t="n"/>
      <c r="JPJ26" s="530" t="n"/>
      <c r="JPK26" s="530" t="n"/>
      <c r="JPL26" s="530" t="n"/>
      <c r="JPM26" s="530" t="n"/>
      <c r="JPN26" s="530" t="n"/>
      <c r="JPO26" s="530" t="n"/>
      <c r="JPP26" s="530" t="n"/>
      <c r="JPQ26" s="530" t="n"/>
      <c r="JPR26" s="530" t="n"/>
      <c r="JPS26" s="530" t="n"/>
      <c r="JPT26" s="530" t="n"/>
      <c r="JPU26" s="530" t="n"/>
      <c r="JPV26" s="530" t="n"/>
      <c r="JPW26" s="530" t="n"/>
      <c r="JPX26" s="530" t="n"/>
      <c r="JPY26" s="530" t="n"/>
      <c r="JPZ26" s="530" t="n"/>
      <c r="JQA26" s="530" t="n"/>
      <c r="JQB26" s="530" t="n"/>
      <c r="JQC26" s="530" t="n"/>
      <c r="JQD26" s="530" t="n"/>
      <c r="JQE26" s="530" t="n"/>
      <c r="JQF26" s="530" t="n"/>
      <c r="JQG26" s="530" t="n"/>
      <c r="JQH26" s="530" t="n"/>
      <c r="JQI26" s="530" t="n"/>
      <c r="JQJ26" s="530" t="n"/>
      <c r="JQK26" s="530" t="n"/>
      <c r="JQL26" s="530" t="n"/>
      <c r="JQM26" s="530" t="n"/>
      <c r="JQN26" s="530" t="n"/>
      <c r="JQO26" s="530" t="n"/>
      <c r="JQP26" s="530" t="n"/>
      <c r="JQQ26" s="530" t="n"/>
      <c r="JQR26" s="530" t="n"/>
      <c r="JQS26" s="530" t="n"/>
      <c r="JQT26" s="530" t="n"/>
      <c r="JQU26" s="530" t="n"/>
      <c r="JQV26" s="530" t="n"/>
      <c r="JQW26" s="530" t="n"/>
      <c r="JQX26" s="530" t="n"/>
      <c r="JQY26" s="530" t="n"/>
      <c r="JQZ26" s="530" t="n"/>
      <c r="JRA26" s="530" t="n"/>
      <c r="JRB26" s="530" t="n"/>
      <c r="JRC26" s="530" t="n"/>
      <c r="JRD26" s="530" t="n"/>
      <c r="JRE26" s="530" t="n"/>
      <c r="JRF26" s="530" t="n"/>
      <c r="JRG26" s="530" t="n"/>
      <c r="JRH26" s="530" t="n"/>
      <c r="JRI26" s="530" t="n"/>
      <c r="JRJ26" s="530" t="n"/>
      <c r="JRK26" s="530" t="n"/>
      <c r="JRL26" s="530" t="n"/>
      <c r="JRM26" s="530" t="n"/>
      <c r="JRN26" s="530" t="n"/>
      <c r="JRO26" s="530" t="n"/>
      <c r="JRP26" s="530" t="n"/>
      <c r="JRQ26" s="530" t="n"/>
      <c r="JRR26" s="530" t="n"/>
      <c r="JRS26" s="530" t="n"/>
      <c r="JRT26" s="530" t="n"/>
      <c r="JRU26" s="530" t="n"/>
      <c r="JRV26" s="530" t="n"/>
      <c r="JRW26" s="530" t="n"/>
      <c r="JRX26" s="530" t="n"/>
      <c r="JRY26" s="530" t="n"/>
      <c r="JRZ26" s="530" t="n"/>
      <c r="JSA26" s="530" t="n"/>
      <c r="JSB26" s="530" t="n"/>
      <c r="JSC26" s="530" t="n"/>
      <c r="JSD26" s="530" t="n"/>
      <c r="JSE26" s="530" t="n"/>
      <c r="JSF26" s="530" t="n"/>
      <c r="JSG26" s="530" t="n"/>
      <c r="JSH26" s="530" t="n"/>
      <c r="JSI26" s="530" t="n"/>
      <c r="JSJ26" s="530" t="n"/>
      <c r="JSK26" s="530" t="n"/>
      <c r="JSL26" s="530" t="n"/>
      <c r="JSM26" s="530" t="n"/>
      <c r="JSN26" s="530" t="n"/>
      <c r="JSO26" s="530" t="n"/>
      <c r="JSP26" s="530" t="n"/>
      <c r="JSQ26" s="530" t="n"/>
      <c r="JSR26" s="530" t="n"/>
      <c r="JSS26" s="530" t="n"/>
      <c r="JST26" s="530" t="n"/>
      <c r="JSU26" s="530" t="n"/>
      <c r="JSV26" s="530" t="n"/>
      <c r="JSW26" s="530" t="n"/>
      <c r="JSX26" s="530" t="n"/>
      <c r="JSY26" s="530" t="n"/>
      <c r="JSZ26" s="530" t="n"/>
      <c r="JTA26" s="530" t="n"/>
      <c r="JTB26" s="530" t="n"/>
      <c r="JTC26" s="530" t="n"/>
      <c r="JTD26" s="530" t="n"/>
      <c r="JTE26" s="530" t="n"/>
      <c r="JTF26" s="530" t="n"/>
      <c r="JTG26" s="530" t="n"/>
      <c r="JTH26" s="530" t="n"/>
      <c r="JTI26" s="530" t="n"/>
      <c r="JTJ26" s="530" t="n"/>
      <c r="JTK26" s="530" t="n"/>
      <c r="JTL26" s="530" t="n"/>
      <c r="JTM26" s="530" t="n"/>
      <c r="JTN26" s="530" t="n"/>
      <c r="JTO26" s="530" t="n"/>
      <c r="JTP26" s="530" t="n"/>
      <c r="JTQ26" s="530" t="n"/>
      <c r="JTR26" s="530" t="n"/>
      <c r="JTS26" s="530" t="n"/>
      <c r="JTT26" s="530" t="n"/>
      <c r="JTU26" s="530" t="n"/>
      <c r="JTV26" s="530" t="n"/>
      <c r="JTW26" s="530" t="n"/>
      <c r="JTX26" s="530" t="n"/>
      <c r="JTY26" s="530" t="n"/>
      <c r="JTZ26" s="530" t="n"/>
      <c r="JUA26" s="530" t="n"/>
      <c r="JUB26" s="530" t="n"/>
      <c r="JUC26" s="530" t="n"/>
      <c r="JUD26" s="530" t="n"/>
      <c r="JUE26" s="530" t="n"/>
      <c r="JUF26" s="530" t="n"/>
      <c r="JUG26" s="530" t="n"/>
      <c r="JUH26" s="530" t="n"/>
      <c r="JUI26" s="530" t="n"/>
      <c r="JUJ26" s="530" t="n"/>
      <c r="JUK26" s="530" t="n"/>
      <c r="JUL26" s="530" t="n"/>
      <c r="JUM26" s="530" t="n"/>
      <c r="JUN26" s="530" t="n"/>
      <c r="JUO26" s="530" t="n"/>
      <c r="JUP26" s="530" t="n"/>
      <c r="JUQ26" s="530" t="n"/>
      <c r="JUR26" s="530" t="n"/>
      <c r="JUS26" s="530" t="n"/>
      <c r="JUT26" s="530" t="n"/>
      <c r="JUU26" s="530" t="n"/>
      <c r="JUV26" s="530" t="n"/>
      <c r="JUW26" s="530" t="n"/>
      <c r="JUX26" s="530" t="n"/>
      <c r="JUY26" s="530" t="n"/>
      <c r="JUZ26" s="530" t="n"/>
      <c r="JVA26" s="530" t="n"/>
      <c r="JVB26" s="530" t="n"/>
      <c r="JVC26" s="530" t="n"/>
      <c r="JVD26" s="530" t="n"/>
      <c r="JVE26" s="530" t="n"/>
      <c r="JVF26" s="530" t="n"/>
      <c r="JVG26" s="530" t="n"/>
      <c r="JVH26" s="530" t="n"/>
      <c r="JVI26" s="530" t="n"/>
      <c r="JVJ26" s="530" t="n"/>
      <c r="JVK26" s="530" t="n"/>
      <c r="JVL26" s="530" t="n"/>
      <c r="JVM26" s="530" t="n"/>
      <c r="JVN26" s="530" t="n"/>
      <c r="JVO26" s="530" t="n"/>
      <c r="JVP26" s="530" t="n"/>
      <c r="JVQ26" s="530" t="n"/>
      <c r="JVR26" s="530" t="n"/>
      <c r="JVS26" s="530" t="n"/>
      <c r="JVT26" s="530" t="n"/>
      <c r="JVU26" s="530" t="n"/>
      <c r="JVV26" s="530" t="n"/>
      <c r="JVW26" s="530" t="n"/>
      <c r="JVX26" s="530" t="n"/>
      <c r="JVY26" s="530" t="n"/>
      <c r="JVZ26" s="530" t="n"/>
      <c r="JWA26" s="530" t="n"/>
      <c r="JWB26" s="530" t="n"/>
      <c r="JWC26" s="530" t="n"/>
      <c r="JWD26" s="530" t="n"/>
      <c r="JWE26" s="530" t="n"/>
      <c r="JWF26" s="530" t="n"/>
      <c r="JWG26" s="530" t="n"/>
      <c r="JWH26" s="530" t="n"/>
      <c r="JWI26" s="530" t="n"/>
      <c r="JWJ26" s="530" t="n"/>
      <c r="JWK26" s="530" t="n"/>
      <c r="JWL26" s="530" t="n"/>
      <c r="JWM26" s="530" t="n"/>
      <c r="JWN26" s="530" t="n"/>
      <c r="JWO26" s="530" t="n"/>
      <c r="JWP26" s="530" t="n"/>
      <c r="JWQ26" s="530" t="n"/>
      <c r="JWR26" s="530" t="n"/>
      <c r="JWS26" s="530" t="n"/>
      <c r="JWT26" s="530" t="n"/>
      <c r="JWU26" s="530" t="n"/>
      <c r="JWV26" s="530" t="n"/>
      <c r="JWW26" s="530" t="n"/>
      <c r="JWX26" s="530" t="n"/>
      <c r="JWY26" s="530" t="n"/>
      <c r="JWZ26" s="530" t="n"/>
      <c r="JXA26" s="530" t="n"/>
      <c r="JXB26" s="530" t="n"/>
      <c r="JXC26" s="530" t="n"/>
      <c r="JXD26" s="530" t="n"/>
      <c r="JXE26" s="530" t="n"/>
      <c r="JXF26" s="530" t="n"/>
      <c r="JXG26" s="530" t="n"/>
      <c r="JXH26" s="530" t="n"/>
      <c r="JXI26" s="530" t="n"/>
      <c r="JXJ26" s="530" t="n"/>
      <c r="JXK26" s="530" t="n"/>
      <c r="JXL26" s="530" t="n"/>
      <c r="JXM26" s="530" t="n"/>
      <c r="JXN26" s="530" t="n"/>
      <c r="JXO26" s="530" t="n"/>
      <c r="JXP26" s="530" t="n"/>
      <c r="JXQ26" s="530" t="n"/>
      <c r="JXR26" s="530" t="n"/>
      <c r="JXS26" s="530" t="n"/>
      <c r="JXT26" s="530" t="n"/>
      <c r="JXU26" s="530" t="n"/>
      <c r="JXV26" s="530" t="n"/>
      <c r="JXW26" s="530" t="n"/>
      <c r="JXX26" s="530" t="n"/>
      <c r="JXY26" s="530" t="n"/>
      <c r="JXZ26" s="530" t="n"/>
      <c r="JYA26" s="530" t="n"/>
      <c r="JYB26" s="530" t="n"/>
      <c r="JYC26" s="530" t="n"/>
      <c r="JYD26" s="530" t="n"/>
      <c r="JYE26" s="530" t="n"/>
      <c r="JYF26" s="530" t="n"/>
      <c r="JYG26" s="530" t="n"/>
      <c r="JYH26" s="530" t="n"/>
      <c r="JYI26" s="530" t="n"/>
      <c r="JYJ26" s="530" t="n"/>
      <c r="JYK26" s="530" t="n"/>
      <c r="JYL26" s="530" t="n"/>
      <c r="JYM26" s="530" t="n"/>
      <c r="JYN26" s="530" t="n"/>
      <c r="JYO26" s="530" t="n"/>
      <c r="JYP26" s="530" t="n"/>
      <c r="JYQ26" s="530" t="n"/>
      <c r="JYR26" s="530" t="n"/>
      <c r="JYS26" s="530" t="n"/>
      <c r="JYT26" s="530" t="n"/>
      <c r="JYU26" s="530" t="n"/>
      <c r="JYV26" s="530" t="n"/>
      <c r="JYW26" s="530" t="n"/>
      <c r="JYX26" s="530" t="n"/>
      <c r="JYY26" s="530" t="n"/>
      <c r="JYZ26" s="530" t="n"/>
      <c r="JZA26" s="530" t="n"/>
      <c r="JZB26" s="530" t="n"/>
      <c r="JZC26" s="530" t="n"/>
      <c r="JZD26" s="530" t="n"/>
      <c r="JZE26" s="530" t="n"/>
      <c r="JZF26" s="530" t="n"/>
      <c r="JZG26" s="530" t="n"/>
      <c r="JZH26" s="530" t="n"/>
      <c r="JZI26" s="530" t="n"/>
      <c r="JZJ26" s="530" t="n"/>
      <c r="JZK26" s="530" t="n"/>
      <c r="JZL26" s="530" t="n"/>
      <c r="JZM26" s="530" t="n"/>
      <c r="JZN26" s="530" t="n"/>
      <c r="JZO26" s="530" t="n"/>
      <c r="JZP26" s="530" t="n"/>
      <c r="JZQ26" s="530" t="n"/>
      <c r="JZR26" s="530" t="n"/>
      <c r="JZS26" s="530" t="n"/>
      <c r="JZT26" s="530" t="n"/>
      <c r="JZU26" s="530" t="n"/>
      <c r="JZV26" s="530" t="n"/>
      <c r="JZW26" s="530" t="n"/>
      <c r="JZX26" s="530" t="n"/>
      <c r="JZY26" s="530" t="n"/>
      <c r="JZZ26" s="530" t="n"/>
      <c r="KAA26" s="530" t="n"/>
      <c r="KAB26" s="530" t="n"/>
      <c r="KAC26" s="530" t="n"/>
      <c r="KAD26" s="530" t="n"/>
      <c r="KAE26" s="530" t="n"/>
      <c r="KAF26" s="530" t="n"/>
      <c r="KAG26" s="530" t="n"/>
      <c r="KAH26" s="530" t="n"/>
      <c r="KAI26" s="530" t="n"/>
      <c r="KAJ26" s="530" t="n"/>
      <c r="KAK26" s="530" t="n"/>
      <c r="KAL26" s="530" t="n"/>
      <c r="KAM26" s="530" t="n"/>
      <c r="KAN26" s="530" t="n"/>
      <c r="KAO26" s="530" t="n"/>
      <c r="KAP26" s="530" t="n"/>
      <c r="KAQ26" s="530" t="n"/>
      <c r="KAR26" s="530" t="n"/>
      <c r="KAS26" s="530" t="n"/>
      <c r="KAT26" s="530" t="n"/>
      <c r="KAU26" s="530" t="n"/>
      <c r="KAV26" s="530" t="n"/>
      <c r="KAW26" s="530" t="n"/>
      <c r="KAX26" s="530" t="n"/>
      <c r="KAY26" s="530" t="n"/>
      <c r="KAZ26" s="530" t="n"/>
      <c r="KBA26" s="530" t="n"/>
      <c r="KBB26" s="530" t="n"/>
      <c r="KBC26" s="530" t="n"/>
      <c r="KBD26" s="530" t="n"/>
      <c r="KBE26" s="530" t="n"/>
      <c r="KBF26" s="530" t="n"/>
      <c r="KBG26" s="530" t="n"/>
      <c r="KBH26" s="530" t="n"/>
      <c r="KBI26" s="530" t="n"/>
      <c r="KBJ26" s="530" t="n"/>
      <c r="KBK26" s="530" t="n"/>
      <c r="KBL26" s="530" t="n"/>
      <c r="KBM26" s="530" t="n"/>
      <c r="KBN26" s="530" t="n"/>
      <c r="KBO26" s="530" t="n"/>
      <c r="KBP26" s="530" t="n"/>
      <c r="KBQ26" s="530" t="n"/>
      <c r="KBR26" s="530" t="n"/>
      <c r="KBS26" s="530" t="n"/>
      <c r="KBT26" s="530" t="n"/>
      <c r="KBU26" s="530" t="n"/>
      <c r="KBV26" s="530" t="n"/>
      <c r="KBW26" s="530" t="n"/>
      <c r="KBX26" s="530" t="n"/>
      <c r="KBY26" s="530" t="n"/>
      <c r="KBZ26" s="530" t="n"/>
      <c r="KCA26" s="530" t="n"/>
      <c r="KCB26" s="530" t="n"/>
      <c r="KCC26" s="530" t="n"/>
      <c r="KCD26" s="530" t="n"/>
      <c r="KCE26" s="530" t="n"/>
      <c r="KCF26" s="530" t="n"/>
      <c r="KCG26" s="530" t="n"/>
      <c r="KCH26" s="530" t="n"/>
      <c r="KCI26" s="530" t="n"/>
      <c r="KCJ26" s="530" t="n"/>
      <c r="KCK26" s="530" t="n"/>
      <c r="KCL26" s="530" t="n"/>
      <c r="KCM26" s="530" t="n"/>
      <c r="KCN26" s="530" t="n"/>
      <c r="KCO26" s="530" t="n"/>
      <c r="KCP26" s="530" t="n"/>
      <c r="KCQ26" s="530" t="n"/>
      <c r="KCR26" s="530" t="n"/>
      <c r="KCS26" s="530" t="n"/>
      <c r="KCT26" s="530" t="n"/>
      <c r="KCU26" s="530" t="n"/>
      <c r="KCV26" s="530" t="n"/>
      <c r="KCW26" s="530" t="n"/>
      <c r="KCX26" s="530" t="n"/>
      <c r="KCY26" s="530" t="n"/>
      <c r="KCZ26" s="530" t="n"/>
      <c r="KDA26" s="530" t="n"/>
      <c r="KDB26" s="530" t="n"/>
      <c r="KDC26" s="530" t="n"/>
      <c r="KDD26" s="530" t="n"/>
      <c r="KDE26" s="530" t="n"/>
      <c r="KDF26" s="530" t="n"/>
      <c r="KDG26" s="530" t="n"/>
      <c r="KDH26" s="530" t="n"/>
      <c r="KDI26" s="530" t="n"/>
      <c r="KDJ26" s="530" t="n"/>
      <c r="KDK26" s="530" t="n"/>
      <c r="KDL26" s="530" t="n"/>
      <c r="KDM26" s="530" t="n"/>
      <c r="KDN26" s="530" t="n"/>
      <c r="KDO26" s="530" t="n"/>
      <c r="KDP26" s="530" t="n"/>
      <c r="KDQ26" s="530" t="n"/>
      <c r="KDR26" s="530" t="n"/>
      <c r="KDS26" s="530" t="n"/>
      <c r="KDT26" s="530" t="n"/>
      <c r="KDU26" s="530" t="n"/>
      <c r="KDV26" s="530" t="n"/>
      <c r="KDW26" s="530" t="n"/>
      <c r="KDX26" s="530" t="n"/>
      <c r="KDY26" s="530" t="n"/>
      <c r="KDZ26" s="530" t="n"/>
      <c r="KEA26" s="530" t="n"/>
      <c r="KEB26" s="530" t="n"/>
      <c r="KEC26" s="530" t="n"/>
      <c r="KED26" s="530" t="n"/>
      <c r="KEE26" s="530" t="n"/>
      <c r="KEF26" s="530" t="n"/>
      <c r="KEG26" s="530" t="n"/>
      <c r="KEH26" s="530" t="n"/>
      <c r="KEI26" s="530" t="n"/>
      <c r="KEJ26" s="530" t="n"/>
      <c r="KEK26" s="530" t="n"/>
      <c r="KEL26" s="530" t="n"/>
      <c r="KEM26" s="530" t="n"/>
      <c r="KEN26" s="530" t="n"/>
      <c r="KEO26" s="530" t="n"/>
      <c r="KEP26" s="530" t="n"/>
      <c r="KEQ26" s="530" t="n"/>
      <c r="KER26" s="530" t="n"/>
      <c r="KES26" s="530" t="n"/>
      <c r="KET26" s="530" t="n"/>
      <c r="KEU26" s="530" t="n"/>
      <c r="KEV26" s="530" t="n"/>
      <c r="KEW26" s="530" t="n"/>
      <c r="KEX26" s="530" t="n"/>
      <c r="KEY26" s="530" t="n"/>
      <c r="KEZ26" s="530" t="n"/>
      <c r="KFA26" s="530" t="n"/>
      <c r="KFB26" s="530" t="n"/>
      <c r="KFC26" s="530" t="n"/>
      <c r="KFD26" s="530" t="n"/>
      <c r="KFE26" s="530" t="n"/>
      <c r="KFF26" s="530" t="n"/>
      <c r="KFG26" s="530" t="n"/>
      <c r="KFH26" s="530" t="n"/>
      <c r="KFI26" s="530" t="n"/>
      <c r="KFJ26" s="530" t="n"/>
      <c r="KFK26" s="530" t="n"/>
      <c r="KFL26" s="530" t="n"/>
      <c r="KFM26" s="530" t="n"/>
      <c r="KFN26" s="530" t="n"/>
      <c r="KFO26" s="530" t="n"/>
      <c r="KFP26" s="530" t="n"/>
      <c r="KFQ26" s="530" t="n"/>
      <c r="KFR26" s="530" t="n"/>
      <c r="KFS26" s="530" t="n"/>
      <c r="KFT26" s="530" t="n"/>
      <c r="KFU26" s="530" t="n"/>
      <c r="KFV26" s="530" t="n"/>
      <c r="KFW26" s="530" t="n"/>
      <c r="KFX26" s="530" t="n"/>
      <c r="KFY26" s="530" t="n"/>
      <c r="KFZ26" s="530" t="n"/>
      <c r="KGA26" s="530" t="n"/>
      <c r="KGB26" s="530" t="n"/>
      <c r="KGC26" s="530" t="n"/>
      <c r="KGD26" s="530" t="n"/>
      <c r="KGE26" s="530" t="n"/>
      <c r="KGF26" s="530" t="n"/>
      <c r="KGG26" s="530" t="n"/>
      <c r="KGH26" s="530" t="n"/>
      <c r="KGI26" s="530" t="n"/>
      <c r="KGJ26" s="530" t="n"/>
      <c r="KGK26" s="530" t="n"/>
      <c r="KGL26" s="530" t="n"/>
      <c r="KGM26" s="530" t="n"/>
      <c r="KGN26" s="530" t="n"/>
      <c r="KGO26" s="530" t="n"/>
      <c r="KGP26" s="530" t="n"/>
      <c r="KGQ26" s="530" t="n"/>
      <c r="KGR26" s="530" t="n"/>
      <c r="KGS26" s="530" t="n"/>
      <c r="KGT26" s="530" t="n"/>
      <c r="KGU26" s="530" t="n"/>
      <c r="KGV26" s="530" t="n"/>
      <c r="KGW26" s="530" t="n"/>
      <c r="KGX26" s="530" t="n"/>
      <c r="KGY26" s="530" t="n"/>
      <c r="KGZ26" s="530" t="n"/>
      <c r="KHA26" s="530" t="n"/>
      <c r="KHB26" s="530" t="n"/>
      <c r="KHC26" s="530" t="n"/>
      <c r="KHD26" s="530" t="n"/>
      <c r="KHE26" s="530" t="n"/>
      <c r="KHF26" s="530" t="n"/>
      <c r="KHG26" s="530" t="n"/>
      <c r="KHH26" s="530" t="n"/>
      <c r="KHI26" s="530" t="n"/>
      <c r="KHJ26" s="530" t="n"/>
      <c r="KHK26" s="530" t="n"/>
      <c r="KHL26" s="530" t="n"/>
      <c r="KHM26" s="530" t="n"/>
      <c r="KHN26" s="530" t="n"/>
      <c r="KHO26" s="530" t="n"/>
      <c r="KHP26" s="530" t="n"/>
      <c r="KHQ26" s="530" t="n"/>
      <c r="KHR26" s="530" t="n"/>
      <c r="KHS26" s="530" t="n"/>
      <c r="KHT26" s="530" t="n"/>
      <c r="KHU26" s="530" t="n"/>
      <c r="KHV26" s="530" t="n"/>
      <c r="KHW26" s="530" t="n"/>
      <c r="KHX26" s="530" t="n"/>
      <c r="KHY26" s="530" t="n"/>
      <c r="KHZ26" s="530" t="n"/>
      <c r="KIA26" s="530" t="n"/>
      <c r="KIB26" s="530" t="n"/>
      <c r="KIC26" s="530" t="n"/>
      <c r="KID26" s="530" t="n"/>
      <c r="KIE26" s="530" t="n"/>
      <c r="KIF26" s="530" t="n"/>
      <c r="KIG26" s="530" t="n"/>
      <c r="KIH26" s="530" t="n"/>
      <c r="KII26" s="530" t="n"/>
      <c r="KIJ26" s="530" t="n"/>
      <c r="KIK26" s="530" t="n"/>
      <c r="KIL26" s="530" t="n"/>
      <c r="KIM26" s="530" t="n"/>
      <c r="KIN26" s="530" t="n"/>
      <c r="KIO26" s="530" t="n"/>
      <c r="KIP26" s="530" t="n"/>
      <c r="KIQ26" s="530" t="n"/>
      <c r="KIR26" s="530" t="n"/>
      <c r="KIS26" s="530" t="n"/>
      <c r="KIT26" s="530" t="n"/>
      <c r="KIU26" s="530" t="n"/>
      <c r="KIV26" s="530" t="n"/>
      <c r="KIW26" s="530" t="n"/>
      <c r="KIX26" s="530" t="n"/>
      <c r="KIY26" s="530" t="n"/>
      <c r="KIZ26" s="530" t="n"/>
      <c r="KJA26" s="530" t="n"/>
      <c r="KJB26" s="530" t="n"/>
      <c r="KJC26" s="530" t="n"/>
      <c r="KJD26" s="530" t="n"/>
      <c r="KJE26" s="530" t="n"/>
      <c r="KJF26" s="530" t="n"/>
      <c r="KJG26" s="530" t="n"/>
      <c r="KJH26" s="530" t="n"/>
      <c r="KJI26" s="530" t="n"/>
      <c r="KJJ26" s="530" t="n"/>
      <c r="KJK26" s="530" t="n"/>
      <c r="KJL26" s="530" t="n"/>
      <c r="KJM26" s="530" t="n"/>
      <c r="KJN26" s="530" t="n"/>
      <c r="KJO26" s="530" t="n"/>
      <c r="KJP26" s="530" t="n"/>
      <c r="KJQ26" s="530" t="n"/>
      <c r="KJR26" s="530" t="n"/>
      <c r="KJS26" s="530" t="n"/>
      <c r="KJT26" s="530" t="n"/>
      <c r="KJU26" s="530" t="n"/>
      <c r="KJV26" s="530" t="n"/>
      <c r="KJW26" s="530" t="n"/>
      <c r="KJX26" s="530" t="n"/>
      <c r="KJY26" s="530" t="n"/>
      <c r="KJZ26" s="530" t="n"/>
      <c r="KKA26" s="530" t="n"/>
      <c r="KKB26" s="530" t="n"/>
      <c r="KKC26" s="530" t="n"/>
      <c r="KKD26" s="530" t="n"/>
      <c r="KKE26" s="530" t="n"/>
      <c r="KKF26" s="530" t="n"/>
      <c r="KKG26" s="530" t="n"/>
      <c r="KKH26" s="530" t="n"/>
      <c r="KKI26" s="530" t="n"/>
      <c r="KKJ26" s="530" t="n"/>
      <c r="KKK26" s="530" t="n"/>
      <c r="KKL26" s="530" t="n"/>
      <c r="KKM26" s="530" t="n"/>
      <c r="KKN26" s="530" t="n"/>
      <c r="KKO26" s="530" t="n"/>
      <c r="KKP26" s="530" t="n"/>
      <c r="KKQ26" s="530" t="n"/>
      <c r="KKR26" s="530" t="n"/>
      <c r="KKS26" s="530" t="n"/>
      <c r="KKT26" s="530" t="n"/>
      <c r="KKU26" s="530" t="n"/>
      <c r="KKV26" s="530" t="n"/>
      <c r="KKW26" s="530" t="n"/>
      <c r="KKX26" s="530" t="n"/>
      <c r="KKY26" s="530" t="n"/>
      <c r="KKZ26" s="530" t="n"/>
      <c r="KLA26" s="530" t="n"/>
      <c r="KLB26" s="530" t="n"/>
      <c r="KLC26" s="530" t="n"/>
      <c r="KLD26" s="530" t="n"/>
      <c r="KLE26" s="530" t="n"/>
      <c r="KLF26" s="530" t="n"/>
      <c r="KLG26" s="530" t="n"/>
      <c r="KLH26" s="530" t="n"/>
      <c r="KLI26" s="530" t="n"/>
      <c r="KLJ26" s="530" t="n"/>
      <c r="KLK26" s="530" t="n"/>
      <c r="KLL26" s="530" t="n"/>
      <c r="KLM26" s="530" t="n"/>
      <c r="KLN26" s="530" t="n"/>
      <c r="KLO26" s="530" t="n"/>
      <c r="KLP26" s="530" t="n"/>
      <c r="KLQ26" s="530" t="n"/>
      <c r="KLR26" s="530" t="n"/>
      <c r="KLS26" s="530" t="n"/>
      <c r="KLT26" s="530" t="n"/>
      <c r="KLU26" s="530" t="n"/>
      <c r="KLV26" s="530" t="n"/>
      <c r="KLW26" s="530" t="n"/>
      <c r="KLX26" s="530" t="n"/>
      <c r="KLY26" s="530" t="n"/>
      <c r="KLZ26" s="530" t="n"/>
      <c r="KMA26" s="530" t="n"/>
      <c r="KMB26" s="530" t="n"/>
      <c r="KMC26" s="530" t="n"/>
      <c r="KMD26" s="530" t="n"/>
      <c r="KME26" s="530" t="n"/>
      <c r="KMF26" s="530" t="n"/>
      <c r="KMG26" s="530" t="n"/>
      <c r="KMH26" s="530" t="n"/>
      <c r="KMI26" s="530" t="n"/>
      <c r="KMJ26" s="530" t="n"/>
      <c r="KMK26" s="530" t="n"/>
      <c r="KML26" s="530" t="n"/>
      <c r="KMM26" s="530" t="n"/>
      <c r="KMN26" s="530" t="n"/>
      <c r="KMO26" s="530" t="n"/>
      <c r="KMP26" s="530" t="n"/>
      <c r="KMQ26" s="530" t="n"/>
      <c r="KMR26" s="530" t="n"/>
      <c r="KMS26" s="530" t="n"/>
      <c r="KMT26" s="530" t="n"/>
      <c r="KMU26" s="530" t="n"/>
      <c r="KMV26" s="530" t="n"/>
      <c r="KMW26" s="530" t="n"/>
      <c r="KMX26" s="530" t="n"/>
      <c r="KMY26" s="530" t="n"/>
      <c r="KMZ26" s="530" t="n"/>
      <c r="KNA26" s="530" t="n"/>
      <c r="KNB26" s="530" t="n"/>
      <c r="KNC26" s="530" t="n"/>
      <c r="KND26" s="530" t="n"/>
      <c r="KNE26" s="530" t="n"/>
      <c r="KNF26" s="530" t="n"/>
      <c r="KNG26" s="530" t="n"/>
      <c r="KNH26" s="530" t="n"/>
      <c r="KNI26" s="530" t="n"/>
      <c r="KNJ26" s="530" t="n"/>
      <c r="KNK26" s="530" t="n"/>
      <c r="KNL26" s="530" t="n"/>
      <c r="KNM26" s="530" t="n"/>
      <c r="KNN26" s="530" t="n"/>
      <c r="KNO26" s="530" t="n"/>
      <c r="KNP26" s="530" t="n"/>
      <c r="KNQ26" s="530" t="n"/>
      <c r="KNR26" s="530" t="n"/>
      <c r="KNS26" s="530" t="n"/>
      <c r="KNT26" s="530" t="n"/>
      <c r="KNU26" s="530" t="n"/>
      <c r="KNV26" s="530" t="n"/>
      <c r="KNW26" s="530" t="n"/>
      <c r="KNX26" s="530" t="n"/>
      <c r="KNY26" s="530" t="n"/>
      <c r="KNZ26" s="530" t="n"/>
      <c r="KOA26" s="530" t="n"/>
      <c r="KOB26" s="530" t="n"/>
      <c r="KOC26" s="530" t="n"/>
      <c r="KOD26" s="530" t="n"/>
      <c r="KOE26" s="530" t="n"/>
      <c r="KOF26" s="530" t="n"/>
      <c r="KOG26" s="530" t="n"/>
      <c r="KOH26" s="530" t="n"/>
      <c r="KOI26" s="530" t="n"/>
      <c r="KOJ26" s="530" t="n"/>
      <c r="KOK26" s="530" t="n"/>
      <c r="KOL26" s="530" t="n"/>
      <c r="KOM26" s="530" t="n"/>
      <c r="KON26" s="530" t="n"/>
      <c r="KOO26" s="530" t="n"/>
      <c r="KOP26" s="530" t="n"/>
      <c r="KOQ26" s="530" t="n"/>
      <c r="KOR26" s="530" t="n"/>
      <c r="KOS26" s="530" t="n"/>
      <c r="KOT26" s="530" t="n"/>
      <c r="KOU26" s="530" t="n"/>
      <c r="KOV26" s="530" t="n"/>
      <c r="KOW26" s="530" t="n"/>
      <c r="KOX26" s="530" t="n"/>
      <c r="KOY26" s="530" t="n"/>
      <c r="KOZ26" s="530" t="n"/>
      <c r="KPA26" s="530" t="n"/>
      <c r="KPB26" s="530" t="n"/>
      <c r="KPC26" s="530" t="n"/>
      <c r="KPD26" s="530" t="n"/>
      <c r="KPE26" s="530" t="n"/>
      <c r="KPF26" s="530" t="n"/>
      <c r="KPG26" s="530" t="n"/>
      <c r="KPH26" s="530" t="n"/>
      <c r="KPI26" s="530" t="n"/>
      <c r="KPJ26" s="530" t="n"/>
      <c r="KPK26" s="530" t="n"/>
      <c r="KPL26" s="530" t="n"/>
      <c r="KPM26" s="530" t="n"/>
      <c r="KPN26" s="530" t="n"/>
      <c r="KPO26" s="530" t="n"/>
      <c r="KPP26" s="530" t="n"/>
      <c r="KPQ26" s="530" t="n"/>
      <c r="KPR26" s="530" t="n"/>
      <c r="KPS26" s="530" t="n"/>
      <c r="KPT26" s="530" t="n"/>
      <c r="KPU26" s="530" t="n"/>
      <c r="KPV26" s="530" t="n"/>
      <c r="KPW26" s="530" t="n"/>
      <c r="KPX26" s="530" t="n"/>
      <c r="KPY26" s="530" t="n"/>
      <c r="KPZ26" s="530" t="n"/>
      <c r="KQA26" s="530" t="n"/>
      <c r="KQB26" s="530" t="n"/>
      <c r="KQC26" s="530" t="n"/>
      <c r="KQD26" s="530" t="n"/>
      <c r="KQE26" s="530" t="n"/>
      <c r="KQF26" s="530" t="n"/>
      <c r="KQG26" s="530" t="n"/>
      <c r="KQH26" s="530" t="n"/>
      <c r="KQI26" s="530" t="n"/>
      <c r="KQJ26" s="530" t="n"/>
      <c r="KQK26" s="530" t="n"/>
      <c r="KQL26" s="530" t="n"/>
      <c r="KQM26" s="530" t="n"/>
      <c r="KQN26" s="530" t="n"/>
      <c r="KQO26" s="530" t="n"/>
      <c r="KQP26" s="530" t="n"/>
      <c r="KQQ26" s="530" t="n"/>
      <c r="KQR26" s="530" t="n"/>
      <c r="KQS26" s="530" t="n"/>
      <c r="KQT26" s="530" t="n"/>
      <c r="KQU26" s="530" t="n"/>
      <c r="KQV26" s="530" t="n"/>
      <c r="KQW26" s="530" t="n"/>
      <c r="KQX26" s="530" t="n"/>
      <c r="KQY26" s="530" t="n"/>
      <c r="KQZ26" s="530" t="n"/>
      <c r="KRA26" s="530" t="n"/>
      <c r="KRB26" s="530" t="n"/>
      <c r="KRC26" s="530" t="n"/>
      <c r="KRD26" s="530" t="n"/>
      <c r="KRE26" s="530" t="n"/>
      <c r="KRF26" s="530" t="n"/>
      <c r="KRG26" s="530" t="n"/>
      <c r="KRH26" s="530" t="n"/>
      <c r="KRI26" s="530" t="n"/>
      <c r="KRJ26" s="530" t="n"/>
      <c r="KRK26" s="530" t="n"/>
      <c r="KRL26" s="530" t="n"/>
      <c r="KRM26" s="530" t="n"/>
      <c r="KRN26" s="530" t="n"/>
      <c r="KRO26" s="530" t="n"/>
      <c r="KRP26" s="530" t="n"/>
      <c r="KRQ26" s="530" t="n"/>
      <c r="KRR26" s="530" t="n"/>
      <c r="KRS26" s="530" t="n"/>
      <c r="KRT26" s="530" t="n"/>
      <c r="KRU26" s="530" t="n"/>
      <c r="KRV26" s="530" t="n"/>
      <c r="KRW26" s="530" t="n"/>
      <c r="KRX26" s="530" t="n"/>
      <c r="KRY26" s="530" t="n"/>
      <c r="KRZ26" s="530" t="n"/>
      <c r="KSA26" s="530" t="n"/>
      <c r="KSB26" s="530" t="n"/>
      <c r="KSC26" s="530" t="n"/>
      <c r="KSD26" s="530" t="n"/>
      <c r="KSE26" s="530" t="n"/>
      <c r="KSF26" s="530" t="n"/>
      <c r="KSG26" s="530" t="n"/>
      <c r="KSH26" s="530" t="n"/>
      <c r="KSI26" s="530" t="n"/>
      <c r="KSJ26" s="530" t="n"/>
      <c r="KSK26" s="530" t="n"/>
      <c r="KSL26" s="530" t="n"/>
      <c r="KSM26" s="530" t="n"/>
      <c r="KSN26" s="530" t="n"/>
      <c r="KSO26" s="530" t="n"/>
      <c r="KSP26" s="530" t="n"/>
      <c r="KSQ26" s="530" t="n"/>
      <c r="KSR26" s="530" t="n"/>
      <c r="KSS26" s="530" t="n"/>
      <c r="KST26" s="530" t="n"/>
      <c r="KSU26" s="530" t="n"/>
      <c r="KSV26" s="530" t="n"/>
      <c r="KSW26" s="530" t="n"/>
      <c r="KSX26" s="530" t="n"/>
      <c r="KSY26" s="530" t="n"/>
      <c r="KSZ26" s="530" t="n"/>
      <c r="KTA26" s="530" t="n"/>
      <c r="KTB26" s="530" t="n"/>
      <c r="KTC26" s="530" t="n"/>
      <c r="KTD26" s="530" t="n"/>
      <c r="KTE26" s="530" t="n"/>
      <c r="KTF26" s="530" t="n"/>
      <c r="KTG26" s="530" t="n"/>
      <c r="KTH26" s="530" t="n"/>
      <c r="KTI26" s="530" t="n"/>
      <c r="KTJ26" s="530" t="n"/>
      <c r="KTK26" s="530" t="n"/>
      <c r="KTL26" s="530" t="n"/>
      <c r="KTM26" s="530" t="n"/>
      <c r="KTN26" s="530" t="n"/>
      <c r="KTO26" s="530" t="n"/>
      <c r="KTP26" s="530" t="n"/>
      <c r="KTQ26" s="530" t="n"/>
      <c r="KTR26" s="530" t="n"/>
      <c r="KTS26" s="530" t="n"/>
      <c r="KTT26" s="530" t="n"/>
      <c r="KTU26" s="530" t="n"/>
      <c r="KTV26" s="530" t="n"/>
      <c r="KTW26" s="530" t="n"/>
      <c r="KTX26" s="530" t="n"/>
      <c r="KTY26" s="530" t="n"/>
      <c r="KTZ26" s="530" t="n"/>
      <c r="KUA26" s="530" t="n"/>
      <c r="KUB26" s="530" t="n"/>
      <c r="KUC26" s="530" t="n"/>
      <c r="KUD26" s="530" t="n"/>
      <c r="KUE26" s="530" t="n"/>
      <c r="KUF26" s="530" t="n"/>
      <c r="KUG26" s="530" t="n"/>
      <c r="KUH26" s="530" t="n"/>
      <c r="KUI26" s="530" t="n"/>
      <c r="KUJ26" s="530" t="n"/>
      <c r="KUK26" s="530" t="n"/>
      <c r="KUL26" s="530" t="n"/>
      <c r="KUM26" s="530" t="n"/>
      <c r="KUN26" s="530" t="n"/>
      <c r="KUO26" s="530" t="n"/>
      <c r="KUP26" s="530" t="n"/>
      <c r="KUQ26" s="530" t="n"/>
      <c r="KUR26" s="530" t="n"/>
      <c r="KUS26" s="530" t="n"/>
      <c r="KUT26" s="530" t="n"/>
      <c r="KUU26" s="530" t="n"/>
      <c r="KUV26" s="530" t="n"/>
      <c r="KUW26" s="530" t="n"/>
      <c r="KUX26" s="530" t="n"/>
      <c r="KUY26" s="530" t="n"/>
      <c r="KUZ26" s="530" t="n"/>
      <c r="KVA26" s="530" t="n"/>
      <c r="KVB26" s="530" t="n"/>
      <c r="KVC26" s="530" t="n"/>
      <c r="KVD26" s="530" t="n"/>
      <c r="KVE26" s="530" t="n"/>
      <c r="KVF26" s="530" t="n"/>
      <c r="KVG26" s="530" t="n"/>
      <c r="KVH26" s="530" t="n"/>
      <c r="KVI26" s="530" t="n"/>
      <c r="KVJ26" s="530" t="n"/>
      <c r="KVK26" s="530" t="n"/>
      <c r="KVL26" s="530" t="n"/>
      <c r="KVM26" s="530" t="n"/>
      <c r="KVN26" s="530" t="n"/>
      <c r="KVO26" s="530" t="n"/>
      <c r="KVP26" s="530" t="n"/>
      <c r="KVQ26" s="530" t="n"/>
      <c r="KVR26" s="530" t="n"/>
      <c r="KVS26" s="530" t="n"/>
      <c r="KVT26" s="530" t="n"/>
      <c r="KVU26" s="530" t="n"/>
      <c r="KVV26" s="530" t="n"/>
      <c r="KVW26" s="530" t="n"/>
      <c r="KVX26" s="530" t="n"/>
      <c r="KVY26" s="530" t="n"/>
      <c r="KVZ26" s="530" t="n"/>
      <c r="KWA26" s="530" t="n"/>
      <c r="KWB26" s="530" t="n"/>
      <c r="KWC26" s="530" t="n"/>
      <c r="KWD26" s="530" t="n"/>
      <c r="KWE26" s="530" t="n"/>
      <c r="KWF26" s="530" t="n"/>
      <c r="KWG26" s="530" t="n"/>
      <c r="KWH26" s="530" t="n"/>
      <c r="KWI26" s="530" t="n"/>
      <c r="KWJ26" s="530" t="n"/>
      <c r="KWK26" s="530" t="n"/>
      <c r="KWL26" s="530" t="n"/>
      <c r="KWM26" s="530" t="n"/>
      <c r="KWN26" s="530" t="n"/>
      <c r="KWO26" s="530" t="n"/>
      <c r="KWP26" s="530" t="n"/>
      <c r="KWQ26" s="530" t="n"/>
      <c r="KWR26" s="530" t="n"/>
      <c r="KWS26" s="530" t="n"/>
      <c r="KWT26" s="530" t="n"/>
      <c r="KWU26" s="530" t="n"/>
      <c r="KWV26" s="530" t="n"/>
      <c r="KWW26" s="530" t="n"/>
      <c r="KWX26" s="530" t="n"/>
      <c r="KWY26" s="530" t="n"/>
      <c r="KWZ26" s="530" t="n"/>
      <c r="KXA26" s="530" t="n"/>
      <c r="KXB26" s="530" t="n"/>
      <c r="KXC26" s="530" t="n"/>
      <c r="KXD26" s="530" t="n"/>
      <c r="KXE26" s="530" t="n"/>
      <c r="KXF26" s="530" t="n"/>
      <c r="KXG26" s="530" t="n"/>
      <c r="KXH26" s="530" t="n"/>
      <c r="KXI26" s="530" t="n"/>
      <c r="KXJ26" s="530" t="n"/>
      <c r="KXK26" s="530" t="n"/>
      <c r="KXL26" s="530" t="n"/>
      <c r="KXM26" s="530" t="n"/>
      <c r="KXN26" s="530" t="n"/>
      <c r="KXO26" s="530" t="n"/>
      <c r="KXP26" s="530" t="n"/>
      <c r="KXQ26" s="530" t="n"/>
      <c r="KXR26" s="530" t="n"/>
      <c r="KXS26" s="530" t="n"/>
      <c r="KXT26" s="530" t="n"/>
      <c r="KXU26" s="530" t="n"/>
      <c r="KXV26" s="530" t="n"/>
      <c r="KXW26" s="530" t="n"/>
      <c r="KXX26" s="530" t="n"/>
      <c r="KXY26" s="530" t="n"/>
      <c r="KXZ26" s="530" t="n"/>
      <c r="KYA26" s="530" t="n"/>
      <c r="KYB26" s="530" t="n"/>
      <c r="KYC26" s="530" t="n"/>
      <c r="KYD26" s="530" t="n"/>
      <c r="KYE26" s="530" t="n"/>
      <c r="KYF26" s="530" t="n"/>
      <c r="KYG26" s="530" t="n"/>
      <c r="KYH26" s="530" t="n"/>
      <c r="KYI26" s="530" t="n"/>
      <c r="KYJ26" s="530" t="n"/>
      <c r="KYK26" s="530" t="n"/>
      <c r="KYL26" s="530" t="n"/>
      <c r="KYM26" s="530" t="n"/>
      <c r="KYN26" s="530" t="n"/>
      <c r="KYO26" s="530" t="n"/>
      <c r="KYP26" s="530" t="n"/>
      <c r="KYQ26" s="530" t="n"/>
      <c r="KYR26" s="530" t="n"/>
      <c r="KYS26" s="530" t="n"/>
      <c r="KYT26" s="530" t="n"/>
      <c r="KYU26" s="530" t="n"/>
      <c r="KYV26" s="530" t="n"/>
      <c r="KYW26" s="530" t="n"/>
      <c r="KYX26" s="530" t="n"/>
      <c r="KYY26" s="530" t="n"/>
      <c r="KYZ26" s="530" t="n"/>
      <c r="KZA26" s="530" t="n"/>
      <c r="KZB26" s="530" t="n"/>
      <c r="KZC26" s="530" t="n"/>
      <c r="KZD26" s="530" t="n"/>
      <c r="KZE26" s="530" t="n"/>
      <c r="KZF26" s="530" t="n"/>
      <c r="KZG26" s="530" t="n"/>
      <c r="KZH26" s="530" t="n"/>
      <c r="KZI26" s="530" t="n"/>
      <c r="KZJ26" s="530" t="n"/>
      <c r="KZK26" s="530" t="n"/>
      <c r="KZL26" s="530" t="n"/>
      <c r="KZM26" s="530" t="n"/>
      <c r="KZN26" s="530" t="n"/>
      <c r="KZO26" s="530" t="n"/>
      <c r="KZP26" s="530" t="n"/>
      <c r="KZQ26" s="530" t="n"/>
      <c r="KZR26" s="530" t="n"/>
      <c r="KZS26" s="530" t="n"/>
      <c r="KZT26" s="530" t="n"/>
      <c r="KZU26" s="530" t="n"/>
      <c r="KZV26" s="530" t="n"/>
      <c r="KZW26" s="530" t="n"/>
      <c r="KZX26" s="530" t="n"/>
      <c r="KZY26" s="530" t="n"/>
      <c r="KZZ26" s="530" t="n"/>
      <c r="LAA26" s="530" t="n"/>
      <c r="LAB26" s="530" t="n"/>
      <c r="LAC26" s="530" t="n"/>
      <c r="LAD26" s="530" t="n"/>
      <c r="LAE26" s="530" t="n"/>
      <c r="LAF26" s="530" t="n"/>
      <c r="LAG26" s="530" t="n"/>
      <c r="LAH26" s="530" t="n"/>
      <c r="LAI26" s="530" t="n"/>
      <c r="LAJ26" s="530" t="n"/>
      <c r="LAK26" s="530" t="n"/>
      <c r="LAL26" s="530" t="n"/>
      <c r="LAM26" s="530" t="n"/>
      <c r="LAN26" s="530" t="n"/>
      <c r="LAO26" s="530" t="n"/>
      <c r="LAP26" s="530" t="n"/>
      <c r="LAQ26" s="530" t="n"/>
      <c r="LAR26" s="530" t="n"/>
      <c r="LAS26" s="530" t="n"/>
      <c r="LAT26" s="530" t="n"/>
      <c r="LAU26" s="530" t="n"/>
      <c r="LAV26" s="530" t="n"/>
      <c r="LAW26" s="530" t="n"/>
      <c r="LAX26" s="530" t="n"/>
      <c r="LAY26" s="530" t="n"/>
      <c r="LAZ26" s="530" t="n"/>
      <c r="LBA26" s="530" t="n"/>
      <c r="LBB26" s="530" t="n"/>
      <c r="LBC26" s="530" t="n"/>
      <c r="LBD26" s="530" t="n"/>
      <c r="LBE26" s="530" t="n"/>
      <c r="LBF26" s="530" t="n"/>
      <c r="LBG26" s="530" t="n"/>
      <c r="LBH26" s="530" t="n"/>
      <c r="LBI26" s="530" t="n"/>
      <c r="LBJ26" s="530" t="n"/>
      <c r="LBK26" s="530" t="n"/>
      <c r="LBL26" s="530" t="n"/>
      <c r="LBM26" s="530" t="n"/>
      <c r="LBN26" s="530" t="n"/>
      <c r="LBO26" s="530" t="n"/>
      <c r="LBP26" s="530" t="n"/>
      <c r="LBQ26" s="530" t="n"/>
      <c r="LBR26" s="530" t="n"/>
      <c r="LBS26" s="530" t="n"/>
      <c r="LBT26" s="530" t="n"/>
      <c r="LBU26" s="530" t="n"/>
      <c r="LBV26" s="530" t="n"/>
      <c r="LBW26" s="530" t="n"/>
      <c r="LBX26" s="530" t="n"/>
      <c r="LBY26" s="530" t="n"/>
      <c r="LBZ26" s="530" t="n"/>
      <c r="LCA26" s="530" t="n"/>
      <c r="LCB26" s="530" t="n"/>
      <c r="LCC26" s="530" t="n"/>
      <c r="LCD26" s="530" t="n"/>
      <c r="LCE26" s="530" t="n"/>
      <c r="LCF26" s="530" t="n"/>
      <c r="LCG26" s="530" t="n"/>
      <c r="LCH26" s="530" t="n"/>
      <c r="LCI26" s="530" t="n"/>
      <c r="LCJ26" s="530" t="n"/>
      <c r="LCK26" s="530" t="n"/>
      <c r="LCL26" s="530" t="n"/>
      <c r="LCM26" s="530" t="n"/>
      <c r="LCN26" s="530" t="n"/>
      <c r="LCO26" s="530" t="n"/>
      <c r="LCP26" s="530" t="n"/>
      <c r="LCQ26" s="530" t="n"/>
      <c r="LCR26" s="530" t="n"/>
      <c r="LCS26" s="530" t="n"/>
      <c r="LCT26" s="530" t="n"/>
      <c r="LCU26" s="530" t="n"/>
      <c r="LCV26" s="530" t="n"/>
      <c r="LCW26" s="530" t="n"/>
      <c r="LCX26" s="530" t="n"/>
      <c r="LCY26" s="530" t="n"/>
      <c r="LCZ26" s="530" t="n"/>
      <c r="LDA26" s="530" t="n"/>
      <c r="LDB26" s="530" t="n"/>
      <c r="LDC26" s="530" t="n"/>
      <c r="LDD26" s="530" t="n"/>
      <c r="LDE26" s="530" t="n"/>
      <c r="LDF26" s="530" t="n"/>
      <c r="LDG26" s="530" t="n"/>
      <c r="LDH26" s="530" t="n"/>
      <c r="LDI26" s="530" t="n"/>
      <c r="LDJ26" s="530" t="n"/>
      <c r="LDK26" s="530" t="n"/>
      <c r="LDL26" s="530" t="n"/>
      <c r="LDM26" s="530" t="n"/>
      <c r="LDN26" s="530" t="n"/>
      <c r="LDO26" s="530" t="n"/>
      <c r="LDP26" s="530" t="n"/>
      <c r="LDQ26" s="530" t="n"/>
      <c r="LDR26" s="530" t="n"/>
      <c r="LDS26" s="530" t="n"/>
      <c r="LDT26" s="530" t="n"/>
      <c r="LDU26" s="530" t="n"/>
      <c r="LDV26" s="530" t="n"/>
      <c r="LDW26" s="530" t="n"/>
      <c r="LDX26" s="530" t="n"/>
      <c r="LDY26" s="530" t="n"/>
      <c r="LDZ26" s="530" t="n"/>
      <c r="LEA26" s="530" t="n"/>
      <c r="LEB26" s="530" t="n"/>
      <c r="LEC26" s="530" t="n"/>
      <c r="LED26" s="530" t="n"/>
      <c r="LEE26" s="530" t="n"/>
      <c r="LEF26" s="530" t="n"/>
      <c r="LEG26" s="530" t="n"/>
      <c r="LEH26" s="530" t="n"/>
      <c r="LEI26" s="530" t="n"/>
      <c r="LEJ26" s="530" t="n"/>
      <c r="LEK26" s="530" t="n"/>
      <c r="LEL26" s="530" t="n"/>
      <c r="LEM26" s="530" t="n"/>
      <c r="LEN26" s="530" t="n"/>
      <c r="LEO26" s="530" t="n"/>
      <c r="LEP26" s="530" t="n"/>
      <c r="LEQ26" s="530" t="n"/>
      <c r="LER26" s="530" t="n"/>
      <c r="LES26" s="530" t="n"/>
      <c r="LET26" s="530" t="n"/>
      <c r="LEU26" s="530" t="n"/>
      <c r="LEV26" s="530" t="n"/>
      <c r="LEW26" s="530" t="n"/>
      <c r="LEX26" s="530" t="n"/>
      <c r="LEY26" s="530" t="n"/>
      <c r="LEZ26" s="530" t="n"/>
      <c r="LFA26" s="530" t="n"/>
      <c r="LFB26" s="530" t="n"/>
      <c r="LFC26" s="530" t="n"/>
      <c r="LFD26" s="530" t="n"/>
      <c r="LFE26" s="530" t="n"/>
      <c r="LFF26" s="530" t="n"/>
      <c r="LFG26" s="530" t="n"/>
      <c r="LFH26" s="530" t="n"/>
      <c r="LFI26" s="530" t="n"/>
      <c r="LFJ26" s="530" t="n"/>
      <c r="LFK26" s="530" t="n"/>
      <c r="LFL26" s="530" t="n"/>
      <c r="LFM26" s="530" t="n"/>
      <c r="LFN26" s="530" t="n"/>
      <c r="LFO26" s="530" t="n"/>
      <c r="LFP26" s="530" t="n"/>
      <c r="LFQ26" s="530" t="n"/>
      <c r="LFR26" s="530" t="n"/>
      <c r="LFS26" s="530" t="n"/>
      <c r="LFT26" s="530" t="n"/>
      <c r="LFU26" s="530" t="n"/>
      <c r="LFV26" s="530" t="n"/>
      <c r="LFW26" s="530" t="n"/>
      <c r="LFX26" s="530" t="n"/>
      <c r="LFY26" s="530" t="n"/>
      <c r="LFZ26" s="530" t="n"/>
      <c r="LGA26" s="530" t="n"/>
      <c r="LGB26" s="530" t="n"/>
      <c r="LGC26" s="530" t="n"/>
      <c r="LGD26" s="530" t="n"/>
      <c r="LGE26" s="530" t="n"/>
      <c r="LGF26" s="530" t="n"/>
      <c r="LGG26" s="530" t="n"/>
      <c r="LGH26" s="530" t="n"/>
      <c r="LGI26" s="530" t="n"/>
      <c r="LGJ26" s="530" t="n"/>
      <c r="LGK26" s="530" t="n"/>
      <c r="LGL26" s="530" t="n"/>
      <c r="LGM26" s="530" t="n"/>
      <c r="LGN26" s="530" t="n"/>
      <c r="LGO26" s="530" t="n"/>
      <c r="LGP26" s="530" t="n"/>
      <c r="LGQ26" s="530" t="n"/>
      <c r="LGR26" s="530" t="n"/>
      <c r="LGS26" s="530" t="n"/>
      <c r="LGT26" s="530" t="n"/>
      <c r="LGU26" s="530" t="n"/>
      <c r="LGV26" s="530" t="n"/>
      <c r="LGW26" s="530" t="n"/>
      <c r="LGX26" s="530" t="n"/>
      <c r="LGY26" s="530" t="n"/>
      <c r="LGZ26" s="530" t="n"/>
      <c r="LHA26" s="530" t="n"/>
      <c r="LHB26" s="530" t="n"/>
      <c r="LHC26" s="530" t="n"/>
      <c r="LHD26" s="530" t="n"/>
      <c r="LHE26" s="530" t="n"/>
      <c r="LHF26" s="530" t="n"/>
      <c r="LHG26" s="530" t="n"/>
      <c r="LHH26" s="530" t="n"/>
      <c r="LHI26" s="530" t="n"/>
      <c r="LHJ26" s="530" t="n"/>
      <c r="LHK26" s="530" t="n"/>
      <c r="LHL26" s="530" t="n"/>
      <c r="LHM26" s="530" t="n"/>
      <c r="LHN26" s="530" t="n"/>
      <c r="LHO26" s="530" t="n"/>
      <c r="LHP26" s="530" t="n"/>
      <c r="LHQ26" s="530" t="n"/>
      <c r="LHR26" s="530" t="n"/>
      <c r="LHS26" s="530" t="n"/>
      <c r="LHT26" s="530" t="n"/>
      <c r="LHU26" s="530" t="n"/>
      <c r="LHV26" s="530" t="n"/>
      <c r="LHW26" s="530" t="n"/>
      <c r="LHX26" s="530" t="n"/>
      <c r="LHY26" s="530" t="n"/>
      <c r="LHZ26" s="530" t="n"/>
      <c r="LIA26" s="530" t="n"/>
      <c r="LIB26" s="530" t="n"/>
      <c r="LIC26" s="530" t="n"/>
      <c r="LID26" s="530" t="n"/>
      <c r="LIE26" s="530" t="n"/>
      <c r="LIF26" s="530" t="n"/>
      <c r="LIG26" s="530" t="n"/>
      <c r="LIH26" s="530" t="n"/>
      <c r="LII26" s="530" t="n"/>
      <c r="LIJ26" s="530" t="n"/>
      <c r="LIK26" s="530" t="n"/>
      <c r="LIL26" s="530" t="n"/>
      <c r="LIM26" s="530" t="n"/>
      <c r="LIN26" s="530" t="n"/>
      <c r="LIO26" s="530" t="n"/>
      <c r="LIP26" s="530" t="n"/>
      <c r="LIQ26" s="530" t="n"/>
      <c r="LIR26" s="530" t="n"/>
      <c r="LIS26" s="530" t="n"/>
      <c r="LIT26" s="530" t="n"/>
      <c r="LIU26" s="530" t="n"/>
      <c r="LIV26" s="530" t="n"/>
      <c r="LIW26" s="530" t="n"/>
      <c r="LIX26" s="530" t="n"/>
      <c r="LIY26" s="530" t="n"/>
      <c r="LIZ26" s="530" t="n"/>
      <c r="LJA26" s="530" t="n"/>
      <c r="LJB26" s="530" t="n"/>
      <c r="LJC26" s="530" t="n"/>
      <c r="LJD26" s="530" t="n"/>
      <c r="LJE26" s="530" t="n"/>
      <c r="LJF26" s="530" t="n"/>
      <c r="LJG26" s="530" t="n"/>
      <c r="LJH26" s="530" t="n"/>
      <c r="LJI26" s="530" t="n"/>
      <c r="LJJ26" s="530" t="n"/>
      <c r="LJK26" s="530" t="n"/>
      <c r="LJL26" s="530" t="n"/>
      <c r="LJM26" s="530" t="n"/>
      <c r="LJN26" s="530" t="n"/>
      <c r="LJO26" s="530" t="n"/>
      <c r="LJP26" s="530" t="n"/>
      <c r="LJQ26" s="530" t="n"/>
      <c r="LJR26" s="530" t="n"/>
      <c r="LJS26" s="530" t="n"/>
      <c r="LJT26" s="530" t="n"/>
      <c r="LJU26" s="530" t="n"/>
      <c r="LJV26" s="530" t="n"/>
      <c r="LJW26" s="530" t="n"/>
      <c r="LJX26" s="530" t="n"/>
      <c r="LJY26" s="530" t="n"/>
      <c r="LJZ26" s="530" t="n"/>
      <c r="LKA26" s="530" t="n"/>
      <c r="LKB26" s="530" t="n"/>
      <c r="LKC26" s="530" t="n"/>
      <c r="LKD26" s="530" t="n"/>
      <c r="LKE26" s="530" t="n"/>
      <c r="LKF26" s="530" t="n"/>
      <c r="LKG26" s="530" t="n"/>
      <c r="LKH26" s="530" t="n"/>
      <c r="LKI26" s="530" t="n"/>
      <c r="LKJ26" s="530" t="n"/>
      <c r="LKK26" s="530" t="n"/>
      <c r="LKL26" s="530" t="n"/>
      <c r="LKM26" s="530" t="n"/>
      <c r="LKN26" s="530" t="n"/>
      <c r="LKO26" s="530" t="n"/>
      <c r="LKP26" s="530" t="n"/>
      <c r="LKQ26" s="530" t="n"/>
      <c r="LKR26" s="530" t="n"/>
      <c r="LKS26" s="530" t="n"/>
      <c r="LKT26" s="530" t="n"/>
      <c r="LKU26" s="530" t="n"/>
      <c r="LKV26" s="530" t="n"/>
      <c r="LKW26" s="530" t="n"/>
      <c r="LKX26" s="530" t="n"/>
      <c r="LKY26" s="530" t="n"/>
      <c r="LKZ26" s="530" t="n"/>
      <c r="LLA26" s="530" t="n"/>
      <c r="LLB26" s="530" t="n"/>
      <c r="LLC26" s="530" t="n"/>
      <c r="LLD26" s="530" t="n"/>
      <c r="LLE26" s="530" t="n"/>
      <c r="LLF26" s="530" t="n"/>
      <c r="LLG26" s="530" t="n"/>
      <c r="LLH26" s="530" t="n"/>
      <c r="LLI26" s="530" t="n"/>
      <c r="LLJ26" s="530" t="n"/>
      <c r="LLK26" s="530" t="n"/>
      <c r="LLL26" s="530" t="n"/>
      <c r="LLM26" s="530" t="n"/>
      <c r="LLN26" s="530" t="n"/>
      <c r="LLO26" s="530" t="n"/>
      <c r="LLP26" s="530" t="n"/>
      <c r="LLQ26" s="530" t="n"/>
      <c r="LLR26" s="530" t="n"/>
      <c r="LLS26" s="530" t="n"/>
      <c r="LLT26" s="530" t="n"/>
      <c r="LLU26" s="530" t="n"/>
      <c r="LLV26" s="530" t="n"/>
      <c r="LLW26" s="530" t="n"/>
      <c r="LLX26" s="530" t="n"/>
      <c r="LLY26" s="530" t="n"/>
      <c r="LLZ26" s="530" t="n"/>
      <c r="LMA26" s="530" t="n"/>
      <c r="LMB26" s="530" t="n"/>
      <c r="LMC26" s="530" t="n"/>
      <c r="LMD26" s="530" t="n"/>
      <c r="LME26" s="530" t="n"/>
      <c r="LMF26" s="530" t="n"/>
      <c r="LMG26" s="530" t="n"/>
      <c r="LMH26" s="530" t="n"/>
      <c r="LMI26" s="530" t="n"/>
      <c r="LMJ26" s="530" t="n"/>
      <c r="LMK26" s="530" t="n"/>
      <c r="LML26" s="530" t="n"/>
      <c r="LMM26" s="530" t="n"/>
      <c r="LMN26" s="530" t="n"/>
      <c r="LMO26" s="530" t="n"/>
      <c r="LMP26" s="530" t="n"/>
      <c r="LMQ26" s="530" t="n"/>
      <c r="LMR26" s="530" t="n"/>
      <c r="LMS26" s="530" t="n"/>
      <c r="LMT26" s="530" t="n"/>
      <c r="LMU26" s="530" t="n"/>
      <c r="LMV26" s="530" t="n"/>
      <c r="LMW26" s="530" t="n"/>
      <c r="LMX26" s="530" t="n"/>
      <c r="LMY26" s="530" t="n"/>
      <c r="LMZ26" s="530" t="n"/>
      <c r="LNA26" s="530" t="n"/>
      <c r="LNB26" s="530" t="n"/>
      <c r="LNC26" s="530" t="n"/>
      <c r="LND26" s="530" t="n"/>
      <c r="LNE26" s="530" t="n"/>
      <c r="LNF26" s="530" t="n"/>
      <c r="LNG26" s="530" t="n"/>
      <c r="LNH26" s="530" t="n"/>
      <c r="LNI26" s="530" t="n"/>
      <c r="LNJ26" s="530" t="n"/>
      <c r="LNK26" s="530" t="n"/>
      <c r="LNL26" s="530" t="n"/>
      <c r="LNM26" s="530" t="n"/>
      <c r="LNN26" s="530" t="n"/>
      <c r="LNO26" s="530" t="n"/>
      <c r="LNP26" s="530" t="n"/>
      <c r="LNQ26" s="530" t="n"/>
      <c r="LNR26" s="530" t="n"/>
      <c r="LNS26" s="530" t="n"/>
      <c r="LNT26" s="530" t="n"/>
      <c r="LNU26" s="530" t="n"/>
      <c r="LNV26" s="530" t="n"/>
      <c r="LNW26" s="530" t="n"/>
      <c r="LNX26" s="530" t="n"/>
      <c r="LNY26" s="530" t="n"/>
      <c r="LNZ26" s="530" t="n"/>
      <c r="LOA26" s="530" t="n"/>
      <c r="LOB26" s="530" t="n"/>
      <c r="LOC26" s="530" t="n"/>
      <c r="LOD26" s="530" t="n"/>
      <c r="LOE26" s="530" t="n"/>
      <c r="LOF26" s="530" t="n"/>
      <c r="LOG26" s="530" t="n"/>
      <c r="LOH26" s="530" t="n"/>
      <c r="LOI26" s="530" t="n"/>
      <c r="LOJ26" s="530" t="n"/>
      <c r="LOK26" s="530" t="n"/>
      <c r="LOL26" s="530" t="n"/>
      <c r="LOM26" s="530" t="n"/>
      <c r="LON26" s="530" t="n"/>
      <c r="LOO26" s="530" t="n"/>
      <c r="LOP26" s="530" t="n"/>
      <c r="LOQ26" s="530" t="n"/>
      <c r="LOR26" s="530" t="n"/>
      <c r="LOS26" s="530" t="n"/>
      <c r="LOT26" s="530" t="n"/>
      <c r="LOU26" s="530" t="n"/>
      <c r="LOV26" s="530" t="n"/>
      <c r="LOW26" s="530" t="n"/>
      <c r="LOX26" s="530" t="n"/>
      <c r="LOY26" s="530" t="n"/>
      <c r="LOZ26" s="530" t="n"/>
      <c r="LPA26" s="530" t="n"/>
      <c r="LPB26" s="530" t="n"/>
      <c r="LPC26" s="530" t="n"/>
      <c r="LPD26" s="530" t="n"/>
      <c r="LPE26" s="530" t="n"/>
      <c r="LPF26" s="530" t="n"/>
      <c r="LPG26" s="530" t="n"/>
      <c r="LPH26" s="530" t="n"/>
      <c r="LPI26" s="530" t="n"/>
      <c r="LPJ26" s="530" t="n"/>
      <c r="LPK26" s="530" t="n"/>
      <c r="LPL26" s="530" t="n"/>
      <c r="LPM26" s="530" t="n"/>
      <c r="LPN26" s="530" t="n"/>
      <c r="LPO26" s="530" t="n"/>
      <c r="LPP26" s="530" t="n"/>
      <c r="LPQ26" s="530" t="n"/>
      <c r="LPR26" s="530" t="n"/>
      <c r="LPS26" s="530" t="n"/>
      <c r="LPT26" s="530" t="n"/>
      <c r="LPU26" s="530" t="n"/>
      <c r="LPV26" s="530" t="n"/>
      <c r="LPW26" s="530" t="n"/>
      <c r="LPX26" s="530" t="n"/>
      <c r="LPY26" s="530" t="n"/>
      <c r="LPZ26" s="530" t="n"/>
      <c r="LQA26" s="530" t="n"/>
      <c r="LQB26" s="530" t="n"/>
      <c r="LQC26" s="530" t="n"/>
      <c r="LQD26" s="530" t="n"/>
      <c r="LQE26" s="530" t="n"/>
      <c r="LQF26" s="530" t="n"/>
      <c r="LQG26" s="530" t="n"/>
      <c r="LQH26" s="530" t="n"/>
      <c r="LQI26" s="530" t="n"/>
      <c r="LQJ26" s="530" t="n"/>
      <c r="LQK26" s="530" t="n"/>
      <c r="LQL26" s="530" t="n"/>
      <c r="LQM26" s="530" t="n"/>
      <c r="LQN26" s="530" t="n"/>
      <c r="LQO26" s="530" t="n"/>
      <c r="LQP26" s="530" t="n"/>
      <c r="LQQ26" s="530" t="n"/>
      <c r="LQR26" s="530" t="n"/>
      <c r="LQS26" s="530" t="n"/>
      <c r="LQT26" s="530" t="n"/>
      <c r="LQU26" s="530" t="n"/>
      <c r="LQV26" s="530" t="n"/>
      <c r="LQW26" s="530" t="n"/>
      <c r="LQX26" s="530" t="n"/>
      <c r="LQY26" s="530" t="n"/>
      <c r="LQZ26" s="530" t="n"/>
      <c r="LRA26" s="530" t="n"/>
      <c r="LRB26" s="530" t="n"/>
      <c r="LRC26" s="530" t="n"/>
      <c r="LRD26" s="530" t="n"/>
      <c r="LRE26" s="530" t="n"/>
      <c r="LRF26" s="530" t="n"/>
      <c r="LRG26" s="530" t="n"/>
      <c r="LRH26" s="530" t="n"/>
      <c r="LRI26" s="530" t="n"/>
      <c r="LRJ26" s="530" t="n"/>
      <c r="LRK26" s="530" t="n"/>
      <c r="LRL26" s="530" t="n"/>
      <c r="LRM26" s="530" t="n"/>
      <c r="LRN26" s="530" t="n"/>
      <c r="LRO26" s="530" t="n"/>
      <c r="LRP26" s="530" t="n"/>
      <c r="LRQ26" s="530" t="n"/>
      <c r="LRR26" s="530" t="n"/>
      <c r="LRS26" s="530" t="n"/>
      <c r="LRT26" s="530" t="n"/>
      <c r="LRU26" s="530" t="n"/>
      <c r="LRV26" s="530" t="n"/>
      <c r="LRW26" s="530" t="n"/>
      <c r="LRX26" s="530" t="n"/>
      <c r="LRY26" s="530" t="n"/>
      <c r="LRZ26" s="530" t="n"/>
      <c r="LSA26" s="530" t="n"/>
      <c r="LSB26" s="530" t="n"/>
      <c r="LSC26" s="530" t="n"/>
      <c r="LSD26" s="530" t="n"/>
      <c r="LSE26" s="530" t="n"/>
      <c r="LSF26" s="530" t="n"/>
      <c r="LSG26" s="530" t="n"/>
      <c r="LSH26" s="530" t="n"/>
      <c r="LSI26" s="530" t="n"/>
      <c r="LSJ26" s="530" t="n"/>
      <c r="LSK26" s="530" t="n"/>
      <c r="LSL26" s="530" t="n"/>
      <c r="LSM26" s="530" t="n"/>
      <c r="LSN26" s="530" t="n"/>
      <c r="LSO26" s="530" t="n"/>
      <c r="LSP26" s="530" t="n"/>
      <c r="LSQ26" s="530" t="n"/>
      <c r="LSR26" s="530" t="n"/>
      <c r="LSS26" s="530" t="n"/>
      <c r="LST26" s="530" t="n"/>
      <c r="LSU26" s="530" t="n"/>
      <c r="LSV26" s="530" t="n"/>
      <c r="LSW26" s="530" t="n"/>
      <c r="LSX26" s="530" t="n"/>
      <c r="LSY26" s="530" t="n"/>
      <c r="LSZ26" s="530" t="n"/>
      <c r="LTA26" s="530" t="n"/>
      <c r="LTB26" s="530" t="n"/>
      <c r="LTC26" s="530" t="n"/>
      <c r="LTD26" s="530" t="n"/>
      <c r="LTE26" s="530" t="n"/>
      <c r="LTF26" s="530" t="n"/>
      <c r="LTG26" s="530" t="n"/>
      <c r="LTH26" s="530" t="n"/>
      <c r="LTI26" s="530" t="n"/>
      <c r="LTJ26" s="530" t="n"/>
      <c r="LTK26" s="530" t="n"/>
      <c r="LTL26" s="530" t="n"/>
      <c r="LTM26" s="530" t="n"/>
      <c r="LTN26" s="530" t="n"/>
      <c r="LTO26" s="530" t="n"/>
      <c r="LTP26" s="530" t="n"/>
      <c r="LTQ26" s="530" t="n"/>
      <c r="LTR26" s="530" t="n"/>
      <c r="LTS26" s="530" t="n"/>
      <c r="LTT26" s="530" t="n"/>
      <c r="LTU26" s="530" t="n"/>
      <c r="LTV26" s="530" t="n"/>
      <c r="LTW26" s="530" t="n"/>
      <c r="LTX26" s="530" t="n"/>
      <c r="LTY26" s="530" t="n"/>
      <c r="LTZ26" s="530" t="n"/>
      <c r="LUA26" s="530" t="n"/>
      <c r="LUB26" s="530" t="n"/>
      <c r="LUC26" s="530" t="n"/>
      <c r="LUD26" s="530" t="n"/>
      <c r="LUE26" s="530" t="n"/>
      <c r="LUF26" s="530" t="n"/>
      <c r="LUG26" s="530" t="n"/>
      <c r="LUH26" s="530" t="n"/>
      <c r="LUI26" s="530" t="n"/>
      <c r="LUJ26" s="530" t="n"/>
      <c r="LUK26" s="530" t="n"/>
      <c r="LUL26" s="530" t="n"/>
      <c r="LUM26" s="530" t="n"/>
      <c r="LUN26" s="530" t="n"/>
      <c r="LUO26" s="530" t="n"/>
      <c r="LUP26" s="530" t="n"/>
      <c r="LUQ26" s="530" t="n"/>
      <c r="LUR26" s="530" t="n"/>
      <c r="LUS26" s="530" t="n"/>
      <c r="LUT26" s="530" t="n"/>
      <c r="LUU26" s="530" t="n"/>
      <c r="LUV26" s="530" t="n"/>
      <c r="LUW26" s="530" t="n"/>
      <c r="LUX26" s="530" t="n"/>
      <c r="LUY26" s="530" t="n"/>
      <c r="LUZ26" s="530" t="n"/>
      <c r="LVA26" s="530" t="n"/>
      <c r="LVB26" s="530" t="n"/>
      <c r="LVC26" s="530" t="n"/>
      <c r="LVD26" s="530" t="n"/>
      <c r="LVE26" s="530" t="n"/>
      <c r="LVF26" s="530" t="n"/>
      <c r="LVG26" s="530" t="n"/>
      <c r="LVH26" s="530" t="n"/>
      <c r="LVI26" s="530" t="n"/>
      <c r="LVJ26" s="530" t="n"/>
      <c r="LVK26" s="530" t="n"/>
      <c r="LVL26" s="530" t="n"/>
      <c r="LVM26" s="530" t="n"/>
      <c r="LVN26" s="530" t="n"/>
      <c r="LVO26" s="530" t="n"/>
      <c r="LVP26" s="530" t="n"/>
      <c r="LVQ26" s="530" t="n"/>
      <c r="LVR26" s="530" t="n"/>
      <c r="LVS26" s="530" t="n"/>
      <c r="LVT26" s="530" t="n"/>
      <c r="LVU26" s="530" t="n"/>
      <c r="LVV26" s="530" t="n"/>
      <c r="LVW26" s="530" t="n"/>
      <c r="LVX26" s="530" t="n"/>
      <c r="LVY26" s="530" t="n"/>
      <c r="LVZ26" s="530" t="n"/>
      <c r="LWA26" s="530" t="n"/>
      <c r="LWB26" s="530" t="n"/>
      <c r="LWC26" s="530" t="n"/>
      <c r="LWD26" s="530" t="n"/>
      <c r="LWE26" s="530" t="n"/>
      <c r="LWF26" s="530" t="n"/>
      <c r="LWG26" s="530" t="n"/>
      <c r="LWH26" s="530" t="n"/>
      <c r="LWI26" s="530" t="n"/>
      <c r="LWJ26" s="530" t="n"/>
      <c r="LWK26" s="530" t="n"/>
      <c r="LWL26" s="530" t="n"/>
      <c r="LWM26" s="530" t="n"/>
      <c r="LWN26" s="530" t="n"/>
      <c r="LWO26" s="530" t="n"/>
      <c r="LWP26" s="530" t="n"/>
      <c r="LWQ26" s="530" t="n"/>
      <c r="LWR26" s="530" t="n"/>
      <c r="LWS26" s="530" t="n"/>
      <c r="LWT26" s="530" t="n"/>
      <c r="LWU26" s="530" t="n"/>
      <c r="LWV26" s="530" t="n"/>
      <c r="LWW26" s="530" t="n"/>
      <c r="LWX26" s="530" t="n"/>
      <c r="LWY26" s="530" t="n"/>
      <c r="LWZ26" s="530" t="n"/>
      <c r="LXA26" s="530" t="n"/>
      <c r="LXB26" s="530" t="n"/>
      <c r="LXC26" s="530" t="n"/>
      <c r="LXD26" s="530" t="n"/>
      <c r="LXE26" s="530" t="n"/>
      <c r="LXF26" s="530" t="n"/>
      <c r="LXG26" s="530" t="n"/>
      <c r="LXH26" s="530" t="n"/>
      <c r="LXI26" s="530" t="n"/>
      <c r="LXJ26" s="530" t="n"/>
      <c r="LXK26" s="530" t="n"/>
      <c r="LXL26" s="530" t="n"/>
      <c r="LXM26" s="530" t="n"/>
      <c r="LXN26" s="530" t="n"/>
      <c r="LXO26" s="530" t="n"/>
      <c r="LXP26" s="530" t="n"/>
      <c r="LXQ26" s="530" t="n"/>
      <c r="LXR26" s="530" t="n"/>
      <c r="LXS26" s="530" t="n"/>
      <c r="LXT26" s="530" t="n"/>
      <c r="LXU26" s="530" t="n"/>
      <c r="LXV26" s="530" t="n"/>
      <c r="LXW26" s="530" t="n"/>
      <c r="LXX26" s="530" t="n"/>
      <c r="LXY26" s="530" t="n"/>
      <c r="LXZ26" s="530" t="n"/>
      <c r="LYA26" s="530" t="n"/>
      <c r="LYB26" s="530" t="n"/>
      <c r="LYC26" s="530" t="n"/>
      <c r="LYD26" s="530" t="n"/>
      <c r="LYE26" s="530" t="n"/>
      <c r="LYF26" s="530" t="n"/>
      <c r="LYG26" s="530" t="n"/>
      <c r="LYH26" s="530" t="n"/>
      <c r="LYI26" s="530" t="n"/>
      <c r="LYJ26" s="530" t="n"/>
      <c r="LYK26" s="530" t="n"/>
      <c r="LYL26" s="530" t="n"/>
      <c r="LYM26" s="530" t="n"/>
      <c r="LYN26" s="530" t="n"/>
      <c r="LYO26" s="530" t="n"/>
      <c r="LYP26" s="530" t="n"/>
      <c r="LYQ26" s="530" t="n"/>
      <c r="LYR26" s="530" t="n"/>
      <c r="LYS26" s="530" t="n"/>
      <c r="LYT26" s="530" t="n"/>
      <c r="LYU26" s="530" t="n"/>
      <c r="LYV26" s="530" t="n"/>
      <c r="LYW26" s="530" t="n"/>
      <c r="LYX26" s="530" t="n"/>
      <c r="LYY26" s="530" t="n"/>
      <c r="LYZ26" s="530" t="n"/>
      <c r="LZA26" s="530" t="n"/>
      <c r="LZB26" s="530" t="n"/>
      <c r="LZC26" s="530" t="n"/>
      <c r="LZD26" s="530" t="n"/>
      <c r="LZE26" s="530" t="n"/>
      <c r="LZF26" s="530" t="n"/>
      <c r="LZG26" s="530" t="n"/>
      <c r="LZH26" s="530" t="n"/>
      <c r="LZI26" s="530" t="n"/>
      <c r="LZJ26" s="530" t="n"/>
      <c r="LZK26" s="530" t="n"/>
      <c r="LZL26" s="530" t="n"/>
      <c r="LZM26" s="530" t="n"/>
      <c r="LZN26" s="530" t="n"/>
      <c r="LZO26" s="530" t="n"/>
      <c r="LZP26" s="530" t="n"/>
      <c r="LZQ26" s="530" t="n"/>
      <c r="LZR26" s="530" t="n"/>
      <c r="LZS26" s="530" t="n"/>
      <c r="LZT26" s="530" t="n"/>
      <c r="LZU26" s="530" t="n"/>
      <c r="LZV26" s="530" t="n"/>
      <c r="LZW26" s="530" t="n"/>
      <c r="LZX26" s="530" t="n"/>
      <c r="LZY26" s="530" t="n"/>
      <c r="LZZ26" s="530" t="n"/>
      <c r="MAA26" s="530" t="n"/>
      <c r="MAB26" s="530" t="n"/>
      <c r="MAC26" s="530" t="n"/>
      <c r="MAD26" s="530" t="n"/>
      <c r="MAE26" s="530" t="n"/>
      <c r="MAF26" s="530" t="n"/>
      <c r="MAG26" s="530" t="n"/>
      <c r="MAH26" s="530" t="n"/>
      <c r="MAI26" s="530" t="n"/>
      <c r="MAJ26" s="530" t="n"/>
      <c r="MAK26" s="530" t="n"/>
      <c r="MAL26" s="530" t="n"/>
      <c r="MAM26" s="530" t="n"/>
      <c r="MAN26" s="530" t="n"/>
      <c r="MAO26" s="530" t="n"/>
      <c r="MAP26" s="530" t="n"/>
      <c r="MAQ26" s="530" t="n"/>
      <c r="MAR26" s="530" t="n"/>
      <c r="MAS26" s="530" t="n"/>
      <c r="MAT26" s="530" t="n"/>
      <c r="MAU26" s="530" t="n"/>
      <c r="MAV26" s="530" t="n"/>
      <c r="MAW26" s="530" t="n"/>
      <c r="MAX26" s="530" t="n"/>
      <c r="MAY26" s="530" t="n"/>
      <c r="MAZ26" s="530" t="n"/>
      <c r="MBA26" s="530" t="n"/>
      <c r="MBB26" s="530" t="n"/>
      <c r="MBC26" s="530" t="n"/>
      <c r="MBD26" s="530" t="n"/>
      <c r="MBE26" s="530" t="n"/>
      <c r="MBF26" s="530" t="n"/>
      <c r="MBG26" s="530" t="n"/>
      <c r="MBH26" s="530" t="n"/>
      <c r="MBI26" s="530" t="n"/>
      <c r="MBJ26" s="530" t="n"/>
      <c r="MBK26" s="530" t="n"/>
      <c r="MBL26" s="530" t="n"/>
      <c r="MBM26" s="530" t="n"/>
      <c r="MBN26" s="530" t="n"/>
      <c r="MBO26" s="530" t="n"/>
      <c r="MBP26" s="530" t="n"/>
      <c r="MBQ26" s="530" t="n"/>
      <c r="MBR26" s="530" t="n"/>
      <c r="MBS26" s="530" t="n"/>
      <c r="MBT26" s="530" t="n"/>
      <c r="MBU26" s="530" t="n"/>
      <c r="MBV26" s="530" t="n"/>
      <c r="MBW26" s="530" t="n"/>
      <c r="MBX26" s="530" t="n"/>
      <c r="MBY26" s="530" t="n"/>
      <c r="MBZ26" s="530" t="n"/>
      <c r="MCA26" s="530" t="n"/>
      <c r="MCB26" s="530" t="n"/>
      <c r="MCC26" s="530" t="n"/>
      <c r="MCD26" s="530" t="n"/>
      <c r="MCE26" s="530" t="n"/>
      <c r="MCF26" s="530" t="n"/>
      <c r="MCG26" s="530" t="n"/>
      <c r="MCH26" s="530" t="n"/>
      <c r="MCI26" s="530" t="n"/>
      <c r="MCJ26" s="530" t="n"/>
      <c r="MCK26" s="530" t="n"/>
      <c r="MCL26" s="530" t="n"/>
      <c r="MCM26" s="530" t="n"/>
      <c r="MCN26" s="530" t="n"/>
      <c r="MCO26" s="530" t="n"/>
      <c r="MCP26" s="530" t="n"/>
      <c r="MCQ26" s="530" t="n"/>
      <c r="MCR26" s="530" t="n"/>
      <c r="MCS26" s="530" t="n"/>
      <c r="MCT26" s="530" t="n"/>
      <c r="MCU26" s="530" t="n"/>
      <c r="MCV26" s="530" t="n"/>
      <c r="MCW26" s="530" t="n"/>
      <c r="MCX26" s="530" t="n"/>
      <c r="MCY26" s="530" t="n"/>
      <c r="MCZ26" s="530" t="n"/>
      <c r="MDA26" s="530" t="n"/>
      <c r="MDB26" s="530" t="n"/>
      <c r="MDC26" s="530" t="n"/>
      <c r="MDD26" s="530" t="n"/>
      <c r="MDE26" s="530" t="n"/>
      <c r="MDF26" s="530" t="n"/>
      <c r="MDG26" s="530" t="n"/>
      <c r="MDH26" s="530" t="n"/>
      <c r="MDI26" s="530" t="n"/>
      <c r="MDJ26" s="530" t="n"/>
      <c r="MDK26" s="530" t="n"/>
      <c r="MDL26" s="530" t="n"/>
      <c r="MDM26" s="530" t="n"/>
      <c r="MDN26" s="530" t="n"/>
      <c r="MDO26" s="530" t="n"/>
      <c r="MDP26" s="530" t="n"/>
      <c r="MDQ26" s="530" t="n"/>
      <c r="MDR26" s="530" t="n"/>
      <c r="MDS26" s="530" t="n"/>
      <c r="MDT26" s="530" t="n"/>
      <c r="MDU26" s="530" t="n"/>
      <c r="MDV26" s="530" t="n"/>
      <c r="MDW26" s="530" t="n"/>
      <c r="MDX26" s="530" t="n"/>
      <c r="MDY26" s="530" t="n"/>
      <c r="MDZ26" s="530" t="n"/>
      <c r="MEA26" s="530" t="n"/>
      <c r="MEB26" s="530" t="n"/>
      <c r="MEC26" s="530" t="n"/>
      <c r="MED26" s="530" t="n"/>
      <c r="MEE26" s="530" t="n"/>
      <c r="MEF26" s="530" t="n"/>
      <c r="MEG26" s="530" t="n"/>
      <c r="MEH26" s="530" t="n"/>
      <c r="MEI26" s="530" t="n"/>
      <c r="MEJ26" s="530" t="n"/>
      <c r="MEK26" s="530" t="n"/>
      <c r="MEL26" s="530" t="n"/>
      <c r="MEM26" s="530" t="n"/>
      <c r="MEN26" s="530" t="n"/>
      <c r="MEO26" s="530" t="n"/>
      <c r="MEP26" s="530" t="n"/>
      <c r="MEQ26" s="530" t="n"/>
      <c r="MER26" s="530" t="n"/>
      <c r="MES26" s="530" t="n"/>
      <c r="MET26" s="530" t="n"/>
      <c r="MEU26" s="530" t="n"/>
      <c r="MEV26" s="530" t="n"/>
      <c r="MEW26" s="530" t="n"/>
      <c r="MEX26" s="530" t="n"/>
      <c r="MEY26" s="530" t="n"/>
      <c r="MEZ26" s="530" t="n"/>
      <c r="MFA26" s="530" t="n"/>
      <c r="MFB26" s="530" t="n"/>
      <c r="MFC26" s="530" t="n"/>
      <c r="MFD26" s="530" t="n"/>
      <c r="MFE26" s="530" t="n"/>
      <c r="MFF26" s="530" t="n"/>
      <c r="MFG26" s="530" t="n"/>
      <c r="MFH26" s="530" t="n"/>
      <c r="MFI26" s="530" t="n"/>
      <c r="MFJ26" s="530" t="n"/>
      <c r="MFK26" s="530" t="n"/>
      <c r="MFL26" s="530" t="n"/>
      <c r="MFM26" s="530" t="n"/>
      <c r="MFN26" s="530" t="n"/>
      <c r="MFO26" s="530" t="n"/>
      <c r="MFP26" s="530" t="n"/>
      <c r="MFQ26" s="530" t="n"/>
      <c r="MFR26" s="530" t="n"/>
      <c r="MFS26" s="530" t="n"/>
      <c r="MFT26" s="530" t="n"/>
      <c r="MFU26" s="530" t="n"/>
      <c r="MFV26" s="530" t="n"/>
      <c r="MFW26" s="530" t="n"/>
      <c r="MFX26" s="530" t="n"/>
      <c r="MFY26" s="530" t="n"/>
      <c r="MFZ26" s="530" t="n"/>
      <c r="MGA26" s="530" t="n"/>
      <c r="MGB26" s="530" t="n"/>
      <c r="MGC26" s="530" t="n"/>
      <c r="MGD26" s="530" t="n"/>
      <c r="MGE26" s="530" t="n"/>
      <c r="MGF26" s="530" t="n"/>
      <c r="MGG26" s="530" t="n"/>
      <c r="MGH26" s="530" t="n"/>
      <c r="MGI26" s="530" t="n"/>
      <c r="MGJ26" s="530" t="n"/>
      <c r="MGK26" s="530" t="n"/>
      <c r="MGL26" s="530" t="n"/>
      <c r="MGM26" s="530" t="n"/>
      <c r="MGN26" s="530" t="n"/>
      <c r="MGO26" s="530" t="n"/>
      <c r="MGP26" s="530" t="n"/>
      <c r="MGQ26" s="530" t="n"/>
      <c r="MGR26" s="530" t="n"/>
      <c r="MGS26" s="530" t="n"/>
      <c r="MGT26" s="530" t="n"/>
      <c r="MGU26" s="530" t="n"/>
      <c r="MGV26" s="530" t="n"/>
      <c r="MGW26" s="530" t="n"/>
      <c r="MGX26" s="530" t="n"/>
      <c r="MGY26" s="530" t="n"/>
      <c r="MGZ26" s="530" t="n"/>
      <c r="MHA26" s="530" t="n"/>
      <c r="MHB26" s="530" t="n"/>
      <c r="MHC26" s="530" t="n"/>
      <c r="MHD26" s="530" t="n"/>
      <c r="MHE26" s="530" t="n"/>
      <c r="MHF26" s="530" t="n"/>
      <c r="MHG26" s="530" t="n"/>
      <c r="MHH26" s="530" t="n"/>
      <c r="MHI26" s="530" t="n"/>
      <c r="MHJ26" s="530" t="n"/>
      <c r="MHK26" s="530" t="n"/>
      <c r="MHL26" s="530" t="n"/>
      <c r="MHM26" s="530" t="n"/>
      <c r="MHN26" s="530" t="n"/>
      <c r="MHO26" s="530" t="n"/>
      <c r="MHP26" s="530" t="n"/>
      <c r="MHQ26" s="530" t="n"/>
      <c r="MHR26" s="530" t="n"/>
      <c r="MHS26" s="530" t="n"/>
      <c r="MHT26" s="530" t="n"/>
      <c r="MHU26" s="530" t="n"/>
      <c r="MHV26" s="530" t="n"/>
      <c r="MHW26" s="530" t="n"/>
      <c r="MHX26" s="530" t="n"/>
      <c r="MHY26" s="530" t="n"/>
      <c r="MHZ26" s="530" t="n"/>
      <c r="MIA26" s="530" t="n"/>
      <c r="MIB26" s="530" t="n"/>
      <c r="MIC26" s="530" t="n"/>
      <c r="MID26" s="530" t="n"/>
      <c r="MIE26" s="530" t="n"/>
      <c r="MIF26" s="530" t="n"/>
      <c r="MIG26" s="530" t="n"/>
      <c r="MIH26" s="530" t="n"/>
      <c r="MII26" s="530" t="n"/>
      <c r="MIJ26" s="530" t="n"/>
      <c r="MIK26" s="530" t="n"/>
      <c r="MIL26" s="530" t="n"/>
      <c r="MIM26" s="530" t="n"/>
      <c r="MIN26" s="530" t="n"/>
      <c r="MIO26" s="530" t="n"/>
      <c r="MIP26" s="530" t="n"/>
      <c r="MIQ26" s="530" t="n"/>
      <c r="MIR26" s="530" t="n"/>
      <c r="MIS26" s="530" t="n"/>
      <c r="MIT26" s="530" t="n"/>
      <c r="MIU26" s="530" t="n"/>
      <c r="MIV26" s="530" t="n"/>
      <c r="MIW26" s="530" t="n"/>
      <c r="MIX26" s="530" t="n"/>
      <c r="MIY26" s="530" t="n"/>
      <c r="MIZ26" s="530" t="n"/>
      <c r="MJA26" s="530" t="n"/>
      <c r="MJB26" s="530" t="n"/>
      <c r="MJC26" s="530" t="n"/>
      <c r="MJD26" s="530" t="n"/>
      <c r="MJE26" s="530" t="n"/>
      <c r="MJF26" s="530" t="n"/>
      <c r="MJG26" s="530" t="n"/>
      <c r="MJH26" s="530" t="n"/>
      <c r="MJI26" s="530" t="n"/>
      <c r="MJJ26" s="530" t="n"/>
      <c r="MJK26" s="530" t="n"/>
      <c r="MJL26" s="530" t="n"/>
      <c r="MJM26" s="530" t="n"/>
      <c r="MJN26" s="530" t="n"/>
      <c r="MJO26" s="530" t="n"/>
      <c r="MJP26" s="530" t="n"/>
      <c r="MJQ26" s="530" t="n"/>
      <c r="MJR26" s="530" t="n"/>
      <c r="MJS26" s="530" t="n"/>
      <c r="MJT26" s="530" t="n"/>
      <c r="MJU26" s="530" t="n"/>
      <c r="MJV26" s="530" t="n"/>
      <c r="MJW26" s="530" t="n"/>
      <c r="MJX26" s="530" t="n"/>
      <c r="MJY26" s="530" t="n"/>
      <c r="MJZ26" s="530" t="n"/>
      <c r="MKA26" s="530" t="n"/>
      <c r="MKB26" s="530" t="n"/>
      <c r="MKC26" s="530" t="n"/>
      <c r="MKD26" s="530" t="n"/>
      <c r="MKE26" s="530" t="n"/>
      <c r="MKF26" s="530" t="n"/>
      <c r="MKG26" s="530" t="n"/>
      <c r="MKH26" s="530" t="n"/>
      <c r="MKI26" s="530" t="n"/>
      <c r="MKJ26" s="530" t="n"/>
      <c r="MKK26" s="530" t="n"/>
      <c r="MKL26" s="530" t="n"/>
      <c r="MKM26" s="530" t="n"/>
      <c r="MKN26" s="530" t="n"/>
      <c r="MKO26" s="530" t="n"/>
      <c r="MKP26" s="530" t="n"/>
      <c r="MKQ26" s="530" t="n"/>
      <c r="MKR26" s="530" t="n"/>
      <c r="MKS26" s="530" t="n"/>
      <c r="MKT26" s="530" t="n"/>
      <c r="MKU26" s="530" t="n"/>
      <c r="MKV26" s="530" t="n"/>
      <c r="MKW26" s="530" t="n"/>
      <c r="MKX26" s="530" t="n"/>
      <c r="MKY26" s="530" t="n"/>
      <c r="MKZ26" s="530" t="n"/>
      <c r="MLA26" s="530" t="n"/>
      <c r="MLB26" s="530" t="n"/>
      <c r="MLC26" s="530" t="n"/>
      <c r="MLD26" s="530" t="n"/>
      <c r="MLE26" s="530" t="n"/>
      <c r="MLF26" s="530" t="n"/>
      <c r="MLG26" s="530" t="n"/>
      <c r="MLH26" s="530" t="n"/>
      <c r="MLI26" s="530" t="n"/>
      <c r="MLJ26" s="530" t="n"/>
      <c r="MLK26" s="530" t="n"/>
      <c r="MLL26" s="530" t="n"/>
      <c r="MLM26" s="530" t="n"/>
      <c r="MLN26" s="530" t="n"/>
      <c r="MLO26" s="530" t="n"/>
      <c r="MLP26" s="530" t="n"/>
      <c r="MLQ26" s="530" t="n"/>
      <c r="MLR26" s="530" t="n"/>
      <c r="MLS26" s="530" t="n"/>
      <c r="MLT26" s="530" t="n"/>
      <c r="MLU26" s="530" t="n"/>
      <c r="MLV26" s="530" t="n"/>
      <c r="MLW26" s="530" t="n"/>
      <c r="MLX26" s="530" t="n"/>
      <c r="MLY26" s="530" t="n"/>
      <c r="MLZ26" s="530" t="n"/>
      <c r="MMA26" s="530" t="n"/>
      <c r="MMB26" s="530" t="n"/>
      <c r="MMC26" s="530" t="n"/>
      <c r="MMD26" s="530" t="n"/>
      <c r="MME26" s="530" t="n"/>
      <c r="MMF26" s="530" t="n"/>
      <c r="MMG26" s="530" t="n"/>
      <c r="MMH26" s="530" t="n"/>
      <c r="MMI26" s="530" t="n"/>
      <c r="MMJ26" s="530" t="n"/>
      <c r="MMK26" s="530" t="n"/>
      <c r="MML26" s="530" t="n"/>
      <c r="MMM26" s="530" t="n"/>
      <c r="MMN26" s="530" t="n"/>
      <c r="MMO26" s="530" t="n"/>
      <c r="MMP26" s="530" t="n"/>
      <c r="MMQ26" s="530" t="n"/>
      <c r="MMR26" s="530" t="n"/>
      <c r="MMS26" s="530" t="n"/>
      <c r="MMT26" s="530" t="n"/>
      <c r="MMU26" s="530" t="n"/>
      <c r="MMV26" s="530" t="n"/>
      <c r="MMW26" s="530" t="n"/>
      <c r="MMX26" s="530" t="n"/>
      <c r="MMY26" s="530" t="n"/>
      <c r="MMZ26" s="530" t="n"/>
      <c r="MNA26" s="530" t="n"/>
      <c r="MNB26" s="530" t="n"/>
      <c r="MNC26" s="530" t="n"/>
      <c r="MND26" s="530" t="n"/>
      <c r="MNE26" s="530" t="n"/>
      <c r="MNF26" s="530" t="n"/>
      <c r="MNG26" s="530" t="n"/>
      <c r="MNH26" s="530" t="n"/>
      <c r="MNI26" s="530" t="n"/>
      <c r="MNJ26" s="530" t="n"/>
      <c r="MNK26" s="530" t="n"/>
      <c r="MNL26" s="530" t="n"/>
      <c r="MNM26" s="530" t="n"/>
      <c r="MNN26" s="530" t="n"/>
      <c r="MNO26" s="530" t="n"/>
      <c r="MNP26" s="530" t="n"/>
      <c r="MNQ26" s="530" t="n"/>
      <c r="MNR26" s="530" t="n"/>
      <c r="MNS26" s="530" t="n"/>
      <c r="MNT26" s="530" t="n"/>
      <c r="MNU26" s="530" t="n"/>
      <c r="MNV26" s="530" t="n"/>
      <c r="MNW26" s="530" t="n"/>
      <c r="MNX26" s="530" t="n"/>
      <c r="MNY26" s="530" t="n"/>
      <c r="MNZ26" s="530" t="n"/>
      <c r="MOA26" s="530" t="n"/>
      <c r="MOB26" s="530" t="n"/>
      <c r="MOC26" s="530" t="n"/>
      <c r="MOD26" s="530" t="n"/>
      <c r="MOE26" s="530" t="n"/>
      <c r="MOF26" s="530" t="n"/>
      <c r="MOG26" s="530" t="n"/>
      <c r="MOH26" s="530" t="n"/>
      <c r="MOI26" s="530" t="n"/>
      <c r="MOJ26" s="530" t="n"/>
      <c r="MOK26" s="530" t="n"/>
      <c r="MOL26" s="530" t="n"/>
      <c r="MOM26" s="530" t="n"/>
      <c r="MON26" s="530" t="n"/>
      <c r="MOO26" s="530" t="n"/>
      <c r="MOP26" s="530" t="n"/>
      <c r="MOQ26" s="530" t="n"/>
      <c r="MOR26" s="530" t="n"/>
      <c r="MOS26" s="530" t="n"/>
      <c r="MOT26" s="530" t="n"/>
      <c r="MOU26" s="530" t="n"/>
      <c r="MOV26" s="530" t="n"/>
      <c r="MOW26" s="530" t="n"/>
      <c r="MOX26" s="530" t="n"/>
      <c r="MOY26" s="530" t="n"/>
      <c r="MOZ26" s="530" t="n"/>
      <c r="MPA26" s="530" t="n"/>
      <c r="MPB26" s="530" t="n"/>
      <c r="MPC26" s="530" t="n"/>
      <c r="MPD26" s="530" t="n"/>
      <c r="MPE26" s="530" t="n"/>
      <c r="MPF26" s="530" t="n"/>
      <c r="MPG26" s="530" t="n"/>
      <c r="MPH26" s="530" t="n"/>
      <c r="MPI26" s="530" t="n"/>
      <c r="MPJ26" s="530" t="n"/>
      <c r="MPK26" s="530" t="n"/>
      <c r="MPL26" s="530" t="n"/>
      <c r="MPM26" s="530" t="n"/>
      <c r="MPN26" s="530" t="n"/>
      <c r="MPO26" s="530" t="n"/>
      <c r="MPP26" s="530" t="n"/>
      <c r="MPQ26" s="530" t="n"/>
      <c r="MPR26" s="530" t="n"/>
      <c r="MPS26" s="530" t="n"/>
      <c r="MPT26" s="530" t="n"/>
      <c r="MPU26" s="530" t="n"/>
      <c r="MPV26" s="530" t="n"/>
      <c r="MPW26" s="530" t="n"/>
      <c r="MPX26" s="530" t="n"/>
      <c r="MPY26" s="530" t="n"/>
      <c r="MPZ26" s="530" t="n"/>
      <c r="MQA26" s="530" t="n"/>
      <c r="MQB26" s="530" t="n"/>
      <c r="MQC26" s="530" t="n"/>
      <c r="MQD26" s="530" t="n"/>
      <c r="MQE26" s="530" t="n"/>
      <c r="MQF26" s="530" t="n"/>
      <c r="MQG26" s="530" t="n"/>
      <c r="MQH26" s="530" t="n"/>
      <c r="MQI26" s="530" t="n"/>
      <c r="MQJ26" s="530" t="n"/>
      <c r="MQK26" s="530" t="n"/>
      <c r="MQL26" s="530" t="n"/>
      <c r="MQM26" s="530" t="n"/>
      <c r="MQN26" s="530" t="n"/>
      <c r="MQO26" s="530" t="n"/>
      <c r="MQP26" s="530" t="n"/>
      <c r="MQQ26" s="530" t="n"/>
      <c r="MQR26" s="530" t="n"/>
      <c r="MQS26" s="530" t="n"/>
      <c r="MQT26" s="530" t="n"/>
      <c r="MQU26" s="530" t="n"/>
      <c r="MQV26" s="530" t="n"/>
      <c r="MQW26" s="530" t="n"/>
      <c r="MQX26" s="530" t="n"/>
      <c r="MQY26" s="530" t="n"/>
      <c r="MQZ26" s="530" t="n"/>
      <c r="MRA26" s="530" t="n"/>
      <c r="MRB26" s="530" t="n"/>
      <c r="MRC26" s="530" t="n"/>
      <c r="MRD26" s="530" t="n"/>
      <c r="MRE26" s="530" t="n"/>
      <c r="MRF26" s="530" t="n"/>
      <c r="MRG26" s="530" t="n"/>
      <c r="MRH26" s="530" t="n"/>
      <c r="MRI26" s="530" t="n"/>
      <c r="MRJ26" s="530" t="n"/>
      <c r="MRK26" s="530" t="n"/>
      <c r="MRL26" s="530" t="n"/>
      <c r="MRM26" s="530" t="n"/>
      <c r="MRN26" s="530" t="n"/>
      <c r="MRO26" s="530" t="n"/>
      <c r="MRP26" s="530" t="n"/>
      <c r="MRQ26" s="530" t="n"/>
      <c r="MRR26" s="530" t="n"/>
      <c r="MRS26" s="530" t="n"/>
      <c r="MRT26" s="530" t="n"/>
      <c r="MRU26" s="530" t="n"/>
      <c r="MRV26" s="530" t="n"/>
      <c r="MRW26" s="530" t="n"/>
      <c r="MRX26" s="530" t="n"/>
      <c r="MRY26" s="530" t="n"/>
      <c r="MRZ26" s="530" t="n"/>
      <c r="MSA26" s="530" t="n"/>
      <c r="MSB26" s="530" t="n"/>
      <c r="MSC26" s="530" t="n"/>
      <c r="MSD26" s="530" t="n"/>
      <c r="MSE26" s="530" t="n"/>
      <c r="MSF26" s="530" t="n"/>
      <c r="MSG26" s="530" t="n"/>
      <c r="MSH26" s="530" t="n"/>
      <c r="MSI26" s="530" t="n"/>
      <c r="MSJ26" s="530" t="n"/>
      <c r="MSK26" s="530" t="n"/>
      <c r="MSL26" s="530" t="n"/>
      <c r="MSM26" s="530" t="n"/>
      <c r="MSN26" s="530" t="n"/>
      <c r="MSO26" s="530" t="n"/>
      <c r="MSP26" s="530" t="n"/>
      <c r="MSQ26" s="530" t="n"/>
      <c r="MSR26" s="530" t="n"/>
      <c r="MSS26" s="530" t="n"/>
      <c r="MST26" s="530" t="n"/>
      <c r="MSU26" s="530" t="n"/>
      <c r="MSV26" s="530" t="n"/>
      <c r="MSW26" s="530" t="n"/>
      <c r="MSX26" s="530" t="n"/>
      <c r="MSY26" s="530" t="n"/>
      <c r="MSZ26" s="530" t="n"/>
      <c r="MTA26" s="530" t="n"/>
      <c r="MTB26" s="530" t="n"/>
      <c r="MTC26" s="530" t="n"/>
      <c r="MTD26" s="530" t="n"/>
      <c r="MTE26" s="530" t="n"/>
      <c r="MTF26" s="530" t="n"/>
      <c r="MTG26" s="530" t="n"/>
      <c r="MTH26" s="530" t="n"/>
      <c r="MTI26" s="530" t="n"/>
      <c r="MTJ26" s="530" t="n"/>
      <c r="MTK26" s="530" t="n"/>
      <c r="MTL26" s="530" t="n"/>
      <c r="MTM26" s="530" t="n"/>
      <c r="MTN26" s="530" t="n"/>
      <c r="MTO26" s="530" t="n"/>
      <c r="MTP26" s="530" t="n"/>
      <c r="MTQ26" s="530" t="n"/>
      <c r="MTR26" s="530" t="n"/>
      <c r="MTS26" s="530" t="n"/>
      <c r="MTT26" s="530" t="n"/>
      <c r="MTU26" s="530" t="n"/>
      <c r="MTV26" s="530" t="n"/>
      <c r="MTW26" s="530" t="n"/>
      <c r="MTX26" s="530" t="n"/>
      <c r="MTY26" s="530" t="n"/>
      <c r="MTZ26" s="530" t="n"/>
      <c r="MUA26" s="530" t="n"/>
      <c r="MUB26" s="530" t="n"/>
      <c r="MUC26" s="530" t="n"/>
      <c r="MUD26" s="530" t="n"/>
      <c r="MUE26" s="530" t="n"/>
      <c r="MUF26" s="530" t="n"/>
      <c r="MUG26" s="530" t="n"/>
      <c r="MUH26" s="530" t="n"/>
      <c r="MUI26" s="530" t="n"/>
      <c r="MUJ26" s="530" t="n"/>
      <c r="MUK26" s="530" t="n"/>
      <c r="MUL26" s="530" t="n"/>
      <c r="MUM26" s="530" t="n"/>
      <c r="MUN26" s="530" t="n"/>
      <c r="MUO26" s="530" t="n"/>
      <c r="MUP26" s="530" t="n"/>
      <c r="MUQ26" s="530" t="n"/>
      <c r="MUR26" s="530" t="n"/>
      <c r="MUS26" s="530" t="n"/>
      <c r="MUT26" s="530" t="n"/>
      <c r="MUU26" s="530" t="n"/>
      <c r="MUV26" s="530" t="n"/>
      <c r="MUW26" s="530" t="n"/>
      <c r="MUX26" s="530" t="n"/>
      <c r="MUY26" s="530" t="n"/>
      <c r="MUZ26" s="530" t="n"/>
      <c r="MVA26" s="530" t="n"/>
      <c r="MVB26" s="530" t="n"/>
      <c r="MVC26" s="530" t="n"/>
      <c r="MVD26" s="530" t="n"/>
      <c r="MVE26" s="530" t="n"/>
      <c r="MVF26" s="530" t="n"/>
      <c r="MVG26" s="530" t="n"/>
      <c r="MVH26" s="530" t="n"/>
      <c r="MVI26" s="530" t="n"/>
      <c r="MVJ26" s="530" t="n"/>
      <c r="MVK26" s="530" t="n"/>
      <c r="MVL26" s="530" t="n"/>
      <c r="MVM26" s="530" t="n"/>
      <c r="MVN26" s="530" t="n"/>
      <c r="MVO26" s="530" t="n"/>
      <c r="MVP26" s="530" t="n"/>
      <c r="MVQ26" s="530" t="n"/>
      <c r="MVR26" s="530" t="n"/>
      <c r="MVS26" s="530" t="n"/>
      <c r="MVT26" s="530" t="n"/>
      <c r="MVU26" s="530" t="n"/>
      <c r="MVV26" s="530" t="n"/>
      <c r="MVW26" s="530" t="n"/>
      <c r="MVX26" s="530" t="n"/>
      <c r="MVY26" s="530" t="n"/>
      <c r="MVZ26" s="530" t="n"/>
      <c r="MWA26" s="530" t="n"/>
      <c r="MWB26" s="530" t="n"/>
      <c r="MWC26" s="530" t="n"/>
      <c r="MWD26" s="530" t="n"/>
      <c r="MWE26" s="530" t="n"/>
      <c r="MWF26" s="530" t="n"/>
      <c r="MWG26" s="530" t="n"/>
      <c r="MWH26" s="530" t="n"/>
      <c r="MWI26" s="530" t="n"/>
      <c r="MWJ26" s="530" t="n"/>
      <c r="MWK26" s="530" t="n"/>
      <c r="MWL26" s="530" t="n"/>
      <c r="MWM26" s="530" t="n"/>
      <c r="MWN26" s="530" t="n"/>
      <c r="MWO26" s="530" t="n"/>
      <c r="MWP26" s="530" t="n"/>
      <c r="MWQ26" s="530" t="n"/>
      <c r="MWR26" s="530" t="n"/>
      <c r="MWS26" s="530" t="n"/>
      <c r="MWT26" s="530" t="n"/>
      <c r="MWU26" s="530" t="n"/>
      <c r="MWV26" s="530" t="n"/>
      <c r="MWW26" s="530" t="n"/>
      <c r="MWX26" s="530" t="n"/>
      <c r="MWY26" s="530" t="n"/>
      <c r="MWZ26" s="530" t="n"/>
      <c r="MXA26" s="530" t="n"/>
      <c r="MXB26" s="530" t="n"/>
      <c r="MXC26" s="530" t="n"/>
      <c r="MXD26" s="530" t="n"/>
      <c r="MXE26" s="530" t="n"/>
      <c r="MXF26" s="530" t="n"/>
      <c r="MXG26" s="530" t="n"/>
      <c r="MXH26" s="530" t="n"/>
      <c r="MXI26" s="530" t="n"/>
      <c r="MXJ26" s="530" t="n"/>
      <c r="MXK26" s="530" t="n"/>
      <c r="MXL26" s="530" t="n"/>
      <c r="MXM26" s="530" t="n"/>
      <c r="MXN26" s="530" t="n"/>
      <c r="MXO26" s="530" t="n"/>
      <c r="MXP26" s="530" t="n"/>
      <c r="MXQ26" s="530" t="n"/>
      <c r="MXR26" s="530" t="n"/>
      <c r="MXS26" s="530" t="n"/>
      <c r="MXT26" s="530" t="n"/>
      <c r="MXU26" s="530" t="n"/>
      <c r="MXV26" s="530" t="n"/>
      <c r="MXW26" s="530" t="n"/>
      <c r="MXX26" s="530" t="n"/>
      <c r="MXY26" s="530" t="n"/>
      <c r="MXZ26" s="530" t="n"/>
      <c r="MYA26" s="530" t="n"/>
      <c r="MYB26" s="530" t="n"/>
      <c r="MYC26" s="530" t="n"/>
      <c r="MYD26" s="530" t="n"/>
      <c r="MYE26" s="530" t="n"/>
      <c r="MYF26" s="530" t="n"/>
      <c r="MYG26" s="530" t="n"/>
      <c r="MYH26" s="530" t="n"/>
      <c r="MYI26" s="530" t="n"/>
      <c r="MYJ26" s="530" t="n"/>
      <c r="MYK26" s="530" t="n"/>
      <c r="MYL26" s="530" t="n"/>
      <c r="MYM26" s="530" t="n"/>
      <c r="MYN26" s="530" t="n"/>
      <c r="MYO26" s="530" t="n"/>
      <c r="MYP26" s="530" t="n"/>
      <c r="MYQ26" s="530" t="n"/>
      <c r="MYR26" s="530" t="n"/>
      <c r="MYS26" s="530" t="n"/>
      <c r="MYT26" s="530" t="n"/>
      <c r="MYU26" s="530" t="n"/>
      <c r="MYV26" s="530" t="n"/>
      <c r="MYW26" s="530" t="n"/>
      <c r="MYX26" s="530" t="n"/>
      <c r="MYY26" s="530" t="n"/>
      <c r="MYZ26" s="530" t="n"/>
      <c r="MZA26" s="530" t="n"/>
      <c r="MZB26" s="530" t="n"/>
      <c r="MZC26" s="530" t="n"/>
      <c r="MZD26" s="530" t="n"/>
      <c r="MZE26" s="530" t="n"/>
      <c r="MZF26" s="530" t="n"/>
      <c r="MZG26" s="530" t="n"/>
      <c r="MZH26" s="530" t="n"/>
      <c r="MZI26" s="530" t="n"/>
      <c r="MZJ26" s="530" t="n"/>
      <c r="MZK26" s="530" t="n"/>
      <c r="MZL26" s="530" t="n"/>
      <c r="MZM26" s="530" t="n"/>
      <c r="MZN26" s="530" t="n"/>
      <c r="MZO26" s="530" t="n"/>
      <c r="MZP26" s="530" t="n"/>
      <c r="MZQ26" s="530" t="n"/>
      <c r="MZR26" s="530" t="n"/>
      <c r="MZS26" s="530" t="n"/>
      <c r="MZT26" s="530" t="n"/>
      <c r="MZU26" s="530" t="n"/>
      <c r="MZV26" s="530" t="n"/>
      <c r="MZW26" s="530" t="n"/>
      <c r="MZX26" s="530" t="n"/>
      <c r="MZY26" s="530" t="n"/>
      <c r="MZZ26" s="530" t="n"/>
      <c r="NAA26" s="530" t="n"/>
      <c r="NAB26" s="530" t="n"/>
      <c r="NAC26" s="530" t="n"/>
      <c r="NAD26" s="530" t="n"/>
      <c r="NAE26" s="530" t="n"/>
      <c r="NAF26" s="530" t="n"/>
      <c r="NAG26" s="530" t="n"/>
      <c r="NAH26" s="530" t="n"/>
      <c r="NAI26" s="530" t="n"/>
      <c r="NAJ26" s="530" t="n"/>
      <c r="NAK26" s="530" t="n"/>
      <c r="NAL26" s="530" t="n"/>
      <c r="NAM26" s="530" t="n"/>
      <c r="NAN26" s="530" t="n"/>
      <c r="NAO26" s="530" t="n"/>
      <c r="NAP26" s="530" t="n"/>
      <c r="NAQ26" s="530" t="n"/>
      <c r="NAR26" s="530" t="n"/>
      <c r="NAS26" s="530" t="n"/>
      <c r="NAT26" s="530" t="n"/>
      <c r="NAU26" s="530" t="n"/>
      <c r="NAV26" s="530" t="n"/>
      <c r="NAW26" s="530" t="n"/>
      <c r="NAX26" s="530" t="n"/>
      <c r="NAY26" s="530" t="n"/>
      <c r="NAZ26" s="530" t="n"/>
      <c r="NBA26" s="530" t="n"/>
      <c r="NBB26" s="530" t="n"/>
      <c r="NBC26" s="530" t="n"/>
      <c r="NBD26" s="530" t="n"/>
      <c r="NBE26" s="530" t="n"/>
      <c r="NBF26" s="530" t="n"/>
      <c r="NBG26" s="530" t="n"/>
      <c r="NBH26" s="530" t="n"/>
      <c r="NBI26" s="530" t="n"/>
      <c r="NBJ26" s="530" t="n"/>
      <c r="NBK26" s="530" t="n"/>
      <c r="NBL26" s="530" t="n"/>
      <c r="NBM26" s="530" t="n"/>
      <c r="NBN26" s="530" t="n"/>
      <c r="NBO26" s="530" t="n"/>
      <c r="NBP26" s="530" t="n"/>
      <c r="NBQ26" s="530" t="n"/>
      <c r="NBR26" s="530" t="n"/>
      <c r="NBS26" s="530" t="n"/>
      <c r="NBT26" s="530" t="n"/>
      <c r="NBU26" s="530" t="n"/>
      <c r="NBV26" s="530" t="n"/>
      <c r="NBW26" s="530" t="n"/>
      <c r="NBX26" s="530" t="n"/>
      <c r="NBY26" s="530" t="n"/>
      <c r="NBZ26" s="530" t="n"/>
      <c r="NCA26" s="530" t="n"/>
      <c r="NCB26" s="530" t="n"/>
      <c r="NCC26" s="530" t="n"/>
      <c r="NCD26" s="530" t="n"/>
      <c r="NCE26" s="530" t="n"/>
      <c r="NCF26" s="530" t="n"/>
      <c r="NCG26" s="530" t="n"/>
      <c r="NCH26" s="530" t="n"/>
      <c r="NCI26" s="530" t="n"/>
      <c r="NCJ26" s="530" t="n"/>
      <c r="NCK26" s="530" t="n"/>
      <c r="NCL26" s="530" t="n"/>
      <c r="NCM26" s="530" t="n"/>
      <c r="NCN26" s="530" t="n"/>
      <c r="NCO26" s="530" t="n"/>
      <c r="NCP26" s="530" t="n"/>
      <c r="NCQ26" s="530" t="n"/>
      <c r="NCR26" s="530" t="n"/>
      <c r="NCS26" s="530" t="n"/>
      <c r="NCT26" s="530" t="n"/>
      <c r="NCU26" s="530" t="n"/>
      <c r="NCV26" s="530" t="n"/>
      <c r="NCW26" s="530" t="n"/>
      <c r="NCX26" s="530" t="n"/>
      <c r="NCY26" s="530" t="n"/>
      <c r="NCZ26" s="530" t="n"/>
      <c r="NDA26" s="530" t="n"/>
      <c r="NDB26" s="530" t="n"/>
      <c r="NDC26" s="530" t="n"/>
      <c r="NDD26" s="530" t="n"/>
      <c r="NDE26" s="530" t="n"/>
      <c r="NDF26" s="530" t="n"/>
      <c r="NDG26" s="530" t="n"/>
      <c r="NDH26" s="530" t="n"/>
      <c r="NDI26" s="530" t="n"/>
      <c r="NDJ26" s="530" t="n"/>
      <c r="NDK26" s="530" t="n"/>
      <c r="NDL26" s="530" t="n"/>
      <c r="NDM26" s="530" t="n"/>
      <c r="NDN26" s="530" t="n"/>
      <c r="NDO26" s="530" t="n"/>
      <c r="NDP26" s="530" t="n"/>
      <c r="NDQ26" s="530" t="n"/>
      <c r="NDR26" s="530" t="n"/>
      <c r="NDS26" s="530" t="n"/>
      <c r="NDT26" s="530" t="n"/>
      <c r="NDU26" s="530" t="n"/>
      <c r="NDV26" s="530" t="n"/>
      <c r="NDW26" s="530" t="n"/>
      <c r="NDX26" s="530" t="n"/>
      <c r="NDY26" s="530" t="n"/>
      <c r="NDZ26" s="530" t="n"/>
      <c r="NEA26" s="530" t="n"/>
      <c r="NEB26" s="530" t="n"/>
      <c r="NEC26" s="530" t="n"/>
      <c r="NED26" s="530" t="n"/>
      <c r="NEE26" s="530" t="n"/>
      <c r="NEF26" s="530" t="n"/>
      <c r="NEG26" s="530" t="n"/>
      <c r="NEH26" s="530" t="n"/>
      <c r="NEI26" s="530" t="n"/>
      <c r="NEJ26" s="530" t="n"/>
      <c r="NEK26" s="530" t="n"/>
      <c r="NEL26" s="530" t="n"/>
      <c r="NEM26" s="530" t="n"/>
      <c r="NEN26" s="530" t="n"/>
      <c r="NEO26" s="530" t="n"/>
      <c r="NEP26" s="530" t="n"/>
      <c r="NEQ26" s="530" t="n"/>
      <c r="NER26" s="530" t="n"/>
      <c r="NES26" s="530" t="n"/>
      <c r="NET26" s="530" t="n"/>
      <c r="NEU26" s="530" t="n"/>
      <c r="NEV26" s="530" t="n"/>
      <c r="NEW26" s="530" t="n"/>
      <c r="NEX26" s="530" t="n"/>
      <c r="NEY26" s="530" t="n"/>
      <c r="NEZ26" s="530" t="n"/>
      <c r="NFA26" s="530" t="n"/>
      <c r="NFB26" s="530" t="n"/>
      <c r="NFC26" s="530" t="n"/>
      <c r="NFD26" s="530" t="n"/>
      <c r="NFE26" s="530" t="n"/>
      <c r="NFF26" s="530" t="n"/>
      <c r="NFG26" s="530" t="n"/>
      <c r="NFH26" s="530" t="n"/>
      <c r="NFI26" s="530" t="n"/>
      <c r="NFJ26" s="530" t="n"/>
      <c r="NFK26" s="530" t="n"/>
      <c r="NFL26" s="530" t="n"/>
      <c r="NFM26" s="530" t="n"/>
      <c r="NFN26" s="530" t="n"/>
      <c r="NFO26" s="530" t="n"/>
      <c r="NFP26" s="530" t="n"/>
      <c r="NFQ26" s="530" t="n"/>
      <c r="NFR26" s="530" t="n"/>
      <c r="NFS26" s="530" t="n"/>
      <c r="NFT26" s="530" t="n"/>
      <c r="NFU26" s="530" t="n"/>
      <c r="NFV26" s="530" t="n"/>
      <c r="NFW26" s="530" t="n"/>
      <c r="NFX26" s="530" t="n"/>
      <c r="NFY26" s="530" t="n"/>
      <c r="NFZ26" s="530" t="n"/>
      <c r="NGA26" s="530" t="n"/>
      <c r="NGB26" s="530" t="n"/>
      <c r="NGC26" s="530" t="n"/>
      <c r="NGD26" s="530" t="n"/>
      <c r="NGE26" s="530" t="n"/>
      <c r="NGF26" s="530" t="n"/>
      <c r="NGG26" s="530" t="n"/>
      <c r="NGH26" s="530" t="n"/>
      <c r="NGI26" s="530" t="n"/>
      <c r="NGJ26" s="530" t="n"/>
      <c r="NGK26" s="530" t="n"/>
      <c r="NGL26" s="530" t="n"/>
      <c r="NGM26" s="530" t="n"/>
      <c r="NGN26" s="530" t="n"/>
      <c r="NGO26" s="530" t="n"/>
      <c r="NGP26" s="530" t="n"/>
      <c r="NGQ26" s="530" t="n"/>
      <c r="NGR26" s="530" t="n"/>
      <c r="NGS26" s="530" t="n"/>
      <c r="NGT26" s="530" t="n"/>
      <c r="NGU26" s="530" t="n"/>
      <c r="NGV26" s="530" t="n"/>
      <c r="NGW26" s="530" t="n"/>
      <c r="NGX26" s="530" t="n"/>
      <c r="NGY26" s="530" t="n"/>
      <c r="NGZ26" s="530" t="n"/>
      <c r="NHA26" s="530" t="n"/>
      <c r="NHB26" s="530" t="n"/>
      <c r="NHC26" s="530" t="n"/>
      <c r="NHD26" s="530" t="n"/>
      <c r="NHE26" s="530" t="n"/>
      <c r="NHF26" s="530" t="n"/>
      <c r="NHG26" s="530" t="n"/>
      <c r="NHH26" s="530" t="n"/>
      <c r="NHI26" s="530" t="n"/>
      <c r="NHJ26" s="530" t="n"/>
      <c r="NHK26" s="530" t="n"/>
      <c r="NHL26" s="530" t="n"/>
      <c r="NHM26" s="530" t="n"/>
      <c r="NHN26" s="530" t="n"/>
      <c r="NHO26" s="530" t="n"/>
      <c r="NHP26" s="530" t="n"/>
      <c r="NHQ26" s="530" t="n"/>
      <c r="NHR26" s="530" t="n"/>
      <c r="NHS26" s="530" t="n"/>
      <c r="NHT26" s="530" t="n"/>
      <c r="NHU26" s="530" t="n"/>
      <c r="NHV26" s="530" t="n"/>
      <c r="NHW26" s="530" t="n"/>
      <c r="NHX26" s="530" t="n"/>
      <c r="NHY26" s="530" t="n"/>
      <c r="NHZ26" s="530" t="n"/>
      <c r="NIA26" s="530" t="n"/>
      <c r="NIB26" s="530" t="n"/>
      <c r="NIC26" s="530" t="n"/>
      <c r="NID26" s="530" t="n"/>
      <c r="NIE26" s="530" t="n"/>
      <c r="NIF26" s="530" t="n"/>
      <c r="NIG26" s="530" t="n"/>
      <c r="NIH26" s="530" t="n"/>
      <c r="NII26" s="530" t="n"/>
      <c r="NIJ26" s="530" t="n"/>
      <c r="NIK26" s="530" t="n"/>
      <c r="NIL26" s="530" t="n"/>
      <c r="NIM26" s="530" t="n"/>
      <c r="NIN26" s="530" t="n"/>
      <c r="NIO26" s="530" t="n"/>
      <c r="NIP26" s="530" t="n"/>
      <c r="NIQ26" s="530" t="n"/>
      <c r="NIR26" s="530" t="n"/>
      <c r="NIS26" s="530" t="n"/>
      <c r="NIT26" s="530" t="n"/>
      <c r="NIU26" s="530" t="n"/>
      <c r="NIV26" s="530" t="n"/>
      <c r="NIW26" s="530" t="n"/>
      <c r="NIX26" s="530" t="n"/>
      <c r="NIY26" s="530" t="n"/>
      <c r="NIZ26" s="530" t="n"/>
      <c r="NJA26" s="530" t="n"/>
      <c r="NJB26" s="530" t="n"/>
      <c r="NJC26" s="530" t="n"/>
      <c r="NJD26" s="530" t="n"/>
      <c r="NJE26" s="530" t="n"/>
      <c r="NJF26" s="530" t="n"/>
      <c r="NJG26" s="530" t="n"/>
      <c r="NJH26" s="530" t="n"/>
      <c r="NJI26" s="530" t="n"/>
      <c r="NJJ26" s="530" t="n"/>
      <c r="NJK26" s="530" t="n"/>
      <c r="NJL26" s="530" t="n"/>
      <c r="NJM26" s="530" t="n"/>
      <c r="NJN26" s="530" t="n"/>
      <c r="NJO26" s="530" t="n"/>
      <c r="NJP26" s="530" t="n"/>
      <c r="NJQ26" s="530" t="n"/>
      <c r="NJR26" s="530" t="n"/>
      <c r="NJS26" s="530" t="n"/>
      <c r="NJT26" s="530" t="n"/>
      <c r="NJU26" s="530" t="n"/>
      <c r="NJV26" s="530" t="n"/>
      <c r="NJW26" s="530" t="n"/>
      <c r="NJX26" s="530" t="n"/>
      <c r="NJY26" s="530" t="n"/>
      <c r="NJZ26" s="530" t="n"/>
      <c r="NKA26" s="530" t="n"/>
      <c r="NKB26" s="530" t="n"/>
      <c r="NKC26" s="530" t="n"/>
      <c r="NKD26" s="530" t="n"/>
      <c r="NKE26" s="530" t="n"/>
      <c r="NKF26" s="530" t="n"/>
      <c r="NKG26" s="530" t="n"/>
      <c r="NKH26" s="530" t="n"/>
      <c r="NKI26" s="530" t="n"/>
      <c r="NKJ26" s="530" t="n"/>
      <c r="NKK26" s="530" t="n"/>
      <c r="NKL26" s="530" t="n"/>
      <c r="NKM26" s="530" t="n"/>
      <c r="NKN26" s="530" t="n"/>
      <c r="NKO26" s="530" t="n"/>
      <c r="NKP26" s="530" t="n"/>
      <c r="NKQ26" s="530" t="n"/>
      <c r="NKR26" s="530" t="n"/>
      <c r="NKS26" s="530" t="n"/>
      <c r="NKT26" s="530" t="n"/>
      <c r="NKU26" s="530" t="n"/>
      <c r="NKV26" s="530" t="n"/>
      <c r="NKW26" s="530" t="n"/>
      <c r="NKX26" s="530" t="n"/>
      <c r="NKY26" s="530" t="n"/>
      <c r="NKZ26" s="530" t="n"/>
      <c r="NLA26" s="530" t="n"/>
      <c r="NLB26" s="530" t="n"/>
      <c r="NLC26" s="530" t="n"/>
      <c r="NLD26" s="530" t="n"/>
      <c r="NLE26" s="530" t="n"/>
      <c r="NLF26" s="530" t="n"/>
      <c r="NLG26" s="530" t="n"/>
      <c r="NLH26" s="530" t="n"/>
      <c r="NLI26" s="530" t="n"/>
      <c r="NLJ26" s="530" t="n"/>
      <c r="NLK26" s="530" t="n"/>
      <c r="NLL26" s="530" t="n"/>
      <c r="NLM26" s="530" t="n"/>
      <c r="NLN26" s="530" t="n"/>
      <c r="NLO26" s="530" t="n"/>
      <c r="NLP26" s="530" t="n"/>
      <c r="NLQ26" s="530" t="n"/>
      <c r="NLR26" s="530" t="n"/>
      <c r="NLS26" s="530" t="n"/>
      <c r="NLT26" s="530" t="n"/>
      <c r="NLU26" s="530" t="n"/>
      <c r="NLV26" s="530" t="n"/>
      <c r="NLW26" s="530" t="n"/>
      <c r="NLX26" s="530" t="n"/>
      <c r="NLY26" s="530" t="n"/>
      <c r="NLZ26" s="530" t="n"/>
      <c r="NMA26" s="530" t="n"/>
      <c r="NMB26" s="530" t="n"/>
      <c r="NMC26" s="530" t="n"/>
      <c r="NMD26" s="530" t="n"/>
      <c r="NME26" s="530" t="n"/>
      <c r="NMF26" s="530" t="n"/>
      <c r="NMG26" s="530" t="n"/>
      <c r="NMH26" s="530" t="n"/>
      <c r="NMI26" s="530" t="n"/>
      <c r="NMJ26" s="530" t="n"/>
      <c r="NMK26" s="530" t="n"/>
      <c r="NML26" s="530" t="n"/>
      <c r="NMM26" s="530" t="n"/>
      <c r="NMN26" s="530" t="n"/>
      <c r="NMO26" s="530" t="n"/>
      <c r="NMP26" s="530" t="n"/>
      <c r="NMQ26" s="530" t="n"/>
      <c r="NMR26" s="530" t="n"/>
      <c r="NMS26" s="530" t="n"/>
      <c r="NMT26" s="530" t="n"/>
      <c r="NMU26" s="530" t="n"/>
      <c r="NMV26" s="530" t="n"/>
      <c r="NMW26" s="530" t="n"/>
      <c r="NMX26" s="530" t="n"/>
      <c r="NMY26" s="530" t="n"/>
      <c r="NMZ26" s="530" t="n"/>
      <c r="NNA26" s="530" t="n"/>
      <c r="NNB26" s="530" t="n"/>
      <c r="NNC26" s="530" t="n"/>
      <c r="NND26" s="530" t="n"/>
      <c r="NNE26" s="530" t="n"/>
      <c r="NNF26" s="530" t="n"/>
      <c r="NNG26" s="530" t="n"/>
      <c r="NNH26" s="530" t="n"/>
      <c r="NNI26" s="530" t="n"/>
      <c r="NNJ26" s="530" t="n"/>
      <c r="NNK26" s="530" t="n"/>
      <c r="NNL26" s="530" t="n"/>
      <c r="NNM26" s="530" t="n"/>
      <c r="NNN26" s="530" t="n"/>
      <c r="NNO26" s="530" t="n"/>
      <c r="NNP26" s="530" t="n"/>
      <c r="NNQ26" s="530" t="n"/>
      <c r="NNR26" s="530" t="n"/>
      <c r="NNS26" s="530" t="n"/>
      <c r="NNT26" s="530" t="n"/>
      <c r="NNU26" s="530" t="n"/>
      <c r="NNV26" s="530" t="n"/>
      <c r="NNW26" s="530" t="n"/>
      <c r="NNX26" s="530" t="n"/>
      <c r="NNY26" s="530" t="n"/>
      <c r="NNZ26" s="530" t="n"/>
      <c r="NOA26" s="530" t="n"/>
      <c r="NOB26" s="530" t="n"/>
      <c r="NOC26" s="530" t="n"/>
      <c r="NOD26" s="530" t="n"/>
      <c r="NOE26" s="530" t="n"/>
      <c r="NOF26" s="530" t="n"/>
      <c r="NOG26" s="530" t="n"/>
      <c r="NOH26" s="530" t="n"/>
      <c r="NOI26" s="530" t="n"/>
      <c r="NOJ26" s="530" t="n"/>
      <c r="NOK26" s="530" t="n"/>
      <c r="NOL26" s="530" t="n"/>
      <c r="NOM26" s="530" t="n"/>
      <c r="NON26" s="530" t="n"/>
      <c r="NOO26" s="530" t="n"/>
      <c r="NOP26" s="530" t="n"/>
      <c r="NOQ26" s="530" t="n"/>
      <c r="NOR26" s="530" t="n"/>
      <c r="NOS26" s="530" t="n"/>
      <c r="NOT26" s="530" t="n"/>
      <c r="NOU26" s="530" t="n"/>
      <c r="NOV26" s="530" t="n"/>
      <c r="NOW26" s="530" t="n"/>
      <c r="NOX26" s="530" t="n"/>
      <c r="NOY26" s="530" t="n"/>
      <c r="NOZ26" s="530" t="n"/>
      <c r="NPA26" s="530" t="n"/>
      <c r="NPB26" s="530" t="n"/>
      <c r="NPC26" s="530" t="n"/>
      <c r="NPD26" s="530" t="n"/>
      <c r="NPE26" s="530" t="n"/>
      <c r="NPF26" s="530" t="n"/>
      <c r="NPG26" s="530" t="n"/>
      <c r="NPH26" s="530" t="n"/>
      <c r="NPI26" s="530" t="n"/>
      <c r="NPJ26" s="530" t="n"/>
      <c r="NPK26" s="530" t="n"/>
      <c r="NPL26" s="530" t="n"/>
      <c r="NPM26" s="530" t="n"/>
      <c r="NPN26" s="530" t="n"/>
      <c r="NPO26" s="530" t="n"/>
      <c r="NPP26" s="530" t="n"/>
      <c r="NPQ26" s="530" t="n"/>
      <c r="NPR26" s="530" t="n"/>
      <c r="NPS26" s="530" t="n"/>
      <c r="NPT26" s="530" t="n"/>
      <c r="NPU26" s="530" t="n"/>
      <c r="NPV26" s="530" t="n"/>
      <c r="NPW26" s="530" t="n"/>
      <c r="NPX26" s="530" t="n"/>
      <c r="NPY26" s="530" t="n"/>
      <c r="NPZ26" s="530" t="n"/>
      <c r="NQA26" s="530" t="n"/>
      <c r="NQB26" s="530" t="n"/>
      <c r="NQC26" s="530" t="n"/>
      <c r="NQD26" s="530" t="n"/>
      <c r="NQE26" s="530" t="n"/>
      <c r="NQF26" s="530" t="n"/>
      <c r="NQG26" s="530" t="n"/>
      <c r="NQH26" s="530" t="n"/>
      <c r="NQI26" s="530" t="n"/>
      <c r="NQJ26" s="530" t="n"/>
      <c r="NQK26" s="530" t="n"/>
      <c r="NQL26" s="530" t="n"/>
      <c r="NQM26" s="530" t="n"/>
      <c r="NQN26" s="530" t="n"/>
      <c r="NQO26" s="530" t="n"/>
      <c r="NQP26" s="530" t="n"/>
      <c r="NQQ26" s="530" t="n"/>
      <c r="NQR26" s="530" t="n"/>
      <c r="NQS26" s="530" t="n"/>
      <c r="NQT26" s="530" t="n"/>
      <c r="NQU26" s="530" t="n"/>
      <c r="NQV26" s="530" t="n"/>
      <c r="NQW26" s="530" t="n"/>
      <c r="NQX26" s="530" t="n"/>
      <c r="NQY26" s="530" t="n"/>
      <c r="NQZ26" s="530" t="n"/>
      <c r="NRA26" s="530" t="n"/>
      <c r="NRB26" s="530" t="n"/>
      <c r="NRC26" s="530" t="n"/>
      <c r="NRD26" s="530" t="n"/>
      <c r="NRE26" s="530" t="n"/>
      <c r="NRF26" s="530" t="n"/>
      <c r="NRG26" s="530" t="n"/>
      <c r="NRH26" s="530" t="n"/>
      <c r="NRI26" s="530" t="n"/>
      <c r="NRJ26" s="530" t="n"/>
      <c r="NRK26" s="530" t="n"/>
      <c r="NRL26" s="530" t="n"/>
      <c r="NRM26" s="530" t="n"/>
      <c r="NRN26" s="530" t="n"/>
      <c r="NRO26" s="530" t="n"/>
      <c r="NRP26" s="530" t="n"/>
      <c r="NRQ26" s="530" t="n"/>
      <c r="NRR26" s="530" t="n"/>
      <c r="NRS26" s="530" t="n"/>
      <c r="NRT26" s="530" t="n"/>
      <c r="NRU26" s="530" t="n"/>
      <c r="NRV26" s="530" t="n"/>
      <c r="NRW26" s="530" t="n"/>
      <c r="NRX26" s="530" t="n"/>
      <c r="NRY26" s="530" t="n"/>
      <c r="NRZ26" s="530" t="n"/>
      <c r="NSA26" s="530" t="n"/>
      <c r="NSB26" s="530" t="n"/>
      <c r="NSC26" s="530" t="n"/>
      <c r="NSD26" s="530" t="n"/>
      <c r="NSE26" s="530" t="n"/>
      <c r="NSF26" s="530" t="n"/>
      <c r="NSG26" s="530" t="n"/>
      <c r="NSH26" s="530" t="n"/>
      <c r="NSI26" s="530" t="n"/>
      <c r="NSJ26" s="530" t="n"/>
      <c r="NSK26" s="530" t="n"/>
      <c r="NSL26" s="530" t="n"/>
      <c r="NSM26" s="530" t="n"/>
      <c r="NSN26" s="530" t="n"/>
      <c r="NSO26" s="530" t="n"/>
      <c r="NSP26" s="530" t="n"/>
      <c r="NSQ26" s="530" t="n"/>
      <c r="NSR26" s="530" t="n"/>
      <c r="NSS26" s="530" t="n"/>
      <c r="NST26" s="530" t="n"/>
      <c r="NSU26" s="530" t="n"/>
      <c r="NSV26" s="530" t="n"/>
      <c r="NSW26" s="530" t="n"/>
      <c r="NSX26" s="530" t="n"/>
      <c r="NSY26" s="530" t="n"/>
      <c r="NSZ26" s="530" t="n"/>
      <c r="NTA26" s="530" t="n"/>
      <c r="NTB26" s="530" t="n"/>
      <c r="NTC26" s="530" t="n"/>
      <c r="NTD26" s="530" t="n"/>
      <c r="NTE26" s="530" t="n"/>
      <c r="NTF26" s="530" t="n"/>
      <c r="NTG26" s="530" t="n"/>
      <c r="NTH26" s="530" t="n"/>
      <c r="NTI26" s="530" t="n"/>
      <c r="NTJ26" s="530" t="n"/>
      <c r="NTK26" s="530" t="n"/>
      <c r="NTL26" s="530" t="n"/>
      <c r="NTM26" s="530" t="n"/>
      <c r="NTN26" s="530" t="n"/>
      <c r="NTO26" s="530" t="n"/>
      <c r="NTP26" s="530" t="n"/>
      <c r="NTQ26" s="530" t="n"/>
      <c r="NTR26" s="530" t="n"/>
      <c r="NTS26" s="530" t="n"/>
      <c r="NTT26" s="530" t="n"/>
      <c r="NTU26" s="530" t="n"/>
      <c r="NTV26" s="530" t="n"/>
      <c r="NTW26" s="530" t="n"/>
      <c r="NTX26" s="530" t="n"/>
      <c r="NTY26" s="530" t="n"/>
      <c r="NTZ26" s="530" t="n"/>
      <c r="NUA26" s="530" t="n"/>
      <c r="NUB26" s="530" t="n"/>
      <c r="NUC26" s="530" t="n"/>
      <c r="NUD26" s="530" t="n"/>
      <c r="NUE26" s="530" t="n"/>
      <c r="NUF26" s="530" t="n"/>
      <c r="NUG26" s="530" t="n"/>
      <c r="NUH26" s="530" t="n"/>
      <c r="NUI26" s="530" t="n"/>
      <c r="NUJ26" s="530" t="n"/>
      <c r="NUK26" s="530" t="n"/>
      <c r="NUL26" s="530" t="n"/>
      <c r="NUM26" s="530" t="n"/>
      <c r="NUN26" s="530" t="n"/>
      <c r="NUO26" s="530" t="n"/>
      <c r="NUP26" s="530" t="n"/>
      <c r="NUQ26" s="530" t="n"/>
      <c r="NUR26" s="530" t="n"/>
      <c r="NUS26" s="530" t="n"/>
      <c r="NUT26" s="530" t="n"/>
      <c r="NUU26" s="530" t="n"/>
      <c r="NUV26" s="530" t="n"/>
      <c r="NUW26" s="530" t="n"/>
      <c r="NUX26" s="530" t="n"/>
      <c r="NUY26" s="530" t="n"/>
      <c r="NUZ26" s="530" t="n"/>
      <c r="NVA26" s="530" t="n"/>
      <c r="NVB26" s="530" t="n"/>
      <c r="NVC26" s="530" t="n"/>
      <c r="NVD26" s="530" t="n"/>
      <c r="NVE26" s="530" t="n"/>
      <c r="NVF26" s="530" t="n"/>
      <c r="NVG26" s="530" t="n"/>
      <c r="NVH26" s="530" t="n"/>
      <c r="NVI26" s="530" t="n"/>
      <c r="NVJ26" s="530" t="n"/>
      <c r="NVK26" s="530" t="n"/>
      <c r="NVL26" s="530" t="n"/>
      <c r="NVM26" s="530" t="n"/>
      <c r="NVN26" s="530" t="n"/>
      <c r="NVO26" s="530" t="n"/>
      <c r="NVP26" s="530" t="n"/>
      <c r="NVQ26" s="530" t="n"/>
      <c r="NVR26" s="530" t="n"/>
      <c r="NVS26" s="530" t="n"/>
      <c r="NVT26" s="530" t="n"/>
      <c r="NVU26" s="530" t="n"/>
      <c r="NVV26" s="530" t="n"/>
      <c r="NVW26" s="530" t="n"/>
      <c r="NVX26" s="530" t="n"/>
      <c r="NVY26" s="530" t="n"/>
      <c r="NVZ26" s="530" t="n"/>
      <c r="NWA26" s="530" t="n"/>
      <c r="NWB26" s="530" t="n"/>
      <c r="NWC26" s="530" t="n"/>
      <c r="NWD26" s="530" t="n"/>
      <c r="NWE26" s="530" t="n"/>
      <c r="NWF26" s="530" t="n"/>
      <c r="NWG26" s="530" t="n"/>
      <c r="NWH26" s="530" t="n"/>
      <c r="NWI26" s="530" t="n"/>
      <c r="NWJ26" s="530" t="n"/>
      <c r="NWK26" s="530" t="n"/>
      <c r="NWL26" s="530" t="n"/>
      <c r="NWM26" s="530" t="n"/>
      <c r="NWN26" s="530" t="n"/>
      <c r="NWO26" s="530" t="n"/>
      <c r="NWP26" s="530" t="n"/>
      <c r="NWQ26" s="530" t="n"/>
      <c r="NWR26" s="530" t="n"/>
      <c r="NWS26" s="530" t="n"/>
      <c r="NWT26" s="530" t="n"/>
      <c r="NWU26" s="530" t="n"/>
      <c r="NWV26" s="530" t="n"/>
      <c r="NWW26" s="530" t="n"/>
      <c r="NWX26" s="530" t="n"/>
      <c r="NWY26" s="530" t="n"/>
      <c r="NWZ26" s="530" t="n"/>
      <c r="NXA26" s="530" t="n"/>
      <c r="NXB26" s="530" t="n"/>
      <c r="NXC26" s="530" t="n"/>
      <c r="NXD26" s="530" t="n"/>
      <c r="NXE26" s="530" t="n"/>
      <c r="NXF26" s="530" t="n"/>
      <c r="NXG26" s="530" t="n"/>
      <c r="NXH26" s="530" t="n"/>
      <c r="NXI26" s="530" t="n"/>
      <c r="NXJ26" s="530" t="n"/>
      <c r="NXK26" s="530" t="n"/>
      <c r="NXL26" s="530" t="n"/>
      <c r="NXM26" s="530" t="n"/>
      <c r="NXN26" s="530" t="n"/>
      <c r="NXO26" s="530" t="n"/>
      <c r="NXP26" s="530" t="n"/>
      <c r="NXQ26" s="530" t="n"/>
      <c r="NXR26" s="530" t="n"/>
      <c r="NXS26" s="530" t="n"/>
      <c r="NXT26" s="530" t="n"/>
      <c r="NXU26" s="530" t="n"/>
      <c r="NXV26" s="530" t="n"/>
      <c r="NXW26" s="530" t="n"/>
      <c r="NXX26" s="530" t="n"/>
      <c r="NXY26" s="530" t="n"/>
      <c r="NXZ26" s="530" t="n"/>
      <c r="NYA26" s="530" t="n"/>
      <c r="NYB26" s="530" t="n"/>
      <c r="NYC26" s="530" t="n"/>
      <c r="NYD26" s="530" t="n"/>
      <c r="NYE26" s="530" t="n"/>
      <c r="NYF26" s="530" t="n"/>
      <c r="NYG26" s="530" t="n"/>
      <c r="NYH26" s="530" t="n"/>
      <c r="NYI26" s="530" t="n"/>
      <c r="NYJ26" s="530" t="n"/>
      <c r="NYK26" s="530" t="n"/>
      <c r="NYL26" s="530" t="n"/>
      <c r="NYM26" s="530" t="n"/>
      <c r="NYN26" s="530" t="n"/>
      <c r="NYO26" s="530" t="n"/>
      <c r="NYP26" s="530" t="n"/>
      <c r="NYQ26" s="530" t="n"/>
      <c r="NYR26" s="530" t="n"/>
      <c r="NYS26" s="530" t="n"/>
      <c r="NYT26" s="530" t="n"/>
      <c r="NYU26" s="530" t="n"/>
      <c r="NYV26" s="530" t="n"/>
      <c r="NYW26" s="530" t="n"/>
      <c r="NYX26" s="530" t="n"/>
      <c r="NYY26" s="530" t="n"/>
      <c r="NYZ26" s="530" t="n"/>
      <c r="NZA26" s="530" t="n"/>
      <c r="NZB26" s="530" t="n"/>
      <c r="NZC26" s="530" t="n"/>
      <c r="NZD26" s="530" t="n"/>
      <c r="NZE26" s="530" t="n"/>
      <c r="NZF26" s="530" t="n"/>
      <c r="NZG26" s="530" t="n"/>
      <c r="NZH26" s="530" t="n"/>
      <c r="NZI26" s="530" t="n"/>
      <c r="NZJ26" s="530" t="n"/>
      <c r="NZK26" s="530" t="n"/>
      <c r="NZL26" s="530" t="n"/>
      <c r="NZM26" s="530" t="n"/>
      <c r="NZN26" s="530" t="n"/>
      <c r="NZO26" s="530" t="n"/>
      <c r="NZP26" s="530" t="n"/>
      <c r="NZQ26" s="530" t="n"/>
      <c r="NZR26" s="530" t="n"/>
      <c r="NZS26" s="530" t="n"/>
      <c r="NZT26" s="530" t="n"/>
      <c r="NZU26" s="530" t="n"/>
      <c r="NZV26" s="530" t="n"/>
      <c r="NZW26" s="530" t="n"/>
      <c r="NZX26" s="530" t="n"/>
      <c r="NZY26" s="530" t="n"/>
      <c r="NZZ26" s="530" t="n"/>
      <c r="OAA26" s="530" t="n"/>
      <c r="OAB26" s="530" t="n"/>
      <c r="OAC26" s="530" t="n"/>
      <c r="OAD26" s="530" t="n"/>
      <c r="OAE26" s="530" t="n"/>
      <c r="OAF26" s="530" t="n"/>
      <c r="OAG26" s="530" t="n"/>
      <c r="OAH26" s="530" t="n"/>
      <c r="OAI26" s="530" t="n"/>
      <c r="OAJ26" s="530" t="n"/>
      <c r="OAK26" s="530" t="n"/>
      <c r="OAL26" s="530" t="n"/>
      <c r="OAM26" s="530" t="n"/>
      <c r="OAN26" s="530" t="n"/>
      <c r="OAO26" s="530" t="n"/>
      <c r="OAP26" s="530" t="n"/>
      <c r="OAQ26" s="530" t="n"/>
      <c r="OAR26" s="530" t="n"/>
      <c r="OAS26" s="530" t="n"/>
      <c r="OAT26" s="530" t="n"/>
      <c r="OAU26" s="530" t="n"/>
      <c r="OAV26" s="530" t="n"/>
      <c r="OAW26" s="530" t="n"/>
      <c r="OAX26" s="530" t="n"/>
      <c r="OAY26" s="530" t="n"/>
      <c r="OAZ26" s="530" t="n"/>
      <c r="OBA26" s="530" t="n"/>
      <c r="OBB26" s="530" t="n"/>
      <c r="OBC26" s="530" t="n"/>
      <c r="OBD26" s="530" t="n"/>
      <c r="OBE26" s="530" t="n"/>
      <c r="OBF26" s="530" t="n"/>
      <c r="OBG26" s="530" t="n"/>
      <c r="OBH26" s="530" t="n"/>
      <c r="OBI26" s="530" t="n"/>
      <c r="OBJ26" s="530" t="n"/>
      <c r="OBK26" s="530" t="n"/>
      <c r="OBL26" s="530" t="n"/>
      <c r="OBM26" s="530" t="n"/>
      <c r="OBN26" s="530" t="n"/>
      <c r="OBO26" s="530" t="n"/>
      <c r="OBP26" s="530" t="n"/>
      <c r="OBQ26" s="530" t="n"/>
      <c r="OBR26" s="530" t="n"/>
      <c r="OBS26" s="530" t="n"/>
      <c r="OBT26" s="530" t="n"/>
      <c r="OBU26" s="530" t="n"/>
      <c r="OBV26" s="530" t="n"/>
      <c r="OBW26" s="530" t="n"/>
      <c r="OBX26" s="530" t="n"/>
      <c r="OBY26" s="530" t="n"/>
      <c r="OBZ26" s="530" t="n"/>
      <c r="OCA26" s="530" t="n"/>
      <c r="OCB26" s="530" t="n"/>
      <c r="OCC26" s="530" t="n"/>
      <c r="OCD26" s="530" t="n"/>
      <c r="OCE26" s="530" t="n"/>
      <c r="OCF26" s="530" t="n"/>
      <c r="OCG26" s="530" t="n"/>
      <c r="OCH26" s="530" t="n"/>
      <c r="OCI26" s="530" t="n"/>
      <c r="OCJ26" s="530" t="n"/>
      <c r="OCK26" s="530" t="n"/>
      <c r="OCL26" s="530" t="n"/>
      <c r="OCM26" s="530" t="n"/>
      <c r="OCN26" s="530" t="n"/>
      <c r="OCO26" s="530" t="n"/>
      <c r="OCP26" s="530" t="n"/>
      <c r="OCQ26" s="530" t="n"/>
      <c r="OCR26" s="530" t="n"/>
      <c r="OCS26" s="530" t="n"/>
      <c r="OCT26" s="530" t="n"/>
      <c r="OCU26" s="530" t="n"/>
      <c r="OCV26" s="530" t="n"/>
      <c r="OCW26" s="530" t="n"/>
      <c r="OCX26" s="530" t="n"/>
      <c r="OCY26" s="530" t="n"/>
      <c r="OCZ26" s="530" t="n"/>
      <c r="ODA26" s="530" t="n"/>
      <c r="ODB26" s="530" t="n"/>
      <c r="ODC26" s="530" t="n"/>
      <c r="ODD26" s="530" t="n"/>
      <c r="ODE26" s="530" t="n"/>
      <c r="ODF26" s="530" t="n"/>
      <c r="ODG26" s="530" t="n"/>
      <c r="ODH26" s="530" t="n"/>
      <c r="ODI26" s="530" t="n"/>
      <c r="ODJ26" s="530" t="n"/>
      <c r="ODK26" s="530" t="n"/>
      <c r="ODL26" s="530" t="n"/>
      <c r="ODM26" s="530" t="n"/>
      <c r="ODN26" s="530" t="n"/>
      <c r="ODO26" s="530" t="n"/>
      <c r="ODP26" s="530" t="n"/>
      <c r="ODQ26" s="530" t="n"/>
      <c r="ODR26" s="530" t="n"/>
      <c r="ODS26" s="530" t="n"/>
      <c r="ODT26" s="530" t="n"/>
      <c r="ODU26" s="530" t="n"/>
      <c r="ODV26" s="530" t="n"/>
      <c r="ODW26" s="530" t="n"/>
      <c r="ODX26" s="530" t="n"/>
      <c r="ODY26" s="530" t="n"/>
      <c r="ODZ26" s="530" t="n"/>
      <c r="OEA26" s="530" t="n"/>
      <c r="OEB26" s="530" t="n"/>
      <c r="OEC26" s="530" t="n"/>
      <c r="OED26" s="530" t="n"/>
      <c r="OEE26" s="530" t="n"/>
      <c r="OEF26" s="530" t="n"/>
      <c r="OEG26" s="530" t="n"/>
      <c r="OEH26" s="530" t="n"/>
      <c r="OEI26" s="530" t="n"/>
      <c r="OEJ26" s="530" t="n"/>
      <c r="OEK26" s="530" t="n"/>
      <c r="OEL26" s="530" t="n"/>
      <c r="OEM26" s="530" t="n"/>
      <c r="OEN26" s="530" t="n"/>
      <c r="OEO26" s="530" t="n"/>
      <c r="OEP26" s="530" t="n"/>
      <c r="OEQ26" s="530" t="n"/>
      <c r="OER26" s="530" t="n"/>
      <c r="OES26" s="530" t="n"/>
      <c r="OET26" s="530" t="n"/>
      <c r="OEU26" s="530" t="n"/>
      <c r="OEV26" s="530" t="n"/>
      <c r="OEW26" s="530" t="n"/>
      <c r="OEX26" s="530" t="n"/>
      <c r="OEY26" s="530" t="n"/>
      <c r="OEZ26" s="530" t="n"/>
      <c r="OFA26" s="530" t="n"/>
      <c r="OFB26" s="530" t="n"/>
      <c r="OFC26" s="530" t="n"/>
      <c r="OFD26" s="530" t="n"/>
      <c r="OFE26" s="530" t="n"/>
      <c r="OFF26" s="530" t="n"/>
      <c r="OFG26" s="530" t="n"/>
      <c r="OFH26" s="530" t="n"/>
      <c r="OFI26" s="530" t="n"/>
      <c r="OFJ26" s="530" t="n"/>
      <c r="OFK26" s="530" t="n"/>
      <c r="OFL26" s="530" t="n"/>
      <c r="OFM26" s="530" t="n"/>
      <c r="OFN26" s="530" t="n"/>
      <c r="OFO26" s="530" t="n"/>
      <c r="OFP26" s="530" t="n"/>
      <c r="OFQ26" s="530" t="n"/>
      <c r="OFR26" s="530" t="n"/>
      <c r="OFS26" s="530" t="n"/>
      <c r="OFT26" s="530" t="n"/>
      <c r="OFU26" s="530" t="n"/>
      <c r="OFV26" s="530" t="n"/>
      <c r="OFW26" s="530" t="n"/>
      <c r="OFX26" s="530" t="n"/>
      <c r="OFY26" s="530" t="n"/>
      <c r="OFZ26" s="530" t="n"/>
      <c r="OGA26" s="530" t="n"/>
      <c r="OGB26" s="530" t="n"/>
      <c r="OGC26" s="530" t="n"/>
      <c r="OGD26" s="530" t="n"/>
      <c r="OGE26" s="530" t="n"/>
      <c r="OGF26" s="530" t="n"/>
      <c r="OGG26" s="530" t="n"/>
      <c r="OGH26" s="530" t="n"/>
      <c r="OGI26" s="530" t="n"/>
      <c r="OGJ26" s="530" t="n"/>
      <c r="OGK26" s="530" t="n"/>
      <c r="OGL26" s="530" t="n"/>
      <c r="OGM26" s="530" t="n"/>
      <c r="OGN26" s="530" t="n"/>
      <c r="OGO26" s="530" t="n"/>
      <c r="OGP26" s="530" t="n"/>
      <c r="OGQ26" s="530" t="n"/>
      <c r="OGR26" s="530" t="n"/>
      <c r="OGS26" s="530" t="n"/>
      <c r="OGT26" s="530" t="n"/>
      <c r="OGU26" s="530" t="n"/>
      <c r="OGV26" s="530" t="n"/>
      <c r="OGW26" s="530" t="n"/>
      <c r="OGX26" s="530" t="n"/>
      <c r="OGY26" s="530" t="n"/>
      <c r="OGZ26" s="530" t="n"/>
      <c r="OHA26" s="530" t="n"/>
      <c r="OHB26" s="530" t="n"/>
      <c r="OHC26" s="530" t="n"/>
      <c r="OHD26" s="530" t="n"/>
      <c r="OHE26" s="530" t="n"/>
      <c r="OHF26" s="530" t="n"/>
      <c r="OHG26" s="530" t="n"/>
      <c r="OHH26" s="530" t="n"/>
      <c r="OHI26" s="530" t="n"/>
      <c r="OHJ26" s="530" t="n"/>
      <c r="OHK26" s="530" t="n"/>
      <c r="OHL26" s="530" t="n"/>
      <c r="OHM26" s="530" t="n"/>
      <c r="OHN26" s="530" t="n"/>
      <c r="OHO26" s="530" t="n"/>
      <c r="OHP26" s="530" t="n"/>
      <c r="OHQ26" s="530" t="n"/>
      <c r="OHR26" s="530" t="n"/>
      <c r="OHS26" s="530" t="n"/>
      <c r="OHT26" s="530" t="n"/>
      <c r="OHU26" s="530" t="n"/>
      <c r="OHV26" s="530" t="n"/>
      <c r="OHW26" s="530" t="n"/>
      <c r="OHX26" s="530" t="n"/>
      <c r="OHY26" s="530" t="n"/>
      <c r="OHZ26" s="530" t="n"/>
      <c r="OIA26" s="530" t="n"/>
      <c r="OIB26" s="530" t="n"/>
      <c r="OIC26" s="530" t="n"/>
      <c r="OID26" s="530" t="n"/>
      <c r="OIE26" s="530" t="n"/>
      <c r="OIF26" s="530" t="n"/>
      <c r="OIG26" s="530" t="n"/>
      <c r="OIH26" s="530" t="n"/>
      <c r="OII26" s="530" t="n"/>
      <c r="OIJ26" s="530" t="n"/>
      <c r="OIK26" s="530" t="n"/>
      <c r="OIL26" s="530" t="n"/>
      <c r="OIM26" s="530" t="n"/>
      <c r="OIN26" s="530" t="n"/>
      <c r="OIO26" s="530" t="n"/>
      <c r="OIP26" s="530" t="n"/>
      <c r="OIQ26" s="530" t="n"/>
      <c r="OIR26" s="530" t="n"/>
      <c r="OIS26" s="530" t="n"/>
      <c r="OIT26" s="530" t="n"/>
      <c r="OIU26" s="530" t="n"/>
      <c r="OIV26" s="530" t="n"/>
      <c r="OIW26" s="530" t="n"/>
      <c r="OIX26" s="530" t="n"/>
      <c r="OIY26" s="530" t="n"/>
      <c r="OIZ26" s="530" t="n"/>
      <c r="OJA26" s="530" t="n"/>
      <c r="OJB26" s="530" t="n"/>
      <c r="OJC26" s="530" t="n"/>
      <c r="OJD26" s="530" t="n"/>
      <c r="OJE26" s="530" t="n"/>
      <c r="OJF26" s="530" t="n"/>
      <c r="OJG26" s="530" t="n"/>
      <c r="OJH26" s="530" t="n"/>
      <c r="OJI26" s="530" t="n"/>
      <c r="OJJ26" s="530" t="n"/>
      <c r="OJK26" s="530" t="n"/>
      <c r="OJL26" s="530" t="n"/>
      <c r="OJM26" s="530" t="n"/>
      <c r="OJN26" s="530" t="n"/>
      <c r="OJO26" s="530" t="n"/>
      <c r="OJP26" s="530" t="n"/>
      <c r="OJQ26" s="530" t="n"/>
      <c r="OJR26" s="530" t="n"/>
      <c r="OJS26" s="530" t="n"/>
      <c r="OJT26" s="530" t="n"/>
      <c r="OJU26" s="530" t="n"/>
      <c r="OJV26" s="530" t="n"/>
      <c r="OJW26" s="530" t="n"/>
      <c r="OJX26" s="530" t="n"/>
      <c r="OJY26" s="530" t="n"/>
      <c r="OJZ26" s="530" t="n"/>
      <c r="OKA26" s="530" t="n"/>
      <c r="OKB26" s="530" t="n"/>
      <c r="OKC26" s="530" t="n"/>
      <c r="OKD26" s="530" t="n"/>
      <c r="OKE26" s="530" t="n"/>
      <c r="OKF26" s="530" t="n"/>
      <c r="OKG26" s="530" t="n"/>
      <c r="OKH26" s="530" t="n"/>
      <c r="OKI26" s="530" t="n"/>
      <c r="OKJ26" s="530" t="n"/>
      <c r="OKK26" s="530" t="n"/>
      <c r="OKL26" s="530" t="n"/>
      <c r="OKM26" s="530" t="n"/>
      <c r="OKN26" s="530" t="n"/>
      <c r="OKO26" s="530" t="n"/>
      <c r="OKP26" s="530" t="n"/>
      <c r="OKQ26" s="530" t="n"/>
      <c r="OKR26" s="530" t="n"/>
      <c r="OKS26" s="530" t="n"/>
      <c r="OKT26" s="530" t="n"/>
      <c r="OKU26" s="530" t="n"/>
      <c r="OKV26" s="530" t="n"/>
      <c r="OKW26" s="530" t="n"/>
      <c r="OKX26" s="530" t="n"/>
      <c r="OKY26" s="530" t="n"/>
      <c r="OKZ26" s="530" t="n"/>
      <c r="OLA26" s="530" t="n"/>
      <c r="OLB26" s="530" t="n"/>
      <c r="OLC26" s="530" t="n"/>
      <c r="OLD26" s="530" t="n"/>
      <c r="OLE26" s="530" t="n"/>
      <c r="OLF26" s="530" t="n"/>
      <c r="OLG26" s="530" t="n"/>
      <c r="OLH26" s="530" t="n"/>
      <c r="OLI26" s="530" t="n"/>
      <c r="OLJ26" s="530" t="n"/>
      <c r="OLK26" s="530" t="n"/>
      <c r="OLL26" s="530" t="n"/>
      <c r="OLM26" s="530" t="n"/>
      <c r="OLN26" s="530" t="n"/>
      <c r="OLO26" s="530" t="n"/>
      <c r="OLP26" s="530" t="n"/>
      <c r="OLQ26" s="530" t="n"/>
      <c r="OLR26" s="530" t="n"/>
      <c r="OLS26" s="530" t="n"/>
      <c r="OLT26" s="530" t="n"/>
      <c r="OLU26" s="530" t="n"/>
      <c r="OLV26" s="530" t="n"/>
      <c r="OLW26" s="530" t="n"/>
      <c r="OLX26" s="530" t="n"/>
      <c r="OLY26" s="530" t="n"/>
      <c r="OLZ26" s="530" t="n"/>
      <c r="OMA26" s="530" t="n"/>
      <c r="OMB26" s="530" t="n"/>
      <c r="OMC26" s="530" t="n"/>
      <c r="OMD26" s="530" t="n"/>
      <c r="OME26" s="530" t="n"/>
      <c r="OMF26" s="530" t="n"/>
      <c r="OMG26" s="530" t="n"/>
      <c r="OMH26" s="530" t="n"/>
      <c r="OMI26" s="530" t="n"/>
      <c r="OMJ26" s="530" t="n"/>
      <c r="OMK26" s="530" t="n"/>
      <c r="OML26" s="530" t="n"/>
      <c r="OMM26" s="530" t="n"/>
      <c r="OMN26" s="530" t="n"/>
      <c r="OMO26" s="530" t="n"/>
      <c r="OMP26" s="530" t="n"/>
      <c r="OMQ26" s="530" t="n"/>
      <c r="OMR26" s="530" t="n"/>
      <c r="OMS26" s="530" t="n"/>
      <c r="OMT26" s="530" t="n"/>
      <c r="OMU26" s="530" t="n"/>
      <c r="OMV26" s="530" t="n"/>
      <c r="OMW26" s="530" t="n"/>
      <c r="OMX26" s="530" t="n"/>
      <c r="OMY26" s="530" t="n"/>
      <c r="OMZ26" s="530" t="n"/>
      <c r="ONA26" s="530" t="n"/>
      <c r="ONB26" s="530" t="n"/>
      <c r="ONC26" s="530" t="n"/>
      <c r="OND26" s="530" t="n"/>
      <c r="ONE26" s="530" t="n"/>
      <c r="ONF26" s="530" t="n"/>
      <c r="ONG26" s="530" t="n"/>
      <c r="ONH26" s="530" t="n"/>
      <c r="ONI26" s="530" t="n"/>
      <c r="ONJ26" s="530" t="n"/>
      <c r="ONK26" s="530" t="n"/>
      <c r="ONL26" s="530" t="n"/>
      <c r="ONM26" s="530" t="n"/>
      <c r="ONN26" s="530" t="n"/>
      <c r="ONO26" s="530" t="n"/>
      <c r="ONP26" s="530" t="n"/>
      <c r="ONQ26" s="530" t="n"/>
      <c r="ONR26" s="530" t="n"/>
      <c r="ONS26" s="530" t="n"/>
      <c r="ONT26" s="530" t="n"/>
      <c r="ONU26" s="530" t="n"/>
      <c r="ONV26" s="530" t="n"/>
      <c r="ONW26" s="530" t="n"/>
      <c r="ONX26" s="530" t="n"/>
      <c r="ONY26" s="530" t="n"/>
      <c r="ONZ26" s="530" t="n"/>
      <c r="OOA26" s="530" t="n"/>
      <c r="OOB26" s="530" t="n"/>
      <c r="OOC26" s="530" t="n"/>
      <c r="OOD26" s="530" t="n"/>
      <c r="OOE26" s="530" t="n"/>
      <c r="OOF26" s="530" t="n"/>
      <c r="OOG26" s="530" t="n"/>
      <c r="OOH26" s="530" t="n"/>
      <c r="OOI26" s="530" t="n"/>
      <c r="OOJ26" s="530" t="n"/>
      <c r="OOK26" s="530" t="n"/>
      <c r="OOL26" s="530" t="n"/>
      <c r="OOM26" s="530" t="n"/>
      <c r="OON26" s="530" t="n"/>
      <c r="OOO26" s="530" t="n"/>
      <c r="OOP26" s="530" t="n"/>
      <c r="OOQ26" s="530" t="n"/>
      <c r="OOR26" s="530" t="n"/>
      <c r="OOS26" s="530" t="n"/>
      <c r="OOT26" s="530" t="n"/>
      <c r="OOU26" s="530" t="n"/>
      <c r="OOV26" s="530" t="n"/>
      <c r="OOW26" s="530" t="n"/>
      <c r="OOX26" s="530" t="n"/>
      <c r="OOY26" s="530" t="n"/>
      <c r="OOZ26" s="530" t="n"/>
      <c r="OPA26" s="530" t="n"/>
      <c r="OPB26" s="530" t="n"/>
      <c r="OPC26" s="530" t="n"/>
      <c r="OPD26" s="530" t="n"/>
      <c r="OPE26" s="530" t="n"/>
      <c r="OPF26" s="530" t="n"/>
      <c r="OPG26" s="530" t="n"/>
      <c r="OPH26" s="530" t="n"/>
      <c r="OPI26" s="530" t="n"/>
      <c r="OPJ26" s="530" t="n"/>
      <c r="OPK26" s="530" t="n"/>
      <c r="OPL26" s="530" t="n"/>
      <c r="OPM26" s="530" t="n"/>
      <c r="OPN26" s="530" t="n"/>
      <c r="OPO26" s="530" t="n"/>
      <c r="OPP26" s="530" t="n"/>
      <c r="OPQ26" s="530" t="n"/>
      <c r="OPR26" s="530" t="n"/>
      <c r="OPS26" s="530" t="n"/>
      <c r="OPT26" s="530" t="n"/>
      <c r="OPU26" s="530" t="n"/>
      <c r="OPV26" s="530" t="n"/>
      <c r="OPW26" s="530" t="n"/>
      <c r="OPX26" s="530" t="n"/>
      <c r="OPY26" s="530" t="n"/>
      <c r="OPZ26" s="530" t="n"/>
      <c r="OQA26" s="530" t="n"/>
      <c r="OQB26" s="530" t="n"/>
      <c r="OQC26" s="530" t="n"/>
      <c r="OQD26" s="530" t="n"/>
      <c r="OQE26" s="530" t="n"/>
      <c r="OQF26" s="530" t="n"/>
      <c r="OQG26" s="530" t="n"/>
      <c r="OQH26" s="530" t="n"/>
      <c r="OQI26" s="530" t="n"/>
      <c r="OQJ26" s="530" t="n"/>
      <c r="OQK26" s="530" t="n"/>
      <c r="OQL26" s="530" t="n"/>
      <c r="OQM26" s="530" t="n"/>
      <c r="OQN26" s="530" t="n"/>
      <c r="OQO26" s="530" t="n"/>
      <c r="OQP26" s="530" t="n"/>
      <c r="OQQ26" s="530" t="n"/>
      <c r="OQR26" s="530" t="n"/>
      <c r="OQS26" s="530" t="n"/>
      <c r="OQT26" s="530" t="n"/>
      <c r="OQU26" s="530" t="n"/>
      <c r="OQV26" s="530" t="n"/>
      <c r="OQW26" s="530" t="n"/>
      <c r="OQX26" s="530" t="n"/>
      <c r="OQY26" s="530" t="n"/>
      <c r="OQZ26" s="530" t="n"/>
      <c r="ORA26" s="530" t="n"/>
      <c r="ORB26" s="530" t="n"/>
      <c r="ORC26" s="530" t="n"/>
      <c r="ORD26" s="530" t="n"/>
      <c r="ORE26" s="530" t="n"/>
      <c r="ORF26" s="530" t="n"/>
      <c r="ORG26" s="530" t="n"/>
      <c r="ORH26" s="530" t="n"/>
      <c r="ORI26" s="530" t="n"/>
      <c r="ORJ26" s="530" t="n"/>
      <c r="ORK26" s="530" t="n"/>
      <c r="ORL26" s="530" t="n"/>
      <c r="ORM26" s="530" t="n"/>
      <c r="ORN26" s="530" t="n"/>
      <c r="ORO26" s="530" t="n"/>
      <c r="ORP26" s="530" t="n"/>
      <c r="ORQ26" s="530" t="n"/>
      <c r="ORR26" s="530" t="n"/>
      <c r="ORS26" s="530" t="n"/>
      <c r="ORT26" s="530" t="n"/>
      <c r="ORU26" s="530" t="n"/>
      <c r="ORV26" s="530" t="n"/>
      <c r="ORW26" s="530" t="n"/>
      <c r="ORX26" s="530" t="n"/>
      <c r="ORY26" s="530" t="n"/>
      <c r="ORZ26" s="530" t="n"/>
      <c r="OSA26" s="530" t="n"/>
      <c r="OSB26" s="530" t="n"/>
      <c r="OSC26" s="530" t="n"/>
      <c r="OSD26" s="530" t="n"/>
      <c r="OSE26" s="530" t="n"/>
      <c r="OSF26" s="530" t="n"/>
      <c r="OSG26" s="530" t="n"/>
      <c r="OSH26" s="530" t="n"/>
      <c r="OSI26" s="530" t="n"/>
      <c r="OSJ26" s="530" t="n"/>
      <c r="OSK26" s="530" t="n"/>
      <c r="OSL26" s="530" t="n"/>
      <c r="OSM26" s="530" t="n"/>
      <c r="OSN26" s="530" t="n"/>
      <c r="OSO26" s="530" t="n"/>
      <c r="OSP26" s="530" t="n"/>
      <c r="OSQ26" s="530" t="n"/>
      <c r="OSR26" s="530" t="n"/>
      <c r="OSS26" s="530" t="n"/>
      <c r="OST26" s="530" t="n"/>
      <c r="OSU26" s="530" t="n"/>
      <c r="OSV26" s="530" t="n"/>
      <c r="OSW26" s="530" t="n"/>
      <c r="OSX26" s="530" t="n"/>
      <c r="OSY26" s="530" t="n"/>
      <c r="OSZ26" s="530" t="n"/>
      <c r="OTA26" s="530" t="n"/>
      <c r="OTB26" s="530" t="n"/>
      <c r="OTC26" s="530" t="n"/>
      <c r="OTD26" s="530" t="n"/>
      <c r="OTE26" s="530" t="n"/>
      <c r="OTF26" s="530" t="n"/>
      <c r="OTG26" s="530" t="n"/>
      <c r="OTH26" s="530" t="n"/>
      <c r="OTI26" s="530" t="n"/>
      <c r="OTJ26" s="530" t="n"/>
      <c r="OTK26" s="530" t="n"/>
      <c r="OTL26" s="530" t="n"/>
      <c r="OTM26" s="530" t="n"/>
      <c r="OTN26" s="530" t="n"/>
      <c r="OTO26" s="530" t="n"/>
      <c r="OTP26" s="530" t="n"/>
      <c r="OTQ26" s="530" t="n"/>
      <c r="OTR26" s="530" t="n"/>
      <c r="OTS26" s="530" t="n"/>
      <c r="OTT26" s="530" t="n"/>
      <c r="OTU26" s="530" t="n"/>
      <c r="OTV26" s="530" t="n"/>
      <c r="OTW26" s="530" t="n"/>
      <c r="OTX26" s="530" t="n"/>
      <c r="OTY26" s="530" t="n"/>
      <c r="OTZ26" s="530" t="n"/>
      <c r="OUA26" s="530" t="n"/>
      <c r="OUB26" s="530" t="n"/>
      <c r="OUC26" s="530" t="n"/>
      <c r="OUD26" s="530" t="n"/>
      <c r="OUE26" s="530" t="n"/>
      <c r="OUF26" s="530" t="n"/>
      <c r="OUG26" s="530" t="n"/>
      <c r="OUH26" s="530" t="n"/>
      <c r="OUI26" s="530" t="n"/>
      <c r="OUJ26" s="530" t="n"/>
      <c r="OUK26" s="530" t="n"/>
      <c r="OUL26" s="530" t="n"/>
      <c r="OUM26" s="530" t="n"/>
      <c r="OUN26" s="530" t="n"/>
      <c r="OUO26" s="530" t="n"/>
      <c r="OUP26" s="530" t="n"/>
      <c r="OUQ26" s="530" t="n"/>
      <c r="OUR26" s="530" t="n"/>
      <c r="OUS26" s="530" t="n"/>
      <c r="OUT26" s="530" t="n"/>
      <c r="OUU26" s="530" t="n"/>
      <c r="OUV26" s="530" t="n"/>
      <c r="OUW26" s="530" t="n"/>
      <c r="OUX26" s="530" t="n"/>
      <c r="OUY26" s="530" t="n"/>
      <c r="OUZ26" s="530" t="n"/>
      <c r="OVA26" s="530" t="n"/>
      <c r="OVB26" s="530" t="n"/>
      <c r="OVC26" s="530" t="n"/>
      <c r="OVD26" s="530" t="n"/>
      <c r="OVE26" s="530" t="n"/>
      <c r="OVF26" s="530" t="n"/>
      <c r="OVG26" s="530" t="n"/>
      <c r="OVH26" s="530" t="n"/>
      <c r="OVI26" s="530" t="n"/>
      <c r="OVJ26" s="530" t="n"/>
      <c r="OVK26" s="530" t="n"/>
      <c r="OVL26" s="530" t="n"/>
      <c r="OVM26" s="530" t="n"/>
      <c r="OVN26" s="530" t="n"/>
      <c r="OVO26" s="530" t="n"/>
      <c r="OVP26" s="530" t="n"/>
      <c r="OVQ26" s="530" t="n"/>
      <c r="OVR26" s="530" t="n"/>
      <c r="OVS26" s="530" t="n"/>
      <c r="OVT26" s="530" t="n"/>
      <c r="OVU26" s="530" t="n"/>
      <c r="OVV26" s="530" t="n"/>
      <c r="OVW26" s="530" t="n"/>
      <c r="OVX26" s="530" t="n"/>
      <c r="OVY26" s="530" t="n"/>
      <c r="OVZ26" s="530" t="n"/>
      <c r="OWA26" s="530" t="n"/>
      <c r="OWB26" s="530" t="n"/>
      <c r="OWC26" s="530" t="n"/>
      <c r="OWD26" s="530" t="n"/>
      <c r="OWE26" s="530" t="n"/>
      <c r="OWF26" s="530" t="n"/>
      <c r="OWG26" s="530" t="n"/>
      <c r="OWH26" s="530" t="n"/>
      <c r="OWI26" s="530" t="n"/>
      <c r="OWJ26" s="530" t="n"/>
      <c r="OWK26" s="530" t="n"/>
      <c r="OWL26" s="530" t="n"/>
      <c r="OWM26" s="530" t="n"/>
      <c r="OWN26" s="530" t="n"/>
      <c r="OWO26" s="530" t="n"/>
      <c r="OWP26" s="530" t="n"/>
      <c r="OWQ26" s="530" t="n"/>
      <c r="OWR26" s="530" t="n"/>
      <c r="OWS26" s="530" t="n"/>
      <c r="OWT26" s="530" t="n"/>
      <c r="OWU26" s="530" t="n"/>
      <c r="OWV26" s="530" t="n"/>
      <c r="OWW26" s="530" t="n"/>
      <c r="OWX26" s="530" t="n"/>
      <c r="OWY26" s="530" t="n"/>
      <c r="OWZ26" s="530" t="n"/>
      <c r="OXA26" s="530" t="n"/>
      <c r="OXB26" s="530" t="n"/>
      <c r="OXC26" s="530" t="n"/>
      <c r="OXD26" s="530" t="n"/>
      <c r="OXE26" s="530" t="n"/>
      <c r="OXF26" s="530" t="n"/>
      <c r="OXG26" s="530" t="n"/>
      <c r="OXH26" s="530" t="n"/>
      <c r="OXI26" s="530" t="n"/>
      <c r="OXJ26" s="530" t="n"/>
      <c r="OXK26" s="530" t="n"/>
      <c r="OXL26" s="530" t="n"/>
      <c r="OXM26" s="530" t="n"/>
      <c r="OXN26" s="530" t="n"/>
      <c r="OXO26" s="530" t="n"/>
      <c r="OXP26" s="530" t="n"/>
      <c r="OXQ26" s="530" t="n"/>
      <c r="OXR26" s="530" t="n"/>
      <c r="OXS26" s="530" t="n"/>
      <c r="OXT26" s="530" t="n"/>
      <c r="OXU26" s="530" t="n"/>
      <c r="OXV26" s="530" t="n"/>
      <c r="OXW26" s="530" t="n"/>
      <c r="OXX26" s="530" t="n"/>
      <c r="OXY26" s="530" t="n"/>
      <c r="OXZ26" s="530" t="n"/>
      <c r="OYA26" s="530" t="n"/>
      <c r="OYB26" s="530" t="n"/>
      <c r="OYC26" s="530" t="n"/>
      <c r="OYD26" s="530" t="n"/>
      <c r="OYE26" s="530" t="n"/>
      <c r="OYF26" s="530" t="n"/>
      <c r="OYG26" s="530" t="n"/>
      <c r="OYH26" s="530" t="n"/>
      <c r="OYI26" s="530" t="n"/>
      <c r="OYJ26" s="530" t="n"/>
      <c r="OYK26" s="530" t="n"/>
      <c r="OYL26" s="530" t="n"/>
      <c r="OYM26" s="530" t="n"/>
      <c r="OYN26" s="530" t="n"/>
      <c r="OYO26" s="530" t="n"/>
      <c r="OYP26" s="530" t="n"/>
      <c r="OYQ26" s="530" t="n"/>
      <c r="OYR26" s="530" t="n"/>
      <c r="OYS26" s="530" t="n"/>
      <c r="OYT26" s="530" t="n"/>
      <c r="OYU26" s="530" t="n"/>
      <c r="OYV26" s="530" t="n"/>
      <c r="OYW26" s="530" t="n"/>
      <c r="OYX26" s="530" t="n"/>
      <c r="OYY26" s="530" t="n"/>
      <c r="OYZ26" s="530" t="n"/>
      <c r="OZA26" s="530" t="n"/>
      <c r="OZB26" s="530" t="n"/>
      <c r="OZC26" s="530" t="n"/>
      <c r="OZD26" s="530" t="n"/>
      <c r="OZE26" s="530" t="n"/>
      <c r="OZF26" s="530" t="n"/>
      <c r="OZG26" s="530" t="n"/>
      <c r="OZH26" s="530" t="n"/>
      <c r="OZI26" s="530" t="n"/>
      <c r="OZJ26" s="530" t="n"/>
      <c r="OZK26" s="530" t="n"/>
      <c r="OZL26" s="530" t="n"/>
      <c r="OZM26" s="530" t="n"/>
      <c r="OZN26" s="530" t="n"/>
      <c r="OZO26" s="530" t="n"/>
      <c r="OZP26" s="530" t="n"/>
      <c r="OZQ26" s="530" t="n"/>
      <c r="OZR26" s="530" t="n"/>
      <c r="OZS26" s="530" t="n"/>
      <c r="OZT26" s="530" t="n"/>
      <c r="OZU26" s="530" t="n"/>
      <c r="OZV26" s="530" t="n"/>
      <c r="OZW26" s="530" t="n"/>
      <c r="OZX26" s="530" t="n"/>
      <c r="OZY26" s="530" t="n"/>
      <c r="OZZ26" s="530" t="n"/>
      <c r="PAA26" s="530" t="n"/>
      <c r="PAB26" s="530" t="n"/>
      <c r="PAC26" s="530" t="n"/>
      <c r="PAD26" s="530" t="n"/>
      <c r="PAE26" s="530" t="n"/>
      <c r="PAF26" s="530" t="n"/>
      <c r="PAG26" s="530" t="n"/>
      <c r="PAH26" s="530" t="n"/>
      <c r="PAI26" s="530" t="n"/>
      <c r="PAJ26" s="530" t="n"/>
      <c r="PAK26" s="530" t="n"/>
      <c r="PAL26" s="530" t="n"/>
      <c r="PAM26" s="530" t="n"/>
      <c r="PAN26" s="530" t="n"/>
      <c r="PAO26" s="530" t="n"/>
      <c r="PAP26" s="530" t="n"/>
      <c r="PAQ26" s="530" t="n"/>
      <c r="PAR26" s="530" t="n"/>
      <c r="PAS26" s="530" t="n"/>
      <c r="PAT26" s="530" t="n"/>
      <c r="PAU26" s="530" t="n"/>
      <c r="PAV26" s="530" t="n"/>
      <c r="PAW26" s="530" t="n"/>
      <c r="PAX26" s="530" t="n"/>
      <c r="PAY26" s="530" t="n"/>
      <c r="PAZ26" s="530" t="n"/>
      <c r="PBA26" s="530" t="n"/>
      <c r="PBB26" s="530" t="n"/>
      <c r="PBC26" s="530" t="n"/>
      <c r="PBD26" s="530" t="n"/>
      <c r="PBE26" s="530" t="n"/>
      <c r="PBF26" s="530" t="n"/>
      <c r="PBG26" s="530" t="n"/>
      <c r="PBH26" s="530" t="n"/>
      <c r="PBI26" s="530" t="n"/>
      <c r="PBJ26" s="530" t="n"/>
      <c r="PBK26" s="530" t="n"/>
      <c r="PBL26" s="530" t="n"/>
      <c r="PBM26" s="530" t="n"/>
      <c r="PBN26" s="530" t="n"/>
      <c r="PBO26" s="530" t="n"/>
      <c r="PBP26" s="530" t="n"/>
      <c r="PBQ26" s="530" t="n"/>
      <c r="PBR26" s="530" t="n"/>
      <c r="PBS26" s="530" t="n"/>
      <c r="PBT26" s="530" t="n"/>
      <c r="PBU26" s="530" t="n"/>
      <c r="PBV26" s="530" t="n"/>
      <c r="PBW26" s="530" t="n"/>
      <c r="PBX26" s="530" t="n"/>
      <c r="PBY26" s="530" t="n"/>
      <c r="PBZ26" s="530" t="n"/>
      <c r="PCA26" s="530" t="n"/>
      <c r="PCB26" s="530" t="n"/>
      <c r="PCC26" s="530" t="n"/>
      <c r="PCD26" s="530" t="n"/>
      <c r="PCE26" s="530" t="n"/>
      <c r="PCF26" s="530" t="n"/>
      <c r="PCG26" s="530" t="n"/>
      <c r="PCH26" s="530" t="n"/>
      <c r="PCI26" s="530" t="n"/>
      <c r="PCJ26" s="530" t="n"/>
      <c r="PCK26" s="530" t="n"/>
      <c r="PCL26" s="530" t="n"/>
      <c r="PCM26" s="530" t="n"/>
      <c r="PCN26" s="530" t="n"/>
      <c r="PCO26" s="530" t="n"/>
      <c r="PCP26" s="530" t="n"/>
      <c r="PCQ26" s="530" t="n"/>
      <c r="PCR26" s="530" t="n"/>
      <c r="PCS26" s="530" t="n"/>
      <c r="PCT26" s="530" t="n"/>
      <c r="PCU26" s="530" t="n"/>
      <c r="PCV26" s="530" t="n"/>
      <c r="PCW26" s="530" t="n"/>
      <c r="PCX26" s="530" t="n"/>
      <c r="PCY26" s="530" t="n"/>
      <c r="PCZ26" s="530" t="n"/>
      <c r="PDA26" s="530" t="n"/>
      <c r="PDB26" s="530" t="n"/>
      <c r="PDC26" s="530" t="n"/>
      <c r="PDD26" s="530" t="n"/>
      <c r="PDE26" s="530" t="n"/>
      <c r="PDF26" s="530" t="n"/>
      <c r="PDG26" s="530" t="n"/>
      <c r="PDH26" s="530" t="n"/>
      <c r="PDI26" s="530" t="n"/>
      <c r="PDJ26" s="530" t="n"/>
      <c r="PDK26" s="530" t="n"/>
      <c r="PDL26" s="530" t="n"/>
      <c r="PDM26" s="530" t="n"/>
      <c r="PDN26" s="530" t="n"/>
      <c r="PDO26" s="530" t="n"/>
      <c r="PDP26" s="530" t="n"/>
      <c r="PDQ26" s="530" t="n"/>
      <c r="PDR26" s="530" t="n"/>
      <c r="PDS26" s="530" t="n"/>
      <c r="PDT26" s="530" t="n"/>
      <c r="PDU26" s="530" t="n"/>
      <c r="PDV26" s="530" t="n"/>
      <c r="PDW26" s="530" t="n"/>
      <c r="PDX26" s="530" t="n"/>
      <c r="PDY26" s="530" t="n"/>
      <c r="PDZ26" s="530" t="n"/>
      <c r="PEA26" s="530" t="n"/>
      <c r="PEB26" s="530" t="n"/>
      <c r="PEC26" s="530" t="n"/>
      <c r="PED26" s="530" t="n"/>
      <c r="PEE26" s="530" t="n"/>
      <c r="PEF26" s="530" t="n"/>
      <c r="PEG26" s="530" t="n"/>
      <c r="PEH26" s="530" t="n"/>
      <c r="PEI26" s="530" t="n"/>
      <c r="PEJ26" s="530" t="n"/>
      <c r="PEK26" s="530" t="n"/>
      <c r="PEL26" s="530" t="n"/>
      <c r="PEM26" s="530" t="n"/>
      <c r="PEN26" s="530" t="n"/>
      <c r="PEO26" s="530" t="n"/>
      <c r="PEP26" s="530" t="n"/>
      <c r="PEQ26" s="530" t="n"/>
      <c r="PER26" s="530" t="n"/>
      <c r="PES26" s="530" t="n"/>
      <c r="PET26" s="530" t="n"/>
      <c r="PEU26" s="530" t="n"/>
      <c r="PEV26" s="530" t="n"/>
      <c r="PEW26" s="530" t="n"/>
      <c r="PEX26" s="530" t="n"/>
      <c r="PEY26" s="530" t="n"/>
      <c r="PEZ26" s="530" t="n"/>
      <c r="PFA26" s="530" t="n"/>
      <c r="PFB26" s="530" t="n"/>
      <c r="PFC26" s="530" t="n"/>
      <c r="PFD26" s="530" t="n"/>
      <c r="PFE26" s="530" t="n"/>
      <c r="PFF26" s="530" t="n"/>
      <c r="PFG26" s="530" t="n"/>
      <c r="PFH26" s="530" t="n"/>
      <c r="PFI26" s="530" t="n"/>
      <c r="PFJ26" s="530" t="n"/>
      <c r="PFK26" s="530" t="n"/>
      <c r="PFL26" s="530" t="n"/>
      <c r="PFM26" s="530" t="n"/>
      <c r="PFN26" s="530" t="n"/>
      <c r="PFO26" s="530" t="n"/>
      <c r="PFP26" s="530" t="n"/>
      <c r="PFQ26" s="530" t="n"/>
      <c r="PFR26" s="530" t="n"/>
      <c r="PFS26" s="530" t="n"/>
      <c r="PFT26" s="530" t="n"/>
      <c r="PFU26" s="530" t="n"/>
      <c r="PFV26" s="530" t="n"/>
      <c r="PFW26" s="530" t="n"/>
      <c r="PFX26" s="530" t="n"/>
      <c r="PFY26" s="530" t="n"/>
      <c r="PFZ26" s="530" t="n"/>
      <c r="PGA26" s="530" t="n"/>
      <c r="PGB26" s="530" t="n"/>
      <c r="PGC26" s="530" t="n"/>
      <c r="PGD26" s="530" t="n"/>
      <c r="PGE26" s="530" t="n"/>
      <c r="PGF26" s="530" t="n"/>
      <c r="PGG26" s="530" t="n"/>
      <c r="PGH26" s="530" t="n"/>
      <c r="PGI26" s="530" t="n"/>
      <c r="PGJ26" s="530" t="n"/>
      <c r="PGK26" s="530" t="n"/>
      <c r="PGL26" s="530" t="n"/>
      <c r="PGM26" s="530" t="n"/>
      <c r="PGN26" s="530" t="n"/>
      <c r="PGO26" s="530" t="n"/>
      <c r="PGP26" s="530" t="n"/>
      <c r="PGQ26" s="530" t="n"/>
      <c r="PGR26" s="530" t="n"/>
      <c r="PGS26" s="530" t="n"/>
      <c r="PGT26" s="530" t="n"/>
      <c r="PGU26" s="530" t="n"/>
      <c r="PGV26" s="530" t="n"/>
      <c r="PGW26" s="530" t="n"/>
      <c r="PGX26" s="530" t="n"/>
      <c r="PGY26" s="530" t="n"/>
      <c r="PGZ26" s="530" t="n"/>
      <c r="PHA26" s="530" t="n"/>
      <c r="PHB26" s="530" t="n"/>
      <c r="PHC26" s="530" t="n"/>
      <c r="PHD26" s="530" t="n"/>
      <c r="PHE26" s="530" t="n"/>
      <c r="PHF26" s="530" t="n"/>
      <c r="PHG26" s="530" t="n"/>
      <c r="PHH26" s="530" t="n"/>
      <c r="PHI26" s="530" t="n"/>
      <c r="PHJ26" s="530" t="n"/>
      <c r="PHK26" s="530" t="n"/>
      <c r="PHL26" s="530" t="n"/>
      <c r="PHM26" s="530" t="n"/>
      <c r="PHN26" s="530" t="n"/>
      <c r="PHO26" s="530" t="n"/>
      <c r="PHP26" s="530" t="n"/>
      <c r="PHQ26" s="530" t="n"/>
      <c r="PHR26" s="530" t="n"/>
      <c r="PHS26" s="530" t="n"/>
      <c r="PHT26" s="530" t="n"/>
      <c r="PHU26" s="530" t="n"/>
      <c r="PHV26" s="530" t="n"/>
      <c r="PHW26" s="530" t="n"/>
      <c r="PHX26" s="530" t="n"/>
      <c r="PHY26" s="530" t="n"/>
      <c r="PHZ26" s="530" t="n"/>
      <c r="PIA26" s="530" t="n"/>
      <c r="PIB26" s="530" t="n"/>
      <c r="PIC26" s="530" t="n"/>
      <c r="PID26" s="530" t="n"/>
      <c r="PIE26" s="530" t="n"/>
      <c r="PIF26" s="530" t="n"/>
      <c r="PIG26" s="530" t="n"/>
      <c r="PIH26" s="530" t="n"/>
      <c r="PII26" s="530" t="n"/>
      <c r="PIJ26" s="530" t="n"/>
      <c r="PIK26" s="530" t="n"/>
      <c r="PIL26" s="530" t="n"/>
      <c r="PIM26" s="530" t="n"/>
      <c r="PIN26" s="530" t="n"/>
      <c r="PIO26" s="530" t="n"/>
      <c r="PIP26" s="530" t="n"/>
      <c r="PIQ26" s="530" t="n"/>
      <c r="PIR26" s="530" t="n"/>
      <c r="PIS26" s="530" t="n"/>
      <c r="PIT26" s="530" t="n"/>
      <c r="PIU26" s="530" t="n"/>
      <c r="PIV26" s="530" t="n"/>
      <c r="PIW26" s="530" t="n"/>
      <c r="PIX26" s="530" t="n"/>
      <c r="PIY26" s="530" t="n"/>
      <c r="PIZ26" s="530" t="n"/>
      <c r="PJA26" s="530" t="n"/>
      <c r="PJB26" s="530" t="n"/>
      <c r="PJC26" s="530" t="n"/>
      <c r="PJD26" s="530" t="n"/>
      <c r="PJE26" s="530" t="n"/>
      <c r="PJF26" s="530" t="n"/>
      <c r="PJG26" s="530" t="n"/>
      <c r="PJH26" s="530" t="n"/>
      <c r="PJI26" s="530" t="n"/>
      <c r="PJJ26" s="530" t="n"/>
      <c r="PJK26" s="530" t="n"/>
      <c r="PJL26" s="530" t="n"/>
      <c r="PJM26" s="530" t="n"/>
      <c r="PJN26" s="530" t="n"/>
      <c r="PJO26" s="530" t="n"/>
      <c r="PJP26" s="530" t="n"/>
      <c r="PJQ26" s="530" t="n"/>
      <c r="PJR26" s="530" t="n"/>
      <c r="PJS26" s="530" t="n"/>
      <c r="PJT26" s="530" t="n"/>
      <c r="PJU26" s="530" t="n"/>
      <c r="PJV26" s="530" t="n"/>
      <c r="PJW26" s="530" t="n"/>
      <c r="PJX26" s="530" t="n"/>
      <c r="PJY26" s="530" t="n"/>
      <c r="PJZ26" s="530" t="n"/>
      <c r="PKA26" s="530" t="n"/>
      <c r="PKB26" s="530" t="n"/>
      <c r="PKC26" s="530" t="n"/>
      <c r="PKD26" s="530" t="n"/>
      <c r="PKE26" s="530" t="n"/>
      <c r="PKF26" s="530" t="n"/>
      <c r="PKG26" s="530" t="n"/>
      <c r="PKH26" s="530" t="n"/>
      <c r="PKI26" s="530" t="n"/>
      <c r="PKJ26" s="530" t="n"/>
      <c r="PKK26" s="530" t="n"/>
      <c r="PKL26" s="530" t="n"/>
      <c r="PKM26" s="530" t="n"/>
      <c r="PKN26" s="530" t="n"/>
      <c r="PKO26" s="530" t="n"/>
      <c r="PKP26" s="530" t="n"/>
      <c r="PKQ26" s="530" t="n"/>
      <c r="PKR26" s="530" t="n"/>
      <c r="PKS26" s="530" t="n"/>
      <c r="PKT26" s="530" t="n"/>
      <c r="PKU26" s="530" t="n"/>
      <c r="PKV26" s="530" t="n"/>
      <c r="PKW26" s="530" t="n"/>
      <c r="PKX26" s="530" t="n"/>
      <c r="PKY26" s="530" t="n"/>
      <c r="PKZ26" s="530" t="n"/>
      <c r="PLA26" s="530" t="n"/>
      <c r="PLB26" s="530" t="n"/>
      <c r="PLC26" s="530" t="n"/>
      <c r="PLD26" s="530" t="n"/>
      <c r="PLE26" s="530" t="n"/>
      <c r="PLF26" s="530" t="n"/>
      <c r="PLG26" s="530" t="n"/>
      <c r="PLH26" s="530" t="n"/>
      <c r="PLI26" s="530" t="n"/>
      <c r="PLJ26" s="530" t="n"/>
      <c r="PLK26" s="530" t="n"/>
      <c r="PLL26" s="530" t="n"/>
      <c r="PLM26" s="530" t="n"/>
      <c r="PLN26" s="530" t="n"/>
      <c r="PLO26" s="530" t="n"/>
      <c r="PLP26" s="530" t="n"/>
      <c r="PLQ26" s="530" t="n"/>
      <c r="PLR26" s="530" t="n"/>
      <c r="PLS26" s="530" t="n"/>
      <c r="PLT26" s="530" t="n"/>
      <c r="PLU26" s="530" t="n"/>
      <c r="PLV26" s="530" t="n"/>
      <c r="PLW26" s="530" t="n"/>
      <c r="PLX26" s="530" t="n"/>
      <c r="PLY26" s="530" t="n"/>
      <c r="PLZ26" s="530" t="n"/>
      <c r="PMA26" s="530" t="n"/>
      <c r="PMB26" s="530" t="n"/>
      <c r="PMC26" s="530" t="n"/>
      <c r="PMD26" s="530" t="n"/>
      <c r="PME26" s="530" t="n"/>
      <c r="PMF26" s="530" t="n"/>
      <c r="PMG26" s="530" t="n"/>
      <c r="PMH26" s="530" t="n"/>
      <c r="PMI26" s="530" t="n"/>
      <c r="PMJ26" s="530" t="n"/>
      <c r="PMK26" s="530" t="n"/>
      <c r="PML26" s="530" t="n"/>
      <c r="PMM26" s="530" t="n"/>
      <c r="PMN26" s="530" t="n"/>
      <c r="PMO26" s="530" t="n"/>
      <c r="PMP26" s="530" t="n"/>
      <c r="PMQ26" s="530" t="n"/>
      <c r="PMR26" s="530" t="n"/>
      <c r="PMS26" s="530" t="n"/>
      <c r="PMT26" s="530" t="n"/>
      <c r="PMU26" s="530" t="n"/>
      <c r="PMV26" s="530" t="n"/>
      <c r="PMW26" s="530" t="n"/>
      <c r="PMX26" s="530" t="n"/>
      <c r="PMY26" s="530" t="n"/>
      <c r="PMZ26" s="530" t="n"/>
      <c r="PNA26" s="530" t="n"/>
      <c r="PNB26" s="530" t="n"/>
      <c r="PNC26" s="530" t="n"/>
      <c r="PND26" s="530" t="n"/>
      <c r="PNE26" s="530" t="n"/>
      <c r="PNF26" s="530" t="n"/>
      <c r="PNG26" s="530" t="n"/>
      <c r="PNH26" s="530" t="n"/>
      <c r="PNI26" s="530" t="n"/>
      <c r="PNJ26" s="530" t="n"/>
      <c r="PNK26" s="530" t="n"/>
      <c r="PNL26" s="530" t="n"/>
      <c r="PNM26" s="530" t="n"/>
      <c r="PNN26" s="530" t="n"/>
      <c r="PNO26" s="530" t="n"/>
      <c r="PNP26" s="530" t="n"/>
      <c r="PNQ26" s="530" t="n"/>
      <c r="PNR26" s="530" t="n"/>
      <c r="PNS26" s="530" t="n"/>
      <c r="PNT26" s="530" t="n"/>
      <c r="PNU26" s="530" t="n"/>
      <c r="PNV26" s="530" t="n"/>
      <c r="PNW26" s="530" t="n"/>
      <c r="PNX26" s="530" t="n"/>
      <c r="PNY26" s="530" t="n"/>
      <c r="PNZ26" s="530" t="n"/>
      <c r="POA26" s="530" t="n"/>
      <c r="POB26" s="530" t="n"/>
      <c r="POC26" s="530" t="n"/>
      <c r="POD26" s="530" t="n"/>
      <c r="POE26" s="530" t="n"/>
      <c r="POF26" s="530" t="n"/>
      <c r="POG26" s="530" t="n"/>
      <c r="POH26" s="530" t="n"/>
      <c r="POI26" s="530" t="n"/>
      <c r="POJ26" s="530" t="n"/>
      <c r="POK26" s="530" t="n"/>
      <c r="POL26" s="530" t="n"/>
      <c r="POM26" s="530" t="n"/>
      <c r="PON26" s="530" t="n"/>
      <c r="POO26" s="530" t="n"/>
      <c r="POP26" s="530" t="n"/>
      <c r="POQ26" s="530" t="n"/>
      <c r="POR26" s="530" t="n"/>
      <c r="POS26" s="530" t="n"/>
      <c r="POT26" s="530" t="n"/>
      <c r="POU26" s="530" t="n"/>
      <c r="POV26" s="530" t="n"/>
      <c r="POW26" s="530" t="n"/>
      <c r="POX26" s="530" t="n"/>
      <c r="POY26" s="530" t="n"/>
      <c r="POZ26" s="530" t="n"/>
      <c r="PPA26" s="530" t="n"/>
      <c r="PPB26" s="530" t="n"/>
      <c r="PPC26" s="530" t="n"/>
      <c r="PPD26" s="530" t="n"/>
      <c r="PPE26" s="530" t="n"/>
      <c r="PPF26" s="530" t="n"/>
      <c r="PPG26" s="530" t="n"/>
      <c r="PPH26" s="530" t="n"/>
      <c r="PPI26" s="530" t="n"/>
      <c r="PPJ26" s="530" t="n"/>
      <c r="PPK26" s="530" t="n"/>
      <c r="PPL26" s="530" t="n"/>
      <c r="PPM26" s="530" t="n"/>
      <c r="PPN26" s="530" t="n"/>
      <c r="PPO26" s="530" t="n"/>
      <c r="PPP26" s="530" t="n"/>
      <c r="PPQ26" s="530" t="n"/>
      <c r="PPR26" s="530" t="n"/>
      <c r="PPS26" s="530" t="n"/>
      <c r="PPT26" s="530" t="n"/>
      <c r="PPU26" s="530" t="n"/>
      <c r="PPV26" s="530" t="n"/>
      <c r="PPW26" s="530" t="n"/>
      <c r="PPX26" s="530" t="n"/>
      <c r="PPY26" s="530" t="n"/>
      <c r="PPZ26" s="530" t="n"/>
      <c r="PQA26" s="530" t="n"/>
      <c r="PQB26" s="530" t="n"/>
      <c r="PQC26" s="530" t="n"/>
      <c r="PQD26" s="530" t="n"/>
      <c r="PQE26" s="530" t="n"/>
      <c r="PQF26" s="530" t="n"/>
      <c r="PQG26" s="530" t="n"/>
      <c r="PQH26" s="530" t="n"/>
      <c r="PQI26" s="530" t="n"/>
      <c r="PQJ26" s="530" t="n"/>
      <c r="PQK26" s="530" t="n"/>
      <c r="PQL26" s="530" t="n"/>
      <c r="PQM26" s="530" t="n"/>
      <c r="PQN26" s="530" t="n"/>
      <c r="PQO26" s="530" t="n"/>
      <c r="PQP26" s="530" t="n"/>
      <c r="PQQ26" s="530" t="n"/>
      <c r="PQR26" s="530" t="n"/>
      <c r="PQS26" s="530" t="n"/>
      <c r="PQT26" s="530" t="n"/>
      <c r="PQU26" s="530" t="n"/>
      <c r="PQV26" s="530" t="n"/>
      <c r="PQW26" s="530" t="n"/>
      <c r="PQX26" s="530" t="n"/>
      <c r="PQY26" s="530" t="n"/>
      <c r="PQZ26" s="530" t="n"/>
      <c r="PRA26" s="530" t="n"/>
      <c r="PRB26" s="530" t="n"/>
      <c r="PRC26" s="530" t="n"/>
      <c r="PRD26" s="530" t="n"/>
      <c r="PRE26" s="530" t="n"/>
      <c r="PRF26" s="530" t="n"/>
      <c r="PRG26" s="530" t="n"/>
      <c r="PRH26" s="530" t="n"/>
      <c r="PRI26" s="530" t="n"/>
      <c r="PRJ26" s="530" t="n"/>
      <c r="PRK26" s="530" t="n"/>
      <c r="PRL26" s="530" t="n"/>
      <c r="PRM26" s="530" t="n"/>
      <c r="PRN26" s="530" t="n"/>
      <c r="PRO26" s="530" t="n"/>
      <c r="PRP26" s="530" t="n"/>
      <c r="PRQ26" s="530" t="n"/>
      <c r="PRR26" s="530" t="n"/>
      <c r="PRS26" s="530" t="n"/>
      <c r="PRT26" s="530" t="n"/>
      <c r="PRU26" s="530" t="n"/>
      <c r="PRV26" s="530" t="n"/>
      <c r="PRW26" s="530" t="n"/>
      <c r="PRX26" s="530" t="n"/>
      <c r="PRY26" s="530" t="n"/>
      <c r="PRZ26" s="530" t="n"/>
      <c r="PSA26" s="530" t="n"/>
      <c r="PSB26" s="530" t="n"/>
      <c r="PSC26" s="530" t="n"/>
      <c r="PSD26" s="530" t="n"/>
      <c r="PSE26" s="530" t="n"/>
      <c r="PSF26" s="530" t="n"/>
      <c r="PSG26" s="530" t="n"/>
      <c r="PSH26" s="530" t="n"/>
      <c r="PSI26" s="530" t="n"/>
      <c r="PSJ26" s="530" t="n"/>
      <c r="PSK26" s="530" t="n"/>
      <c r="PSL26" s="530" t="n"/>
      <c r="PSM26" s="530" t="n"/>
      <c r="PSN26" s="530" t="n"/>
      <c r="PSO26" s="530" t="n"/>
      <c r="PSP26" s="530" t="n"/>
      <c r="PSQ26" s="530" t="n"/>
      <c r="PSR26" s="530" t="n"/>
      <c r="PSS26" s="530" t="n"/>
      <c r="PST26" s="530" t="n"/>
      <c r="PSU26" s="530" t="n"/>
      <c r="PSV26" s="530" t="n"/>
      <c r="PSW26" s="530" t="n"/>
      <c r="PSX26" s="530" t="n"/>
      <c r="PSY26" s="530" t="n"/>
      <c r="PSZ26" s="530" t="n"/>
      <c r="PTA26" s="530" t="n"/>
      <c r="PTB26" s="530" t="n"/>
      <c r="PTC26" s="530" t="n"/>
      <c r="PTD26" s="530" t="n"/>
      <c r="PTE26" s="530" t="n"/>
      <c r="PTF26" s="530" t="n"/>
      <c r="PTG26" s="530" t="n"/>
      <c r="PTH26" s="530" t="n"/>
      <c r="PTI26" s="530" t="n"/>
      <c r="PTJ26" s="530" t="n"/>
      <c r="PTK26" s="530" t="n"/>
      <c r="PTL26" s="530" t="n"/>
      <c r="PTM26" s="530" t="n"/>
      <c r="PTN26" s="530" t="n"/>
      <c r="PTO26" s="530" t="n"/>
      <c r="PTP26" s="530" t="n"/>
      <c r="PTQ26" s="530" t="n"/>
      <c r="PTR26" s="530" t="n"/>
      <c r="PTS26" s="530" t="n"/>
      <c r="PTT26" s="530" t="n"/>
      <c r="PTU26" s="530" t="n"/>
      <c r="PTV26" s="530" t="n"/>
      <c r="PTW26" s="530" t="n"/>
      <c r="PTX26" s="530" t="n"/>
      <c r="PTY26" s="530" t="n"/>
      <c r="PTZ26" s="530" t="n"/>
      <c r="PUA26" s="530" t="n"/>
      <c r="PUB26" s="530" t="n"/>
      <c r="PUC26" s="530" t="n"/>
      <c r="PUD26" s="530" t="n"/>
      <c r="PUE26" s="530" t="n"/>
      <c r="PUF26" s="530" t="n"/>
      <c r="PUG26" s="530" t="n"/>
      <c r="PUH26" s="530" t="n"/>
      <c r="PUI26" s="530" t="n"/>
      <c r="PUJ26" s="530" t="n"/>
      <c r="PUK26" s="530" t="n"/>
      <c r="PUL26" s="530" t="n"/>
      <c r="PUM26" s="530" t="n"/>
      <c r="PUN26" s="530" t="n"/>
      <c r="PUO26" s="530" t="n"/>
      <c r="PUP26" s="530" t="n"/>
      <c r="PUQ26" s="530" t="n"/>
      <c r="PUR26" s="530" t="n"/>
      <c r="PUS26" s="530" t="n"/>
      <c r="PUT26" s="530" t="n"/>
      <c r="PUU26" s="530" t="n"/>
      <c r="PUV26" s="530" t="n"/>
      <c r="PUW26" s="530" t="n"/>
      <c r="PUX26" s="530" t="n"/>
      <c r="PUY26" s="530" t="n"/>
      <c r="PUZ26" s="530" t="n"/>
      <c r="PVA26" s="530" t="n"/>
      <c r="PVB26" s="530" t="n"/>
      <c r="PVC26" s="530" t="n"/>
      <c r="PVD26" s="530" t="n"/>
      <c r="PVE26" s="530" t="n"/>
      <c r="PVF26" s="530" t="n"/>
      <c r="PVG26" s="530" t="n"/>
      <c r="PVH26" s="530" t="n"/>
      <c r="PVI26" s="530" t="n"/>
      <c r="PVJ26" s="530" t="n"/>
      <c r="PVK26" s="530" t="n"/>
      <c r="PVL26" s="530" t="n"/>
      <c r="PVM26" s="530" t="n"/>
      <c r="PVN26" s="530" t="n"/>
      <c r="PVO26" s="530" t="n"/>
      <c r="PVP26" s="530" t="n"/>
      <c r="PVQ26" s="530" t="n"/>
      <c r="PVR26" s="530" t="n"/>
      <c r="PVS26" s="530" t="n"/>
      <c r="PVT26" s="530" t="n"/>
      <c r="PVU26" s="530" t="n"/>
      <c r="PVV26" s="530" t="n"/>
      <c r="PVW26" s="530" t="n"/>
      <c r="PVX26" s="530" t="n"/>
      <c r="PVY26" s="530" t="n"/>
      <c r="PVZ26" s="530" t="n"/>
      <c r="PWA26" s="530" t="n"/>
      <c r="PWB26" s="530" t="n"/>
      <c r="PWC26" s="530" t="n"/>
      <c r="PWD26" s="530" t="n"/>
      <c r="PWE26" s="530" t="n"/>
      <c r="PWF26" s="530" t="n"/>
      <c r="PWG26" s="530" t="n"/>
      <c r="PWH26" s="530" t="n"/>
      <c r="PWI26" s="530" t="n"/>
      <c r="PWJ26" s="530" t="n"/>
      <c r="PWK26" s="530" t="n"/>
      <c r="PWL26" s="530" t="n"/>
      <c r="PWM26" s="530" t="n"/>
      <c r="PWN26" s="530" t="n"/>
      <c r="PWO26" s="530" t="n"/>
      <c r="PWP26" s="530" t="n"/>
      <c r="PWQ26" s="530" t="n"/>
      <c r="PWR26" s="530" t="n"/>
      <c r="PWS26" s="530" t="n"/>
      <c r="PWT26" s="530" t="n"/>
      <c r="PWU26" s="530" t="n"/>
      <c r="PWV26" s="530" t="n"/>
      <c r="PWW26" s="530" t="n"/>
      <c r="PWX26" s="530" t="n"/>
      <c r="PWY26" s="530" t="n"/>
      <c r="PWZ26" s="530" t="n"/>
      <c r="PXA26" s="530" t="n"/>
      <c r="PXB26" s="530" t="n"/>
      <c r="PXC26" s="530" t="n"/>
      <c r="PXD26" s="530" t="n"/>
      <c r="PXE26" s="530" t="n"/>
      <c r="PXF26" s="530" t="n"/>
      <c r="PXG26" s="530" t="n"/>
      <c r="PXH26" s="530" t="n"/>
      <c r="PXI26" s="530" t="n"/>
      <c r="PXJ26" s="530" t="n"/>
      <c r="PXK26" s="530" t="n"/>
      <c r="PXL26" s="530" t="n"/>
      <c r="PXM26" s="530" t="n"/>
      <c r="PXN26" s="530" t="n"/>
      <c r="PXO26" s="530" t="n"/>
      <c r="PXP26" s="530" t="n"/>
      <c r="PXQ26" s="530" t="n"/>
      <c r="PXR26" s="530" t="n"/>
      <c r="PXS26" s="530" t="n"/>
      <c r="PXT26" s="530" t="n"/>
      <c r="PXU26" s="530" t="n"/>
      <c r="PXV26" s="530" t="n"/>
      <c r="PXW26" s="530" t="n"/>
      <c r="PXX26" s="530" t="n"/>
      <c r="PXY26" s="530" t="n"/>
      <c r="PXZ26" s="530" t="n"/>
      <c r="PYA26" s="530" t="n"/>
      <c r="PYB26" s="530" t="n"/>
      <c r="PYC26" s="530" t="n"/>
      <c r="PYD26" s="530" t="n"/>
      <c r="PYE26" s="530" t="n"/>
      <c r="PYF26" s="530" t="n"/>
      <c r="PYG26" s="530" t="n"/>
      <c r="PYH26" s="530" t="n"/>
      <c r="PYI26" s="530" t="n"/>
      <c r="PYJ26" s="530" t="n"/>
      <c r="PYK26" s="530" t="n"/>
      <c r="PYL26" s="530" t="n"/>
      <c r="PYM26" s="530" t="n"/>
      <c r="PYN26" s="530" t="n"/>
      <c r="PYO26" s="530" t="n"/>
      <c r="PYP26" s="530" t="n"/>
      <c r="PYQ26" s="530" t="n"/>
      <c r="PYR26" s="530" t="n"/>
      <c r="PYS26" s="530" t="n"/>
      <c r="PYT26" s="530" t="n"/>
      <c r="PYU26" s="530" t="n"/>
      <c r="PYV26" s="530" t="n"/>
      <c r="PYW26" s="530" t="n"/>
      <c r="PYX26" s="530" t="n"/>
      <c r="PYY26" s="530" t="n"/>
      <c r="PYZ26" s="530" t="n"/>
      <c r="PZA26" s="530" t="n"/>
      <c r="PZB26" s="530" t="n"/>
      <c r="PZC26" s="530" t="n"/>
      <c r="PZD26" s="530" t="n"/>
      <c r="PZE26" s="530" t="n"/>
      <c r="PZF26" s="530" t="n"/>
      <c r="PZG26" s="530" t="n"/>
      <c r="PZH26" s="530" t="n"/>
      <c r="PZI26" s="530" t="n"/>
      <c r="PZJ26" s="530" t="n"/>
      <c r="PZK26" s="530" t="n"/>
      <c r="PZL26" s="530" t="n"/>
      <c r="PZM26" s="530" t="n"/>
      <c r="PZN26" s="530" t="n"/>
      <c r="PZO26" s="530" t="n"/>
      <c r="PZP26" s="530" t="n"/>
      <c r="PZQ26" s="530" t="n"/>
      <c r="PZR26" s="530" t="n"/>
      <c r="PZS26" s="530" t="n"/>
      <c r="PZT26" s="530" t="n"/>
      <c r="PZU26" s="530" t="n"/>
      <c r="PZV26" s="530" t="n"/>
      <c r="PZW26" s="530" t="n"/>
      <c r="PZX26" s="530" t="n"/>
      <c r="PZY26" s="530" t="n"/>
      <c r="PZZ26" s="530" t="n"/>
      <c r="QAA26" s="530" t="n"/>
      <c r="QAB26" s="530" t="n"/>
      <c r="QAC26" s="530" t="n"/>
      <c r="QAD26" s="530" t="n"/>
      <c r="QAE26" s="530" t="n"/>
      <c r="QAF26" s="530" t="n"/>
      <c r="QAG26" s="530" t="n"/>
      <c r="QAH26" s="530" t="n"/>
      <c r="QAI26" s="530" t="n"/>
      <c r="QAJ26" s="530" t="n"/>
      <c r="QAK26" s="530" t="n"/>
      <c r="QAL26" s="530" t="n"/>
      <c r="QAM26" s="530" t="n"/>
      <c r="QAN26" s="530" t="n"/>
      <c r="QAO26" s="530" t="n"/>
      <c r="QAP26" s="530" t="n"/>
      <c r="QAQ26" s="530" t="n"/>
      <c r="QAR26" s="530" t="n"/>
      <c r="QAS26" s="530" t="n"/>
      <c r="QAT26" s="530" t="n"/>
      <c r="QAU26" s="530" t="n"/>
      <c r="QAV26" s="530" t="n"/>
      <c r="QAW26" s="530" t="n"/>
      <c r="QAX26" s="530" t="n"/>
      <c r="QAY26" s="530" t="n"/>
      <c r="QAZ26" s="530" t="n"/>
      <c r="QBA26" s="530" t="n"/>
      <c r="QBB26" s="530" t="n"/>
      <c r="QBC26" s="530" t="n"/>
      <c r="QBD26" s="530" t="n"/>
      <c r="QBE26" s="530" t="n"/>
      <c r="QBF26" s="530" t="n"/>
      <c r="QBG26" s="530" t="n"/>
      <c r="QBH26" s="530" t="n"/>
      <c r="QBI26" s="530" t="n"/>
      <c r="QBJ26" s="530" t="n"/>
      <c r="QBK26" s="530" t="n"/>
      <c r="QBL26" s="530" t="n"/>
      <c r="QBM26" s="530" t="n"/>
      <c r="QBN26" s="530" t="n"/>
      <c r="QBO26" s="530" t="n"/>
      <c r="QBP26" s="530" t="n"/>
      <c r="QBQ26" s="530" t="n"/>
      <c r="QBR26" s="530" t="n"/>
      <c r="QBS26" s="530" t="n"/>
      <c r="QBT26" s="530" t="n"/>
      <c r="QBU26" s="530" t="n"/>
      <c r="QBV26" s="530" t="n"/>
      <c r="QBW26" s="530" t="n"/>
      <c r="QBX26" s="530" t="n"/>
      <c r="QBY26" s="530" t="n"/>
      <c r="QBZ26" s="530" t="n"/>
      <c r="QCA26" s="530" t="n"/>
      <c r="QCB26" s="530" t="n"/>
      <c r="QCC26" s="530" t="n"/>
      <c r="QCD26" s="530" t="n"/>
      <c r="QCE26" s="530" t="n"/>
      <c r="QCF26" s="530" t="n"/>
      <c r="QCG26" s="530" t="n"/>
      <c r="QCH26" s="530" t="n"/>
      <c r="QCI26" s="530" t="n"/>
      <c r="QCJ26" s="530" t="n"/>
      <c r="QCK26" s="530" t="n"/>
      <c r="QCL26" s="530" t="n"/>
      <c r="QCM26" s="530" t="n"/>
      <c r="QCN26" s="530" t="n"/>
      <c r="QCO26" s="530" t="n"/>
      <c r="QCP26" s="530" t="n"/>
      <c r="QCQ26" s="530" t="n"/>
      <c r="QCR26" s="530" t="n"/>
      <c r="QCS26" s="530" t="n"/>
      <c r="QCT26" s="530" t="n"/>
      <c r="QCU26" s="530" t="n"/>
      <c r="QCV26" s="530" t="n"/>
      <c r="QCW26" s="530" t="n"/>
      <c r="QCX26" s="530" t="n"/>
      <c r="QCY26" s="530" t="n"/>
      <c r="QCZ26" s="530" t="n"/>
      <c r="QDA26" s="530" t="n"/>
      <c r="QDB26" s="530" t="n"/>
      <c r="QDC26" s="530" t="n"/>
      <c r="QDD26" s="530" t="n"/>
      <c r="QDE26" s="530" t="n"/>
      <c r="QDF26" s="530" t="n"/>
      <c r="QDG26" s="530" t="n"/>
      <c r="QDH26" s="530" t="n"/>
      <c r="QDI26" s="530" t="n"/>
      <c r="QDJ26" s="530" t="n"/>
      <c r="QDK26" s="530" t="n"/>
      <c r="QDL26" s="530" t="n"/>
      <c r="QDM26" s="530" t="n"/>
      <c r="QDN26" s="530" t="n"/>
      <c r="QDO26" s="530" t="n"/>
      <c r="QDP26" s="530" t="n"/>
      <c r="QDQ26" s="530" t="n"/>
      <c r="QDR26" s="530" t="n"/>
      <c r="QDS26" s="530" t="n"/>
      <c r="QDT26" s="530" t="n"/>
      <c r="QDU26" s="530" t="n"/>
      <c r="QDV26" s="530" t="n"/>
      <c r="QDW26" s="530" t="n"/>
      <c r="QDX26" s="530" t="n"/>
      <c r="QDY26" s="530" t="n"/>
      <c r="QDZ26" s="530" t="n"/>
      <c r="QEA26" s="530" t="n"/>
      <c r="QEB26" s="530" t="n"/>
      <c r="QEC26" s="530" t="n"/>
      <c r="QED26" s="530" t="n"/>
      <c r="QEE26" s="530" t="n"/>
      <c r="QEF26" s="530" t="n"/>
      <c r="QEG26" s="530" t="n"/>
      <c r="QEH26" s="530" t="n"/>
      <c r="QEI26" s="530" t="n"/>
      <c r="QEJ26" s="530" t="n"/>
      <c r="QEK26" s="530" t="n"/>
      <c r="QEL26" s="530" t="n"/>
      <c r="QEM26" s="530" t="n"/>
      <c r="QEN26" s="530" t="n"/>
      <c r="QEO26" s="530" t="n"/>
      <c r="QEP26" s="530" t="n"/>
      <c r="QEQ26" s="530" t="n"/>
      <c r="QER26" s="530" t="n"/>
      <c r="QES26" s="530" t="n"/>
      <c r="QET26" s="530" t="n"/>
      <c r="QEU26" s="530" t="n"/>
      <c r="QEV26" s="530" t="n"/>
      <c r="QEW26" s="530" t="n"/>
      <c r="QEX26" s="530" t="n"/>
      <c r="QEY26" s="530" t="n"/>
      <c r="QEZ26" s="530" t="n"/>
      <c r="QFA26" s="530" t="n"/>
      <c r="QFB26" s="530" t="n"/>
      <c r="QFC26" s="530" t="n"/>
      <c r="QFD26" s="530" t="n"/>
      <c r="QFE26" s="530" t="n"/>
      <c r="QFF26" s="530" t="n"/>
      <c r="QFG26" s="530" t="n"/>
      <c r="QFH26" s="530" t="n"/>
      <c r="QFI26" s="530" t="n"/>
      <c r="QFJ26" s="530" t="n"/>
      <c r="QFK26" s="530" t="n"/>
      <c r="QFL26" s="530" t="n"/>
      <c r="QFM26" s="530" t="n"/>
      <c r="QFN26" s="530" t="n"/>
      <c r="QFO26" s="530" t="n"/>
      <c r="QFP26" s="530" t="n"/>
      <c r="QFQ26" s="530" t="n"/>
      <c r="QFR26" s="530" t="n"/>
      <c r="QFS26" s="530" t="n"/>
      <c r="QFT26" s="530" t="n"/>
      <c r="QFU26" s="530" t="n"/>
      <c r="QFV26" s="530" t="n"/>
      <c r="QFW26" s="530" t="n"/>
      <c r="QFX26" s="530" t="n"/>
      <c r="QFY26" s="530" t="n"/>
      <c r="QFZ26" s="530" t="n"/>
      <c r="QGA26" s="530" t="n"/>
      <c r="QGB26" s="530" t="n"/>
      <c r="QGC26" s="530" t="n"/>
      <c r="QGD26" s="530" t="n"/>
      <c r="QGE26" s="530" t="n"/>
      <c r="QGF26" s="530" t="n"/>
      <c r="QGG26" s="530" t="n"/>
      <c r="QGH26" s="530" t="n"/>
      <c r="QGI26" s="530" t="n"/>
      <c r="QGJ26" s="530" t="n"/>
      <c r="QGK26" s="530" t="n"/>
      <c r="QGL26" s="530" t="n"/>
      <c r="QGM26" s="530" t="n"/>
      <c r="QGN26" s="530" t="n"/>
      <c r="QGO26" s="530" t="n"/>
      <c r="QGP26" s="530" t="n"/>
      <c r="QGQ26" s="530" t="n"/>
      <c r="QGR26" s="530" t="n"/>
      <c r="QGS26" s="530" t="n"/>
      <c r="QGT26" s="530" t="n"/>
      <c r="QGU26" s="530" t="n"/>
      <c r="QGV26" s="530" t="n"/>
      <c r="QGW26" s="530" t="n"/>
      <c r="QGX26" s="530" t="n"/>
      <c r="QGY26" s="530" t="n"/>
      <c r="QGZ26" s="530" t="n"/>
      <c r="QHA26" s="530" t="n"/>
      <c r="QHB26" s="530" t="n"/>
      <c r="QHC26" s="530" t="n"/>
      <c r="QHD26" s="530" t="n"/>
      <c r="QHE26" s="530" t="n"/>
      <c r="QHF26" s="530" t="n"/>
      <c r="QHG26" s="530" t="n"/>
      <c r="QHH26" s="530" t="n"/>
      <c r="QHI26" s="530" t="n"/>
      <c r="QHJ26" s="530" t="n"/>
      <c r="QHK26" s="530" t="n"/>
      <c r="QHL26" s="530" t="n"/>
      <c r="QHM26" s="530" t="n"/>
      <c r="QHN26" s="530" t="n"/>
      <c r="QHO26" s="530" t="n"/>
      <c r="QHP26" s="530" t="n"/>
      <c r="QHQ26" s="530" t="n"/>
      <c r="QHR26" s="530" t="n"/>
      <c r="QHS26" s="530" t="n"/>
      <c r="QHT26" s="530" t="n"/>
      <c r="QHU26" s="530" t="n"/>
      <c r="QHV26" s="530" t="n"/>
      <c r="QHW26" s="530" t="n"/>
      <c r="QHX26" s="530" t="n"/>
      <c r="QHY26" s="530" t="n"/>
      <c r="QHZ26" s="530" t="n"/>
      <c r="QIA26" s="530" t="n"/>
      <c r="QIB26" s="530" t="n"/>
      <c r="QIC26" s="530" t="n"/>
      <c r="QID26" s="530" t="n"/>
      <c r="QIE26" s="530" t="n"/>
      <c r="QIF26" s="530" t="n"/>
      <c r="QIG26" s="530" t="n"/>
      <c r="QIH26" s="530" t="n"/>
      <c r="QII26" s="530" t="n"/>
      <c r="QIJ26" s="530" t="n"/>
      <c r="QIK26" s="530" t="n"/>
      <c r="QIL26" s="530" t="n"/>
      <c r="QIM26" s="530" t="n"/>
      <c r="QIN26" s="530" t="n"/>
      <c r="QIO26" s="530" t="n"/>
      <c r="QIP26" s="530" t="n"/>
      <c r="QIQ26" s="530" t="n"/>
      <c r="QIR26" s="530" t="n"/>
      <c r="QIS26" s="530" t="n"/>
      <c r="QIT26" s="530" t="n"/>
      <c r="QIU26" s="530" t="n"/>
      <c r="QIV26" s="530" t="n"/>
      <c r="QIW26" s="530" t="n"/>
      <c r="QIX26" s="530" t="n"/>
      <c r="QIY26" s="530" t="n"/>
      <c r="QIZ26" s="530" t="n"/>
      <c r="QJA26" s="530" t="n"/>
      <c r="QJB26" s="530" t="n"/>
      <c r="QJC26" s="530" t="n"/>
      <c r="QJD26" s="530" t="n"/>
      <c r="QJE26" s="530" t="n"/>
      <c r="QJF26" s="530" t="n"/>
      <c r="QJG26" s="530" t="n"/>
      <c r="QJH26" s="530" t="n"/>
      <c r="QJI26" s="530" t="n"/>
      <c r="QJJ26" s="530" t="n"/>
      <c r="QJK26" s="530" t="n"/>
      <c r="QJL26" s="530" t="n"/>
      <c r="QJM26" s="530" t="n"/>
      <c r="QJN26" s="530" t="n"/>
      <c r="QJO26" s="530" t="n"/>
      <c r="QJP26" s="530" t="n"/>
      <c r="QJQ26" s="530" t="n"/>
      <c r="QJR26" s="530" t="n"/>
      <c r="QJS26" s="530" t="n"/>
      <c r="QJT26" s="530" t="n"/>
      <c r="QJU26" s="530" t="n"/>
      <c r="QJV26" s="530" t="n"/>
      <c r="QJW26" s="530" t="n"/>
      <c r="QJX26" s="530" t="n"/>
      <c r="QJY26" s="530" t="n"/>
      <c r="QJZ26" s="530" t="n"/>
      <c r="QKA26" s="530" t="n"/>
      <c r="QKB26" s="530" t="n"/>
      <c r="QKC26" s="530" t="n"/>
      <c r="QKD26" s="530" t="n"/>
      <c r="QKE26" s="530" t="n"/>
      <c r="QKF26" s="530" t="n"/>
      <c r="QKG26" s="530" t="n"/>
      <c r="QKH26" s="530" t="n"/>
      <c r="QKI26" s="530" t="n"/>
      <c r="QKJ26" s="530" t="n"/>
      <c r="QKK26" s="530" t="n"/>
      <c r="QKL26" s="530" t="n"/>
      <c r="QKM26" s="530" t="n"/>
      <c r="QKN26" s="530" t="n"/>
      <c r="QKO26" s="530" t="n"/>
      <c r="QKP26" s="530" t="n"/>
      <c r="QKQ26" s="530" t="n"/>
      <c r="QKR26" s="530" t="n"/>
      <c r="QKS26" s="530" t="n"/>
      <c r="QKT26" s="530" t="n"/>
      <c r="QKU26" s="530" t="n"/>
      <c r="QKV26" s="530" t="n"/>
      <c r="QKW26" s="530" t="n"/>
      <c r="QKX26" s="530" t="n"/>
      <c r="QKY26" s="530" t="n"/>
      <c r="QKZ26" s="530" t="n"/>
      <c r="QLA26" s="530" t="n"/>
      <c r="QLB26" s="530" t="n"/>
      <c r="QLC26" s="530" t="n"/>
      <c r="QLD26" s="530" t="n"/>
      <c r="QLE26" s="530" t="n"/>
      <c r="QLF26" s="530" t="n"/>
      <c r="QLG26" s="530" t="n"/>
      <c r="QLH26" s="530" t="n"/>
      <c r="QLI26" s="530" t="n"/>
      <c r="QLJ26" s="530" t="n"/>
      <c r="QLK26" s="530" t="n"/>
      <c r="QLL26" s="530" t="n"/>
      <c r="QLM26" s="530" t="n"/>
      <c r="QLN26" s="530" t="n"/>
      <c r="QLO26" s="530" t="n"/>
      <c r="QLP26" s="530" t="n"/>
      <c r="QLQ26" s="530" t="n"/>
      <c r="QLR26" s="530" t="n"/>
      <c r="QLS26" s="530" t="n"/>
      <c r="QLT26" s="530" t="n"/>
      <c r="QLU26" s="530" t="n"/>
      <c r="QLV26" s="530" t="n"/>
      <c r="QLW26" s="530" t="n"/>
      <c r="QLX26" s="530" t="n"/>
      <c r="QLY26" s="530" t="n"/>
      <c r="QLZ26" s="530" t="n"/>
      <c r="QMA26" s="530" t="n"/>
      <c r="QMB26" s="530" t="n"/>
      <c r="QMC26" s="530" t="n"/>
      <c r="QMD26" s="530" t="n"/>
      <c r="QME26" s="530" t="n"/>
      <c r="QMF26" s="530" t="n"/>
      <c r="QMG26" s="530" t="n"/>
      <c r="QMH26" s="530" t="n"/>
      <c r="QMI26" s="530" t="n"/>
      <c r="QMJ26" s="530" t="n"/>
      <c r="QMK26" s="530" t="n"/>
      <c r="QML26" s="530" t="n"/>
      <c r="QMM26" s="530" t="n"/>
      <c r="QMN26" s="530" t="n"/>
      <c r="QMO26" s="530" t="n"/>
      <c r="QMP26" s="530" t="n"/>
      <c r="QMQ26" s="530" t="n"/>
      <c r="QMR26" s="530" t="n"/>
      <c r="QMS26" s="530" t="n"/>
      <c r="QMT26" s="530" t="n"/>
      <c r="QMU26" s="530" t="n"/>
      <c r="QMV26" s="530" t="n"/>
      <c r="QMW26" s="530" t="n"/>
      <c r="QMX26" s="530" t="n"/>
      <c r="QMY26" s="530" t="n"/>
      <c r="QMZ26" s="530" t="n"/>
      <c r="QNA26" s="530" t="n"/>
      <c r="QNB26" s="530" t="n"/>
      <c r="QNC26" s="530" t="n"/>
      <c r="QND26" s="530" t="n"/>
      <c r="QNE26" s="530" t="n"/>
      <c r="QNF26" s="530" t="n"/>
      <c r="QNG26" s="530" t="n"/>
      <c r="QNH26" s="530" t="n"/>
      <c r="QNI26" s="530" t="n"/>
      <c r="QNJ26" s="530" t="n"/>
      <c r="QNK26" s="530" t="n"/>
      <c r="QNL26" s="530" t="n"/>
      <c r="QNM26" s="530" t="n"/>
      <c r="QNN26" s="530" t="n"/>
      <c r="QNO26" s="530" t="n"/>
      <c r="QNP26" s="530" t="n"/>
      <c r="QNQ26" s="530" t="n"/>
      <c r="QNR26" s="530" t="n"/>
      <c r="QNS26" s="530" t="n"/>
      <c r="QNT26" s="530" t="n"/>
      <c r="QNU26" s="530" t="n"/>
      <c r="QNV26" s="530" t="n"/>
      <c r="QNW26" s="530" t="n"/>
      <c r="QNX26" s="530" t="n"/>
      <c r="QNY26" s="530" t="n"/>
      <c r="QNZ26" s="530" t="n"/>
      <c r="QOA26" s="530" t="n"/>
      <c r="QOB26" s="530" t="n"/>
      <c r="QOC26" s="530" t="n"/>
      <c r="QOD26" s="530" t="n"/>
      <c r="QOE26" s="530" t="n"/>
      <c r="QOF26" s="530" t="n"/>
      <c r="QOG26" s="530" t="n"/>
      <c r="QOH26" s="530" t="n"/>
      <c r="QOI26" s="530" t="n"/>
      <c r="QOJ26" s="530" t="n"/>
      <c r="QOK26" s="530" t="n"/>
      <c r="QOL26" s="530" t="n"/>
      <c r="QOM26" s="530" t="n"/>
      <c r="QON26" s="530" t="n"/>
      <c r="QOO26" s="530" t="n"/>
      <c r="QOP26" s="530" t="n"/>
      <c r="QOQ26" s="530" t="n"/>
      <c r="QOR26" s="530" t="n"/>
      <c r="QOS26" s="530" t="n"/>
      <c r="QOT26" s="530" t="n"/>
      <c r="QOU26" s="530" t="n"/>
      <c r="QOV26" s="530" t="n"/>
      <c r="QOW26" s="530" t="n"/>
      <c r="QOX26" s="530" t="n"/>
      <c r="QOY26" s="530" t="n"/>
      <c r="QOZ26" s="530" t="n"/>
      <c r="QPA26" s="530" t="n"/>
      <c r="QPB26" s="530" t="n"/>
      <c r="QPC26" s="530" t="n"/>
      <c r="QPD26" s="530" t="n"/>
      <c r="QPE26" s="530" t="n"/>
      <c r="QPF26" s="530" t="n"/>
      <c r="QPG26" s="530" t="n"/>
      <c r="QPH26" s="530" t="n"/>
      <c r="QPI26" s="530" t="n"/>
      <c r="QPJ26" s="530" t="n"/>
      <c r="QPK26" s="530" t="n"/>
      <c r="QPL26" s="530" t="n"/>
      <c r="QPM26" s="530" t="n"/>
      <c r="QPN26" s="530" t="n"/>
      <c r="QPO26" s="530" t="n"/>
      <c r="QPP26" s="530" t="n"/>
      <c r="QPQ26" s="530" t="n"/>
      <c r="QPR26" s="530" t="n"/>
      <c r="QPS26" s="530" t="n"/>
      <c r="QPT26" s="530" t="n"/>
      <c r="QPU26" s="530" t="n"/>
      <c r="QPV26" s="530" t="n"/>
      <c r="QPW26" s="530" t="n"/>
      <c r="QPX26" s="530" t="n"/>
      <c r="QPY26" s="530" t="n"/>
      <c r="QPZ26" s="530" t="n"/>
      <c r="QQA26" s="530" t="n"/>
      <c r="QQB26" s="530" t="n"/>
      <c r="QQC26" s="530" t="n"/>
      <c r="QQD26" s="530" t="n"/>
      <c r="QQE26" s="530" t="n"/>
      <c r="QQF26" s="530" t="n"/>
      <c r="QQG26" s="530" t="n"/>
      <c r="QQH26" s="530" t="n"/>
      <c r="QQI26" s="530" t="n"/>
      <c r="QQJ26" s="530" t="n"/>
      <c r="QQK26" s="530" t="n"/>
      <c r="QQL26" s="530" t="n"/>
      <c r="QQM26" s="530" t="n"/>
      <c r="QQN26" s="530" t="n"/>
      <c r="QQO26" s="530" t="n"/>
      <c r="QQP26" s="530" t="n"/>
      <c r="QQQ26" s="530" t="n"/>
      <c r="QQR26" s="530" t="n"/>
      <c r="QQS26" s="530" t="n"/>
      <c r="QQT26" s="530" t="n"/>
      <c r="QQU26" s="530" t="n"/>
      <c r="QQV26" s="530" t="n"/>
      <c r="QQW26" s="530" t="n"/>
      <c r="QQX26" s="530" t="n"/>
      <c r="QQY26" s="530" t="n"/>
      <c r="QQZ26" s="530" t="n"/>
      <c r="QRA26" s="530" t="n"/>
      <c r="QRB26" s="530" t="n"/>
      <c r="QRC26" s="530" t="n"/>
      <c r="QRD26" s="530" t="n"/>
      <c r="QRE26" s="530" t="n"/>
      <c r="QRF26" s="530" t="n"/>
      <c r="QRG26" s="530" t="n"/>
      <c r="QRH26" s="530" t="n"/>
      <c r="QRI26" s="530" t="n"/>
      <c r="QRJ26" s="530" t="n"/>
      <c r="QRK26" s="530" t="n"/>
      <c r="QRL26" s="530" t="n"/>
      <c r="QRM26" s="530" t="n"/>
      <c r="QRN26" s="530" t="n"/>
      <c r="QRO26" s="530" t="n"/>
      <c r="QRP26" s="530" t="n"/>
      <c r="QRQ26" s="530" t="n"/>
      <c r="QRR26" s="530" t="n"/>
      <c r="QRS26" s="530" t="n"/>
      <c r="QRT26" s="530" t="n"/>
      <c r="QRU26" s="530" t="n"/>
      <c r="QRV26" s="530" t="n"/>
      <c r="QRW26" s="530" t="n"/>
      <c r="QRX26" s="530" t="n"/>
      <c r="QRY26" s="530" t="n"/>
      <c r="QRZ26" s="530" t="n"/>
      <c r="QSA26" s="530" t="n"/>
      <c r="QSB26" s="530" t="n"/>
      <c r="QSC26" s="530" t="n"/>
      <c r="QSD26" s="530" t="n"/>
      <c r="QSE26" s="530" t="n"/>
      <c r="QSF26" s="530" t="n"/>
      <c r="QSG26" s="530" t="n"/>
      <c r="QSH26" s="530" t="n"/>
      <c r="QSI26" s="530" t="n"/>
      <c r="QSJ26" s="530" t="n"/>
      <c r="QSK26" s="530" t="n"/>
      <c r="QSL26" s="530" t="n"/>
      <c r="QSM26" s="530" t="n"/>
      <c r="QSN26" s="530" t="n"/>
      <c r="QSO26" s="530" t="n"/>
      <c r="QSP26" s="530" t="n"/>
      <c r="QSQ26" s="530" t="n"/>
      <c r="QSR26" s="530" t="n"/>
      <c r="QSS26" s="530" t="n"/>
      <c r="QST26" s="530" t="n"/>
      <c r="QSU26" s="530" t="n"/>
      <c r="QSV26" s="530" t="n"/>
      <c r="QSW26" s="530" t="n"/>
      <c r="QSX26" s="530" t="n"/>
      <c r="QSY26" s="530" t="n"/>
      <c r="QSZ26" s="530" t="n"/>
      <c r="QTA26" s="530" t="n"/>
      <c r="QTB26" s="530" t="n"/>
      <c r="QTC26" s="530" t="n"/>
      <c r="QTD26" s="530" t="n"/>
      <c r="QTE26" s="530" t="n"/>
      <c r="QTF26" s="530" t="n"/>
      <c r="QTG26" s="530" t="n"/>
      <c r="QTH26" s="530" t="n"/>
      <c r="QTI26" s="530" t="n"/>
      <c r="QTJ26" s="530" t="n"/>
      <c r="QTK26" s="530" t="n"/>
      <c r="QTL26" s="530" t="n"/>
      <c r="QTM26" s="530" t="n"/>
      <c r="QTN26" s="530" t="n"/>
      <c r="QTO26" s="530" t="n"/>
      <c r="QTP26" s="530" t="n"/>
      <c r="QTQ26" s="530" t="n"/>
      <c r="QTR26" s="530" t="n"/>
      <c r="QTS26" s="530" t="n"/>
      <c r="QTT26" s="530" t="n"/>
      <c r="QTU26" s="530" t="n"/>
      <c r="QTV26" s="530" t="n"/>
      <c r="QTW26" s="530" t="n"/>
      <c r="QTX26" s="530" t="n"/>
      <c r="QTY26" s="530" t="n"/>
      <c r="QTZ26" s="530" t="n"/>
      <c r="QUA26" s="530" t="n"/>
      <c r="QUB26" s="530" t="n"/>
      <c r="QUC26" s="530" t="n"/>
      <c r="QUD26" s="530" t="n"/>
      <c r="QUE26" s="530" t="n"/>
      <c r="QUF26" s="530" t="n"/>
      <c r="QUG26" s="530" t="n"/>
      <c r="QUH26" s="530" t="n"/>
      <c r="QUI26" s="530" t="n"/>
      <c r="QUJ26" s="530" t="n"/>
      <c r="QUK26" s="530" t="n"/>
      <c r="QUL26" s="530" t="n"/>
      <c r="QUM26" s="530" t="n"/>
      <c r="QUN26" s="530" t="n"/>
      <c r="QUO26" s="530" t="n"/>
      <c r="QUP26" s="530" t="n"/>
      <c r="QUQ26" s="530" t="n"/>
      <c r="QUR26" s="530" t="n"/>
      <c r="QUS26" s="530" t="n"/>
      <c r="QUT26" s="530" t="n"/>
      <c r="QUU26" s="530" t="n"/>
      <c r="QUV26" s="530" t="n"/>
      <c r="QUW26" s="530" t="n"/>
      <c r="QUX26" s="530" t="n"/>
      <c r="QUY26" s="530" t="n"/>
      <c r="QUZ26" s="530" t="n"/>
      <c r="QVA26" s="530" t="n"/>
      <c r="QVB26" s="530" t="n"/>
      <c r="QVC26" s="530" t="n"/>
      <c r="QVD26" s="530" t="n"/>
      <c r="QVE26" s="530" t="n"/>
      <c r="QVF26" s="530" t="n"/>
      <c r="QVG26" s="530" t="n"/>
      <c r="QVH26" s="530" t="n"/>
      <c r="QVI26" s="530" t="n"/>
      <c r="QVJ26" s="530" t="n"/>
      <c r="QVK26" s="530" t="n"/>
      <c r="QVL26" s="530" t="n"/>
      <c r="QVM26" s="530" t="n"/>
      <c r="QVN26" s="530" t="n"/>
      <c r="QVO26" s="530" t="n"/>
      <c r="QVP26" s="530" t="n"/>
      <c r="QVQ26" s="530" t="n"/>
      <c r="QVR26" s="530" t="n"/>
      <c r="QVS26" s="530" t="n"/>
      <c r="QVT26" s="530" t="n"/>
      <c r="QVU26" s="530" t="n"/>
      <c r="QVV26" s="530" t="n"/>
      <c r="QVW26" s="530" t="n"/>
      <c r="QVX26" s="530" t="n"/>
      <c r="QVY26" s="530" t="n"/>
      <c r="QVZ26" s="530" t="n"/>
      <c r="QWA26" s="530" t="n"/>
      <c r="QWB26" s="530" t="n"/>
      <c r="QWC26" s="530" t="n"/>
      <c r="QWD26" s="530" t="n"/>
      <c r="QWE26" s="530" t="n"/>
      <c r="QWF26" s="530" t="n"/>
      <c r="QWG26" s="530" t="n"/>
      <c r="QWH26" s="530" t="n"/>
      <c r="QWI26" s="530" t="n"/>
      <c r="QWJ26" s="530" t="n"/>
      <c r="QWK26" s="530" t="n"/>
      <c r="QWL26" s="530" t="n"/>
      <c r="QWM26" s="530" t="n"/>
      <c r="QWN26" s="530" t="n"/>
      <c r="QWO26" s="530" t="n"/>
      <c r="QWP26" s="530" t="n"/>
      <c r="QWQ26" s="530" t="n"/>
      <c r="QWR26" s="530" t="n"/>
      <c r="QWS26" s="530" t="n"/>
      <c r="QWT26" s="530" t="n"/>
      <c r="QWU26" s="530" t="n"/>
      <c r="QWV26" s="530" t="n"/>
      <c r="QWW26" s="530" t="n"/>
      <c r="QWX26" s="530" t="n"/>
      <c r="QWY26" s="530" t="n"/>
      <c r="QWZ26" s="530" t="n"/>
      <c r="QXA26" s="530" t="n"/>
      <c r="QXB26" s="530" t="n"/>
      <c r="QXC26" s="530" t="n"/>
      <c r="QXD26" s="530" t="n"/>
      <c r="QXE26" s="530" t="n"/>
      <c r="QXF26" s="530" t="n"/>
      <c r="QXG26" s="530" t="n"/>
      <c r="QXH26" s="530" t="n"/>
      <c r="QXI26" s="530" t="n"/>
      <c r="QXJ26" s="530" t="n"/>
      <c r="QXK26" s="530" t="n"/>
      <c r="QXL26" s="530" t="n"/>
      <c r="QXM26" s="530" t="n"/>
      <c r="QXN26" s="530" t="n"/>
      <c r="QXO26" s="530" t="n"/>
      <c r="QXP26" s="530" t="n"/>
      <c r="QXQ26" s="530" t="n"/>
      <c r="QXR26" s="530" t="n"/>
      <c r="QXS26" s="530" t="n"/>
      <c r="QXT26" s="530" t="n"/>
      <c r="QXU26" s="530" t="n"/>
      <c r="QXV26" s="530" t="n"/>
      <c r="QXW26" s="530" t="n"/>
      <c r="QXX26" s="530" t="n"/>
      <c r="QXY26" s="530" t="n"/>
      <c r="QXZ26" s="530" t="n"/>
      <c r="QYA26" s="530" t="n"/>
      <c r="QYB26" s="530" t="n"/>
      <c r="QYC26" s="530" t="n"/>
      <c r="QYD26" s="530" t="n"/>
      <c r="QYE26" s="530" t="n"/>
      <c r="QYF26" s="530" t="n"/>
      <c r="QYG26" s="530" t="n"/>
      <c r="QYH26" s="530" t="n"/>
      <c r="QYI26" s="530" t="n"/>
      <c r="QYJ26" s="530" t="n"/>
      <c r="QYK26" s="530" t="n"/>
      <c r="QYL26" s="530" t="n"/>
      <c r="QYM26" s="530" t="n"/>
      <c r="QYN26" s="530" t="n"/>
      <c r="QYO26" s="530" t="n"/>
      <c r="QYP26" s="530" t="n"/>
      <c r="QYQ26" s="530" t="n"/>
      <c r="QYR26" s="530" t="n"/>
      <c r="QYS26" s="530" t="n"/>
      <c r="QYT26" s="530" t="n"/>
      <c r="QYU26" s="530" t="n"/>
      <c r="QYV26" s="530" t="n"/>
      <c r="QYW26" s="530" t="n"/>
      <c r="QYX26" s="530" t="n"/>
      <c r="QYY26" s="530" t="n"/>
      <c r="QYZ26" s="530" t="n"/>
      <c r="QZA26" s="530" t="n"/>
      <c r="QZB26" s="530" t="n"/>
      <c r="QZC26" s="530" t="n"/>
      <c r="QZD26" s="530" t="n"/>
      <c r="QZE26" s="530" t="n"/>
      <c r="QZF26" s="530" t="n"/>
      <c r="QZG26" s="530" t="n"/>
      <c r="QZH26" s="530" t="n"/>
      <c r="QZI26" s="530" t="n"/>
      <c r="QZJ26" s="530" t="n"/>
      <c r="QZK26" s="530" t="n"/>
      <c r="QZL26" s="530" t="n"/>
      <c r="QZM26" s="530" t="n"/>
      <c r="QZN26" s="530" t="n"/>
      <c r="QZO26" s="530" t="n"/>
      <c r="QZP26" s="530" t="n"/>
      <c r="QZQ26" s="530" t="n"/>
      <c r="QZR26" s="530" t="n"/>
      <c r="QZS26" s="530" t="n"/>
      <c r="QZT26" s="530" t="n"/>
      <c r="QZU26" s="530" t="n"/>
      <c r="QZV26" s="530" t="n"/>
      <c r="QZW26" s="530" t="n"/>
      <c r="QZX26" s="530" t="n"/>
      <c r="QZY26" s="530" t="n"/>
      <c r="QZZ26" s="530" t="n"/>
      <c r="RAA26" s="530" t="n"/>
      <c r="RAB26" s="530" t="n"/>
      <c r="RAC26" s="530" t="n"/>
      <c r="RAD26" s="530" t="n"/>
      <c r="RAE26" s="530" t="n"/>
      <c r="RAF26" s="530" t="n"/>
      <c r="RAG26" s="530" t="n"/>
      <c r="RAH26" s="530" t="n"/>
      <c r="RAI26" s="530" t="n"/>
      <c r="RAJ26" s="530" t="n"/>
      <c r="RAK26" s="530" t="n"/>
      <c r="RAL26" s="530" t="n"/>
      <c r="RAM26" s="530" t="n"/>
      <c r="RAN26" s="530" t="n"/>
      <c r="RAO26" s="530" t="n"/>
      <c r="RAP26" s="530" t="n"/>
      <c r="RAQ26" s="530" t="n"/>
      <c r="RAR26" s="530" t="n"/>
      <c r="RAS26" s="530" t="n"/>
      <c r="RAT26" s="530" t="n"/>
      <c r="RAU26" s="530" t="n"/>
      <c r="RAV26" s="530" t="n"/>
      <c r="RAW26" s="530" t="n"/>
      <c r="RAX26" s="530" t="n"/>
      <c r="RAY26" s="530" t="n"/>
      <c r="RAZ26" s="530" t="n"/>
      <c r="RBA26" s="530" t="n"/>
      <c r="RBB26" s="530" t="n"/>
      <c r="RBC26" s="530" t="n"/>
      <c r="RBD26" s="530" t="n"/>
      <c r="RBE26" s="530" t="n"/>
      <c r="RBF26" s="530" t="n"/>
      <c r="RBG26" s="530" t="n"/>
      <c r="RBH26" s="530" t="n"/>
      <c r="RBI26" s="530" t="n"/>
      <c r="RBJ26" s="530" t="n"/>
      <c r="RBK26" s="530" t="n"/>
      <c r="RBL26" s="530" t="n"/>
      <c r="RBM26" s="530" t="n"/>
      <c r="RBN26" s="530" t="n"/>
      <c r="RBO26" s="530" t="n"/>
      <c r="RBP26" s="530" t="n"/>
      <c r="RBQ26" s="530" t="n"/>
      <c r="RBR26" s="530" t="n"/>
      <c r="RBS26" s="530" t="n"/>
      <c r="RBT26" s="530" t="n"/>
      <c r="RBU26" s="530" t="n"/>
      <c r="RBV26" s="530" t="n"/>
      <c r="RBW26" s="530" t="n"/>
      <c r="RBX26" s="530" t="n"/>
      <c r="RBY26" s="530" t="n"/>
      <c r="RBZ26" s="530" t="n"/>
      <c r="RCA26" s="530" t="n"/>
      <c r="RCB26" s="530" t="n"/>
      <c r="RCC26" s="530" t="n"/>
      <c r="RCD26" s="530" t="n"/>
      <c r="RCE26" s="530" t="n"/>
      <c r="RCF26" s="530" t="n"/>
      <c r="RCG26" s="530" t="n"/>
      <c r="RCH26" s="530" t="n"/>
      <c r="RCI26" s="530" t="n"/>
      <c r="RCJ26" s="530" t="n"/>
      <c r="RCK26" s="530" t="n"/>
      <c r="RCL26" s="530" t="n"/>
      <c r="RCM26" s="530" t="n"/>
      <c r="RCN26" s="530" t="n"/>
      <c r="RCO26" s="530" t="n"/>
      <c r="RCP26" s="530" t="n"/>
      <c r="RCQ26" s="530" t="n"/>
      <c r="RCR26" s="530" t="n"/>
      <c r="RCS26" s="530" t="n"/>
      <c r="RCT26" s="530" t="n"/>
      <c r="RCU26" s="530" t="n"/>
      <c r="RCV26" s="530" t="n"/>
      <c r="RCW26" s="530" t="n"/>
      <c r="RCX26" s="530" t="n"/>
      <c r="RCY26" s="530" t="n"/>
      <c r="RCZ26" s="530" t="n"/>
      <c r="RDA26" s="530" t="n"/>
      <c r="RDB26" s="530" t="n"/>
      <c r="RDC26" s="530" t="n"/>
      <c r="RDD26" s="530" t="n"/>
      <c r="RDE26" s="530" t="n"/>
      <c r="RDF26" s="530" t="n"/>
      <c r="RDG26" s="530" t="n"/>
      <c r="RDH26" s="530" t="n"/>
      <c r="RDI26" s="530" t="n"/>
      <c r="RDJ26" s="530" t="n"/>
      <c r="RDK26" s="530" t="n"/>
      <c r="RDL26" s="530" t="n"/>
      <c r="RDM26" s="530" t="n"/>
      <c r="RDN26" s="530" t="n"/>
      <c r="RDO26" s="530" t="n"/>
      <c r="RDP26" s="530" t="n"/>
      <c r="RDQ26" s="530" t="n"/>
      <c r="RDR26" s="530" t="n"/>
      <c r="RDS26" s="530" t="n"/>
      <c r="RDT26" s="530" t="n"/>
      <c r="RDU26" s="530" t="n"/>
      <c r="RDV26" s="530" t="n"/>
      <c r="RDW26" s="530" t="n"/>
      <c r="RDX26" s="530" t="n"/>
      <c r="RDY26" s="530" t="n"/>
      <c r="RDZ26" s="530" t="n"/>
      <c r="REA26" s="530" t="n"/>
      <c r="REB26" s="530" t="n"/>
      <c r="REC26" s="530" t="n"/>
      <c r="RED26" s="530" t="n"/>
      <c r="REE26" s="530" t="n"/>
      <c r="REF26" s="530" t="n"/>
      <c r="REG26" s="530" t="n"/>
      <c r="REH26" s="530" t="n"/>
      <c r="REI26" s="530" t="n"/>
      <c r="REJ26" s="530" t="n"/>
      <c r="REK26" s="530" t="n"/>
      <c r="REL26" s="530" t="n"/>
      <c r="REM26" s="530" t="n"/>
      <c r="REN26" s="530" t="n"/>
      <c r="REO26" s="530" t="n"/>
      <c r="REP26" s="530" t="n"/>
      <c r="REQ26" s="530" t="n"/>
      <c r="RER26" s="530" t="n"/>
      <c r="RES26" s="530" t="n"/>
      <c r="RET26" s="530" t="n"/>
      <c r="REU26" s="530" t="n"/>
      <c r="REV26" s="530" t="n"/>
      <c r="REW26" s="530" t="n"/>
      <c r="REX26" s="530" t="n"/>
      <c r="REY26" s="530" t="n"/>
      <c r="REZ26" s="530" t="n"/>
      <c r="RFA26" s="530" t="n"/>
      <c r="RFB26" s="530" t="n"/>
      <c r="RFC26" s="530" t="n"/>
      <c r="RFD26" s="530" t="n"/>
      <c r="RFE26" s="530" t="n"/>
      <c r="RFF26" s="530" t="n"/>
      <c r="RFG26" s="530" t="n"/>
      <c r="RFH26" s="530" t="n"/>
      <c r="RFI26" s="530" t="n"/>
      <c r="RFJ26" s="530" t="n"/>
      <c r="RFK26" s="530" t="n"/>
      <c r="RFL26" s="530" t="n"/>
      <c r="RFM26" s="530" t="n"/>
      <c r="RFN26" s="530" t="n"/>
      <c r="RFO26" s="530" t="n"/>
      <c r="RFP26" s="530" t="n"/>
      <c r="RFQ26" s="530" t="n"/>
      <c r="RFR26" s="530" t="n"/>
      <c r="RFS26" s="530" t="n"/>
      <c r="RFT26" s="530" t="n"/>
      <c r="RFU26" s="530" t="n"/>
      <c r="RFV26" s="530" t="n"/>
      <c r="RFW26" s="530" t="n"/>
      <c r="RFX26" s="530" t="n"/>
      <c r="RFY26" s="530" t="n"/>
      <c r="RFZ26" s="530" t="n"/>
      <c r="RGA26" s="530" t="n"/>
      <c r="RGB26" s="530" t="n"/>
      <c r="RGC26" s="530" t="n"/>
      <c r="RGD26" s="530" t="n"/>
      <c r="RGE26" s="530" t="n"/>
      <c r="RGF26" s="530" t="n"/>
      <c r="RGG26" s="530" t="n"/>
      <c r="RGH26" s="530" t="n"/>
      <c r="RGI26" s="530" t="n"/>
      <c r="RGJ26" s="530" t="n"/>
      <c r="RGK26" s="530" t="n"/>
      <c r="RGL26" s="530" t="n"/>
      <c r="RGM26" s="530" t="n"/>
      <c r="RGN26" s="530" t="n"/>
      <c r="RGO26" s="530" t="n"/>
      <c r="RGP26" s="530" t="n"/>
      <c r="RGQ26" s="530" t="n"/>
      <c r="RGR26" s="530" t="n"/>
      <c r="RGS26" s="530" t="n"/>
      <c r="RGT26" s="530" t="n"/>
      <c r="RGU26" s="530" t="n"/>
      <c r="RGV26" s="530" t="n"/>
      <c r="RGW26" s="530" t="n"/>
      <c r="RGX26" s="530" t="n"/>
      <c r="RGY26" s="530" t="n"/>
      <c r="RGZ26" s="530" t="n"/>
      <c r="RHA26" s="530" t="n"/>
      <c r="RHB26" s="530" t="n"/>
      <c r="RHC26" s="530" t="n"/>
      <c r="RHD26" s="530" t="n"/>
      <c r="RHE26" s="530" t="n"/>
      <c r="RHF26" s="530" t="n"/>
      <c r="RHG26" s="530" t="n"/>
      <c r="RHH26" s="530" t="n"/>
      <c r="RHI26" s="530" t="n"/>
      <c r="RHJ26" s="530" t="n"/>
      <c r="RHK26" s="530" t="n"/>
      <c r="RHL26" s="530" t="n"/>
      <c r="RHM26" s="530" t="n"/>
      <c r="RHN26" s="530" t="n"/>
      <c r="RHO26" s="530" t="n"/>
      <c r="RHP26" s="530" t="n"/>
      <c r="RHQ26" s="530" t="n"/>
      <c r="RHR26" s="530" t="n"/>
      <c r="RHS26" s="530" t="n"/>
      <c r="RHT26" s="530" t="n"/>
      <c r="RHU26" s="530" t="n"/>
      <c r="RHV26" s="530" t="n"/>
      <c r="RHW26" s="530" t="n"/>
      <c r="RHX26" s="530" t="n"/>
      <c r="RHY26" s="530" t="n"/>
      <c r="RHZ26" s="530" t="n"/>
      <c r="RIA26" s="530" t="n"/>
      <c r="RIB26" s="530" t="n"/>
      <c r="RIC26" s="530" t="n"/>
      <c r="RID26" s="530" t="n"/>
      <c r="RIE26" s="530" t="n"/>
      <c r="RIF26" s="530" t="n"/>
      <c r="RIG26" s="530" t="n"/>
      <c r="RIH26" s="530" t="n"/>
      <c r="RII26" s="530" t="n"/>
      <c r="RIJ26" s="530" t="n"/>
      <c r="RIK26" s="530" t="n"/>
      <c r="RIL26" s="530" t="n"/>
      <c r="RIM26" s="530" t="n"/>
      <c r="RIN26" s="530" t="n"/>
      <c r="RIO26" s="530" t="n"/>
      <c r="RIP26" s="530" t="n"/>
      <c r="RIQ26" s="530" t="n"/>
      <c r="RIR26" s="530" t="n"/>
      <c r="RIS26" s="530" t="n"/>
      <c r="RIT26" s="530" t="n"/>
      <c r="RIU26" s="530" t="n"/>
      <c r="RIV26" s="530" t="n"/>
      <c r="RIW26" s="530" t="n"/>
      <c r="RIX26" s="530" t="n"/>
      <c r="RIY26" s="530" t="n"/>
      <c r="RIZ26" s="530" t="n"/>
      <c r="RJA26" s="530" t="n"/>
      <c r="RJB26" s="530" t="n"/>
      <c r="RJC26" s="530" t="n"/>
      <c r="RJD26" s="530" t="n"/>
      <c r="RJE26" s="530" t="n"/>
      <c r="RJF26" s="530" t="n"/>
      <c r="RJG26" s="530" t="n"/>
      <c r="RJH26" s="530" t="n"/>
      <c r="RJI26" s="530" t="n"/>
      <c r="RJJ26" s="530" t="n"/>
      <c r="RJK26" s="530" t="n"/>
      <c r="RJL26" s="530" t="n"/>
      <c r="RJM26" s="530" t="n"/>
      <c r="RJN26" s="530" t="n"/>
      <c r="RJO26" s="530" t="n"/>
      <c r="RJP26" s="530" t="n"/>
      <c r="RJQ26" s="530" t="n"/>
      <c r="RJR26" s="530" t="n"/>
      <c r="RJS26" s="530" t="n"/>
      <c r="RJT26" s="530" t="n"/>
      <c r="RJU26" s="530" t="n"/>
      <c r="RJV26" s="530" t="n"/>
      <c r="RJW26" s="530" t="n"/>
      <c r="RJX26" s="530" t="n"/>
      <c r="RJY26" s="530" t="n"/>
      <c r="RJZ26" s="530" t="n"/>
      <c r="RKA26" s="530" t="n"/>
      <c r="RKB26" s="530" t="n"/>
      <c r="RKC26" s="530" t="n"/>
      <c r="RKD26" s="530" t="n"/>
      <c r="RKE26" s="530" t="n"/>
      <c r="RKF26" s="530" t="n"/>
      <c r="RKG26" s="530" t="n"/>
      <c r="RKH26" s="530" t="n"/>
      <c r="RKI26" s="530" t="n"/>
      <c r="RKJ26" s="530" t="n"/>
      <c r="RKK26" s="530" t="n"/>
      <c r="RKL26" s="530" t="n"/>
      <c r="RKM26" s="530" t="n"/>
      <c r="RKN26" s="530" t="n"/>
      <c r="RKO26" s="530" t="n"/>
      <c r="RKP26" s="530" t="n"/>
      <c r="RKQ26" s="530" t="n"/>
      <c r="RKR26" s="530" t="n"/>
      <c r="RKS26" s="530" t="n"/>
      <c r="RKT26" s="530" t="n"/>
      <c r="RKU26" s="530" t="n"/>
      <c r="RKV26" s="530" t="n"/>
      <c r="RKW26" s="530" t="n"/>
      <c r="RKX26" s="530" t="n"/>
      <c r="RKY26" s="530" t="n"/>
      <c r="RKZ26" s="530" t="n"/>
      <c r="RLA26" s="530" t="n"/>
      <c r="RLB26" s="530" t="n"/>
      <c r="RLC26" s="530" t="n"/>
      <c r="RLD26" s="530" t="n"/>
      <c r="RLE26" s="530" t="n"/>
      <c r="RLF26" s="530" t="n"/>
      <c r="RLG26" s="530" t="n"/>
      <c r="RLH26" s="530" t="n"/>
      <c r="RLI26" s="530" t="n"/>
      <c r="RLJ26" s="530" t="n"/>
      <c r="RLK26" s="530" t="n"/>
      <c r="RLL26" s="530" t="n"/>
      <c r="RLM26" s="530" t="n"/>
      <c r="RLN26" s="530" t="n"/>
      <c r="RLO26" s="530" t="n"/>
      <c r="RLP26" s="530" t="n"/>
      <c r="RLQ26" s="530" t="n"/>
      <c r="RLR26" s="530" t="n"/>
      <c r="RLS26" s="530" t="n"/>
      <c r="RLT26" s="530" t="n"/>
      <c r="RLU26" s="530" t="n"/>
      <c r="RLV26" s="530" t="n"/>
      <c r="RLW26" s="530" t="n"/>
      <c r="RLX26" s="530" t="n"/>
      <c r="RLY26" s="530" t="n"/>
      <c r="RLZ26" s="530" t="n"/>
      <c r="RMA26" s="530" t="n"/>
      <c r="RMB26" s="530" t="n"/>
      <c r="RMC26" s="530" t="n"/>
      <c r="RMD26" s="530" t="n"/>
      <c r="RME26" s="530" t="n"/>
      <c r="RMF26" s="530" t="n"/>
      <c r="RMG26" s="530" t="n"/>
      <c r="RMH26" s="530" t="n"/>
      <c r="RMI26" s="530" t="n"/>
      <c r="RMJ26" s="530" t="n"/>
      <c r="RMK26" s="530" t="n"/>
      <c r="RML26" s="530" t="n"/>
      <c r="RMM26" s="530" t="n"/>
      <c r="RMN26" s="530" t="n"/>
      <c r="RMO26" s="530" t="n"/>
      <c r="RMP26" s="530" t="n"/>
      <c r="RMQ26" s="530" t="n"/>
      <c r="RMR26" s="530" t="n"/>
      <c r="RMS26" s="530" t="n"/>
      <c r="RMT26" s="530" t="n"/>
      <c r="RMU26" s="530" t="n"/>
      <c r="RMV26" s="530" t="n"/>
      <c r="RMW26" s="530" t="n"/>
      <c r="RMX26" s="530" t="n"/>
      <c r="RMY26" s="530" t="n"/>
      <c r="RMZ26" s="530" t="n"/>
      <c r="RNA26" s="530" t="n"/>
      <c r="RNB26" s="530" t="n"/>
      <c r="RNC26" s="530" t="n"/>
      <c r="RND26" s="530" t="n"/>
      <c r="RNE26" s="530" t="n"/>
      <c r="RNF26" s="530" t="n"/>
      <c r="RNG26" s="530" t="n"/>
      <c r="RNH26" s="530" t="n"/>
      <c r="RNI26" s="530" t="n"/>
      <c r="RNJ26" s="530" t="n"/>
      <c r="RNK26" s="530" t="n"/>
      <c r="RNL26" s="530" t="n"/>
      <c r="RNM26" s="530" t="n"/>
      <c r="RNN26" s="530" t="n"/>
      <c r="RNO26" s="530" t="n"/>
      <c r="RNP26" s="530" t="n"/>
      <c r="RNQ26" s="530" t="n"/>
      <c r="RNR26" s="530" t="n"/>
      <c r="RNS26" s="530" t="n"/>
      <c r="RNT26" s="530" t="n"/>
      <c r="RNU26" s="530" t="n"/>
      <c r="RNV26" s="530" t="n"/>
      <c r="RNW26" s="530" t="n"/>
      <c r="RNX26" s="530" t="n"/>
      <c r="RNY26" s="530" t="n"/>
      <c r="RNZ26" s="530" t="n"/>
      <c r="ROA26" s="530" t="n"/>
      <c r="ROB26" s="530" t="n"/>
      <c r="ROC26" s="530" t="n"/>
      <c r="ROD26" s="530" t="n"/>
      <c r="ROE26" s="530" t="n"/>
      <c r="ROF26" s="530" t="n"/>
      <c r="ROG26" s="530" t="n"/>
      <c r="ROH26" s="530" t="n"/>
      <c r="ROI26" s="530" t="n"/>
      <c r="ROJ26" s="530" t="n"/>
      <c r="ROK26" s="530" t="n"/>
      <c r="ROL26" s="530" t="n"/>
      <c r="ROM26" s="530" t="n"/>
      <c r="RON26" s="530" t="n"/>
      <c r="ROO26" s="530" t="n"/>
      <c r="ROP26" s="530" t="n"/>
      <c r="ROQ26" s="530" t="n"/>
      <c r="ROR26" s="530" t="n"/>
      <c r="ROS26" s="530" t="n"/>
      <c r="ROT26" s="530" t="n"/>
      <c r="ROU26" s="530" t="n"/>
      <c r="ROV26" s="530" t="n"/>
      <c r="ROW26" s="530" t="n"/>
      <c r="ROX26" s="530" t="n"/>
      <c r="ROY26" s="530" t="n"/>
      <c r="ROZ26" s="530" t="n"/>
      <c r="RPA26" s="530" t="n"/>
      <c r="RPB26" s="530" t="n"/>
      <c r="RPC26" s="530" t="n"/>
      <c r="RPD26" s="530" t="n"/>
      <c r="RPE26" s="530" t="n"/>
      <c r="RPF26" s="530" t="n"/>
      <c r="RPG26" s="530" t="n"/>
      <c r="RPH26" s="530" t="n"/>
      <c r="RPI26" s="530" t="n"/>
      <c r="RPJ26" s="530" t="n"/>
      <c r="RPK26" s="530" t="n"/>
      <c r="RPL26" s="530" t="n"/>
      <c r="RPM26" s="530" t="n"/>
      <c r="RPN26" s="530" t="n"/>
      <c r="RPO26" s="530" t="n"/>
      <c r="RPP26" s="530" t="n"/>
      <c r="RPQ26" s="530" t="n"/>
      <c r="RPR26" s="530" t="n"/>
      <c r="RPS26" s="530" t="n"/>
      <c r="RPT26" s="530" t="n"/>
      <c r="RPU26" s="530" t="n"/>
      <c r="RPV26" s="530" t="n"/>
      <c r="RPW26" s="530" t="n"/>
      <c r="RPX26" s="530" t="n"/>
      <c r="RPY26" s="530" t="n"/>
      <c r="RPZ26" s="530" t="n"/>
      <c r="RQA26" s="530" t="n"/>
      <c r="RQB26" s="530" t="n"/>
      <c r="RQC26" s="530" t="n"/>
      <c r="RQD26" s="530" t="n"/>
      <c r="RQE26" s="530" t="n"/>
      <c r="RQF26" s="530" t="n"/>
      <c r="RQG26" s="530" t="n"/>
      <c r="RQH26" s="530" t="n"/>
      <c r="RQI26" s="530" t="n"/>
      <c r="RQJ26" s="530" t="n"/>
      <c r="RQK26" s="530" t="n"/>
      <c r="RQL26" s="530" t="n"/>
      <c r="RQM26" s="530" t="n"/>
      <c r="RQN26" s="530" t="n"/>
      <c r="RQO26" s="530" t="n"/>
      <c r="RQP26" s="530" t="n"/>
      <c r="RQQ26" s="530" t="n"/>
      <c r="RQR26" s="530" t="n"/>
      <c r="RQS26" s="530" t="n"/>
      <c r="RQT26" s="530" t="n"/>
      <c r="RQU26" s="530" t="n"/>
      <c r="RQV26" s="530" t="n"/>
      <c r="RQW26" s="530" t="n"/>
      <c r="RQX26" s="530" t="n"/>
      <c r="RQY26" s="530" t="n"/>
      <c r="RQZ26" s="530" t="n"/>
      <c r="RRA26" s="530" t="n"/>
      <c r="RRB26" s="530" t="n"/>
      <c r="RRC26" s="530" t="n"/>
      <c r="RRD26" s="530" t="n"/>
      <c r="RRE26" s="530" t="n"/>
      <c r="RRF26" s="530" t="n"/>
      <c r="RRG26" s="530" t="n"/>
      <c r="RRH26" s="530" t="n"/>
      <c r="RRI26" s="530" t="n"/>
      <c r="RRJ26" s="530" t="n"/>
      <c r="RRK26" s="530" t="n"/>
      <c r="RRL26" s="530" t="n"/>
      <c r="RRM26" s="530" t="n"/>
      <c r="RRN26" s="530" t="n"/>
      <c r="RRO26" s="530" t="n"/>
      <c r="RRP26" s="530" t="n"/>
      <c r="RRQ26" s="530" t="n"/>
      <c r="RRR26" s="530" t="n"/>
      <c r="RRS26" s="530" t="n"/>
      <c r="RRT26" s="530" t="n"/>
      <c r="RRU26" s="530" t="n"/>
      <c r="RRV26" s="530" t="n"/>
      <c r="RRW26" s="530" t="n"/>
      <c r="RRX26" s="530" t="n"/>
      <c r="RRY26" s="530" t="n"/>
      <c r="RRZ26" s="530" t="n"/>
      <c r="RSA26" s="530" t="n"/>
      <c r="RSB26" s="530" t="n"/>
      <c r="RSC26" s="530" t="n"/>
      <c r="RSD26" s="530" t="n"/>
      <c r="RSE26" s="530" t="n"/>
      <c r="RSF26" s="530" t="n"/>
      <c r="RSG26" s="530" t="n"/>
      <c r="RSH26" s="530" t="n"/>
      <c r="RSI26" s="530" t="n"/>
      <c r="RSJ26" s="530" t="n"/>
      <c r="RSK26" s="530" t="n"/>
      <c r="RSL26" s="530" t="n"/>
      <c r="RSM26" s="530" t="n"/>
      <c r="RSN26" s="530" t="n"/>
      <c r="RSO26" s="530" t="n"/>
      <c r="RSP26" s="530" t="n"/>
      <c r="RSQ26" s="530" t="n"/>
      <c r="RSR26" s="530" t="n"/>
      <c r="RSS26" s="530" t="n"/>
      <c r="RST26" s="530" t="n"/>
      <c r="RSU26" s="530" t="n"/>
      <c r="RSV26" s="530" t="n"/>
      <c r="RSW26" s="530" t="n"/>
      <c r="RSX26" s="530" t="n"/>
      <c r="RSY26" s="530" t="n"/>
      <c r="RSZ26" s="530" t="n"/>
      <c r="RTA26" s="530" t="n"/>
      <c r="RTB26" s="530" t="n"/>
      <c r="RTC26" s="530" t="n"/>
      <c r="RTD26" s="530" t="n"/>
      <c r="RTE26" s="530" t="n"/>
      <c r="RTF26" s="530" t="n"/>
      <c r="RTG26" s="530" t="n"/>
      <c r="RTH26" s="530" t="n"/>
      <c r="RTI26" s="530" t="n"/>
      <c r="RTJ26" s="530" t="n"/>
      <c r="RTK26" s="530" t="n"/>
      <c r="RTL26" s="530" t="n"/>
      <c r="RTM26" s="530" t="n"/>
      <c r="RTN26" s="530" t="n"/>
      <c r="RTO26" s="530" t="n"/>
      <c r="RTP26" s="530" t="n"/>
      <c r="RTQ26" s="530" t="n"/>
      <c r="RTR26" s="530" t="n"/>
      <c r="RTS26" s="530" t="n"/>
      <c r="RTT26" s="530" t="n"/>
      <c r="RTU26" s="530" t="n"/>
      <c r="RTV26" s="530" t="n"/>
      <c r="RTW26" s="530" t="n"/>
      <c r="RTX26" s="530" t="n"/>
      <c r="RTY26" s="530" t="n"/>
      <c r="RTZ26" s="530" t="n"/>
      <c r="RUA26" s="530" t="n"/>
      <c r="RUB26" s="530" t="n"/>
      <c r="RUC26" s="530" t="n"/>
      <c r="RUD26" s="530" t="n"/>
      <c r="RUE26" s="530" t="n"/>
      <c r="RUF26" s="530" t="n"/>
      <c r="RUG26" s="530" t="n"/>
      <c r="RUH26" s="530" t="n"/>
      <c r="RUI26" s="530" t="n"/>
      <c r="RUJ26" s="530" t="n"/>
      <c r="RUK26" s="530" t="n"/>
      <c r="RUL26" s="530" t="n"/>
      <c r="RUM26" s="530" t="n"/>
      <c r="RUN26" s="530" t="n"/>
      <c r="RUO26" s="530" t="n"/>
      <c r="RUP26" s="530" t="n"/>
      <c r="RUQ26" s="530" t="n"/>
      <c r="RUR26" s="530" t="n"/>
      <c r="RUS26" s="530" t="n"/>
      <c r="RUT26" s="530" t="n"/>
      <c r="RUU26" s="530" t="n"/>
      <c r="RUV26" s="530" t="n"/>
      <c r="RUW26" s="530" t="n"/>
      <c r="RUX26" s="530" t="n"/>
      <c r="RUY26" s="530" t="n"/>
      <c r="RUZ26" s="530" t="n"/>
      <c r="RVA26" s="530" t="n"/>
      <c r="RVB26" s="530" t="n"/>
      <c r="RVC26" s="530" t="n"/>
      <c r="RVD26" s="530" t="n"/>
      <c r="RVE26" s="530" t="n"/>
      <c r="RVF26" s="530" t="n"/>
      <c r="RVG26" s="530" t="n"/>
      <c r="RVH26" s="530" t="n"/>
      <c r="RVI26" s="530" t="n"/>
      <c r="RVJ26" s="530" t="n"/>
      <c r="RVK26" s="530" t="n"/>
      <c r="RVL26" s="530" t="n"/>
      <c r="RVM26" s="530" t="n"/>
      <c r="RVN26" s="530" t="n"/>
      <c r="RVO26" s="530" t="n"/>
      <c r="RVP26" s="530" t="n"/>
      <c r="RVQ26" s="530" t="n"/>
      <c r="RVR26" s="530" t="n"/>
      <c r="RVS26" s="530" t="n"/>
      <c r="RVT26" s="530" t="n"/>
      <c r="RVU26" s="530" t="n"/>
      <c r="RVV26" s="530" t="n"/>
      <c r="RVW26" s="530" t="n"/>
      <c r="RVX26" s="530" t="n"/>
      <c r="RVY26" s="530" t="n"/>
      <c r="RVZ26" s="530" t="n"/>
      <c r="RWA26" s="530" t="n"/>
      <c r="RWB26" s="530" t="n"/>
      <c r="RWC26" s="530" t="n"/>
      <c r="RWD26" s="530" t="n"/>
      <c r="RWE26" s="530" t="n"/>
      <c r="RWF26" s="530" t="n"/>
      <c r="RWG26" s="530" t="n"/>
      <c r="RWH26" s="530" t="n"/>
      <c r="RWI26" s="530" t="n"/>
      <c r="RWJ26" s="530" t="n"/>
      <c r="RWK26" s="530" t="n"/>
      <c r="RWL26" s="530" t="n"/>
      <c r="RWM26" s="530" t="n"/>
      <c r="RWN26" s="530" t="n"/>
      <c r="RWO26" s="530" t="n"/>
      <c r="RWP26" s="530" t="n"/>
      <c r="RWQ26" s="530" t="n"/>
      <c r="RWR26" s="530" t="n"/>
      <c r="RWS26" s="530" t="n"/>
      <c r="RWT26" s="530" t="n"/>
      <c r="RWU26" s="530" t="n"/>
      <c r="RWV26" s="530" t="n"/>
      <c r="RWW26" s="530" t="n"/>
      <c r="RWX26" s="530" t="n"/>
      <c r="RWY26" s="530" t="n"/>
      <c r="RWZ26" s="530" t="n"/>
      <c r="RXA26" s="530" t="n"/>
      <c r="RXB26" s="530" t="n"/>
      <c r="RXC26" s="530" t="n"/>
      <c r="RXD26" s="530" t="n"/>
      <c r="RXE26" s="530" t="n"/>
      <c r="RXF26" s="530" t="n"/>
      <c r="RXG26" s="530" t="n"/>
      <c r="RXH26" s="530" t="n"/>
      <c r="RXI26" s="530" t="n"/>
      <c r="RXJ26" s="530" t="n"/>
      <c r="RXK26" s="530" t="n"/>
      <c r="RXL26" s="530" t="n"/>
      <c r="RXM26" s="530" t="n"/>
      <c r="RXN26" s="530" t="n"/>
      <c r="RXO26" s="530" t="n"/>
      <c r="RXP26" s="530" t="n"/>
      <c r="RXQ26" s="530" t="n"/>
      <c r="RXR26" s="530" t="n"/>
      <c r="RXS26" s="530" t="n"/>
      <c r="RXT26" s="530" t="n"/>
      <c r="RXU26" s="530" t="n"/>
      <c r="RXV26" s="530" t="n"/>
      <c r="RXW26" s="530" t="n"/>
      <c r="RXX26" s="530" t="n"/>
      <c r="RXY26" s="530" t="n"/>
      <c r="RXZ26" s="530" t="n"/>
      <c r="RYA26" s="530" t="n"/>
      <c r="RYB26" s="530" t="n"/>
      <c r="RYC26" s="530" t="n"/>
      <c r="RYD26" s="530" t="n"/>
      <c r="RYE26" s="530" t="n"/>
      <c r="RYF26" s="530" t="n"/>
      <c r="RYG26" s="530" t="n"/>
      <c r="RYH26" s="530" t="n"/>
      <c r="RYI26" s="530" t="n"/>
      <c r="RYJ26" s="530" t="n"/>
      <c r="RYK26" s="530" t="n"/>
      <c r="RYL26" s="530" t="n"/>
      <c r="RYM26" s="530" t="n"/>
      <c r="RYN26" s="530" t="n"/>
      <c r="RYO26" s="530" t="n"/>
      <c r="RYP26" s="530" t="n"/>
      <c r="RYQ26" s="530" t="n"/>
      <c r="RYR26" s="530" t="n"/>
      <c r="RYS26" s="530" t="n"/>
      <c r="RYT26" s="530" t="n"/>
      <c r="RYU26" s="530" t="n"/>
      <c r="RYV26" s="530" t="n"/>
      <c r="RYW26" s="530" t="n"/>
      <c r="RYX26" s="530" t="n"/>
      <c r="RYY26" s="530" t="n"/>
      <c r="RYZ26" s="530" t="n"/>
      <c r="RZA26" s="530" t="n"/>
      <c r="RZB26" s="530" t="n"/>
      <c r="RZC26" s="530" t="n"/>
      <c r="RZD26" s="530" t="n"/>
      <c r="RZE26" s="530" t="n"/>
      <c r="RZF26" s="530" t="n"/>
      <c r="RZG26" s="530" t="n"/>
      <c r="RZH26" s="530" t="n"/>
      <c r="RZI26" s="530" t="n"/>
      <c r="RZJ26" s="530" t="n"/>
      <c r="RZK26" s="530" t="n"/>
      <c r="RZL26" s="530" t="n"/>
      <c r="RZM26" s="530" t="n"/>
      <c r="RZN26" s="530" t="n"/>
      <c r="RZO26" s="530" t="n"/>
      <c r="RZP26" s="530" t="n"/>
      <c r="RZQ26" s="530" t="n"/>
      <c r="RZR26" s="530" t="n"/>
      <c r="RZS26" s="530" t="n"/>
      <c r="RZT26" s="530" t="n"/>
      <c r="RZU26" s="530" t="n"/>
      <c r="RZV26" s="530" t="n"/>
      <c r="RZW26" s="530" t="n"/>
      <c r="RZX26" s="530" t="n"/>
      <c r="RZY26" s="530" t="n"/>
      <c r="RZZ26" s="530" t="n"/>
      <c r="SAA26" s="530" t="n"/>
      <c r="SAB26" s="530" t="n"/>
      <c r="SAC26" s="530" t="n"/>
      <c r="SAD26" s="530" t="n"/>
      <c r="SAE26" s="530" t="n"/>
      <c r="SAF26" s="530" t="n"/>
      <c r="SAG26" s="530" t="n"/>
      <c r="SAH26" s="530" t="n"/>
      <c r="SAI26" s="530" t="n"/>
      <c r="SAJ26" s="530" t="n"/>
      <c r="SAK26" s="530" t="n"/>
      <c r="SAL26" s="530" t="n"/>
      <c r="SAM26" s="530" t="n"/>
      <c r="SAN26" s="530" t="n"/>
      <c r="SAO26" s="530" t="n"/>
      <c r="SAP26" s="530" t="n"/>
      <c r="SAQ26" s="530" t="n"/>
      <c r="SAR26" s="530" t="n"/>
      <c r="SAS26" s="530" t="n"/>
      <c r="SAT26" s="530" t="n"/>
      <c r="SAU26" s="530" t="n"/>
      <c r="SAV26" s="530" t="n"/>
      <c r="SAW26" s="530" t="n"/>
      <c r="SAX26" s="530" t="n"/>
      <c r="SAY26" s="530" t="n"/>
      <c r="SAZ26" s="530" t="n"/>
      <c r="SBA26" s="530" t="n"/>
      <c r="SBB26" s="530" t="n"/>
      <c r="SBC26" s="530" t="n"/>
      <c r="SBD26" s="530" t="n"/>
      <c r="SBE26" s="530" t="n"/>
      <c r="SBF26" s="530" t="n"/>
      <c r="SBG26" s="530" t="n"/>
      <c r="SBH26" s="530" t="n"/>
      <c r="SBI26" s="530" t="n"/>
      <c r="SBJ26" s="530" t="n"/>
      <c r="SBK26" s="530" t="n"/>
      <c r="SBL26" s="530" t="n"/>
      <c r="SBM26" s="530" t="n"/>
      <c r="SBN26" s="530" t="n"/>
      <c r="SBO26" s="530" t="n"/>
      <c r="SBP26" s="530" t="n"/>
      <c r="SBQ26" s="530" t="n"/>
      <c r="SBR26" s="530" t="n"/>
      <c r="SBS26" s="530" t="n"/>
      <c r="SBT26" s="530" t="n"/>
      <c r="SBU26" s="530" t="n"/>
      <c r="SBV26" s="530" t="n"/>
      <c r="SBW26" s="530" t="n"/>
      <c r="SBX26" s="530" t="n"/>
      <c r="SBY26" s="530" t="n"/>
      <c r="SBZ26" s="530" t="n"/>
      <c r="SCA26" s="530" t="n"/>
      <c r="SCB26" s="530" t="n"/>
      <c r="SCC26" s="530" t="n"/>
      <c r="SCD26" s="530" t="n"/>
      <c r="SCE26" s="530" t="n"/>
      <c r="SCF26" s="530" t="n"/>
      <c r="SCG26" s="530" t="n"/>
      <c r="SCH26" s="530" t="n"/>
      <c r="SCI26" s="530" t="n"/>
      <c r="SCJ26" s="530" t="n"/>
      <c r="SCK26" s="530" t="n"/>
      <c r="SCL26" s="530" t="n"/>
      <c r="SCM26" s="530" t="n"/>
      <c r="SCN26" s="530" t="n"/>
      <c r="SCO26" s="530" t="n"/>
      <c r="SCP26" s="530" t="n"/>
      <c r="SCQ26" s="530" t="n"/>
      <c r="SCR26" s="530" t="n"/>
      <c r="SCS26" s="530" t="n"/>
      <c r="SCT26" s="530" t="n"/>
      <c r="SCU26" s="530" t="n"/>
      <c r="SCV26" s="530" t="n"/>
      <c r="SCW26" s="530" t="n"/>
      <c r="SCX26" s="530" t="n"/>
      <c r="SCY26" s="530" t="n"/>
      <c r="SCZ26" s="530" t="n"/>
      <c r="SDA26" s="530" t="n"/>
      <c r="SDB26" s="530" t="n"/>
      <c r="SDC26" s="530" t="n"/>
      <c r="SDD26" s="530" t="n"/>
      <c r="SDE26" s="530" t="n"/>
      <c r="SDF26" s="530" t="n"/>
      <c r="SDG26" s="530" t="n"/>
      <c r="SDH26" s="530" t="n"/>
      <c r="SDI26" s="530" t="n"/>
      <c r="SDJ26" s="530" t="n"/>
      <c r="SDK26" s="530" t="n"/>
      <c r="SDL26" s="530" t="n"/>
      <c r="SDM26" s="530" t="n"/>
      <c r="SDN26" s="530" t="n"/>
      <c r="SDO26" s="530" t="n"/>
      <c r="SDP26" s="530" t="n"/>
      <c r="SDQ26" s="530" t="n"/>
      <c r="SDR26" s="530" t="n"/>
      <c r="SDS26" s="530" t="n"/>
      <c r="SDT26" s="530" t="n"/>
      <c r="SDU26" s="530" t="n"/>
      <c r="SDV26" s="530" t="n"/>
      <c r="SDW26" s="530" t="n"/>
      <c r="SDX26" s="530" t="n"/>
      <c r="SDY26" s="530" t="n"/>
      <c r="SDZ26" s="530" t="n"/>
      <c r="SEA26" s="530" t="n"/>
      <c r="SEB26" s="530" t="n"/>
      <c r="SEC26" s="530" t="n"/>
      <c r="SED26" s="530" t="n"/>
      <c r="SEE26" s="530" t="n"/>
      <c r="SEF26" s="530" t="n"/>
      <c r="SEG26" s="530" t="n"/>
      <c r="SEH26" s="530" t="n"/>
      <c r="SEI26" s="530" t="n"/>
      <c r="SEJ26" s="530" t="n"/>
      <c r="SEK26" s="530" t="n"/>
      <c r="SEL26" s="530" t="n"/>
      <c r="SEM26" s="530" t="n"/>
      <c r="SEN26" s="530" t="n"/>
      <c r="SEO26" s="530" t="n"/>
      <c r="SEP26" s="530" t="n"/>
      <c r="SEQ26" s="530" t="n"/>
      <c r="SER26" s="530" t="n"/>
      <c r="SES26" s="530" t="n"/>
      <c r="SET26" s="530" t="n"/>
      <c r="SEU26" s="530" t="n"/>
      <c r="SEV26" s="530" t="n"/>
      <c r="SEW26" s="530" t="n"/>
      <c r="SEX26" s="530" t="n"/>
      <c r="SEY26" s="530" t="n"/>
      <c r="SEZ26" s="530" t="n"/>
      <c r="SFA26" s="530" t="n"/>
      <c r="SFB26" s="530" t="n"/>
      <c r="SFC26" s="530" t="n"/>
      <c r="SFD26" s="530" t="n"/>
      <c r="SFE26" s="530" t="n"/>
      <c r="SFF26" s="530" t="n"/>
      <c r="SFG26" s="530" t="n"/>
      <c r="SFH26" s="530" t="n"/>
      <c r="SFI26" s="530" t="n"/>
      <c r="SFJ26" s="530" t="n"/>
      <c r="SFK26" s="530" t="n"/>
      <c r="SFL26" s="530" t="n"/>
      <c r="SFM26" s="530" t="n"/>
      <c r="SFN26" s="530" t="n"/>
      <c r="SFO26" s="530" t="n"/>
      <c r="SFP26" s="530" t="n"/>
      <c r="SFQ26" s="530" t="n"/>
      <c r="SFR26" s="530" t="n"/>
      <c r="SFS26" s="530" t="n"/>
      <c r="SFT26" s="530" t="n"/>
      <c r="SFU26" s="530" t="n"/>
      <c r="SFV26" s="530" t="n"/>
      <c r="SFW26" s="530" t="n"/>
      <c r="SFX26" s="530" t="n"/>
      <c r="SFY26" s="530" t="n"/>
      <c r="SFZ26" s="530" t="n"/>
      <c r="SGA26" s="530" t="n"/>
      <c r="SGB26" s="530" t="n"/>
      <c r="SGC26" s="530" t="n"/>
      <c r="SGD26" s="530" t="n"/>
      <c r="SGE26" s="530" t="n"/>
      <c r="SGF26" s="530" t="n"/>
      <c r="SGG26" s="530" t="n"/>
      <c r="SGH26" s="530" t="n"/>
      <c r="SGI26" s="530" t="n"/>
      <c r="SGJ26" s="530" t="n"/>
      <c r="SGK26" s="530" t="n"/>
      <c r="SGL26" s="530" t="n"/>
      <c r="SGM26" s="530" t="n"/>
      <c r="SGN26" s="530" t="n"/>
      <c r="SGO26" s="530" t="n"/>
      <c r="SGP26" s="530" t="n"/>
      <c r="SGQ26" s="530" t="n"/>
      <c r="SGR26" s="530" t="n"/>
      <c r="SGS26" s="530" t="n"/>
      <c r="SGT26" s="530" t="n"/>
      <c r="SGU26" s="530" t="n"/>
      <c r="SGV26" s="530" t="n"/>
      <c r="SGW26" s="530" t="n"/>
      <c r="SGX26" s="530" t="n"/>
      <c r="SGY26" s="530" t="n"/>
      <c r="SGZ26" s="530" t="n"/>
      <c r="SHA26" s="530" t="n"/>
      <c r="SHB26" s="530" t="n"/>
      <c r="SHC26" s="530" t="n"/>
      <c r="SHD26" s="530" t="n"/>
      <c r="SHE26" s="530" t="n"/>
      <c r="SHF26" s="530" t="n"/>
      <c r="SHG26" s="530" t="n"/>
      <c r="SHH26" s="530" t="n"/>
      <c r="SHI26" s="530" t="n"/>
      <c r="SHJ26" s="530" t="n"/>
      <c r="SHK26" s="530" t="n"/>
      <c r="SHL26" s="530" t="n"/>
      <c r="SHM26" s="530" t="n"/>
      <c r="SHN26" s="530" t="n"/>
      <c r="SHO26" s="530" t="n"/>
      <c r="SHP26" s="530" t="n"/>
      <c r="SHQ26" s="530" t="n"/>
      <c r="SHR26" s="530" t="n"/>
      <c r="SHS26" s="530" t="n"/>
      <c r="SHT26" s="530" t="n"/>
      <c r="SHU26" s="530" t="n"/>
      <c r="SHV26" s="530" t="n"/>
      <c r="SHW26" s="530" t="n"/>
      <c r="SHX26" s="530" t="n"/>
      <c r="SHY26" s="530" t="n"/>
      <c r="SHZ26" s="530" t="n"/>
      <c r="SIA26" s="530" t="n"/>
      <c r="SIB26" s="530" t="n"/>
      <c r="SIC26" s="530" t="n"/>
      <c r="SID26" s="530" t="n"/>
      <c r="SIE26" s="530" t="n"/>
      <c r="SIF26" s="530" t="n"/>
      <c r="SIG26" s="530" t="n"/>
      <c r="SIH26" s="530" t="n"/>
      <c r="SII26" s="530" t="n"/>
      <c r="SIJ26" s="530" t="n"/>
      <c r="SIK26" s="530" t="n"/>
      <c r="SIL26" s="530" t="n"/>
      <c r="SIM26" s="530" t="n"/>
      <c r="SIN26" s="530" t="n"/>
      <c r="SIO26" s="530" t="n"/>
      <c r="SIP26" s="530" t="n"/>
      <c r="SIQ26" s="530" t="n"/>
      <c r="SIR26" s="530" t="n"/>
      <c r="SIS26" s="530" t="n"/>
      <c r="SIT26" s="530" t="n"/>
      <c r="SIU26" s="530" t="n"/>
      <c r="SIV26" s="530" t="n"/>
      <c r="SIW26" s="530" t="n"/>
      <c r="SIX26" s="530" t="n"/>
      <c r="SIY26" s="530" t="n"/>
      <c r="SIZ26" s="530" t="n"/>
      <c r="SJA26" s="530" t="n"/>
      <c r="SJB26" s="530" t="n"/>
      <c r="SJC26" s="530" t="n"/>
      <c r="SJD26" s="530" t="n"/>
      <c r="SJE26" s="530" t="n"/>
      <c r="SJF26" s="530" t="n"/>
      <c r="SJG26" s="530" t="n"/>
      <c r="SJH26" s="530" t="n"/>
      <c r="SJI26" s="530" t="n"/>
      <c r="SJJ26" s="530" t="n"/>
      <c r="SJK26" s="530" t="n"/>
      <c r="SJL26" s="530" t="n"/>
      <c r="SJM26" s="530" t="n"/>
      <c r="SJN26" s="530" t="n"/>
      <c r="SJO26" s="530" t="n"/>
      <c r="SJP26" s="530" t="n"/>
      <c r="SJQ26" s="530" t="n"/>
      <c r="SJR26" s="530" t="n"/>
      <c r="SJS26" s="530" t="n"/>
      <c r="SJT26" s="530" t="n"/>
      <c r="SJU26" s="530" t="n"/>
      <c r="SJV26" s="530" t="n"/>
      <c r="SJW26" s="530" t="n"/>
      <c r="SJX26" s="530" t="n"/>
      <c r="SJY26" s="530" t="n"/>
      <c r="SJZ26" s="530" t="n"/>
      <c r="SKA26" s="530" t="n"/>
      <c r="SKB26" s="530" t="n"/>
      <c r="SKC26" s="530" t="n"/>
      <c r="SKD26" s="530" t="n"/>
      <c r="SKE26" s="530" t="n"/>
      <c r="SKF26" s="530" t="n"/>
      <c r="SKG26" s="530" t="n"/>
      <c r="SKH26" s="530" t="n"/>
      <c r="SKI26" s="530" t="n"/>
      <c r="SKJ26" s="530" t="n"/>
      <c r="SKK26" s="530" t="n"/>
      <c r="SKL26" s="530" t="n"/>
      <c r="SKM26" s="530" t="n"/>
      <c r="SKN26" s="530" t="n"/>
      <c r="SKO26" s="530" t="n"/>
      <c r="SKP26" s="530" t="n"/>
      <c r="SKQ26" s="530" t="n"/>
      <c r="SKR26" s="530" t="n"/>
      <c r="SKS26" s="530" t="n"/>
      <c r="SKT26" s="530" t="n"/>
      <c r="SKU26" s="530" t="n"/>
      <c r="SKV26" s="530" t="n"/>
      <c r="SKW26" s="530" t="n"/>
      <c r="SKX26" s="530" t="n"/>
      <c r="SKY26" s="530" t="n"/>
      <c r="SKZ26" s="530" t="n"/>
      <c r="SLA26" s="530" t="n"/>
      <c r="SLB26" s="530" t="n"/>
      <c r="SLC26" s="530" t="n"/>
      <c r="SLD26" s="530" t="n"/>
      <c r="SLE26" s="530" t="n"/>
      <c r="SLF26" s="530" t="n"/>
      <c r="SLG26" s="530" t="n"/>
      <c r="SLH26" s="530" t="n"/>
      <c r="SLI26" s="530" t="n"/>
      <c r="SLJ26" s="530" t="n"/>
      <c r="SLK26" s="530" t="n"/>
      <c r="SLL26" s="530" t="n"/>
      <c r="SLM26" s="530" t="n"/>
      <c r="SLN26" s="530" t="n"/>
      <c r="SLO26" s="530" t="n"/>
      <c r="SLP26" s="530" t="n"/>
      <c r="SLQ26" s="530" t="n"/>
      <c r="SLR26" s="530" t="n"/>
      <c r="SLS26" s="530" t="n"/>
      <c r="SLT26" s="530" t="n"/>
      <c r="SLU26" s="530" t="n"/>
      <c r="SLV26" s="530" t="n"/>
      <c r="SLW26" s="530" t="n"/>
      <c r="SLX26" s="530" t="n"/>
      <c r="SLY26" s="530" t="n"/>
      <c r="SLZ26" s="530" t="n"/>
      <c r="SMA26" s="530" t="n"/>
      <c r="SMB26" s="530" t="n"/>
      <c r="SMC26" s="530" t="n"/>
      <c r="SMD26" s="530" t="n"/>
      <c r="SME26" s="530" t="n"/>
      <c r="SMF26" s="530" t="n"/>
      <c r="SMG26" s="530" t="n"/>
      <c r="SMH26" s="530" t="n"/>
      <c r="SMI26" s="530" t="n"/>
      <c r="SMJ26" s="530" t="n"/>
      <c r="SMK26" s="530" t="n"/>
      <c r="SML26" s="530" t="n"/>
      <c r="SMM26" s="530" t="n"/>
      <c r="SMN26" s="530" t="n"/>
      <c r="SMO26" s="530" t="n"/>
      <c r="SMP26" s="530" t="n"/>
      <c r="SMQ26" s="530" t="n"/>
      <c r="SMR26" s="530" t="n"/>
      <c r="SMS26" s="530" t="n"/>
      <c r="SMT26" s="530" t="n"/>
      <c r="SMU26" s="530" t="n"/>
      <c r="SMV26" s="530" t="n"/>
      <c r="SMW26" s="530" t="n"/>
      <c r="SMX26" s="530" t="n"/>
      <c r="SMY26" s="530" t="n"/>
      <c r="SMZ26" s="530" t="n"/>
      <c r="SNA26" s="530" t="n"/>
      <c r="SNB26" s="530" t="n"/>
      <c r="SNC26" s="530" t="n"/>
      <c r="SND26" s="530" t="n"/>
      <c r="SNE26" s="530" t="n"/>
      <c r="SNF26" s="530" t="n"/>
      <c r="SNG26" s="530" t="n"/>
      <c r="SNH26" s="530" t="n"/>
      <c r="SNI26" s="530" t="n"/>
      <c r="SNJ26" s="530" t="n"/>
      <c r="SNK26" s="530" t="n"/>
      <c r="SNL26" s="530" t="n"/>
      <c r="SNM26" s="530" t="n"/>
      <c r="SNN26" s="530" t="n"/>
      <c r="SNO26" s="530" t="n"/>
      <c r="SNP26" s="530" t="n"/>
      <c r="SNQ26" s="530" t="n"/>
      <c r="SNR26" s="530" t="n"/>
      <c r="SNS26" s="530" t="n"/>
      <c r="SNT26" s="530" t="n"/>
      <c r="SNU26" s="530" t="n"/>
      <c r="SNV26" s="530" t="n"/>
      <c r="SNW26" s="530" t="n"/>
      <c r="SNX26" s="530" t="n"/>
      <c r="SNY26" s="530" t="n"/>
      <c r="SNZ26" s="530" t="n"/>
      <c r="SOA26" s="530" t="n"/>
      <c r="SOB26" s="530" t="n"/>
      <c r="SOC26" s="530" t="n"/>
      <c r="SOD26" s="530" t="n"/>
      <c r="SOE26" s="530" t="n"/>
      <c r="SOF26" s="530" t="n"/>
      <c r="SOG26" s="530" t="n"/>
      <c r="SOH26" s="530" t="n"/>
      <c r="SOI26" s="530" t="n"/>
      <c r="SOJ26" s="530" t="n"/>
      <c r="SOK26" s="530" t="n"/>
      <c r="SOL26" s="530" t="n"/>
      <c r="SOM26" s="530" t="n"/>
      <c r="SON26" s="530" t="n"/>
      <c r="SOO26" s="530" t="n"/>
      <c r="SOP26" s="530" t="n"/>
      <c r="SOQ26" s="530" t="n"/>
      <c r="SOR26" s="530" t="n"/>
      <c r="SOS26" s="530" t="n"/>
      <c r="SOT26" s="530" t="n"/>
      <c r="SOU26" s="530" t="n"/>
      <c r="SOV26" s="530" t="n"/>
      <c r="SOW26" s="530" t="n"/>
      <c r="SOX26" s="530" t="n"/>
      <c r="SOY26" s="530" t="n"/>
      <c r="SOZ26" s="530" t="n"/>
      <c r="SPA26" s="530" t="n"/>
      <c r="SPB26" s="530" t="n"/>
      <c r="SPC26" s="530" t="n"/>
      <c r="SPD26" s="530" t="n"/>
      <c r="SPE26" s="530" t="n"/>
      <c r="SPF26" s="530" t="n"/>
      <c r="SPG26" s="530" t="n"/>
      <c r="SPH26" s="530" t="n"/>
      <c r="SPI26" s="530" t="n"/>
      <c r="SPJ26" s="530" t="n"/>
      <c r="SPK26" s="530" t="n"/>
      <c r="SPL26" s="530" t="n"/>
      <c r="SPM26" s="530" t="n"/>
      <c r="SPN26" s="530" t="n"/>
      <c r="SPO26" s="530" t="n"/>
      <c r="SPP26" s="530" t="n"/>
      <c r="SPQ26" s="530" t="n"/>
      <c r="SPR26" s="530" t="n"/>
      <c r="SPS26" s="530" t="n"/>
      <c r="SPT26" s="530" t="n"/>
      <c r="SPU26" s="530" t="n"/>
      <c r="SPV26" s="530" t="n"/>
      <c r="SPW26" s="530" t="n"/>
      <c r="SPX26" s="530" t="n"/>
      <c r="SPY26" s="530" t="n"/>
      <c r="SPZ26" s="530" t="n"/>
      <c r="SQA26" s="530" t="n"/>
      <c r="SQB26" s="530" t="n"/>
      <c r="SQC26" s="530" t="n"/>
      <c r="SQD26" s="530" t="n"/>
      <c r="SQE26" s="530" t="n"/>
      <c r="SQF26" s="530" t="n"/>
      <c r="SQG26" s="530" t="n"/>
      <c r="SQH26" s="530" t="n"/>
      <c r="SQI26" s="530" t="n"/>
      <c r="SQJ26" s="530" t="n"/>
      <c r="SQK26" s="530" t="n"/>
      <c r="SQL26" s="530" t="n"/>
      <c r="SQM26" s="530" t="n"/>
      <c r="SQN26" s="530" t="n"/>
      <c r="SQO26" s="530" t="n"/>
      <c r="SQP26" s="530" t="n"/>
      <c r="SQQ26" s="530" t="n"/>
      <c r="SQR26" s="530" t="n"/>
      <c r="SQS26" s="530" t="n"/>
      <c r="SQT26" s="530" t="n"/>
      <c r="SQU26" s="530" t="n"/>
      <c r="SQV26" s="530" t="n"/>
      <c r="SQW26" s="530" t="n"/>
      <c r="SQX26" s="530" t="n"/>
      <c r="SQY26" s="530" t="n"/>
      <c r="SQZ26" s="530" t="n"/>
      <c r="SRA26" s="530" t="n"/>
      <c r="SRB26" s="530" t="n"/>
      <c r="SRC26" s="530" t="n"/>
      <c r="SRD26" s="530" t="n"/>
      <c r="SRE26" s="530" t="n"/>
      <c r="SRF26" s="530" t="n"/>
      <c r="SRG26" s="530" t="n"/>
      <c r="SRH26" s="530" t="n"/>
      <c r="SRI26" s="530" t="n"/>
      <c r="SRJ26" s="530" t="n"/>
      <c r="SRK26" s="530" t="n"/>
      <c r="SRL26" s="530" t="n"/>
      <c r="SRM26" s="530" t="n"/>
      <c r="SRN26" s="530" t="n"/>
      <c r="SRO26" s="530" t="n"/>
      <c r="SRP26" s="530" t="n"/>
      <c r="SRQ26" s="530" t="n"/>
      <c r="SRR26" s="530" t="n"/>
      <c r="SRS26" s="530" t="n"/>
      <c r="SRT26" s="530" t="n"/>
      <c r="SRU26" s="530" t="n"/>
      <c r="SRV26" s="530" t="n"/>
      <c r="SRW26" s="530" t="n"/>
      <c r="SRX26" s="530" t="n"/>
      <c r="SRY26" s="530" t="n"/>
      <c r="SRZ26" s="530" t="n"/>
      <c r="SSA26" s="530" t="n"/>
      <c r="SSB26" s="530" t="n"/>
      <c r="SSC26" s="530" t="n"/>
      <c r="SSD26" s="530" t="n"/>
      <c r="SSE26" s="530" t="n"/>
      <c r="SSF26" s="530" t="n"/>
      <c r="SSG26" s="530" t="n"/>
      <c r="SSH26" s="530" t="n"/>
      <c r="SSI26" s="530" t="n"/>
      <c r="SSJ26" s="530" t="n"/>
      <c r="SSK26" s="530" t="n"/>
      <c r="SSL26" s="530" t="n"/>
      <c r="SSM26" s="530" t="n"/>
      <c r="SSN26" s="530" t="n"/>
      <c r="SSO26" s="530" t="n"/>
      <c r="SSP26" s="530" t="n"/>
      <c r="SSQ26" s="530" t="n"/>
      <c r="SSR26" s="530" t="n"/>
      <c r="SSS26" s="530" t="n"/>
      <c r="SST26" s="530" t="n"/>
      <c r="SSU26" s="530" t="n"/>
      <c r="SSV26" s="530" t="n"/>
      <c r="SSW26" s="530" t="n"/>
      <c r="SSX26" s="530" t="n"/>
      <c r="SSY26" s="530" t="n"/>
      <c r="SSZ26" s="530" t="n"/>
      <c r="STA26" s="530" t="n"/>
      <c r="STB26" s="530" t="n"/>
      <c r="STC26" s="530" t="n"/>
      <c r="STD26" s="530" t="n"/>
      <c r="STE26" s="530" t="n"/>
      <c r="STF26" s="530" t="n"/>
      <c r="STG26" s="530" t="n"/>
      <c r="STH26" s="530" t="n"/>
      <c r="STI26" s="530" t="n"/>
      <c r="STJ26" s="530" t="n"/>
      <c r="STK26" s="530" t="n"/>
      <c r="STL26" s="530" t="n"/>
      <c r="STM26" s="530" t="n"/>
      <c r="STN26" s="530" t="n"/>
      <c r="STO26" s="530" t="n"/>
      <c r="STP26" s="530" t="n"/>
      <c r="STQ26" s="530" t="n"/>
      <c r="STR26" s="530" t="n"/>
      <c r="STS26" s="530" t="n"/>
      <c r="STT26" s="530" t="n"/>
      <c r="STU26" s="530" t="n"/>
      <c r="STV26" s="530" t="n"/>
      <c r="STW26" s="530" t="n"/>
      <c r="STX26" s="530" t="n"/>
      <c r="STY26" s="530" t="n"/>
      <c r="STZ26" s="530" t="n"/>
      <c r="SUA26" s="530" t="n"/>
      <c r="SUB26" s="530" t="n"/>
      <c r="SUC26" s="530" t="n"/>
      <c r="SUD26" s="530" t="n"/>
      <c r="SUE26" s="530" t="n"/>
      <c r="SUF26" s="530" t="n"/>
      <c r="SUG26" s="530" t="n"/>
      <c r="SUH26" s="530" t="n"/>
      <c r="SUI26" s="530" t="n"/>
      <c r="SUJ26" s="530" t="n"/>
      <c r="SUK26" s="530" t="n"/>
      <c r="SUL26" s="530" t="n"/>
      <c r="SUM26" s="530" t="n"/>
      <c r="SUN26" s="530" t="n"/>
      <c r="SUO26" s="530" t="n"/>
      <c r="SUP26" s="530" t="n"/>
      <c r="SUQ26" s="530" t="n"/>
      <c r="SUR26" s="530" t="n"/>
      <c r="SUS26" s="530" t="n"/>
      <c r="SUT26" s="530" t="n"/>
      <c r="SUU26" s="530" t="n"/>
      <c r="SUV26" s="530" t="n"/>
      <c r="SUW26" s="530" t="n"/>
      <c r="SUX26" s="530" t="n"/>
      <c r="SUY26" s="530" t="n"/>
      <c r="SUZ26" s="530" t="n"/>
      <c r="SVA26" s="530" t="n"/>
      <c r="SVB26" s="530" t="n"/>
      <c r="SVC26" s="530" t="n"/>
      <c r="SVD26" s="530" t="n"/>
      <c r="SVE26" s="530" t="n"/>
      <c r="SVF26" s="530" t="n"/>
      <c r="SVG26" s="530" t="n"/>
      <c r="SVH26" s="530" t="n"/>
      <c r="SVI26" s="530" t="n"/>
      <c r="SVJ26" s="530" t="n"/>
      <c r="SVK26" s="530" t="n"/>
      <c r="SVL26" s="530" t="n"/>
      <c r="SVM26" s="530" t="n"/>
      <c r="SVN26" s="530" t="n"/>
      <c r="SVO26" s="530" t="n"/>
      <c r="SVP26" s="530" t="n"/>
      <c r="SVQ26" s="530" t="n"/>
      <c r="SVR26" s="530" t="n"/>
      <c r="SVS26" s="530" t="n"/>
      <c r="SVT26" s="530" t="n"/>
      <c r="SVU26" s="530" t="n"/>
      <c r="SVV26" s="530" t="n"/>
      <c r="SVW26" s="530" t="n"/>
      <c r="SVX26" s="530" t="n"/>
      <c r="SVY26" s="530" t="n"/>
      <c r="SVZ26" s="530" t="n"/>
      <c r="SWA26" s="530" t="n"/>
      <c r="SWB26" s="530" t="n"/>
      <c r="SWC26" s="530" t="n"/>
      <c r="SWD26" s="530" t="n"/>
      <c r="SWE26" s="530" t="n"/>
      <c r="SWF26" s="530" t="n"/>
      <c r="SWG26" s="530" t="n"/>
      <c r="SWH26" s="530" t="n"/>
      <c r="SWI26" s="530" t="n"/>
      <c r="SWJ26" s="530" t="n"/>
      <c r="SWK26" s="530" t="n"/>
      <c r="SWL26" s="530" t="n"/>
      <c r="SWM26" s="530" t="n"/>
      <c r="SWN26" s="530" t="n"/>
      <c r="SWO26" s="530" t="n"/>
      <c r="SWP26" s="530" t="n"/>
      <c r="SWQ26" s="530" t="n"/>
      <c r="SWR26" s="530" t="n"/>
      <c r="SWS26" s="530" t="n"/>
      <c r="SWT26" s="530" t="n"/>
      <c r="SWU26" s="530" t="n"/>
      <c r="SWV26" s="530" t="n"/>
      <c r="SWW26" s="530" t="n"/>
      <c r="SWX26" s="530" t="n"/>
      <c r="SWY26" s="530" t="n"/>
      <c r="SWZ26" s="530" t="n"/>
      <c r="SXA26" s="530" t="n"/>
      <c r="SXB26" s="530" t="n"/>
      <c r="SXC26" s="530" t="n"/>
      <c r="SXD26" s="530" t="n"/>
      <c r="SXE26" s="530" t="n"/>
      <c r="SXF26" s="530" t="n"/>
      <c r="SXG26" s="530" t="n"/>
      <c r="SXH26" s="530" t="n"/>
      <c r="SXI26" s="530" t="n"/>
      <c r="SXJ26" s="530" t="n"/>
      <c r="SXK26" s="530" t="n"/>
      <c r="SXL26" s="530" t="n"/>
      <c r="SXM26" s="530" t="n"/>
      <c r="SXN26" s="530" t="n"/>
      <c r="SXO26" s="530" t="n"/>
      <c r="SXP26" s="530" t="n"/>
      <c r="SXQ26" s="530" t="n"/>
      <c r="SXR26" s="530" t="n"/>
      <c r="SXS26" s="530" t="n"/>
      <c r="SXT26" s="530" t="n"/>
      <c r="SXU26" s="530" t="n"/>
      <c r="SXV26" s="530" t="n"/>
      <c r="SXW26" s="530" t="n"/>
      <c r="SXX26" s="530" t="n"/>
      <c r="SXY26" s="530" t="n"/>
      <c r="SXZ26" s="530" t="n"/>
      <c r="SYA26" s="530" t="n"/>
      <c r="SYB26" s="530" t="n"/>
      <c r="SYC26" s="530" t="n"/>
      <c r="SYD26" s="530" t="n"/>
      <c r="SYE26" s="530" t="n"/>
      <c r="SYF26" s="530" t="n"/>
      <c r="SYG26" s="530" t="n"/>
      <c r="SYH26" s="530" t="n"/>
      <c r="SYI26" s="530" t="n"/>
      <c r="SYJ26" s="530" t="n"/>
      <c r="SYK26" s="530" t="n"/>
      <c r="SYL26" s="530" t="n"/>
      <c r="SYM26" s="530" t="n"/>
      <c r="SYN26" s="530" t="n"/>
      <c r="SYO26" s="530" t="n"/>
      <c r="SYP26" s="530" t="n"/>
      <c r="SYQ26" s="530" t="n"/>
      <c r="SYR26" s="530" t="n"/>
      <c r="SYS26" s="530" t="n"/>
      <c r="SYT26" s="530" t="n"/>
      <c r="SYU26" s="530" t="n"/>
      <c r="SYV26" s="530" t="n"/>
      <c r="SYW26" s="530" t="n"/>
      <c r="SYX26" s="530" t="n"/>
      <c r="SYY26" s="530" t="n"/>
      <c r="SYZ26" s="530" t="n"/>
      <c r="SZA26" s="530" t="n"/>
      <c r="SZB26" s="530" t="n"/>
      <c r="SZC26" s="530" t="n"/>
      <c r="SZD26" s="530" t="n"/>
      <c r="SZE26" s="530" t="n"/>
      <c r="SZF26" s="530" t="n"/>
      <c r="SZG26" s="530" t="n"/>
      <c r="SZH26" s="530" t="n"/>
      <c r="SZI26" s="530" t="n"/>
      <c r="SZJ26" s="530" t="n"/>
      <c r="SZK26" s="530" t="n"/>
      <c r="SZL26" s="530" t="n"/>
      <c r="SZM26" s="530" t="n"/>
      <c r="SZN26" s="530" t="n"/>
      <c r="SZO26" s="530" t="n"/>
      <c r="SZP26" s="530" t="n"/>
      <c r="SZQ26" s="530" t="n"/>
      <c r="SZR26" s="530" t="n"/>
      <c r="SZS26" s="530" t="n"/>
      <c r="SZT26" s="530" t="n"/>
      <c r="SZU26" s="530" t="n"/>
      <c r="SZV26" s="530" t="n"/>
      <c r="SZW26" s="530" t="n"/>
      <c r="SZX26" s="530" t="n"/>
      <c r="SZY26" s="530" t="n"/>
      <c r="SZZ26" s="530" t="n"/>
      <c r="TAA26" s="530" t="n"/>
      <c r="TAB26" s="530" t="n"/>
      <c r="TAC26" s="530" t="n"/>
      <c r="TAD26" s="530" t="n"/>
      <c r="TAE26" s="530" t="n"/>
      <c r="TAF26" s="530" t="n"/>
      <c r="TAG26" s="530" t="n"/>
      <c r="TAH26" s="530" t="n"/>
      <c r="TAI26" s="530" t="n"/>
      <c r="TAJ26" s="530" t="n"/>
      <c r="TAK26" s="530" t="n"/>
      <c r="TAL26" s="530" t="n"/>
      <c r="TAM26" s="530" t="n"/>
      <c r="TAN26" s="530" t="n"/>
      <c r="TAO26" s="530" t="n"/>
      <c r="TAP26" s="530" t="n"/>
      <c r="TAQ26" s="530" t="n"/>
      <c r="TAR26" s="530" t="n"/>
      <c r="TAS26" s="530" t="n"/>
      <c r="TAT26" s="530" t="n"/>
      <c r="TAU26" s="530" t="n"/>
      <c r="TAV26" s="530" t="n"/>
      <c r="TAW26" s="530" t="n"/>
      <c r="TAX26" s="530" t="n"/>
      <c r="TAY26" s="530" t="n"/>
      <c r="TAZ26" s="530" t="n"/>
      <c r="TBA26" s="530" t="n"/>
      <c r="TBB26" s="530" t="n"/>
      <c r="TBC26" s="530" t="n"/>
      <c r="TBD26" s="530" t="n"/>
      <c r="TBE26" s="530" t="n"/>
      <c r="TBF26" s="530" t="n"/>
      <c r="TBG26" s="530" t="n"/>
      <c r="TBH26" s="530" t="n"/>
      <c r="TBI26" s="530" t="n"/>
      <c r="TBJ26" s="530" t="n"/>
      <c r="TBK26" s="530" t="n"/>
      <c r="TBL26" s="530" t="n"/>
      <c r="TBM26" s="530" t="n"/>
      <c r="TBN26" s="530" t="n"/>
      <c r="TBO26" s="530" t="n"/>
      <c r="TBP26" s="530" t="n"/>
      <c r="TBQ26" s="530" t="n"/>
      <c r="TBR26" s="530" t="n"/>
      <c r="TBS26" s="530" t="n"/>
      <c r="TBT26" s="530" t="n"/>
      <c r="TBU26" s="530" t="n"/>
      <c r="TBV26" s="530" t="n"/>
      <c r="TBW26" s="530" t="n"/>
      <c r="TBX26" s="530" t="n"/>
      <c r="TBY26" s="530" t="n"/>
      <c r="TBZ26" s="530" t="n"/>
      <c r="TCA26" s="530" t="n"/>
      <c r="TCB26" s="530" t="n"/>
      <c r="TCC26" s="530" t="n"/>
      <c r="TCD26" s="530" t="n"/>
      <c r="TCE26" s="530" t="n"/>
      <c r="TCF26" s="530" t="n"/>
      <c r="TCG26" s="530" t="n"/>
      <c r="TCH26" s="530" t="n"/>
      <c r="TCI26" s="530" t="n"/>
      <c r="TCJ26" s="530" t="n"/>
      <c r="TCK26" s="530" t="n"/>
      <c r="TCL26" s="530" t="n"/>
      <c r="TCM26" s="530" t="n"/>
      <c r="TCN26" s="530" t="n"/>
      <c r="TCO26" s="530" t="n"/>
      <c r="TCP26" s="530" t="n"/>
      <c r="TCQ26" s="530" t="n"/>
      <c r="TCR26" s="530" t="n"/>
      <c r="TCS26" s="530" t="n"/>
      <c r="TCT26" s="530" t="n"/>
      <c r="TCU26" s="530" t="n"/>
      <c r="TCV26" s="530" t="n"/>
      <c r="TCW26" s="530" t="n"/>
      <c r="TCX26" s="530" t="n"/>
      <c r="TCY26" s="530" t="n"/>
      <c r="TCZ26" s="530" t="n"/>
      <c r="TDA26" s="530" t="n"/>
      <c r="TDB26" s="530" t="n"/>
      <c r="TDC26" s="530" t="n"/>
      <c r="TDD26" s="530" t="n"/>
      <c r="TDE26" s="530" t="n"/>
      <c r="TDF26" s="530" t="n"/>
      <c r="TDG26" s="530" t="n"/>
      <c r="TDH26" s="530" t="n"/>
      <c r="TDI26" s="530" t="n"/>
      <c r="TDJ26" s="530" t="n"/>
      <c r="TDK26" s="530" t="n"/>
      <c r="TDL26" s="530" t="n"/>
      <c r="TDM26" s="530" t="n"/>
      <c r="TDN26" s="530" t="n"/>
      <c r="TDO26" s="530" t="n"/>
      <c r="TDP26" s="530" t="n"/>
      <c r="TDQ26" s="530" t="n"/>
      <c r="TDR26" s="530" t="n"/>
      <c r="TDS26" s="530" t="n"/>
      <c r="TDT26" s="530" t="n"/>
      <c r="TDU26" s="530" t="n"/>
      <c r="TDV26" s="530" t="n"/>
      <c r="TDW26" s="530" t="n"/>
      <c r="TDX26" s="530" t="n"/>
      <c r="TDY26" s="530" t="n"/>
      <c r="TDZ26" s="530" t="n"/>
      <c r="TEA26" s="530" t="n"/>
      <c r="TEB26" s="530" t="n"/>
      <c r="TEC26" s="530" t="n"/>
      <c r="TED26" s="530" t="n"/>
      <c r="TEE26" s="530" t="n"/>
      <c r="TEF26" s="530" t="n"/>
      <c r="TEG26" s="530" t="n"/>
      <c r="TEH26" s="530" t="n"/>
      <c r="TEI26" s="530" t="n"/>
      <c r="TEJ26" s="530" t="n"/>
      <c r="TEK26" s="530" t="n"/>
      <c r="TEL26" s="530" t="n"/>
      <c r="TEM26" s="530" t="n"/>
      <c r="TEN26" s="530" t="n"/>
      <c r="TEO26" s="530" t="n"/>
      <c r="TEP26" s="530" t="n"/>
      <c r="TEQ26" s="530" t="n"/>
      <c r="TER26" s="530" t="n"/>
      <c r="TES26" s="530" t="n"/>
      <c r="TET26" s="530" t="n"/>
      <c r="TEU26" s="530" t="n"/>
      <c r="TEV26" s="530" t="n"/>
      <c r="TEW26" s="530" t="n"/>
      <c r="TEX26" s="530" t="n"/>
      <c r="TEY26" s="530" t="n"/>
      <c r="TEZ26" s="530" t="n"/>
      <c r="TFA26" s="530" t="n"/>
      <c r="TFB26" s="530" t="n"/>
      <c r="TFC26" s="530" t="n"/>
      <c r="TFD26" s="530" t="n"/>
      <c r="TFE26" s="530" t="n"/>
      <c r="TFF26" s="530" t="n"/>
      <c r="TFG26" s="530" t="n"/>
      <c r="TFH26" s="530" t="n"/>
      <c r="TFI26" s="530" t="n"/>
      <c r="TFJ26" s="530" t="n"/>
      <c r="TFK26" s="530" t="n"/>
      <c r="TFL26" s="530" t="n"/>
      <c r="TFM26" s="530" t="n"/>
      <c r="TFN26" s="530" t="n"/>
      <c r="TFO26" s="530" t="n"/>
      <c r="TFP26" s="530" t="n"/>
      <c r="TFQ26" s="530" t="n"/>
      <c r="TFR26" s="530" t="n"/>
      <c r="TFS26" s="530" t="n"/>
      <c r="TFT26" s="530" t="n"/>
      <c r="TFU26" s="530" t="n"/>
      <c r="TFV26" s="530" t="n"/>
      <c r="TFW26" s="530" t="n"/>
      <c r="TFX26" s="530" t="n"/>
      <c r="TFY26" s="530" t="n"/>
      <c r="TFZ26" s="530" t="n"/>
      <c r="TGA26" s="530" t="n"/>
      <c r="TGB26" s="530" t="n"/>
      <c r="TGC26" s="530" t="n"/>
      <c r="TGD26" s="530" t="n"/>
      <c r="TGE26" s="530" t="n"/>
      <c r="TGF26" s="530" t="n"/>
      <c r="TGG26" s="530" t="n"/>
      <c r="TGH26" s="530" t="n"/>
      <c r="TGI26" s="530" t="n"/>
      <c r="TGJ26" s="530" t="n"/>
      <c r="TGK26" s="530" t="n"/>
      <c r="TGL26" s="530" t="n"/>
      <c r="TGM26" s="530" t="n"/>
      <c r="TGN26" s="530" t="n"/>
      <c r="TGO26" s="530" t="n"/>
      <c r="TGP26" s="530" t="n"/>
      <c r="TGQ26" s="530" t="n"/>
      <c r="TGR26" s="530" t="n"/>
      <c r="TGS26" s="530" t="n"/>
      <c r="TGT26" s="530" t="n"/>
      <c r="TGU26" s="530" t="n"/>
      <c r="TGV26" s="530" t="n"/>
      <c r="TGW26" s="530" t="n"/>
      <c r="TGX26" s="530" t="n"/>
      <c r="TGY26" s="530" t="n"/>
      <c r="TGZ26" s="530" t="n"/>
      <c r="THA26" s="530" t="n"/>
      <c r="THB26" s="530" t="n"/>
      <c r="THC26" s="530" t="n"/>
      <c r="THD26" s="530" t="n"/>
      <c r="THE26" s="530" t="n"/>
      <c r="THF26" s="530" t="n"/>
      <c r="THG26" s="530" t="n"/>
      <c r="THH26" s="530" t="n"/>
      <c r="THI26" s="530" t="n"/>
      <c r="THJ26" s="530" t="n"/>
      <c r="THK26" s="530" t="n"/>
      <c r="THL26" s="530" t="n"/>
      <c r="THM26" s="530" t="n"/>
      <c r="THN26" s="530" t="n"/>
      <c r="THO26" s="530" t="n"/>
      <c r="THP26" s="530" t="n"/>
      <c r="THQ26" s="530" t="n"/>
      <c r="THR26" s="530" t="n"/>
      <c r="THS26" s="530" t="n"/>
      <c r="THT26" s="530" t="n"/>
      <c r="THU26" s="530" t="n"/>
      <c r="THV26" s="530" t="n"/>
      <c r="THW26" s="530" t="n"/>
      <c r="THX26" s="530" t="n"/>
      <c r="THY26" s="530" t="n"/>
      <c r="THZ26" s="530" t="n"/>
      <c r="TIA26" s="530" t="n"/>
      <c r="TIB26" s="530" t="n"/>
      <c r="TIC26" s="530" t="n"/>
      <c r="TID26" s="530" t="n"/>
      <c r="TIE26" s="530" t="n"/>
      <c r="TIF26" s="530" t="n"/>
      <c r="TIG26" s="530" t="n"/>
      <c r="TIH26" s="530" t="n"/>
      <c r="TII26" s="530" t="n"/>
      <c r="TIJ26" s="530" t="n"/>
      <c r="TIK26" s="530" t="n"/>
      <c r="TIL26" s="530" t="n"/>
      <c r="TIM26" s="530" t="n"/>
      <c r="TIN26" s="530" t="n"/>
      <c r="TIO26" s="530" t="n"/>
      <c r="TIP26" s="530" t="n"/>
      <c r="TIQ26" s="530" t="n"/>
      <c r="TIR26" s="530" t="n"/>
      <c r="TIS26" s="530" t="n"/>
      <c r="TIT26" s="530" t="n"/>
      <c r="TIU26" s="530" t="n"/>
      <c r="TIV26" s="530" t="n"/>
      <c r="TIW26" s="530" t="n"/>
      <c r="TIX26" s="530" t="n"/>
      <c r="TIY26" s="530" t="n"/>
      <c r="TIZ26" s="530" t="n"/>
      <c r="TJA26" s="530" t="n"/>
      <c r="TJB26" s="530" t="n"/>
      <c r="TJC26" s="530" t="n"/>
      <c r="TJD26" s="530" t="n"/>
      <c r="TJE26" s="530" t="n"/>
      <c r="TJF26" s="530" t="n"/>
      <c r="TJG26" s="530" t="n"/>
      <c r="TJH26" s="530" t="n"/>
      <c r="TJI26" s="530" t="n"/>
      <c r="TJJ26" s="530" t="n"/>
      <c r="TJK26" s="530" t="n"/>
      <c r="TJL26" s="530" t="n"/>
      <c r="TJM26" s="530" t="n"/>
      <c r="TJN26" s="530" t="n"/>
      <c r="TJO26" s="530" t="n"/>
      <c r="TJP26" s="530" t="n"/>
      <c r="TJQ26" s="530" t="n"/>
      <c r="TJR26" s="530" t="n"/>
      <c r="TJS26" s="530" t="n"/>
      <c r="TJT26" s="530" t="n"/>
      <c r="TJU26" s="530" t="n"/>
      <c r="TJV26" s="530" t="n"/>
      <c r="TJW26" s="530" t="n"/>
      <c r="TJX26" s="530" t="n"/>
      <c r="TJY26" s="530" t="n"/>
      <c r="TJZ26" s="530" t="n"/>
      <c r="TKA26" s="530" t="n"/>
      <c r="TKB26" s="530" t="n"/>
      <c r="TKC26" s="530" t="n"/>
      <c r="TKD26" s="530" t="n"/>
      <c r="TKE26" s="530" t="n"/>
      <c r="TKF26" s="530" t="n"/>
      <c r="TKG26" s="530" t="n"/>
      <c r="TKH26" s="530" t="n"/>
      <c r="TKI26" s="530" t="n"/>
      <c r="TKJ26" s="530" t="n"/>
      <c r="TKK26" s="530" t="n"/>
      <c r="TKL26" s="530" t="n"/>
      <c r="TKM26" s="530" t="n"/>
      <c r="TKN26" s="530" t="n"/>
      <c r="TKO26" s="530" t="n"/>
      <c r="TKP26" s="530" t="n"/>
      <c r="TKQ26" s="530" t="n"/>
      <c r="TKR26" s="530" t="n"/>
      <c r="TKS26" s="530" t="n"/>
      <c r="TKT26" s="530" t="n"/>
      <c r="TKU26" s="530" t="n"/>
      <c r="TKV26" s="530" t="n"/>
      <c r="TKW26" s="530" t="n"/>
      <c r="TKX26" s="530" t="n"/>
      <c r="TKY26" s="530" t="n"/>
      <c r="TKZ26" s="530" t="n"/>
      <c r="TLA26" s="530" t="n"/>
      <c r="TLB26" s="530" t="n"/>
      <c r="TLC26" s="530" t="n"/>
      <c r="TLD26" s="530" t="n"/>
      <c r="TLE26" s="530" t="n"/>
      <c r="TLF26" s="530" t="n"/>
      <c r="TLG26" s="530" t="n"/>
      <c r="TLH26" s="530" t="n"/>
      <c r="TLI26" s="530" t="n"/>
      <c r="TLJ26" s="530" t="n"/>
      <c r="TLK26" s="530" t="n"/>
      <c r="TLL26" s="530" t="n"/>
      <c r="TLM26" s="530" t="n"/>
      <c r="TLN26" s="530" t="n"/>
      <c r="TLO26" s="530" t="n"/>
      <c r="TLP26" s="530" t="n"/>
      <c r="TLQ26" s="530" t="n"/>
      <c r="TLR26" s="530" t="n"/>
      <c r="TLS26" s="530" t="n"/>
      <c r="TLT26" s="530" t="n"/>
      <c r="TLU26" s="530" t="n"/>
      <c r="TLV26" s="530" t="n"/>
      <c r="TLW26" s="530" t="n"/>
      <c r="TLX26" s="530" t="n"/>
      <c r="TLY26" s="530" t="n"/>
      <c r="TLZ26" s="530" t="n"/>
      <c r="TMA26" s="530" t="n"/>
      <c r="TMB26" s="530" t="n"/>
      <c r="TMC26" s="530" t="n"/>
      <c r="TMD26" s="530" t="n"/>
      <c r="TME26" s="530" t="n"/>
      <c r="TMF26" s="530" t="n"/>
      <c r="TMG26" s="530" t="n"/>
      <c r="TMH26" s="530" t="n"/>
      <c r="TMI26" s="530" t="n"/>
      <c r="TMJ26" s="530" t="n"/>
      <c r="TMK26" s="530" t="n"/>
      <c r="TML26" s="530" t="n"/>
      <c r="TMM26" s="530" t="n"/>
      <c r="TMN26" s="530" t="n"/>
      <c r="TMO26" s="530" t="n"/>
      <c r="TMP26" s="530" t="n"/>
      <c r="TMQ26" s="530" t="n"/>
      <c r="TMR26" s="530" t="n"/>
      <c r="TMS26" s="530" t="n"/>
      <c r="TMT26" s="530" t="n"/>
      <c r="TMU26" s="530" t="n"/>
      <c r="TMV26" s="530" t="n"/>
      <c r="TMW26" s="530" t="n"/>
      <c r="TMX26" s="530" t="n"/>
      <c r="TMY26" s="530" t="n"/>
      <c r="TMZ26" s="530" t="n"/>
      <c r="TNA26" s="530" t="n"/>
      <c r="TNB26" s="530" t="n"/>
      <c r="TNC26" s="530" t="n"/>
      <c r="TND26" s="530" t="n"/>
      <c r="TNE26" s="530" t="n"/>
      <c r="TNF26" s="530" t="n"/>
      <c r="TNG26" s="530" t="n"/>
      <c r="TNH26" s="530" t="n"/>
      <c r="TNI26" s="530" t="n"/>
      <c r="TNJ26" s="530" t="n"/>
      <c r="TNK26" s="530" t="n"/>
      <c r="TNL26" s="530" t="n"/>
      <c r="TNM26" s="530" t="n"/>
      <c r="TNN26" s="530" t="n"/>
      <c r="TNO26" s="530" t="n"/>
      <c r="TNP26" s="530" t="n"/>
      <c r="TNQ26" s="530" t="n"/>
      <c r="TNR26" s="530" t="n"/>
      <c r="TNS26" s="530" t="n"/>
      <c r="TNT26" s="530" t="n"/>
      <c r="TNU26" s="530" t="n"/>
      <c r="TNV26" s="530" t="n"/>
      <c r="TNW26" s="530" t="n"/>
      <c r="TNX26" s="530" t="n"/>
      <c r="TNY26" s="530" t="n"/>
      <c r="TNZ26" s="530" t="n"/>
      <c r="TOA26" s="530" t="n"/>
      <c r="TOB26" s="530" t="n"/>
      <c r="TOC26" s="530" t="n"/>
      <c r="TOD26" s="530" t="n"/>
      <c r="TOE26" s="530" t="n"/>
      <c r="TOF26" s="530" t="n"/>
      <c r="TOG26" s="530" t="n"/>
      <c r="TOH26" s="530" t="n"/>
      <c r="TOI26" s="530" t="n"/>
      <c r="TOJ26" s="530" t="n"/>
      <c r="TOK26" s="530" t="n"/>
      <c r="TOL26" s="530" t="n"/>
      <c r="TOM26" s="530" t="n"/>
      <c r="TON26" s="530" t="n"/>
      <c r="TOO26" s="530" t="n"/>
      <c r="TOP26" s="530" t="n"/>
      <c r="TOQ26" s="530" t="n"/>
      <c r="TOR26" s="530" t="n"/>
      <c r="TOS26" s="530" t="n"/>
      <c r="TOT26" s="530" t="n"/>
      <c r="TOU26" s="530" t="n"/>
      <c r="TOV26" s="530" t="n"/>
      <c r="TOW26" s="530" t="n"/>
      <c r="TOX26" s="530" t="n"/>
      <c r="TOY26" s="530" t="n"/>
      <c r="TOZ26" s="530" t="n"/>
      <c r="TPA26" s="530" t="n"/>
      <c r="TPB26" s="530" t="n"/>
      <c r="TPC26" s="530" t="n"/>
      <c r="TPD26" s="530" t="n"/>
      <c r="TPE26" s="530" t="n"/>
      <c r="TPF26" s="530" t="n"/>
      <c r="TPG26" s="530" t="n"/>
      <c r="TPH26" s="530" t="n"/>
      <c r="TPI26" s="530" t="n"/>
      <c r="TPJ26" s="530" t="n"/>
      <c r="TPK26" s="530" t="n"/>
      <c r="TPL26" s="530" t="n"/>
      <c r="TPM26" s="530" t="n"/>
      <c r="TPN26" s="530" t="n"/>
      <c r="TPO26" s="530" t="n"/>
      <c r="TPP26" s="530" t="n"/>
      <c r="TPQ26" s="530" t="n"/>
      <c r="TPR26" s="530" t="n"/>
      <c r="TPS26" s="530" t="n"/>
      <c r="TPT26" s="530" t="n"/>
      <c r="TPU26" s="530" t="n"/>
      <c r="TPV26" s="530" t="n"/>
      <c r="TPW26" s="530" t="n"/>
      <c r="TPX26" s="530" t="n"/>
      <c r="TPY26" s="530" t="n"/>
      <c r="TPZ26" s="530" t="n"/>
      <c r="TQA26" s="530" t="n"/>
      <c r="TQB26" s="530" t="n"/>
      <c r="TQC26" s="530" t="n"/>
      <c r="TQD26" s="530" t="n"/>
      <c r="TQE26" s="530" t="n"/>
      <c r="TQF26" s="530" t="n"/>
      <c r="TQG26" s="530" t="n"/>
      <c r="TQH26" s="530" t="n"/>
      <c r="TQI26" s="530" t="n"/>
      <c r="TQJ26" s="530" t="n"/>
      <c r="TQK26" s="530" t="n"/>
      <c r="TQL26" s="530" t="n"/>
      <c r="TQM26" s="530" t="n"/>
      <c r="TQN26" s="530" t="n"/>
      <c r="TQO26" s="530" t="n"/>
      <c r="TQP26" s="530" t="n"/>
      <c r="TQQ26" s="530" t="n"/>
      <c r="TQR26" s="530" t="n"/>
      <c r="TQS26" s="530" t="n"/>
      <c r="TQT26" s="530" t="n"/>
      <c r="TQU26" s="530" t="n"/>
      <c r="TQV26" s="530" t="n"/>
      <c r="TQW26" s="530" t="n"/>
      <c r="TQX26" s="530" t="n"/>
      <c r="TQY26" s="530" t="n"/>
      <c r="TQZ26" s="530" t="n"/>
      <c r="TRA26" s="530" t="n"/>
      <c r="TRB26" s="530" t="n"/>
      <c r="TRC26" s="530" t="n"/>
      <c r="TRD26" s="530" t="n"/>
      <c r="TRE26" s="530" t="n"/>
      <c r="TRF26" s="530" t="n"/>
      <c r="TRG26" s="530" t="n"/>
      <c r="TRH26" s="530" t="n"/>
      <c r="TRI26" s="530" t="n"/>
      <c r="TRJ26" s="530" t="n"/>
      <c r="TRK26" s="530" t="n"/>
      <c r="TRL26" s="530" t="n"/>
      <c r="TRM26" s="530" t="n"/>
      <c r="TRN26" s="530" t="n"/>
      <c r="TRO26" s="530" t="n"/>
      <c r="TRP26" s="530" t="n"/>
      <c r="TRQ26" s="530" t="n"/>
      <c r="TRR26" s="530" t="n"/>
      <c r="TRS26" s="530" t="n"/>
      <c r="TRT26" s="530" t="n"/>
      <c r="TRU26" s="530" t="n"/>
      <c r="TRV26" s="530" t="n"/>
      <c r="TRW26" s="530" t="n"/>
      <c r="TRX26" s="530" t="n"/>
      <c r="TRY26" s="530" t="n"/>
      <c r="TRZ26" s="530" t="n"/>
      <c r="TSA26" s="530" t="n"/>
      <c r="TSB26" s="530" t="n"/>
      <c r="TSC26" s="530" t="n"/>
      <c r="TSD26" s="530" t="n"/>
      <c r="TSE26" s="530" t="n"/>
      <c r="TSF26" s="530" t="n"/>
      <c r="TSG26" s="530" t="n"/>
      <c r="TSH26" s="530" t="n"/>
      <c r="TSI26" s="530" t="n"/>
      <c r="TSJ26" s="530" t="n"/>
      <c r="TSK26" s="530" t="n"/>
      <c r="TSL26" s="530" t="n"/>
      <c r="TSM26" s="530" t="n"/>
      <c r="TSN26" s="530" t="n"/>
      <c r="TSO26" s="530" t="n"/>
      <c r="TSP26" s="530" t="n"/>
      <c r="TSQ26" s="530" t="n"/>
      <c r="TSR26" s="530" t="n"/>
      <c r="TSS26" s="530" t="n"/>
      <c r="TST26" s="530" t="n"/>
      <c r="TSU26" s="530" t="n"/>
      <c r="TSV26" s="530" t="n"/>
      <c r="TSW26" s="530" t="n"/>
      <c r="TSX26" s="530" t="n"/>
      <c r="TSY26" s="530" t="n"/>
      <c r="TSZ26" s="530" t="n"/>
      <c r="TTA26" s="530" t="n"/>
      <c r="TTB26" s="530" t="n"/>
      <c r="TTC26" s="530" t="n"/>
      <c r="TTD26" s="530" t="n"/>
      <c r="TTE26" s="530" t="n"/>
      <c r="TTF26" s="530" t="n"/>
      <c r="TTG26" s="530" t="n"/>
      <c r="TTH26" s="530" t="n"/>
      <c r="TTI26" s="530" t="n"/>
      <c r="TTJ26" s="530" t="n"/>
      <c r="TTK26" s="530" t="n"/>
      <c r="TTL26" s="530" t="n"/>
      <c r="TTM26" s="530" t="n"/>
      <c r="TTN26" s="530" t="n"/>
      <c r="TTO26" s="530" t="n"/>
      <c r="TTP26" s="530" t="n"/>
      <c r="TTQ26" s="530" t="n"/>
      <c r="TTR26" s="530" t="n"/>
      <c r="TTS26" s="530" t="n"/>
      <c r="TTT26" s="530" t="n"/>
      <c r="TTU26" s="530" t="n"/>
      <c r="TTV26" s="530" t="n"/>
      <c r="TTW26" s="530" t="n"/>
      <c r="TTX26" s="530" t="n"/>
      <c r="TTY26" s="530" t="n"/>
      <c r="TTZ26" s="530" t="n"/>
      <c r="TUA26" s="530" t="n"/>
      <c r="TUB26" s="530" t="n"/>
      <c r="TUC26" s="530" t="n"/>
      <c r="TUD26" s="530" t="n"/>
      <c r="TUE26" s="530" t="n"/>
      <c r="TUF26" s="530" t="n"/>
      <c r="TUG26" s="530" t="n"/>
      <c r="TUH26" s="530" t="n"/>
      <c r="TUI26" s="530" t="n"/>
      <c r="TUJ26" s="530" t="n"/>
      <c r="TUK26" s="530" t="n"/>
      <c r="TUL26" s="530" t="n"/>
      <c r="TUM26" s="530" t="n"/>
      <c r="TUN26" s="530" t="n"/>
      <c r="TUO26" s="530" t="n"/>
      <c r="TUP26" s="530" t="n"/>
      <c r="TUQ26" s="530" t="n"/>
      <c r="TUR26" s="530" t="n"/>
      <c r="TUS26" s="530" t="n"/>
      <c r="TUT26" s="530" t="n"/>
      <c r="TUU26" s="530" t="n"/>
      <c r="TUV26" s="530" t="n"/>
      <c r="TUW26" s="530" t="n"/>
      <c r="TUX26" s="530" t="n"/>
      <c r="TUY26" s="530" t="n"/>
      <c r="TUZ26" s="530" t="n"/>
      <c r="TVA26" s="530" t="n"/>
      <c r="TVB26" s="530" t="n"/>
      <c r="TVC26" s="530" t="n"/>
      <c r="TVD26" s="530" t="n"/>
      <c r="TVE26" s="530" t="n"/>
      <c r="TVF26" s="530" t="n"/>
      <c r="TVG26" s="530" t="n"/>
      <c r="TVH26" s="530" t="n"/>
      <c r="TVI26" s="530" t="n"/>
      <c r="TVJ26" s="530" t="n"/>
      <c r="TVK26" s="530" t="n"/>
      <c r="TVL26" s="530" t="n"/>
      <c r="TVM26" s="530" t="n"/>
      <c r="TVN26" s="530" t="n"/>
      <c r="TVO26" s="530" t="n"/>
      <c r="TVP26" s="530" t="n"/>
      <c r="TVQ26" s="530" t="n"/>
      <c r="TVR26" s="530" t="n"/>
      <c r="TVS26" s="530" t="n"/>
      <c r="TVT26" s="530" t="n"/>
      <c r="TVU26" s="530" t="n"/>
      <c r="TVV26" s="530" t="n"/>
      <c r="TVW26" s="530" t="n"/>
      <c r="TVX26" s="530" t="n"/>
      <c r="TVY26" s="530" t="n"/>
      <c r="TVZ26" s="530" t="n"/>
      <c r="TWA26" s="530" t="n"/>
      <c r="TWB26" s="530" t="n"/>
      <c r="TWC26" s="530" t="n"/>
      <c r="TWD26" s="530" t="n"/>
      <c r="TWE26" s="530" t="n"/>
      <c r="TWF26" s="530" t="n"/>
      <c r="TWG26" s="530" t="n"/>
      <c r="TWH26" s="530" t="n"/>
      <c r="TWI26" s="530" t="n"/>
      <c r="TWJ26" s="530" t="n"/>
      <c r="TWK26" s="530" t="n"/>
      <c r="TWL26" s="530" t="n"/>
      <c r="TWM26" s="530" t="n"/>
      <c r="TWN26" s="530" t="n"/>
      <c r="TWO26" s="530" t="n"/>
      <c r="TWP26" s="530" t="n"/>
      <c r="TWQ26" s="530" t="n"/>
      <c r="TWR26" s="530" t="n"/>
      <c r="TWS26" s="530" t="n"/>
      <c r="TWT26" s="530" t="n"/>
      <c r="TWU26" s="530" t="n"/>
      <c r="TWV26" s="530" t="n"/>
      <c r="TWW26" s="530" t="n"/>
      <c r="TWX26" s="530" t="n"/>
      <c r="TWY26" s="530" t="n"/>
      <c r="TWZ26" s="530" t="n"/>
      <c r="TXA26" s="530" t="n"/>
      <c r="TXB26" s="530" t="n"/>
      <c r="TXC26" s="530" t="n"/>
      <c r="TXD26" s="530" t="n"/>
      <c r="TXE26" s="530" t="n"/>
      <c r="TXF26" s="530" t="n"/>
      <c r="TXG26" s="530" t="n"/>
      <c r="TXH26" s="530" t="n"/>
      <c r="TXI26" s="530" t="n"/>
      <c r="TXJ26" s="530" t="n"/>
      <c r="TXK26" s="530" t="n"/>
      <c r="TXL26" s="530" t="n"/>
      <c r="TXM26" s="530" t="n"/>
      <c r="TXN26" s="530" t="n"/>
      <c r="TXO26" s="530" t="n"/>
      <c r="TXP26" s="530" t="n"/>
      <c r="TXQ26" s="530" t="n"/>
      <c r="TXR26" s="530" t="n"/>
      <c r="TXS26" s="530" t="n"/>
      <c r="TXT26" s="530" t="n"/>
      <c r="TXU26" s="530" t="n"/>
      <c r="TXV26" s="530" t="n"/>
      <c r="TXW26" s="530" t="n"/>
      <c r="TXX26" s="530" t="n"/>
      <c r="TXY26" s="530" t="n"/>
      <c r="TXZ26" s="530" t="n"/>
      <c r="TYA26" s="530" t="n"/>
      <c r="TYB26" s="530" t="n"/>
      <c r="TYC26" s="530" t="n"/>
      <c r="TYD26" s="530" t="n"/>
      <c r="TYE26" s="530" t="n"/>
      <c r="TYF26" s="530" t="n"/>
      <c r="TYG26" s="530" t="n"/>
      <c r="TYH26" s="530" t="n"/>
      <c r="TYI26" s="530" t="n"/>
      <c r="TYJ26" s="530" t="n"/>
      <c r="TYK26" s="530" t="n"/>
      <c r="TYL26" s="530" t="n"/>
      <c r="TYM26" s="530" t="n"/>
      <c r="TYN26" s="530" t="n"/>
      <c r="TYO26" s="530" t="n"/>
      <c r="TYP26" s="530" t="n"/>
      <c r="TYQ26" s="530" t="n"/>
      <c r="TYR26" s="530" t="n"/>
      <c r="TYS26" s="530" t="n"/>
      <c r="TYT26" s="530" t="n"/>
      <c r="TYU26" s="530" t="n"/>
      <c r="TYV26" s="530" t="n"/>
      <c r="TYW26" s="530" t="n"/>
      <c r="TYX26" s="530" t="n"/>
      <c r="TYY26" s="530" t="n"/>
      <c r="TYZ26" s="530" t="n"/>
      <c r="TZA26" s="530" t="n"/>
      <c r="TZB26" s="530" t="n"/>
      <c r="TZC26" s="530" t="n"/>
      <c r="TZD26" s="530" t="n"/>
      <c r="TZE26" s="530" t="n"/>
      <c r="TZF26" s="530" t="n"/>
      <c r="TZG26" s="530" t="n"/>
      <c r="TZH26" s="530" t="n"/>
      <c r="TZI26" s="530" t="n"/>
      <c r="TZJ26" s="530" t="n"/>
      <c r="TZK26" s="530" t="n"/>
      <c r="TZL26" s="530" t="n"/>
      <c r="TZM26" s="530" t="n"/>
      <c r="TZN26" s="530" t="n"/>
      <c r="TZO26" s="530" t="n"/>
      <c r="TZP26" s="530" t="n"/>
      <c r="TZQ26" s="530" t="n"/>
      <c r="TZR26" s="530" t="n"/>
      <c r="TZS26" s="530" t="n"/>
      <c r="TZT26" s="530" t="n"/>
      <c r="TZU26" s="530" t="n"/>
      <c r="TZV26" s="530" t="n"/>
      <c r="TZW26" s="530" t="n"/>
      <c r="TZX26" s="530" t="n"/>
      <c r="TZY26" s="530" t="n"/>
      <c r="TZZ26" s="530" t="n"/>
      <c r="UAA26" s="530" t="n"/>
      <c r="UAB26" s="530" t="n"/>
      <c r="UAC26" s="530" t="n"/>
      <c r="UAD26" s="530" t="n"/>
      <c r="UAE26" s="530" t="n"/>
      <c r="UAF26" s="530" t="n"/>
      <c r="UAG26" s="530" t="n"/>
      <c r="UAH26" s="530" t="n"/>
      <c r="UAI26" s="530" t="n"/>
      <c r="UAJ26" s="530" t="n"/>
      <c r="UAK26" s="530" t="n"/>
      <c r="UAL26" s="530" t="n"/>
      <c r="UAM26" s="530" t="n"/>
      <c r="UAN26" s="530" t="n"/>
      <c r="UAO26" s="530" t="n"/>
      <c r="UAP26" s="530" t="n"/>
      <c r="UAQ26" s="530" t="n"/>
      <c r="UAR26" s="530" t="n"/>
      <c r="UAS26" s="530" t="n"/>
      <c r="UAT26" s="530" t="n"/>
      <c r="UAU26" s="530" t="n"/>
      <c r="UAV26" s="530" t="n"/>
      <c r="UAW26" s="530" t="n"/>
      <c r="UAX26" s="530" t="n"/>
      <c r="UAY26" s="530" t="n"/>
      <c r="UAZ26" s="530" t="n"/>
      <c r="UBA26" s="530" t="n"/>
      <c r="UBB26" s="530" t="n"/>
      <c r="UBC26" s="530" t="n"/>
      <c r="UBD26" s="530" t="n"/>
      <c r="UBE26" s="530" t="n"/>
      <c r="UBF26" s="530" t="n"/>
      <c r="UBG26" s="530" t="n"/>
      <c r="UBH26" s="530" t="n"/>
      <c r="UBI26" s="530" t="n"/>
      <c r="UBJ26" s="530" t="n"/>
      <c r="UBK26" s="530" t="n"/>
      <c r="UBL26" s="530" t="n"/>
      <c r="UBM26" s="530" t="n"/>
      <c r="UBN26" s="530" t="n"/>
      <c r="UBO26" s="530" t="n"/>
      <c r="UBP26" s="530" t="n"/>
      <c r="UBQ26" s="530" t="n"/>
      <c r="UBR26" s="530" t="n"/>
      <c r="UBS26" s="530" t="n"/>
      <c r="UBT26" s="530" t="n"/>
      <c r="UBU26" s="530" t="n"/>
      <c r="UBV26" s="530" t="n"/>
      <c r="UBW26" s="530" t="n"/>
      <c r="UBX26" s="530" t="n"/>
      <c r="UBY26" s="530" t="n"/>
      <c r="UBZ26" s="530" t="n"/>
      <c r="UCA26" s="530" t="n"/>
      <c r="UCB26" s="530" t="n"/>
      <c r="UCC26" s="530" t="n"/>
      <c r="UCD26" s="530" t="n"/>
      <c r="UCE26" s="530" t="n"/>
      <c r="UCF26" s="530" t="n"/>
      <c r="UCG26" s="530" t="n"/>
      <c r="UCH26" s="530" t="n"/>
      <c r="UCI26" s="530" t="n"/>
      <c r="UCJ26" s="530" t="n"/>
      <c r="UCK26" s="530" t="n"/>
      <c r="UCL26" s="530" t="n"/>
      <c r="UCM26" s="530" t="n"/>
      <c r="UCN26" s="530" t="n"/>
      <c r="UCO26" s="530" t="n"/>
      <c r="UCP26" s="530" t="n"/>
      <c r="UCQ26" s="530" t="n"/>
      <c r="UCR26" s="530" t="n"/>
      <c r="UCS26" s="530" t="n"/>
      <c r="UCT26" s="530" t="n"/>
      <c r="UCU26" s="530" t="n"/>
      <c r="UCV26" s="530" t="n"/>
      <c r="UCW26" s="530" t="n"/>
      <c r="UCX26" s="530" t="n"/>
      <c r="UCY26" s="530" t="n"/>
      <c r="UCZ26" s="530" t="n"/>
      <c r="UDA26" s="530" t="n"/>
      <c r="UDB26" s="530" t="n"/>
      <c r="UDC26" s="530" t="n"/>
      <c r="UDD26" s="530" t="n"/>
      <c r="UDE26" s="530" t="n"/>
      <c r="UDF26" s="530" t="n"/>
      <c r="UDG26" s="530" t="n"/>
      <c r="UDH26" s="530" t="n"/>
      <c r="UDI26" s="530" t="n"/>
      <c r="UDJ26" s="530" t="n"/>
      <c r="UDK26" s="530" t="n"/>
      <c r="UDL26" s="530" t="n"/>
      <c r="UDM26" s="530" t="n"/>
      <c r="UDN26" s="530" t="n"/>
      <c r="UDO26" s="530" t="n"/>
      <c r="UDP26" s="530" t="n"/>
      <c r="UDQ26" s="530" t="n"/>
      <c r="UDR26" s="530" t="n"/>
      <c r="UDS26" s="530" t="n"/>
      <c r="UDT26" s="530" t="n"/>
      <c r="UDU26" s="530" t="n"/>
      <c r="UDV26" s="530" t="n"/>
      <c r="UDW26" s="530" t="n"/>
      <c r="UDX26" s="530" t="n"/>
      <c r="UDY26" s="530" t="n"/>
      <c r="UDZ26" s="530" t="n"/>
      <c r="UEA26" s="530" t="n"/>
      <c r="UEB26" s="530" t="n"/>
      <c r="UEC26" s="530" t="n"/>
      <c r="UED26" s="530" t="n"/>
      <c r="UEE26" s="530" t="n"/>
      <c r="UEF26" s="530" t="n"/>
      <c r="UEG26" s="530" t="n"/>
      <c r="UEH26" s="530" t="n"/>
      <c r="UEI26" s="530" t="n"/>
      <c r="UEJ26" s="530" t="n"/>
      <c r="UEK26" s="530" t="n"/>
      <c r="UEL26" s="530" t="n"/>
      <c r="UEM26" s="530" t="n"/>
      <c r="UEN26" s="530" t="n"/>
      <c r="UEO26" s="530" t="n"/>
      <c r="UEP26" s="530" t="n"/>
      <c r="UEQ26" s="530" t="n"/>
      <c r="UER26" s="530" t="n"/>
      <c r="UES26" s="530" t="n"/>
      <c r="UET26" s="530" t="n"/>
      <c r="UEU26" s="530" t="n"/>
      <c r="UEV26" s="530" t="n"/>
      <c r="UEW26" s="530" t="n"/>
      <c r="UEX26" s="530" t="n"/>
      <c r="UEY26" s="530" t="n"/>
      <c r="UEZ26" s="530" t="n"/>
      <c r="UFA26" s="530" t="n"/>
      <c r="UFB26" s="530" t="n"/>
      <c r="UFC26" s="530" t="n"/>
      <c r="UFD26" s="530" t="n"/>
      <c r="UFE26" s="530" t="n"/>
      <c r="UFF26" s="530" t="n"/>
      <c r="UFG26" s="530" t="n"/>
      <c r="UFH26" s="530" t="n"/>
      <c r="UFI26" s="530" t="n"/>
      <c r="UFJ26" s="530" t="n"/>
      <c r="UFK26" s="530" t="n"/>
      <c r="UFL26" s="530" t="n"/>
      <c r="UFM26" s="530" t="n"/>
      <c r="UFN26" s="530" t="n"/>
      <c r="UFO26" s="530" t="n"/>
      <c r="UFP26" s="530" t="n"/>
      <c r="UFQ26" s="530" t="n"/>
      <c r="UFR26" s="530" t="n"/>
      <c r="UFS26" s="530" t="n"/>
      <c r="UFT26" s="530" t="n"/>
      <c r="UFU26" s="530" t="n"/>
      <c r="UFV26" s="530" t="n"/>
      <c r="UFW26" s="530" t="n"/>
      <c r="UFX26" s="530" t="n"/>
      <c r="UFY26" s="530" t="n"/>
      <c r="UFZ26" s="530" t="n"/>
      <c r="UGA26" s="530" t="n"/>
      <c r="UGB26" s="530" t="n"/>
      <c r="UGC26" s="530" t="n"/>
      <c r="UGD26" s="530" t="n"/>
      <c r="UGE26" s="530" t="n"/>
      <c r="UGF26" s="530" t="n"/>
      <c r="UGG26" s="530" t="n"/>
      <c r="UGH26" s="530" t="n"/>
      <c r="UGI26" s="530" t="n"/>
      <c r="UGJ26" s="530" t="n"/>
      <c r="UGK26" s="530" t="n"/>
      <c r="UGL26" s="530" t="n"/>
      <c r="UGM26" s="530" t="n"/>
      <c r="UGN26" s="530" t="n"/>
      <c r="UGO26" s="530" t="n"/>
      <c r="UGP26" s="530" t="n"/>
      <c r="UGQ26" s="530" t="n"/>
      <c r="UGR26" s="530" t="n"/>
      <c r="UGS26" s="530" t="n"/>
      <c r="UGT26" s="530" t="n"/>
      <c r="UGU26" s="530" t="n"/>
      <c r="UGV26" s="530" t="n"/>
      <c r="UGW26" s="530" t="n"/>
      <c r="UGX26" s="530" t="n"/>
      <c r="UGY26" s="530" t="n"/>
      <c r="UGZ26" s="530" t="n"/>
      <c r="UHA26" s="530" t="n"/>
      <c r="UHB26" s="530" t="n"/>
      <c r="UHC26" s="530" t="n"/>
      <c r="UHD26" s="530" t="n"/>
      <c r="UHE26" s="530" t="n"/>
      <c r="UHF26" s="530" t="n"/>
      <c r="UHG26" s="530" t="n"/>
      <c r="UHH26" s="530" t="n"/>
      <c r="UHI26" s="530" t="n"/>
      <c r="UHJ26" s="530" t="n"/>
      <c r="UHK26" s="530" t="n"/>
      <c r="UHL26" s="530" t="n"/>
      <c r="UHM26" s="530" t="n"/>
      <c r="UHN26" s="530" t="n"/>
      <c r="UHO26" s="530" t="n"/>
      <c r="UHP26" s="530" t="n"/>
      <c r="UHQ26" s="530" t="n"/>
      <c r="UHR26" s="530" t="n"/>
      <c r="UHS26" s="530" t="n"/>
      <c r="UHT26" s="530" t="n"/>
      <c r="UHU26" s="530" t="n"/>
      <c r="UHV26" s="530" t="n"/>
      <c r="UHW26" s="530" t="n"/>
      <c r="UHX26" s="530" t="n"/>
      <c r="UHY26" s="530" t="n"/>
      <c r="UHZ26" s="530" t="n"/>
      <c r="UIA26" s="530" t="n"/>
      <c r="UIB26" s="530" t="n"/>
      <c r="UIC26" s="530" t="n"/>
      <c r="UID26" s="530" t="n"/>
      <c r="UIE26" s="530" t="n"/>
      <c r="UIF26" s="530" t="n"/>
      <c r="UIG26" s="530" t="n"/>
      <c r="UIH26" s="530" t="n"/>
      <c r="UII26" s="530" t="n"/>
      <c r="UIJ26" s="530" t="n"/>
      <c r="UIK26" s="530" t="n"/>
      <c r="UIL26" s="530" t="n"/>
      <c r="UIM26" s="530" t="n"/>
      <c r="UIN26" s="530" t="n"/>
      <c r="UIO26" s="530" t="n"/>
      <c r="UIP26" s="530" t="n"/>
      <c r="UIQ26" s="530" t="n"/>
      <c r="UIR26" s="530" t="n"/>
      <c r="UIS26" s="530" t="n"/>
      <c r="UIT26" s="530" t="n"/>
      <c r="UIU26" s="530" t="n"/>
      <c r="UIV26" s="530" t="n"/>
      <c r="UIW26" s="530" t="n"/>
      <c r="UIX26" s="530" t="n"/>
      <c r="UIY26" s="530" t="n"/>
      <c r="UIZ26" s="530" t="n"/>
      <c r="UJA26" s="530" t="n"/>
      <c r="UJB26" s="530" t="n"/>
      <c r="UJC26" s="530" t="n"/>
      <c r="UJD26" s="530" t="n"/>
      <c r="UJE26" s="530" t="n"/>
      <c r="UJF26" s="530" t="n"/>
      <c r="UJG26" s="530" t="n"/>
      <c r="UJH26" s="530" t="n"/>
      <c r="UJI26" s="530" t="n"/>
      <c r="UJJ26" s="530" t="n"/>
      <c r="UJK26" s="530" t="n"/>
      <c r="UJL26" s="530" t="n"/>
      <c r="UJM26" s="530" t="n"/>
      <c r="UJN26" s="530" t="n"/>
      <c r="UJO26" s="530" t="n"/>
      <c r="UJP26" s="530" t="n"/>
      <c r="UJQ26" s="530" t="n"/>
      <c r="UJR26" s="530" t="n"/>
      <c r="UJS26" s="530" t="n"/>
      <c r="UJT26" s="530" t="n"/>
      <c r="UJU26" s="530" t="n"/>
      <c r="UJV26" s="530" t="n"/>
      <c r="UJW26" s="530" t="n"/>
      <c r="UJX26" s="530" t="n"/>
      <c r="UJY26" s="530" t="n"/>
      <c r="UJZ26" s="530" t="n"/>
      <c r="UKA26" s="530" t="n"/>
      <c r="UKB26" s="530" t="n"/>
      <c r="UKC26" s="530" t="n"/>
      <c r="UKD26" s="530" t="n"/>
      <c r="UKE26" s="530" t="n"/>
      <c r="UKF26" s="530" t="n"/>
      <c r="UKG26" s="530" t="n"/>
      <c r="UKH26" s="530" t="n"/>
      <c r="UKI26" s="530" t="n"/>
      <c r="UKJ26" s="530" t="n"/>
      <c r="UKK26" s="530" t="n"/>
      <c r="UKL26" s="530" t="n"/>
      <c r="UKM26" s="530" t="n"/>
      <c r="UKN26" s="530" t="n"/>
      <c r="UKO26" s="530" t="n"/>
      <c r="UKP26" s="530" t="n"/>
      <c r="UKQ26" s="530" t="n"/>
      <c r="UKR26" s="530" t="n"/>
      <c r="UKS26" s="530" t="n"/>
      <c r="UKT26" s="530" t="n"/>
      <c r="UKU26" s="530" t="n"/>
      <c r="UKV26" s="530" t="n"/>
      <c r="UKW26" s="530" t="n"/>
      <c r="UKX26" s="530" t="n"/>
      <c r="UKY26" s="530" t="n"/>
      <c r="UKZ26" s="530" t="n"/>
      <c r="ULA26" s="530" t="n"/>
      <c r="ULB26" s="530" t="n"/>
      <c r="ULC26" s="530" t="n"/>
      <c r="ULD26" s="530" t="n"/>
      <c r="ULE26" s="530" t="n"/>
      <c r="ULF26" s="530" t="n"/>
      <c r="ULG26" s="530" t="n"/>
      <c r="ULH26" s="530" t="n"/>
      <c r="ULI26" s="530" t="n"/>
      <c r="ULJ26" s="530" t="n"/>
      <c r="ULK26" s="530" t="n"/>
      <c r="ULL26" s="530" t="n"/>
      <c r="ULM26" s="530" t="n"/>
      <c r="ULN26" s="530" t="n"/>
      <c r="ULO26" s="530" t="n"/>
      <c r="ULP26" s="530" t="n"/>
      <c r="ULQ26" s="530" t="n"/>
      <c r="ULR26" s="530" t="n"/>
      <c r="ULS26" s="530" t="n"/>
      <c r="ULT26" s="530" t="n"/>
      <c r="ULU26" s="530" t="n"/>
      <c r="ULV26" s="530" t="n"/>
      <c r="ULW26" s="530" t="n"/>
      <c r="ULX26" s="530" t="n"/>
      <c r="ULY26" s="530" t="n"/>
      <c r="ULZ26" s="530" t="n"/>
      <c r="UMA26" s="530" t="n"/>
      <c r="UMB26" s="530" t="n"/>
      <c r="UMC26" s="530" t="n"/>
      <c r="UMD26" s="530" t="n"/>
      <c r="UME26" s="530" t="n"/>
      <c r="UMF26" s="530" t="n"/>
      <c r="UMG26" s="530" t="n"/>
      <c r="UMH26" s="530" t="n"/>
      <c r="UMI26" s="530" t="n"/>
      <c r="UMJ26" s="530" t="n"/>
      <c r="UMK26" s="530" t="n"/>
      <c r="UML26" s="530" t="n"/>
      <c r="UMM26" s="530" t="n"/>
      <c r="UMN26" s="530" t="n"/>
      <c r="UMO26" s="530" t="n"/>
      <c r="UMP26" s="530" t="n"/>
      <c r="UMQ26" s="530" t="n"/>
      <c r="UMR26" s="530" t="n"/>
      <c r="UMS26" s="530" t="n"/>
      <c r="UMT26" s="530" t="n"/>
      <c r="UMU26" s="530" t="n"/>
      <c r="UMV26" s="530" t="n"/>
      <c r="UMW26" s="530" t="n"/>
      <c r="UMX26" s="530" t="n"/>
      <c r="UMY26" s="530" t="n"/>
      <c r="UMZ26" s="530" t="n"/>
      <c r="UNA26" s="530" t="n"/>
      <c r="UNB26" s="530" t="n"/>
      <c r="UNC26" s="530" t="n"/>
      <c r="UND26" s="530" t="n"/>
      <c r="UNE26" s="530" t="n"/>
      <c r="UNF26" s="530" t="n"/>
      <c r="UNG26" s="530" t="n"/>
      <c r="UNH26" s="530" t="n"/>
      <c r="UNI26" s="530" t="n"/>
      <c r="UNJ26" s="530" t="n"/>
      <c r="UNK26" s="530" t="n"/>
      <c r="UNL26" s="530" t="n"/>
      <c r="UNM26" s="530" t="n"/>
      <c r="UNN26" s="530" t="n"/>
      <c r="UNO26" s="530" t="n"/>
      <c r="UNP26" s="530" t="n"/>
      <c r="UNQ26" s="530" t="n"/>
      <c r="UNR26" s="530" t="n"/>
      <c r="UNS26" s="530" t="n"/>
      <c r="UNT26" s="530" t="n"/>
      <c r="UNU26" s="530" t="n"/>
      <c r="UNV26" s="530" t="n"/>
      <c r="UNW26" s="530" t="n"/>
      <c r="UNX26" s="530" t="n"/>
      <c r="UNY26" s="530" t="n"/>
      <c r="UNZ26" s="530" t="n"/>
      <c r="UOA26" s="530" t="n"/>
      <c r="UOB26" s="530" t="n"/>
      <c r="UOC26" s="530" t="n"/>
      <c r="UOD26" s="530" t="n"/>
      <c r="UOE26" s="530" t="n"/>
      <c r="UOF26" s="530" t="n"/>
      <c r="UOG26" s="530" t="n"/>
      <c r="UOH26" s="530" t="n"/>
      <c r="UOI26" s="530" t="n"/>
      <c r="UOJ26" s="530" t="n"/>
      <c r="UOK26" s="530" t="n"/>
      <c r="UOL26" s="530" t="n"/>
      <c r="UOM26" s="530" t="n"/>
      <c r="UON26" s="530" t="n"/>
      <c r="UOO26" s="530" t="n"/>
      <c r="UOP26" s="530" t="n"/>
      <c r="UOQ26" s="530" t="n"/>
      <c r="UOR26" s="530" t="n"/>
      <c r="UOS26" s="530" t="n"/>
      <c r="UOT26" s="530" t="n"/>
      <c r="UOU26" s="530" t="n"/>
      <c r="UOV26" s="530" t="n"/>
      <c r="UOW26" s="530" t="n"/>
      <c r="UOX26" s="530" t="n"/>
      <c r="UOY26" s="530" t="n"/>
      <c r="UOZ26" s="530" t="n"/>
      <c r="UPA26" s="530" t="n"/>
      <c r="UPB26" s="530" t="n"/>
      <c r="UPC26" s="530" t="n"/>
      <c r="UPD26" s="530" t="n"/>
      <c r="UPE26" s="530" t="n"/>
      <c r="UPF26" s="530" t="n"/>
      <c r="UPG26" s="530" t="n"/>
      <c r="UPH26" s="530" t="n"/>
      <c r="UPI26" s="530" t="n"/>
      <c r="UPJ26" s="530" t="n"/>
      <c r="UPK26" s="530" t="n"/>
      <c r="UPL26" s="530" t="n"/>
      <c r="UPM26" s="530" t="n"/>
      <c r="UPN26" s="530" t="n"/>
      <c r="UPO26" s="530" t="n"/>
      <c r="UPP26" s="530" t="n"/>
      <c r="UPQ26" s="530" t="n"/>
      <c r="UPR26" s="530" t="n"/>
      <c r="UPS26" s="530" t="n"/>
      <c r="UPT26" s="530" t="n"/>
      <c r="UPU26" s="530" t="n"/>
      <c r="UPV26" s="530" t="n"/>
      <c r="UPW26" s="530" t="n"/>
      <c r="UPX26" s="530" t="n"/>
      <c r="UPY26" s="530" t="n"/>
      <c r="UPZ26" s="530" t="n"/>
      <c r="UQA26" s="530" t="n"/>
      <c r="UQB26" s="530" t="n"/>
      <c r="UQC26" s="530" t="n"/>
      <c r="UQD26" s="530" t="n"/>
      <c r="UQE26" s="530" t="n"/>
      <c r="UQF26" s="530" t="n"/>
      <c r="UQG26" s="530" t="n"/>
      <c r="UQH26" s="530" t="n"/>
      <c r="UQI26" s="530" t="n"/>
      <c r="UQJ26" s="530" t="n"/>
      <c r="UQK26" s="530" t="n"/>
      <c r="UQL26" s="530" t="n"/>
      <c r="UQM26" s="530" t="n"/>
      <c r="UQN26" s="530" t="n"/>
      <c r="UQO26" s="530" t="n"/>
      <c r="UQP26" s="530" t="n"/>
      <c r="UQQ26" s="530" t="n"/>
      <c r="UQR26" s="530" t="n"/>
      <c r="UQS26" s="530" t="n"/>
      <c r="UQT26" s="530" t="n"/>
      <c r="UQU26" s="530" t="n"/>
      <c r="UQV26" s="530" t="n"/>
      <c r="UQW26" s="530" t="n"/>
      <c r="UQX26" s="530" t="n"/>
      <c r="UQY26" s="530" t="n"/>
      <c r="UQZ26" s="530" t="n"/>
      <c r="URA26" s="530" t="n"/>
      <c r="URB26" s="530" t="n"/>
      <c r="URC26" s="530" t="n"/>
      <c r="URD26" s="530" t="n"/>
      <c r="URE26" s="530" t="n"/>
      <c r="URF26" s="530" t="n"/>
      <c r="URG26" s="530" t="n"/>
      <c r="URH26" s="530" t="n"/>
      <c r="URI26" s="530" t="n"/>
      <c r="URJ26" s="530" t="n"/>
      <c r="URK26" s="530" t="n"/>
      <c r="URL26" s="530" t="n"/>
      <c r="URM26" s="530" t="n"/>
      <c r="URN26" s="530" t="n"/>
      <c r="URO26" s="530" t="n"/>
      <c r="URP26" s="530" t="n"/>
      <c r="URQ26" s="530" t="n"/>
      <c r="URR26" s="530" t="n"/>
      <c r="URS26" s="530" t="n"/>
      <c r="URT26" s="530" t="n"/>
      <c r="URU26" s="530" t="n"/>
      <c r="URV26" s="530" t="n"/>
      <c r="URW26" s="530" t="n"/>
      <c r="URX26" s="530" t="n"/>
      <c r="URY26" s="530" t="n"/>
      <c r="URZ26" s="530" t="n"/>
      <c r="USA26" s="530" t="n"/>
      <c r="USB26" s="530" t="n"/>
      <c r="USC26" s="530" t="n"/>
      <c r="USD26" s="530" t="n"/>
      <c r="USE26" s="530" t="n"/>
      <c r="USF26" s="530" t="n"/>
      <c r="USG26" s="530" t="n"/>
      <c r="USH26" s="530" t="n"/>
      <c r="USI26" s="530" t="n"/>
      <c r="USJ26" s="530" t="n"/>
      <c r="USK26" s="530" t="n"/>
      <c r="USL26" s="530" t="n"/>
      <c r="USM26" s="530" t="n"/>
      <c r="USN26" s="530" t="n"/>
      <c r="USO26" s="530" t="n"/>
      <c r="USP26" s="530" t="n"/>
      <c r="USQ26" s="530" t="n"/>
      <c r="USR26" s="530" t="n"/>
      <c r="USS26" s="530" t="n"/>
      <c r="UST26" s="530" t="n"/>
      <c r="USU26" s="530" t="n"/>
      <c r="USV26" s="530" t="n"/>
      <c r="USW26" s="530" t="n"/>
      <c r="USX26" s="530" t="n"/>
      <c r="USY26" s="530" t="n"/>
      <c r="USZ26" s="530" t="n"/>
      <c r="UTA26" s="530" t="n"/>
      <c r="UTB26" s="530" t="n"/>
      <c r="UTC26" s="530" t="n"/>
      <c r="UTD26" s="530" t="n"/>
      <c r="UTE26" s="530" t="n"/>
      <c r="UTF26" s="530" t="n"/>
      <c r="UTG26" s="530" t="n"/>
      <c r="UTH26" s="530" t="n"/>
      <c r="UTI26" s="530" t="n"/>
      <c r="UTJ26" s="530" t="n"/>
      <c r="UTK26" s="530" t="n"/>
      <c r="UTL26" s="530" t="n"/>
      <c r="UTM26" s="530" t="n"/>
      <c r="UTN26" s="530" t="n"/>
      <c r="UTO26" s="530" t="n"/>
      <c r="UTP26" s="530" t="n"/>
      <c r="UTQ26" s="530" t="n"/>
      <c r="UTR26" s="530" t="n"/>
      <c r="UTS26" s="530" t="n"/>
      <c r="UTT26" s="530" t="n"/>
      <c r="UTU26" s="530" t="n"/>
      <c r="UTV26" s="530" t="n"/>
      <c r="UTW26" s="530" t="n"/>
      <c r="UTX26" s="530" t="n"/>
      <c r="UTY26" s="530" t="n"/>
      <c r="UTZ26" s="530" t="n"/>
      <c r="UUA26" s="530" t="n"/>
      <c r="UUB26" s="530" t="n"/>
      <c r="UUC26" s="530" t="n"/>
      <c r="UUD26" s="530" t="n"/>
      <c r="UUE26" s="530" t="n"/>
      <c r="UUF26" s="530" t="n"/>
      <c r="UUG26" s="530" t="n"/>
      <c r="UUH26" s="530" t="n"/>
      <c r="UUI26" s="530" t="n"/>
      <c r="UUJ26" s="530" t="n"/>
      <c r="UUK26" s="530" t="n"/>
      <c r="UUL26" s="530" t="n"/>
      <c r="UUM26" s="530" t="n"/>
      <c r="UUN26" s="530" t="n"/>
      <c r="UUO26" s="530" t="n"/>
      <c r="UUP26" s="530" t="n"/>
      <c r="UUQ26" s="530" t="n"/>
      <c r="UUR26" s="530" t="n"/>
      <c r="UUS26" s="530" t="n"/>
      <c r="UUT26" s="530" t="n"/>
      <c r="UUU26" s="530" t="n"/>
      <c r="UUV26" s="530" t="n"/>
      <c r="UUW26" s="530" t="n"/>
      <c r="UUX26" s="530" t="n"/>
      <c r="UUY26" s="530" t="n"/>
      <c r="UUZ26" s="530" t="n"/>
      <c r="UVA26" s="530" t="n"/>
      <c r="UVB26" s="530" t="n"/>
      <c r="UVC26" s="530" t="n"/>
      <c r="UVD26" s="530" t="n"/>
      <c r="UVE26" s="530" t="n"/>
      <c r="UVF26" s="530" t="n"/>
      <c r="UVG26" s="530" t="n"/>
      <c r="UVH26" s="530" t="n"/>
      <c r="UVI26" s="530" t="n"/>
      <c r="UVJ26" s="530" t="n"/>
      <c r="UVK26" s="530" t="n"/>
      <c r="UVL26" s="530" t="n"/>
      <c r="UVM26" s="530" t="n"/>
      <c r="UVN26" s="530" t="n"/>
      <c r="UVO26" s="530" t="n"/>
      <c r="UVP26" s="530" t="n"/>
      <c r="UVQ26" s="530" t="n"/>
      <c r="UVR26" s="530" t="n"/>
      <c r="UVS26" s="530" t="n"/>
      <c r="UVT26" s="530" t="n"/>
      <c r="UVU26" s="530" t="n"/>
      <c r="UVV26" s="530" t="n"/>
      <c r="UVW26" s="530" t="n"/>
      <c r="UVX26" s="530" t="n"/>
      <c r="UVY26" s="530" t="n"/>
      <c r="UVZ26" s="530" t="n"/>
      <c r="UWA26" s="530" t="n"/>
      <c r="UWB26" s="530" t="n"/>
      <c r="UWC26" s="530" t="n"/>
      <c r="UWD26" s="530" t="n"/>
      <c r="UWE26" s="530" t="n"/>
      <c r="UWF26" s="530" t="n"/>
      <c r="UWG26" s="530" t="n"/>
      <c r="UWH26" s="530" t="n"/>
      <c r="UWI26" s="530" t="n"/>
      <c r="UWJ26" s="530" t="n"/>
      <c r="UWK26" s="530" t="n"/>
      <c r="UWL26" s="530" t="n"/>
      <c r="UWM26" s="530" t="n"/>
      <c r="UWN26" s="530" t="n"/>
      <c r="UWO26" s="530" t="n"/>
      <c r="UWP26" s="530" t="n"/>
      <c r="UWQ26" s="530" t="n"/>
      <c r="UWR26" s="530" t="n"/>
      <c r="UWS26" s="530" t="n"/>
      <c r="UWT26" s="530" t="n"/>
      <c r="UWU26" s="530" t="n"/>
      <c r="UWV26" s="530" t="n"/>
      <c r="UWW26" s="530" t="n"/>
      <c r="UWX26" s="530" t="n"/>
      <c r="UWY26" s="530" t="n"/>
      <c r="UWZ26" s="530" t="n"/>
      <c r="UXA26" s="530" t="n"/>
      <c r="UXB26" s="530" t="n"/>
      <c r="UXC26" s="530" t="n"/>
      <c r="UXD26" s="530" t="n"/>
      <c r="UXE26" s="530" t="n"/>
      <c r="UXF26" s="530" t="n"/>
      <c r="UXG26" s="530" t="n"/>
      <c r="UXH26" s="530" t="n"/>
      <c r="UXI26" s="530" t="n"/>
      <c r="UXJ26" s="530" t="n"/>
      <c r="UXK26" s="530" t="n"/>
      <c r="UXL26" s="530" t="n"/>
      <c r="UXM26" s="530" t="n"/>
      <c r="UXN26" s="530" t="n"/>
      <c r="UXO26" s="530" t="n"/>
      <c r="UXP26" s="530" t="n"/>
      <c r="UXQ26" s="530" t="n"/>
      <c r="UXR26" s="530" t="n"/>
      <c r="UXS26" s="530" t="n"/>
      <c r="UXT26" s="530" t="n"/>
      <c r="UXU26" s="530" t="n"/>
      <c r="UXV26" s="530" t="n"/>
      <c r="UXW26" s="530" t="n"/>
      <c r="UXX26" s="530" t="n"/>
      <c r="UXY26" s="530" t="n"/>
      <c r="UXZ26" s="530" t="n"/>
      <c r="UYA26" s="530" t="n"/>
      <c r="UYB26" s="530" t="n"/>
      <c r="UYC26" s="530" t="n"/>
      <c r="UYD26" s="530" t="n"/>
      <c r="UYE26" s="530" t="n"/>
      <c r="UYF26" s="530" t="n"/>
      <c r="UYG26" s="530" t="n"/>
      <c r="UYH26" s="530" t="n"/>
      <c r="UYI26" s="530" t="n"/>
      <c r="UYJ26" s="530" t="n"/>
      <c r="UYK26" s="530" t="n"/>
      <c r="UYL26" s="530" t="n"/>
      <c r="UYM26" s="530" t="n"/>
      <c r="UYN26" s="530" t="n"/>
      <c r="UYO26" s="530" t="n"/>
      <c r="UYP26" s="530" t="n"/>
      <c r="UYQ26" s="530" t="n"/>
      <c r="UYR26" s="530" t="n"/>
      <c r="UYS26" s="530" t="n"/>
      <c r="UYT26" s="530" t="n"/>
      <c r="UYU26" s="530" t="n"/>
      <c r="UYV26" s="530" t="n"/>
      <c r="UYW26" s="530" t="n"/>
      <c r="UYX26" s="530" t="n"/>
      <c r="UYY26" s="530" t="n"/>
      <c r="UYZ26" s="530" t="n"/>
      <c r="UZA26" s="530" t="n"/>
      <c r="UZB26" s="530" t="n"/>
      <c r="UZC26" s="530" t="n"/>
      <c r="UZD26" s="530" t="n"/>
      <c r="UZE26" s="530" t="n"/>
      <c r="UZF26" s="530" t="n"/>
      <c r="UZG26" s="530" t="n"/>
      <c r="UZH26" s="530" t="n"/>
      <c r="UZI26" s="530" t="n"/>
      <c r="UZJ26" s="530" t="n"/>
      <c r="UZK26" s="530" t="n"/>
      <c r="UZL26" s="530" t="n"/>
      <c r="UZM26" s="530" t="n"/>
      <c r="UZN26" s="530" t="n"/>
      <c r="UZO26" s="530" t="n"/>
      <c r="UZP26" s="530" t="n"/>
      <c r="UZQ26" s="530" t="n"/>
      <c r="UZR26" s="530" t="n"/>
      <c r="UZS26" s="530" t="n"/>
      <c r="UZT26" s="530" t="n"/>
      <c r="UZU26" s="530" t="n"/>
      <c r="UZV26" s="530" t="n"/>
      <c r="UZW26" s="530" t="n"/>
      <c r="UZX26" s="530" t="n"/>
      <c r="UZY26" s="530" t="n"/>
      <c r="UZZ26" s="530" t="n"/>
      <c r="VAA26" s="530" t="n"/>
      <c r="VAB26" s="530" t="n"/>
      <c r="VAC26" s="530" t="n"/>
      <c r="VAD26" s="530" t="n"/>
      <c r="VAE26" s="530" t="n"/>
      <c r="VAF26" s="530" t="n"/>
      <c r="VAG26" s="530" t="n"/>
      <c r="VAH26" s="530" t="n"/>
      <c r="VAI26" s="530" t="n"/>
      <c r="VAJ26" s="530" t="n"/>
      <c r="VAK26" s="530" t="n"/>
      <c r="VAL26" s="530" t="n"/>
      <c r="VAM26" s="530" t="n"/>
      <c r="VAN26" s="530" t="n"/>
      <c r="VAO26" s="530" t="n"/>
      <c r="VAP26" s="530" t="n"/>
      <c r="VAQ26" s="530" t="n"/>
      <c r="VAR26" s="530" t="n"/>
      <c r="VAS26" s="530" t="n"/>
      <c r="VAT26" s="530" t="n"/>
      <c r="VAU26" s="530" t="n"/>
      <c r="VAV26" s="530" t="n"/>
      <c r="VAW26" s="530" t="n"/>
      <c r="VAX26" s="530" t="n"/>
      <c r="VAY26" s="530" t="n"/>
      <c r="VAZ26" s="530" t="n"/>
      <c r="VBA26" s="530" t="n"/>
      <c r="VBB26" s="530" t="n"/>
      <c r="VBC26" s="530" t="n"/>
      <c r="VBD26" s="530" t="n"/>
      <c r="VBE26" s="530" t="n"/>
      <c r="VBF26" s="530" t="n"/>
      <c r="VBG26" s="530" t="n"/>
      <c r="VBH26" s="530" t="n"/>
      <c r="VBI26" s="530" t="n"/>
      <c r="VBJ26" s="530" t="n"/>
      <c r="VBK26" s="530" t="n"/>
      <c r="VBL26" s="530" t="n"/>
      <c r="VBM26" s="530" t="n"/>
      <c r="VBN26" s="530" t="n"/>
      <c r="VBO26" s="530" t="n"/>
      <c r="VBP26" s="530" t="n"/>
      <c r="VBQ26" s="530" t="n"/>
      <c r="VBR26" s="530" t="n"/>
      <c r="VBS26" s="530" t="n"/>
      <c r="VBT26" s="530" t="n"/>
      <c r="VBU26" s="530" t="n"/>
      <c r="VBV26" s="530" t="n"/>
      <c r="VBW26" s="530" t="n"/>
      <c r="VBX26" s="530" t="n"/>
      <c r="VBY26" s="530" t="n"/>
      <c r="VBZ26" s="530" t="n"/>
      <c r="VCA26" s="530" t="n"/>
      <c r="VCB26" s="530" t="n"/>
      <c r="VCC26" s="530" t="n"/>
      <c r="VCD26" s="530" t="n"/>
      <c r="VCE26" s="530" t="n"/>
      <c r="VCF26" s="530" t="n"/>
      <c r="VCG26" s="530" t="n"/>
      <c r="VCH26" s="530" t="n"/>
      <c r="VCI26" s="530" t="n"/>
      <c r="VCJ26" s="530" t="n"/>
      <c r="VCK26" s="530" t="n"/>
      <c r="VCL26" s="530" t="n"/>
      <c r="VCM26" s="530" t="n"/>
      <c r="VCN26" s="530" t="n"/>
      <c r="VCO26" s="530" t="n"/>
      <c r="VCP26" s="530" t="n"/>
      <c r="VCQ26" s="530" t="n"/>
      <c r="VCR26" s="530" t="n"/>
      <c r="VCS26" s="530" t="n"/>
      <c r="VCT26" s="530" t="n"/>
      <c r="VCU26" s="530" t="n"/>
      <c r="VCV26" s="530" t="n"/>
      <c r="VCW26" s="530" t="n"/>
      <c r="VCX26" s="530" t="n"/>
      <c r="VCY26" s="530" t="n"/>
      <c r="VCZ26" s="530" t="n"/>
      <c r="VDA26" s="530" t="n"/>
      <c r="VDB26" s="530" t="n"/>
      <c r="VDC26" s="530" t="n"/>
      <c r="VDD26" s="530" t="n"/>
      <c r="VDE26" s="530" t="n"/>
      <c r="VDF26" s="530" t="n"/>
      <c r="VDG26" s="530" t="n"/>
      <c r="VDH26" s="530" t="n"/>
      <c r="VDI26" s="530" t="n"/>
      <c r="VDJ26" s="530" t="n"/>
      <c r="VDK26" s="530" t="n"/>
      <c r="VDL26" s="530" t="n"/>
      <c r="VDM26" s="530" t="n"/>
      <c r="VDN26" s="530" t="n"/>
      <c r="VDO26" s="530" t="n"/>
      <c r="VDP26" s="530" t="n"/>
      <c r="VDQ26" s="530" t="n"/>
      <c r="VDR26" s="530" t="n"/>
      <c r="VDS26" s="530" t="n"/>
      <c r="VDT26" s="530" t="n"/>
      <c r="VDU26" s="530" t="n"/>
      <c r="VDV26" s="530" t="n"/>
      <c r="VDW26" s="530" t="n"/>
      <c r="VDX26" s="530" t="n"/>
      <c r="VDY26" s="530" t="n"/>
      <c r="VDZ26" s="530" t="n"/>
      <c r="VEA26" s="530" t="n"/>
      <c r="VEB26" s="530" t="n"/>
      <c r="VEC26" s="530" t="n"/>
      <c r="VED26" s="530" t="n"/>
      <c r="VEE26" s="530" t="n"/>
      <c r="VEF26" s="530" t="n"/>
      <c r="VEG26" s="530" t="n"/>
      <c r="VEH26" s="530" t="n"/>
      <c r="VEI26" s="530" t="n"/>
      <c r="VEJ26" s="530" t="n"/>
      <c r="VEK26" s="530" t="n"/>
      <c r="VEL26" s="530" t="n"/>
      <c r="VEM26" s="530" t="n"/>
      <c r="VEN26" s="530" t="n"/>
      <c r="VEO26" s="530" t="n"/>
      <c r="VEP26" s="530" t="n"/>
      <c r="VEQ26" s="530" t="n"/>
      <c r="VER26" s="530" t="n"/>
      <c r="VES26" s="530" t="n"/>
      <c r="VET26" s="530" t="n"/>
      <c r="VEU26" s="530" t="n"/>
      <c r="VEV26" s="530" t="n"/>
      <c r="VEW26" s="530" t="n"/>
      <c r="VEX26" s="530" t="n"/>
      <c r="VEY26" s="530" t="n"/>
      <c r="VEZ26" s="530" t="n"/>
      <c r="VFA26" s="530" t="n"/>
      <c r="VFB26" s="530" t="n"/>
      <c r="VFC26" s="530" t="n"/>
      <c r="VFD26" s="530" t="n"/>
      <c r="VFE26" s="530" t="n"/>
      <c r="VFF26" s="530" t="n"/>
      <c r="VFG26" s="530" t="n"/>
      <c r="VFH26" s="530" t="n"/>
      <c r="VFI26" s="530" t="n"/>
      <c r="VFJ26" s="530" t="n"/>
      <c r="VFK26" s="530" t="n"/>
      <c r="VFL26" s="530" t="n"/>
      <c r="VFM26" s="530" t="n"/>
      <c r="VFN26" s="530" t="n"/>
      <c r="VFO26" s="530" t="n"/>
      <c r="VFP26" s="530" t="n"/>
      <c r="VFQ26" s="530" t="n"/>
      <c r="VFR26" s="530" t="n"/>
      <c r="VFS26" s="530" t="n"/>
      <c r="VFT26" s="530" t="n"/>
      <c r="VFU26" s="530" t="n"/>
      <c r="VFV26" s="530" t="n"/>
      <c r="VFW26" s="530" t="n"/>
      <c r="VFX26" s="530" t="n"/>
      <c r="VFY26" s="530" t="n"/>
      <c r="VFZ26" s="530" t="n"/>
      <c r="VGA26" s="530" t="n"/>
      <c r="VGB26" s="530" t="n"/>
      <c r="VGC26" s="530" t="n"/>
      <c r="VGD26" s="530" t="n"/>
      <c r="VGE26" s="530" t="n"/>
      <c r="VGF26" s="530" t="n"/>
      <c r="VGG26" s="530" t="n"/>
      <c r="VGH26" s="530" t="n"/>
      <c r="VGI26" s="530" t="n"/>
      <c r="VGJ26" s="530" t="n"/>
      <c r="VGK26" s="530" t="n"/>
      <c r="VGL26" s="530" t="n"/>
      <c r="VGM26" s="530" t="n"/>
      <c r="VGN26" s="530" t="n"/>
      <c r="VGO26" s="530" t="n"/>
      <c r="VGP26" s="530" t="n"/>
      <c r="VGQ26" s="530" t="n"/>
      <c r="VGR26" s="530" t="n"/>
      <c r="VGS26" s="530" t="n"/>
      <c r="VGT26" s="530" t="n"/>
      <c r="VGU26" s="530" t="n"/>
      <c r="VGV26" s="530" t="n"/>
      <c r="VGW26" s="530" t="n"/>
      <c r="VGX26" s="530" t="n"/>
      <c r="VGY26" s="530" t="n"/>
      <c r="VGZ26" s="530" t="n"/>
      <c r="VHA26" s="530" t="n"/>
      <c r="VHB26" s="530" t="n"/>
      <c r="VHC26" s="530" t="n"/>
      <c r="VHD26" s="530" t="n"/>
      <c r="VHE26" s="530" t="n"/>
      <c r="VHF26" s="530" t="n"/>
      <c r="VHG26" s="530" t="n"/>
      <c r="VHH26" s="530" t="n"/>
      <c r="VHI26" s="530" t="n"/>
      <c r="VHJ26" s="530" t="n"/>
      <c r="VHK26" s="530" t="n"/>
      <c r="VHL26" s="530" t="n"/>
      <c r="VHM26" s="530" t="n"/>
      <c r="VHN26" s="530" t="n"/>
      <c r="VHO26" s="530" t="n"/>
      <c r="VHP26" s="530" t="n"/>
      <c r="VHQ26" s="530" t="n"/>
      <c r="VHR26" s="530" t="n"/>
      <c r="VHS26" s="530" t="n"/>
      <c r="VHT26" s="530" t="n"/>
      <c r="VHU26" s="530" t="n"/>
      <c r="VHV26" s="530" t="n"/>
      <c r="VHW26" s="530" t="n"/>
      <c r="VHX26" s="530" t="n"/>
      <c r="VHY26" s="530" t="n"/>
      <c r="VHZ26" s="530" t="n"/>
      <c r="VIA26" s="530" t="n"/>
      <c r="VIB26" s="530" t="n"/>
      <c r="VIC26" s="530" t="n"/>
      <c r="VID26" s="530" t="n"/>
      <c r="VIE26" s="530" t="n"/>
      <c r="VIF26" s="530" t="n"/>
      <c r="VIG26" s="530" t="n"/>
      <c r="VIH26" s="530" t="n"/>
      <c r="VII26" s="530" t="n"/>
      <c r="VIJ26" s="530" t="n"/>
      <c r="VIK26" s="530" t="n"/>
      <c r="VIL26" s="530" t="n"/>
      <c r="VIM26" s="530" t="n"/>
      <c r="VIN26" s="530" t="n"/>
      <c r="VIO26" s="530" t="n"/>
      <c r="VIP26" s="530" t="n"/>
      <c r="VIQ26" s="530" t="n"/>
      <c r="VIR26" s="530" t="n"/>
      <c r="VIS26" s="530" t="n"/>
      <c r="VIT26" s="530" t="n"/>
      <c r="VIU26" s="530" t="n"/>
      <c r="VIV26" s="530" t="n"/>
      <c r="VIW26" s="530" t="n"/>
      <c r="VIX26" s="530" t="n"/>
      <c r="VIY26" s="530" t="n"/>
      <c r="VIZ26" s="530" t="n"/>
      <c r="VJA26" s="530" t="n"/>
      <c r="VJB26" s="530" t="n"/>
      <c r="VJC26" s="530" t="n"/>
      <c r="VJD26" s="530" t="n"/>
      <c r="VJE26" s="530" t="n"/>
      <c r="VJF26" s="530" t="n"/>
      <c r="VJG26" s="530" t="n"/>
      <c r="VJH26" s="530" t="n"/>
      <c r="VJI26" s="530" t="n"/>
      <c r="VJJ26" s="530" t="n"/>
      <c r="VJK26" s="530" t="n"/>
      <c r="VJL26" s="530" t="n"/>
      <c r="VJM26" s="530" t="n"/>
      <c r="VJN26" s="530" t="n"/>
      <c r="VJO26" s="530" t="n"/>
      <c r="VJP26" s="530" t="n"/>
      <c r="VJQ26" s="530" t="n"/>
      <c r="VJR26" s="530" t="n"/>
      <c r="VJS26" s="530" t="n"/>
      <c r="VJT26" s="530" t="n"/>
      <c r="VJU26" s="530" t="n"/>
      <c r="VJV26" s="530" t="n"/>
      <c r="VJW26" s="530" t="n"/>
      <c r="VJX26" s="530" t="n"/>
      <c r="VJY26" s="530" t="n"/>
      <c r="VJZ26" s="530" t="n"/>
      <c r="VKA26" s="530" t="n"/>
      <c r="VKB26" s="530" t="n"/>
      <c r="VKC26" s="530" t="n"/>
      <c r="VKD26" s="530" t="n"/>
      <c r="VKE26" s="530" t="n"/>
      <c r="VKF26" s="530" t="n"/>
      <c r="VKG26" s="530" t="n"/>
      <c r="VKH26" s="530" t="n"/>
      <c r="VKI26" s="530" t="n"/>
      <c r="VKJ26" s="530" t="n"/>
      <c r="VKK26" s="530" t="n"/>
      <c r="VKL26" s="530" t="n"/>
      <c r="VKM26" s="530" t="n"/>
      <c r="VKN26" s="530" t="n"/>
      <c r="VKO26" s="530" t="n"/>
      <c r="VKP26" s="530" t="n"/>
      <c r="VKQ26" s="530" t="n"/>
      <c r="VKR26" s="530" t="n"/>
      <c r="VKS26" s="530" t="n"/>
      <c r="VKT26" s="530" t="n"/>
      <c r="VKU26" s="530" t="n"/>
      <c r="VKV26" s="530" t="n"/>
      <c r="VKW26" s="530" t="n"/>
      <c r="VKX26" s="530" t="n"/>
      <c r="VKY26" s="530" t="n"/>
      <c r="VKZ26" s="530" t="n"/>
      <c r="VLA26" s="530" t="n"/>
      <c r="VLB26" s="530" t="n"/>
      <c r="VLC26" s="530" t="n"/>
      <c r="VLD26" s="530" t="n"/>
      <c r="VLE26" s="530" t="n"/>
      <c r="VLF26" s="530" t="n"/>
      <c r="VLG26" s="530" t="n"/>
      <c r="VLH26" s="530" t="n"/>
      <c r="VLI26" s="530" t="n"/>
      <c r="VLJ26" s="530" t="n"/>
      <c r="VLK26" s="530" t="n"/>
      <c r="VLL26" s="530" t="n"/>
      <c r="VLM26" s="530" t="n"/>
      <c r="VLN26" s="530" t="n"/>
      <c r="VLO26" s="530" t="n"/>
      <c r="VLP26" s="530" t="n"/>
      <c r="VLQ26" s="530" t="n"/>
      <c r="VLR26" s="530" t="n"/>
      <c r="VLS26" s="530" t="n"/>
      <c r="VLT26" s="530" t="n"/>
      <c r="VLU26" s="530" t="n"/>
      <c r="VLV26" s="530" t="n"/>
      <c r="VLW26" s="530" t="n"/>
      <c r="VLX26" s="530" t="n"/>
      <c r="VLY26" s="530" t="n"/>
      <c r="VLZ26" s="530" t="n"/>
      <c r="VMA26" s="530" t="n"/>
      <c r="VMB26" s="530" t="n"/>
      <c r="VMC26" s="530" t="n"/>
      <c r="VMD26" s="530" t="n"/>
      <c r="VME26" s="530" t="n"/>
      <c r="VMF26" s="530" t="n"/>
      <c r="VMG26" s="530" t="n"/>
      <c r="VMH26" s="530" t="n"/>
      <c r="VMI26" s="530" t="n"/>
      <c r="VMJ26" s="530" t="n"/>
      <c r="VMK26" s="530" t="n"/>
      <c r="VML26" s="530" t="n"/>
      <c r="VMM26" s="530" t="n"/>
      <c r="VMN26" s="530" t="n"/>
      <c r="VMO26" s="530" t="n"/>
      <c r="VMP26" s="530" t="n"/>
      <c r="VMQ26" s="530" t="n"/>
      <c r="VMR26" s="530" t="n"/>
      <c r="VMS26" s="530" t="n"/>
      <c r="VMT26" s="530" t="n"/>
      <c r="VMU26" s="530" t="n"/>
      <c r="VMV26" s="530" t="n"/>
      <c r="VMW26" s="530" t="n"/>
      <c r="VMX26" s="530" t="n"/>
      <c r="VMY26" s="530" t="n"/>
      <c r="VMZ26" s="530" t="n"/>
      <c r="VNA26" s="530" t="n"/>
      <c r="VNB26" s="530" t="n"/>
      <c r="VNC26" s="530" t="n"/>
      <c r="VND26" s="530" t="n"/>
      <c r="VNE26" s="530" t="n"/>
      <c r="VNF26" s="530" t="n"/>
      <c r="VNG26" s="530" t="n"/>
      <c r="VNH26" s="530" t="n"/>
      <c r="VNI26" s="530" t="n"/>
      <c r="VNJ26" s="530" t="n"/>
      <c r="VNK26" s="530" t="n"/>
      <c r="VNL26" s="530" t="n"/>
      <c r="VNM26" s="530" t="n"/>
      <c r="VNN26" s="530" t="n"/>
      <c r="VNO26" s="530" t="n"/>
      <c r="VNP26" s="530" t="n"/>
      <c r="VNQ26" s="530" t="n"/>
      <c r="VNR26" s="530" t="n"/>
      <c r="VNS26" s="530" t="n"/>
      <c r="VNT26" s="530" t="n"/>
      <c r="VNU26" s="530" t="n"/>
      <c r="VNV26" s="530" t="n"/>
      <c r="VNW26" s="530" t="n"/>
      <c r="VNX26" s="530" t="n"/>
      <c r="VNY26" s="530" t="n"/>
      <c r="VNZ26" s="530" t="n"/>
      <c r="VOA26" s="530" t="n"/>
      <c r="VOB26" s="530" t="n"/>
      <c r="VOC26" s="530" t="n"/>
      <c r="VOD26" s="530" t="n"/>
      <c r="VOE26" s="530" t="n"/>
      <c r="VOF26" s="530" t="n"/>
      <c r="VOG26" s="530" t="n"/>
      <c r="VOH26" s="530" t="n"/>
      <c r="VOI26" s="530" t="n"/>
      <c r="VOJ26" s="530" t="n"/>
      <c r="VOK26" s="530" t="n"/>
      <c r="VOL26" s="530" t="n"/>
      <c r="VOM26" s="530" t="n"/>
      <c r="VON26" s="530" t="n"/>
      <c r="VOO26" s="530" t="n"/>
      <c r="VOP26" s="530" t="n"/>
      <c r="VOQ26" s="530" t="n"/>
      <c r="VOR26" s="530" t="n"/>
      <c r="VOS26" s="530" t="n"/>
      <c r="VOT26" s="530" t="n"/>
      <c r="VOU26" s="530" t="n"/>
      <c r="VOV26" s="530" t="n"/>
      <c r="VOW26" s="530" t="n"/>
      <c r="VOX26" s="530" t="n"/>
      <c r="VOY26" s="530" t="n"/>
      <c r="VOZ26" s="530" t="n"/>
      <c r="VPA26" s="530" t="n"/>
      <c r="VPB26" s="530" t="n"/>
      <c r="VPC26" s="530" t="n"/>
      <c r="VPD26" s="530" t="n"/>
      <c r="VPE26" s="530" t="n"/>
      <c r="VPF26" s="530" t="n"/>
      <c r="VPG26" s="530" t="n"/>
      <c r="VPH26" s="530" t="n"/>
      <c r="VPI26" s="530" t="n"/>
      <c r="VPJ26" s="530" t="n"/>
      <c r="VPK26" s="530" t="n"/>
      <c r="VPL26" s="530" t="n"/>
      <c r="VPM26" s="530" t="n"/>
      <c r="VPN26" s="530" t="n"/>
      <c r="VPO26" s="530" t="n"/>
      <c r="VPP26" s="530" t="n"/>
      <c r="VPQ26" s="530" t="n"/>
      <c r="VPR26" s="530" t="n"/>
      <c r="VPS26" s="530" t="n"/>
      <c r="VPT26" s="530" t="n"/>
      <c r="VPU26" s="530" t="n"/>
      <c r="VPV26" s="530" t="n"/>
      <c r="VPW26" s="530" t="n"/>
      <c r="VPX26" s="530" t="n"/>
      <c r="VPY26" s="530" t="n"/>
      <c r="VPZ26" s="530" t="n"/>
      <c r="VQA26" s="530" t="n"/>
      <c r="VQB26" s="530" t="n"/>
      <c r="VQC26" s="530" t="n"/>
      <c r="VQD26" s="530" t="n"/>
      <c r="VQE26" s="530" t="n"/>
      <c r="VQF26" s="530" t="n"/>
      <c r="VQG26" s="530" t="n"/>
      <c r="VQH26" s="530" t="n"/>
      <c r="VQI26" s="530" t="n"/>
      <c r="VQJ26" s="530" t="n"/>
      <c r="VQK26" s="530" t="n"/>
      <c r="VQL26" s="530" t="n"/>
      <c r="VQM26" s="530" t="n"/>
      <c r="VQN26" s="530" t="n"/>
      <c r="VQO26" s="530" t="n"/>
      <c r="VQP26" s="530" t="n"/>
      <c r="VQQ26" s="530" t="n"/>
      <c r="VQR26" s="530" t="n"/>
      <c r="VQS26" s="530" t="n"/>
      <c r="VQT26" s="530" t="n"/>
      <c r="VQU26" s="530" t="n"/>
      <c r="VQV26" s="530" t="n"/>
      <c r="VQW26" s="530" t="n"/>
      <c r="VQX26" s="530" t="n"/>
      <c r="VQY26" s="530" t="n"/>
      <c r="VQZ26" s="530" t="n"/>
      <c r="VRA26" s="530" t="n"/>
      <c r="VRB26" s="530" t="n"/>
      <c r="VRC26" s="530" t="n"/>
      <c r="VRD26" s="530" t="n"/>
      <c r="VRE26" s="530" t="n"/>
      <c r="VRF26" s="530" t="n"/>
      <c r="VRG26" s="530" t="n"/>
      <c r="VRH26" s="530" t="n"/>
      <c r="VRI26" s="530" t="n"/>
      <c r="VRJ26" s="530" t="n"/>
      <c r="VRK26" s="530" t="n"/>
      <c r="VRL26" s="530" t="n"/>
      <c r="VRM26" s="530" t="n"/>
      <c r="VRN26" s="530" t="n"/>
      <c r="VRO26" s="530" t="n"/>
      <c r="VRP26" s="530" t="n"/>
      <c r="VRQ26" s="530" t="n"/>
      <c r="VRR26" s="530" t="n"/>
      <c r="VRS26" s="530" t="n"/>
      <c r="VRT26" s="530" t="n"/>
      <c r="VRU26" s="530" t="n"/>
      <c r="VRV26" s="530" t="n"/>
      <c r="VRW26" s="530" t="n"/>
      <c r="VRX26" s="530" t="n"/>
      <c r="VRY26" s="530" t="n"/>
      <c r="VRZ26" s="530" t="n"/>
      <c r="VSA26" s="530" t="n"/>
      <c r="VSB26" s="530" t="n"/>
      <c r="VSC26" s="530" t="n"/>
      <c r="VSD26" s="530" t="n"/>
      <c r="VSE26" s="530" t="n"/>
      <c r="VSF26" s="530" t="n"/>
      <c r="VSG26" s="530" t="n"/>
      <c r="VSH26" s="530" t="n"/>
      <c r="VSI26" s="530" t="n"/>
      <c r="VSJ26" s="530" t="n"/>
      <c r="VSK26" s="530" t="n"/>
      <c r="VSL26" s="530" t="n"/>
      <c r="VSM26" s="530" t="n"/>
      <c r="VSN26" s="530" t="n"/>
      <c r="VSO26" s="530" t="n"/>
      <c r="VSP26" s="530" t="n"/>
      <c r="VSQ26" s="530" t="n"/>
      <c r="VSR26" s="530" t="n"/>
      <c r="VSS26" s="530" t="n"/>
      <c r="VST26" s="530" t="n"/>
      <c r="VSU26" s="530" t="n"/>
      <c r="VSV26" s="530" t="n"/>
      <c r="VSW26" s="530" t="n"/>
      <c r="VSX26" s="530" t="n"/>
      <c r="VSY26" s="530" t="n"/>
      <c r="VSZ26" s="530" t="n"/>
      <c r="VTA26" s="530" t="n"/>
      <c r="VTB26" s="530" t="n"/>
      <c r="VTC26" s="530" t="n"/>
      <c r="VTD26" s="530" t="n"/>
      <c r="VTE26" s="530" t="n"/>
      <c r="VTF26" s="530" t="n"/>
      <c r="VTG26" s="530" t="n"/>
      <c r="VTH26" s="530" t="n"/>
      <c r="VTI26" s="530" t="n"/>
      <c r="VTJ26" s="530" t="n"/>
      <c r="VTK26" s="530" t="n"/>
      <c r="VTL26" s="530" t="n"/>
      <c r="VTM26" s="530" t="n"/>
      <c r="VTN26" s="530" t="n"/>
      <c r="VTO26" s="530" t="n"/>
      <c r="VTP26" s="530" t="n"/>
      <c r="VTQ26" s="530" t="n"/>
      <c r="VTR26" s="530" t="n"/>
      <c r="VTS26" s="530" t="n"/>
      <c r="VTT26" s="530" t="n"/>
      <c r="VTU26" s="530" t="n"/>
      <c r="VTV26" s="530" t="n"/>
      <c r="VTW26" s="530" t="n"/>
      <c r="VTX26" s="530" t="n"/>
      <c r="VTY26" s="530" t="n"/>
      <c r="VTZ26" s="530" t="n"/>
      <c r="VUA26" s="530" t="n"/>
      <c r="VUB26" s="530" t="n"/>
      <c r="VUC26" s="530" t="n"/>
      <c r="VUD26" s="530" t="n"/>
      <c r="VUE26" s="530" t="n"/>
      <c r="VUF26" s="530" t="n"/>
      <c r="VUG26" s="530" t="n"/>
      <c r="VUH26" s="530" t="n"/>
      <c r="VUI26" s="530" t="n"/>
      <c r="VUJ26" s="530" t="n"/>
      <c r="VUK26" s="530" t="n"/>
      <c r="VUL26" s="530" t="n"/>
      <c r="VUM26" s="530" t="n"/>
      <c r="VUN26" s="530" t="n"/>
      <c r="VUO26" s="530" t="n"/>
      <c r="VUP26" s="530" t="n"/>
      <c r="VUQ26" s="530" t="n"/>
      <c r="VUR26" s="530" t="n"/>
      <c r="VUS26" s="530" t="n"/>
      <c r="VUT26" s="530" t="n"/>
      <c r="VUU26" s="530" t="n"/>
      <c r="VUV26" s="530" t="n"/>
      <c r="VUW26" s="530" t="n"/>
      <c r="VUX26" s="530" t="n"/>
      <c r="VUY26" s="530" t="n"/>
      <c r="VUZ26" s="530" t="n"/>
      <c r="VVA26" s="530" t="n"/>
      <c r="VVB26" s="530" t="n"/>
      <c r="VVC26" s="530" t="n"/>
      <c r="VVD26" s="530" t="n"/>
      <c r="VVE26" s="530" t="n"/>
      <c r="VVF26" s="530" t="n"/>
      <c r="VVG26" s="530" t="n"/>
      <c r="VVH26" s="530" t="n"/>
      <c r="VVI26" s="530" t="n"/>
      <c r="VVJ26" s="530" t="n"/>
      <c r="VVK26" s="530" t="n"/>
      <c r="VVL26" s="530" t="n"/>
      <c r="VVM26" s="530" t="n"/>
      <c r="VVN26" s="530" t="n"/>
      <c r="VVO26" s="530" t="n"/>
      <c r="VVP26" s="530" t="n"/>
      <c r="VVQ26" s="530" t="n"/>
      <c r="VVR26" s="530" t="n"/>
      <c r="VVS26" s="530" t="n"/>
      <c r="VVT26" s="530" t="n"/>
      <c r="VVU26" s="530" t="n"/>
      <c r="VVV26" s="530" t="n"/>
      <c r="VVW26" s="530" t="n"/>
      <c r="VVX26" s="530" t="n"/>
      <c r="VVY26" s="530" t="n"/>
      <c r="VVZ26" s="530" t="n"/>
      <c r="VWA26" s="530" t="n"/>
      <c r="VWB26" s="530" t="n"/>
      <c r="VWC26" s="530" t="n"/>
      <c r="VWD26" s="530" t="n"/>
      <c r="VWE26" s="530" t="n"/>
      <c r="VWF26" s="530" t="n"/>
      <c r="VWG26" s="530" t="n"/>
      <c r="VWH26" s="530" t="n"/>
      <c r="VWI26" s="530" t="n"/>
      <c r="VWJ26" s="530" t="n"/>
      <c r="VWK26" s="530" t="n"/>
      <c r="VWL26" s="530" t="n"/>
      <c r="VWM26" s="530" t="n"/>
      <c r="VWN26" s="530" t="n"/>
      <c r="VWO26" s="530" t="n"/>
      <c r="VWP26" s="530" t="n"/>
      <c r="VWQ26" s="530" t="n"/>
      <c r="VWR26" s="530" t="n"/>
      <c r="VWS26" s="530" t="n"/>
      <c r="VWT26" s="530" t="n"/>
      <c r="VWU26" s="530" t="n"/>
      <c r="VWV26" s="530" t="n"/>
      <c r="VWW26" s="530" t="n"/>
      <c r="VWX26" s="530" t="n"/>
      <c r="VWY26" s="530" t="n"/>
      <c r="VWZ26" s="530" t="n"/>
      <c r="VXA26" s="530" t="n"/>
      <c r="VXB26" s="530" t="n"/>
      <c r="VXC26" s="530" t="n"/>
      <c r="VXD26" s="530" t="n"/>
      <c r="VXE26" s="530" t="n"/>
      <c r="VXF26" s="530" t="n"/>
      <c r="VXG26" s="530" t="n"/>
      <c r="VXH26" s="530" t="n"/>
      <c r="VXI26" s="530" t="n"/>
      <c r="VXJ26" s="530" t="n"/>
      <c r="VXK26" s="530" t="n"/>
      <c r="VXL26" s="530" t="n"/>
      <c r="VXM26" s="530" t="n"/>
      <c r="VXN26" s="530" t="n"/>
      <c r="VXO26" s="530" t="n"/>
      <c r="VXP26" s="530" t="n"/>
      <c r="VXQ26" s="530" t="n"/>
      <c r="VXR26" s="530" t="n"/>
      <c r="VXS26" s="530" t="n"/>
      <c r="VXT26" s="530" t="n"/>
      <c r="VXU26" s="530" t="n"/>
      <c r="VXV26" s="530" t="n"/>
      <c r="VXW26" s="530" t="n"/>
      <c r="VXX26" s="530" t="n"/>
      <c r="VXY26" s="530" t="n"/>
      <c r="VXZ26" s="530" t="n"/>
      <c r="VYA26" s="530" t="n"/>
      <c r="VYB26" s="530" t="n"/>
      <c r="VYC26" s="530" t="n"/>
      <c r="VYD26" s="530" t="n"/>
      <c r="VYE26" s="530" t="n"/>
      <c r="VYF26" s="530" t="n"/>
      <c r="VYG26" s="530" t="n"/>
      <c r="VYH26" s="530" t="n"/>
      <c r="VYI26" s="530" t="n"/>
      <c r="VYJ26" s="530" t="n"/>
      <c r="VYK26" s="530" t="n"/>
      <c r="VYL26" s="530" t="n"/>
      <c r="VYM26" s="530" t="n"/>
      <c r="VYN26" s="530" t="n"/>
      <c r="VYO26" s="530" t="n"/>
      <c r="VYP26" s="530" t="n"/>
      <c r="VYQ26" s="530" t="n"/>
      <c r="VYR26" s="530" t="n"/>
      <c r="VYS26" s="530" t="n"/>
      <c r="VYT26" s="530" t="n"/>
      <c r="VYU26" s="530" t="n"/>
      <c r="VYV26" s="530" t="n"/>
      <c r="VYW26" s="530" t="n"/>
      <c r="VYX26" s="530" t="n"/>
      <c r="VYY26" s="530" t="n"/>
      <c r="VYZ26" s="530" t="n"/>
      <c r="VZA26" s="530" t="n"/>
      <c r="VZB26" s="530" t="n"/>
      <c r="VZC26" s="530" t="n"/>
      <c r="VZD26" s="530" t="n"/>
      <c r="VZE26" s="530" t="n"/>
      <c r="VZF26" s="530" t="n"/>
      <c r="VZG26" s="530" t="n"/>
      <c r="VZH26" s="530" t="n"/>
      <c r="VZI26" s="530" t="n"/>
      <c r="VZJ26" s="530" t="n"/>
      <c r="VZK26" s="530" t="n"/>
      <c r="VZL26" s="530" t="n"/>
      <c r="VZM26" s="530" t="n"/>
      <c r="VZN26" s="530" t="n"/>
      <c r="VZO26" s="530" t="n"/>
      <c r="VZP26" s="530" t="n"/>
      <c r="VZQ26" s="530" t="n"/>
      <c r="VZR26" s="530" t="n"/>
      <c r="VZS26" s="530" t="n"/>
      <c r="VZT26" s="530" t="n"/>
      <c r="VZU26" s="530" t="n"/>
      <c r="VZV26" s="530" t="n"/>
      <c r="VZW26" s="530" t="n"/>
      <c r="VZX26" s="530" t="n"/>
      <c r="VZY26" s="530" t="n"/>
      <c r="VZZ26" s="530" t="n"/>
      <c r="WAA26" s="530" t="n"/>
      <c r="WAB26" s="530" t="n"/>
      <c r="WAC26" s="530" t="n"/>
      <c r="WAD26" s="530" t="n"/>
      <c r="WAE26" s="530" t="n"/>
      <c r="WAF26" s="530" t="n"/>
      <c r="WAG26" s="530" t="n"/>
      <c r="WAH26" s="530" t="n"/>
      <c r="WAI26" s="530" t="n"/>
      <c r="WAJ26" s="530" t="n"/>
      <c r="WAK26" s="530" t="n"/>
      <c r="WAL26" s="530" t="n"/>
      <c r="WAM26" s="530" t="n"/>
      <c r="WAN26" s="530" t="n"/>
      <c r="WAO26" s="530" t="n"/>
      <c r="WAP26" s="530" t="n"/>
      <c r="WAQ26" s="530" t="n"/>
      <c r="WAR26" s="530" t="n"/>
      <c r="WAS26" s="530" t="n"/>
      <c r="WAT26" s="530" t="n"/>
      <c r="WAU26" s="530" t="n"/>
      <c r="WAV26" s="530" t="n"/>
      <c r="WAW26" s="530" t="n"/>
      <c r="WAX26" s="530" t="n"/>
      <c r="WAY26" s="530" t="n"/>
      <c r="WAZ26" s="530" t="n"/>
      <c r="WBA26" s="530" t="n"/>
      <c r="WBB26" s="530" t="n"/>
      <c r="WBC26" s="530" t="n"/>
      <c r="WBD26" s="530" t="n"/>
      <c r="WBE26" s="530" t="n"/>
      <c r="WBF26" s="530" t="n"/>
      <c r="WBG26" s="530" t="n"/>
      <c r="WBH26" s="530" t="n"/>
      <c r="WBI26" s="530" t="n"/>
      <c r="WBJ26" s="530" t="n"/>
      <c r="WBK26" s="530" t="n"/>
      <c r="WBL26" s="530" t="n"/>
      <c r="WBM26" s="530" t="n"/>
      <c r="WBN26" s="530" t="n"/>
      <c r="WBO26" s="530" t="n"/>
      <c r="WBP26" s="530" t="n"/>
      <c r="WBQ26" s="530" t="n"/>
      <c r="WBR26" s="530" t="n"/>
      <c r="WBS26" s="530" t="n"/>
      <c r="WBT26" s="530" t="n"/>
      <c r="WBU26" s="530" t="n"/>
      <c r="WBV26" s="530" t="n"/>
      <c r="WBW26" s="530" t="n"/>
      <c r="WBX26" s="530" t="n"/>
      <c r="WBY26" s="530" t="n"/>
      <c r="WBZ26" s="530" t="n"/>
      <c r="WCA26" s="530" t="n"/>
      <c r="WCB26" s="530" t="n"/>
      <c r="WCC26" s="530" t="n"/>
      <c r="WCD26" s="530" t="n"/>
      <c r="WCE26" s="530" t="n"/>
      <c r="WCF26" s="530" t="n"/>
      <c r="WCG26" s="530" t="n"/>
      <c r="WCH26" s="530" t="n"/>
      <c r="WCI26" s="530" t="n"/>
      <c r="WCJ26" s="530" t="n"/>
      <c r="WCK26" s="530" t="n"/>
      <c r="WCL26" s="530" t="n"/>
      <c r="WCM26" s="530" t="n"/>
      <c r="WCN26" s="530" t="n"/>
      <c r="WCO26" s="530" t="n"/>
      <c r="WCP26" s="530" t="n"/>
      <c r="WCQ26" s="530" t="n"/>
      <c r="WCR26" s="530" t="n"/>
      <c r="WCS26" s="530" t="n"/>
      <c r="WCT26" s="530" t="n"/>
      <c r="WCU26" s="530" t="n"/>
      <c r="WCV26" s="530" t="n"/>
      <c r="WCW26" s="530" t="n"/>
      <c r="WCX26" s="530" t="n"/>
      <c r="WCY26" s="530" t="n"/>
      <c r="WCZ26" s="530" t="n"/>
      <c r="WDA26" s="530" t="n"/>
      <c r="WDB26" s="530" t="n"/>
      <c r="WDC26" s="530" t="n"/>
      <c r="WDD26" s="530" t="n"/>
      <c r="WDE26" s="530" t="n"/>
      <c r="WDF26" s="530" t="n"/>
      <c r="WDG26" s="530" t="n"/>
      <c r="WDH26" s="530" t="n"/>
      <c r="WDI26" s="530" t="n"/>
      <c r="WDJ26" s="530" t="n"/>
      <c r="WDK26" s="530" t="n"/>
      <c r="WDL26" s="530" t="n"/>
      <c r="WDM26" s="530" t="n"/>
      <c r="WDN26" s="530" t="n"/>
      <c r="WDO26" s="530" t="n"/>
      <c r="WDP26" s="530" t="n"/>
      <c r="WDQ26" s="530" t="n"/>
      <c r="WDR26" s="530" t="n"/>
      <c r="WDS26" s="530" t="n"/>
      <c r="WDT26" s="530" t="n"/>
      <c r="WDU26" s="530" t="n"/>
      <c r="WDV26" s="530" t="n"/>
      <c r="WDW26" s="530" t="n"/>
      <c r="WDX26" s="530" t="n"/>
      <c r="WDY26" s="530" t="n"/>
      <c r="WDZ26" s="530" t="n"/>
      <c r="WEA26" s="530" t="n"/>
      <c r="WEB26" s="530" t="n"/>
      <c r="WEC26" s="530" t="n"/>
      <c r="WED26" s="530" t="n"/>
      <c r="WEE26" s="530" t="n"/>
      <c r="WEF26" s="530" t="n"/>
      <c r="WEG26" s="530" t="n"/>
      <c r="WEH26" s="530" t="n"/>
      <c r="WEI26" s="530" t="n"/>
      <c r="WEJ26" s="530" t="n"/>
      <c r="WEK26" s="530" t="n"/>
      <c r="WEL26" s="530" t="n"/>
      <c r="WEM26" s="530" t="n"/>
      <c r="WEN26" s="530" t="n"/>
      <c r="WEO26" s="530" t="n"/>
      <c r="WEP26" s="530" t="n"/>
      <c r="WEQ26" s="530" t="n"/>
      <c r="WER26" s="530" t="n"/>
      <c r="WES26" s="530" t="n"/>
      <c r="WET26" s="530" t="n"/>
      <c r="WEU26" s="530" t="n"/>
      <c r="WEV26" s="530" t="n"/>
      <c r="WEW26" s="530" t="n"/>
      <c r="WEX26" s="530" t="n"/>
      <c r="WEY26" s="530" t="n"/>
      <c r="WEZ26" s="530" t="n"/>
      <c r="WFA26" s="530" t="n"/>
      <c r="WFB26" s="530" t="n"/>
      <c r="WFC26" s="530" t="n"/>
      <c r="WFD26" s="530" t="n"/>
      <c r="WFE26" s="530" t="n"/>
      <c r="WFF26" s="530" t="n"/>
      <c r="WFG26" s="530" t="n"/>
      <c r="WFH26" s="530" t="n"/>
      <c r="WFI26" s="530" t="n"/>
      <c r="WFJ26" s="530" t="n"/>
      <c r="WFK26" s="530" t="n"/>
      <c r="WFL26" s="530" t="n"/>
      <c r="WFM26" s="530" t="n"/>
      <c r="WFN26" s="530" t="n"/>
      <c r="WFO26" s="530" t="n"/>
      <c r="WFP26" s="530" t="n"/>
      <c r="WFQ26" s="530" t="n"/>
      <c r="WFR26" s="530" t="n"/>
      <c r="WFS26" s="530" t="n"/>
      <c r="WFT26" s="530" t="n"/>
      <c r="WFU26" s="530" t="n"/>
      <c r="WFV26" s="530" t="n"/>
      <c r="WFW26" s="530" t="n"/>
      <c r="WFX26" s="530" t="n"/>
      <c r="WFY26" s="530" t="n"/>
      <c r="WFZ26" s="530" t="n"/>
      <c r="WGA26" s="530" t="n"/>
      <c r="WGB26" s="530" t="n"/>
      <c r="WGC26" s="530" t="n"/>
      <c r="WGD26" s="530" t="n"/>
      <c r="WGE26" s="530" t="n"/>
      <c r="WGF26" s="530" t="n"/>
      <c r="WGG26" s="530" t="n"/>
      <c r="WGH26" s="530" t="n"/>
      <c r="WGI26" s="530" t="n"/>
      <c r="WGJ26" s="530" t="n"/>
      <c r="WGK26" s="530" t="n"/>
      <c r="WGL26" s="530" t="n"/>
      <c r="WGM26" s="530" t="n"/>
      <c r="WGN26" s="530" t="n"/>
      <c r="WGO26" s="530" t="n"/>
      <c r="WGP26" s="530" t="n"/>
      <c r="WGQ26" s="530" t="n"/>
      <c r="WGR26" s="530" t="n"/>
      <c r="WGS26" s="530" t="n"/>
      <c r="WGT26" s="530" t="n"/>
      <c r="WGU26" s="530" t="n"/>
      <c r="WGV26" s="530" t="n"/>
      <c r="WGW26" s="530" t="n"/>
      <c r="WGX26" s="530" t="n"/>
      <c r="WGY26" s="530" t="n"/>
      <c r="WGZ26" s="530" t="n"/>
      <c r="WHA26" s="530" t="n"/>
      <c r="WHB26" s="530" t="n"/>
      <c r="WHC26" s="530" t="n"/>
      <c r="WHD26" s="530" t="n"/>
      <c r="WHE26" s="530" t="n"/>
      <c r="WHF26" s="530" t="n"/>
      <c r="WHG26" s="530" t="n"/>
      <c r="WHH26" s="530" t="n"/>
      <c r="WHI26" s="530" t="n"/>
      <c r="WHJ26" s="530" t="n"/>
      <c r="WHK26" s="530" t="n"/>
      <c r="WHL26" s="530" t="n"/>
      <c r="WHM26" s="530" t="n"/>
      <c r="WHN26" s="530" t="n"/>
      <c r="WHO26" s="530" t="n"/>
      <c r="WHP26" s="530" t="n"/>
      <c r="WHQ26" s="530" t="n"/>
      <c r="WHR26" s="530" t="n"/>
      <c r="WHS26" s="530" t="n"/>
      <c r="WHT26" s="530" t="n"/>
      <c r="WHU26" s="530" t="n"/>
      <c r="WHV26" s="530" t="n"/>
      <c r="WHW26" s="530" t="n"/>
      <c r="WHX26" s="530" t="n"/>
      <c r="WHY26" s="530" t="n"/>
      <c r="WHZ26" s="530" t="n"/>
      <c r="WIA26" s="530" t="n"/>
      <c r="WIB26" s="530" t="n"/>
      <c r="WIC26" s="530" t="n"/>
      <c r="WID26" s="530" t="n"/>
      <c r="WIE26" s="530" t="n"/>
      <c r="WIF26" s="530" t="n"/>
      <c r="WIG26" s="530" t="n"/>
      <c r="WIH26" s="530" t="n"/>
      <c r="WII26" s="530" t="n"/>
      <c r="WIJ26" s="530" t="n"/>
      <c r="WIK26" s="530" t="n"/>
      <c r="WIL26" s="530" t="n"/>
      <c r="WIM26" s="530" t="n"/>
      <c r="WIN26" s="530" t="n"/>
      <c r="WIO26" s="530" t="n"/>
      <c r="WIP26" s="530" t="n"/>
      <c r="WIQ26" s="530" t="n"/>
      <c r="WIR26" s="530" t="n"/>
      <c r="WIS26" s="530" t="n"/>
      <c r="WIT26" s="530" t="n"/>
      <c r="WIU26" s="530" t="n"/>
      <c r="WIV26" s="530" t="n"/>
      <c r="WIW26" s="530" t="n"/>
      <c r="WIX26" s="530" t="n"/>
      <c r="WIY26" s="530" t="n"/>
      <c r="WIZ26" s="530" t="n"/>
      <c r="WJA26" s="530" t="n"/>
      <c r="WJB26" s="530" t="n"/>
      <c r="WJC26" s="530" t="n"/>
      <c r="WJD26" s="530" t="n"/>
      <c r="WJE26" s="530" t="n"/>
      <c r="WJF26" s="530" t="n"/>
      <c r="WJG26" s="530" t="n"/>
      <c r="WJH26" s="530" t="n"/>
      <c r="WJI26" s="530" t="n"/>
      <c r="WJJ26" s="530" t="n"/>
      <c r="WJK26" s="530" t="n"/>
      <c r="WJL26" s="530" t="n"/>
      <c r="WJM26" s="530" t="n"/>
      <c r="WJN26" s="530" t="n"/>
      <c r="WJO26" s="530" t="n"/>
      <c r="WJP26" s="530" t="n"/>
      <c r="WJQ26" s="530" t="n"/>
      <c r="WJR26" s="530" t="n"/>
      <c r="WJS26" s="530" t="n"/>
      <c r="WJT26" s="530" t="n"/>
      <c r="WJU26" s="530" t="n"/>
      <c r="WJV26" s="530" t="n"/>
      <c r="WJW26" s="530" t="n"/>
      <c r="WJX26" s="530" t="n"/>
      <c r="WJY26" s="530" t="n"/>
      <c r="WJZ26" s="530" t="n"/>
      <c r="WKA26" s="530" t="n"/>
      <c r="WKB26" s="530" t="n"/>
      <c r="WKC26" s="530" t="n"/>
      <c r="WKD26" s="530" t="n"/>
      <c r="WKE26" s="530" t="n"/>
      <c r="WKF26" s="530" t="n"/>
      <c r="WKG26" s="530" t="n"/>
      <c r="WKH26" s="530" t="n"/>
      <c r="WKI26" s="530" t="n"/>
      <c r="WKJ26" s="530" t="n"/>
      <c r="WKK26" s="530" t="n"/>
      <c r="WKL26" s="530" t="n"/>
      <c r="WKM26" s="530" t="n"/>
      <c r="WKN26" s="530" t="n"/>
      <c r="WKO26" s="530" t="n"/>
      <c r="WKP26" s="530" t="n"/>
      <c r="WKQ26" s="530" t="n"/>
      <c r="WKR26" s="530" t="n"/>
      <c r="WKS26" s="530" t="n"/>
      <c r="WKT26" s="530" t="n"/>
      <c r="WKU26" s="530" t="n"/>
      <c r="WKV26" s="530" t="n"/>
      <c r="WKW26" s="530" t="n"/>
      <c r="WKX26" s="530" t="n"/>
      <c r="WKY26" s="530" t="n"/>
      <c r="WKZ26" s="530" t="n"/>
      <c r="WLA26" s="530" t="n"/>
      <c r="WLB26" s="530" t="n"/>
      <c r="WLC26" s="530" t="n"/>
      <c r="WLD26" s="530" t="n"/>
      <c r="WLE26" s="530" t="n"/>
      <c r="WLF26" s="530" t="n"/>
      <c r="WLG26" s="530" t="n"/>
      <c r="WLH26" s="530" t="n"/>
      <c r="WLI26" s="530" t="n"/>
      <c r="WLJ26" s="530" t="n"/>
      <c r="WLK26" s="530" t="n"/>
      <c r="WLL26" s="530" t="n"/>
      <c r="WLM26" s="530" t="n"/>
      <c r="WLN26" s="530" t="n"/>
      <c r="WLO26" s="530" t="n"/>
      <c r="WLP26" s="530" t="n"/>
      <c r="WLQ26" s="530" t="n"/>
      <c r="WLR26" s="530" t="n"/>
      <c r="WLS26" s="530" t="n"/>
      <c r="WLT26" s="530" t="n"/>
      <c r="WLU26" s="530" t="n"/>
      <c r="WLV26" s="530" t="n"/>
      <c r="WLW26" s="530" t="n"/>
      <c r="WLX26" s="530" t="n"/>
      <c r="WLY26" s="530" t="n"/>
      <c r="WLZ26" s="530" t="n"/>
      <c r="WMA26" s="530" t="n"/>
      <c r="WMB26" s="530" t="n"/>
      <c r="WMC26" s="530" t="n"/>
      <c r="WMD26" s="530" t="n"/>
      <c r="WME26" s="530" t="n"/>
      <c r="WMF26" s="530" t="n"/>
      <c r="WMG26" s="530" t="n"/>
      <c r="WMH26" s="530" t="n"/>
      <c r="WMI26" s="530" t="n"/>
      <c r="WMJ26" s="530" t="n"/>
      <c r="WMK26" s="530" t="n"/>
      <c r="WML26" s="530" t="n"/>
      <c r="WMM26" s="530" t="n"/>
      <c r="WMN26" s="530" t="n"/>
      <c r="WMO26" s="530" t="n"/>
      <c r="WMP26" s="530" t="n"/>
      <c r="WMQ26" s="530" t="n"/>
      <c r="WMR26" s="530" t="n"/>
      <c r="WMS26" s="530" t="n"/>
      <c r="WMT26" s="530" t="n"/>
      <c r="WMU26" s="530" t="n"/>
      <c r="WMV26" s="530" t="n"/>
      <c r="WMW26" s="530" t="n"/>
      <c r="WMX26" s="530" t="n"/>
      <c r="WMY26" s="530" t="n"/>
      <c r="WMZ26" s="530" t="n"/>
      <c r="WNA26" s="530" t="n"/>
      <c r="WNB26" s="530" t="n"/>
      <c r="WNC26" s="530" t="n"/>
      <c r="WND26" s="530" t="n"/>
      <c r="WNE26" s="530" t="n"/>
      <c r="WNF26" s="530" t="n"/>
      <c r="WNG26" s="530" t="n"/>
      <c r="WNH26" s="530" t="n"/>
      <c r="WNI26" s="530" t="n"/>
      <c r="WNJ26" s="530" t="n"/>
      <c r="WNK26" s="530" t="n"/>
      <c r="WNL26" s="530" t="n"/>
      <c r="WNM26" s="530" t="n"/>
      <c r="WNN26" s="530" t="n"/>
      <c r="WNO26" s="530" t="n"/>
      <c r="WNP26" s="530" t="n"/>
      <c r="WNQ26" s="530" t="n"/>
      <c r="WNR26" s="530" t="n"/>
      <c r="WNS26" s="530" t="n"/>
      <c r="WNT26" s="530" t="n"/>
      <c r="WNU26" s="530" t="n"/>
      <c r="WNV26" s="530" t="n"/>
      <c r="WNW26" s="530" t="n"/>
      <c r="WNX26" s="530" t="n"/>
      <c r="WNY26" s="530" t="n"/>
      <c r="WNZ26" s="530" t="n"/>
      <c r="WOA26" s="530" t="n"/>
      <c r="WOB26" s="530" t="n"/>
      <c r="WOC26" s="530" t="n"/>
      <c r="WOD26" s="530" t="n"/>
      <c r="WOE26" s="530" t="n"/>
      <c r="WOF26" s="530" t="n"/>
      <c r="WOG26" s="530" t="n"/>
      <c r="WOH26" s="530" t="n"/>
      <c r="WOI26" s="530" t="n"/>
      <c r="WOJ26" s="530" t="n"/>
      <c r="WOK26" s="530" t="n"/>
      <c r="WOL26" s="530" t="n"/>
      <c r="WOM26" s="530" t="n"/>
      <c r="WON26" s="530" t="n"/>
      <c r="WOO26" s="530" t="n"/>
      <c r="WOP26" s="530" t="n"/>
      <c r="WOQ26" s="530" t="n"/>
      <c r="WOR26" s="530" t="n"/>
      <c r="WOS26" s="530" t="n"/>
      <c r="WOT26" s="530" t="n"/>
      <c r="WOU26" s="530" t="n"/>
      <c r="WOV26" s="530" t="n"/>
      <c r="WOW26" s="530" t="n"/>
      <c r="WOX26" s="530" t="n"/>
      <c r="WOY26" s="530" t="n"/>
      <c r="WOZ26" s="530" t="n"/>
      <c r="WPA26" s="530" t="n"/>
      <c r="WPB26" s="530" t="n"/>
      <c r="WPC26" s="530" t="n"/>
      <c r="WPD26" s="530" t="n"/>
      <c r="WPE26" s="530" t="n"/>
      <c r="WPF26" s="530" t="n"/>
      <c r="WPG26" s="530" t="n"/>
      <c r="WPH26" s="530" t="n"/>
      <c r="WPI26" s="530" t="n"/>
      <c r="WPJ26" s="530" t="n"/>
      <c r="WPK26" s="530" t="n"/>
      <c r="WPL26" s="530" t="n"/>
      <c r="WPM26" s="530" t="n"/>
      <c r="WPN26" s="530" t="n"/>
      <c r="WPO26" s="530" t="n"/>
      <c r="WPP26" s="530" t="n"/>
      <c r="WPQ26" s="530" t="n"/>
      <c r="WPR26" s="530" t="n"/>
      <c r="WPS26" s="530" t="n"/>
      <c r="WPT26" s="530" t="n"/>
      <c r="WPU26" s="530" t="n"/>
      <c r="WPV26" s="530" t="n"/>
      <c r="WPW26" s="530" t="n"/>
      <c r="WPX26" s="530" t="n"/>
      <c r="WPY26" s="530" t="n"/>
      <c r="WPZ26" s="530" t="n"/>
      <c r="WQA26" s="530" t="n"/>
      <c r="WQB26" s="530" t="n"/>
      <c r="WQC26" s="530" t="n"/>
      <c r="WQD26" s="530" t="n"/>
      <c r="WQE26" s="530" t="n"/>
      <c r="WQF26" s="530" t="n"/>
      <c r="WQG26" s="530" t="n"/>
      <c r="WQH26" s="530" t="n"/>
      <c r="WQI26" s="530" t="n"/>
      <c r="WQJ26" s="530" t="n"/>
      <c r="WQK26" s="530" t="n"/>
      <c r="WQL26" s="530" t="n"/>
      <c r="WQM26" s="530" t="n"/>
      <c r="WQN26" s="530" t="n"/>
      <c r="WQO26" s="530" t="n"/>
      <c r="WQP26" s="530" t="n"/>
      <c r="WQQ26" s="530" t="n"/>
      <c r="WQR26" s="530" t="n"/>
      <c r="WQS26" s="530" t="n"/>
      <c r="WQT26" s="530" t="n"/>
      <c r="WQU26" s="530" t="n"/>
      <c r="WQV26" s="530" t="n"/>
      <c r="WQW26" s="530" t="n"/>
      <c r="WQX26" s="530" t="n"/>
      <c r="WQY26" s="530" t="n"/>
      <c r="WQZ26" s="530" t="n"/>
      <c r="WRA26" s="530" t="n"/>
      <c r="WRB26" s="530" t="n"/>
      <c r="WRC26" s="530" t="n"/>
      <c r="WRD26" s="530" t="n"/>
      <c r="WRE26" s="530" t="n"/>
      <c r="WRF26" s="530" t="n"/>
      <c r="WRG26" s="530" t="n"/>
      <c r="WRH26" s="530" t="n"/>
      <c r="WRI26" s="530" t="n"/>
      <c r="WRJ26" s="530" t="n"/>
      <c r="WRK26" s="530" t="n"/>
      <c r="WRL26" s="530" t="n"/>
      <c r="WRM26" s="530" t="n"/>
      <c r="WRN26" s="530" t="n"/>
      <c r="WRO26" s="530" t="n"/>
      <c r="WRP26" s="530" t="n"/>
      <c r="WRQ26" s="530" t="n"/>
      <c r="WRR26" s="530" t="n"/>
      <c r="WRS26" s="530" t="n"/>
      <c r="WRT26" s="530" t="n"/>
      <c r="WRU26" s="530" t="n"/>
      <c r="WRV26" s="530" t="n"/>
      <c r="WRW26" s="530" t="n"/>
      <c r="WRX26" s="530" t="n"/>
      <c r="WRY26" s="530" t="n"/>
      <c r="WRZ26" s="530" t="n"/>
      <c r="WSA26" s="530" t="n"/>
      <c r="WSB26" s="530" t="n"/>
      <c r="WSC26" s="530" t="n"/>
      <c r="WSD26" s="530" t="n"/>
      <c r="WSE26" s="530" t="n"/>
      <c r="WSF26" s="530" t="n"/>
      <c r="WSG26" s="530" t="n"/>
      <c r="WSH26" s="530" t="n"/>
      <c r="WSI26" s="530" t="n"/>
      <c r="WSJ26" s="530" t="n"/>
      <c r="WSK26" s="530" t="n"/>
      <c r="WSL26" s="530" t="n"/>
      <c r="WSM26" s="530" t="n"/>
      <c r="WSN26" s="530" t="n"/>
      <c r="WSO26" s="530" t="n"/>
      <c r="WSP26" s="530" t="n"/>
      <c r="WSQ26" s="530" t="n"/>
      <c r="WSR26" s="530" t="n"/>
      <c r="WSS26" s="530" t="n"/>
      <c r="WST26" s="530" t="n"/>
      <c r="WSU26" s="530" t="n"/>
      <c r="WSV26" s="530" t="n"/>
      <c r="WSW26" s="530" t="n"/>
      <c r="WSX26" s="530" t="n"/>
      <c r="WSY26" s="530" t="n"/>
      <c r="WSZ26" s="530" t="n"/>
      <c r="WTA26" s="530" t="n"/>
      <c r="WTB26" s="530" t="n"/>
      <c r="WTC26" s="530" t="n"/>
      <c r="WTD26" s="530" t="n"/>
      <c r="WTE26" s="530" t="n"/>
      <c r="WTF26" s="530" t="n"/>
      <c r="WTG26" s="530" t="n"/>
      <c r="WTH26" s="530" t="n"/>
      <c r="WTI26" s="530" t="n"/>
      <c r="WTJ26" s="530" t="n"/>
      <c r="WTK26" s="530" t="n"/>
      <c r="WTL26" s="530" t="n"/>
      <c r="WTM26" s="530" t="n"/>
      <c r="WTN26" s="530" t="n"/>
      <c r="WTO26" s="530" t="n"/>
      <c r="WTP26" s="530" t="n"/>
      <c r="WTQ26" s="530" t="n"/>
      <c r="WTR26" s="530" t="n"/>
      <c r="WTS26" s="530" t="n"/>
      <c r="WTT26" s="530" t="n"/>
      <c r="WTU26" s="530" t="n"/>
      <c r="WTV26" s="530" t="n"/>
      <c r="WTW26" s="530" t="n"/>
      <c r="WTX26" s="530" t="n"/>
      <c r="WTY26" s="530" t="n"/>
      <c r="WTZ26" s="530" t="n"/>
      <c r="WUA26" s="530" t="n"/>
      <c r="WUB26" s="530" t="n"/>
      <c r="WUC26" s="530" t="n"/>
      <c r="WUD26" s="530" t="n"/>
      <c r="WUE26" s="530" t="n"/>
      <c r="WUF26" s="530" t="n"/>
      <c r="WUG26" s="530" t="n"/>
      <c r="WUH26" s="530" t="n"/>
      <c r="WUI26" s="530" t="n"/>
      <c r="WUJ26" s="530" t="n"/>
      <c r="WUK26" s="530" t="n"/>
      <c r="WUL26" s="530" t="n"/>
      <c r="WUM26" s="530" t="n"/>
      <c r="WUN26" s="530" t="n"/>
      <c r="WUO26" s="530" t="n"/>
      <c r="WUP26" s="530" t="n"/>
      <c r="WUQ26" s="530" t="n"/>
      <c r="WUR26" s="530" t="n"/>
      <c r="WUS26" s="530" t="n"/>
      <c r="WUT26" s="530" t="n"/>
      <c r="WUU26" s="530" t="n"/>
      <c r="WUV26" s="530" t="n"/>
      <c r="WUW26" s="530" t="n"/>
      <c r="WUX26" s="530" t="n"/>
      <c r="WUY26" s="530" t="n"/>
      <c r="WUZ26" s="530" t="n"/>
      <c r="WVA26" s="530" t="n"/>
      <c r="WVB26" s="530" t="n"/>
      <c r="WVC26" s="530" t="n"/>
      <c r="WVD26" s="530" t="n"/>
      <c r="WVE26" s="530" t="n"/>
      <c r="WVF26" s="530" t="n"/>
      <c r="WVG26" s="530" t="n"/>
      <c r="WVH26" s="530" t="n"/>
      <c r="WVI26" s="530" t="n"/>
      <c r="WVJ26" s="530" t="n"/>
      <c r="WVK26" s="530" t="n"/>
      <c r="WVL26" s="530" t="n"/>
      <c r="WVM26" s="530" t="n"/>
      <c r="WVN26" s="530" t="n"/>
      <c r="WVO26" s="530" t="n"/>
      <c r="WVP26" s="530" t="n"/>
      <c r="WVQ26" s="530" t="n"/>
      <c r="WVR26" s="530" t="n"/>
      <c r="WVS26" s="530" t="n"/>
      <c r="WVT26" s="530" t="n"/>
      <c r="WVU26" s="530" t="n"/>
      <c r="WVV26" s="530" t="n"/>
      <c r="WVW26" s="530" t="n"/>
      <c r="WVX26" s="530" t="n"/>
      <c r="WVY26" s="530" t="n"/>
      <c r="WVZ26" s="530" t="n"/>
      <c r="WWA26" s="530" t="n"/>
      <c r="WWB26" s="530" t="n"/>
      <c r="WWC26" s="530" t="n"/>
      <c r="WWD26" s="530" t="n"/>
      <c r="WWE26" s="530" t="n"/>
      <c r="WWF26" s="530" t="n"/>
      <c r="WWG26" s="530" t="n"/>
      <c r="WWH26" s="530" t="n"/>
      <c r="WWI26" s="530" t="n"/>
      <c r="WWJ26" s="530" t="n"/>
      <c r="WWK26" s="530" t="n"/>
      <c r="WWL26" s="530" t="n"/>
      <c r="WWM26" s="530" t="n"/>
      <c r="WWN26" s="530" t="n"/>
      <c r="WWO26" s="530" t="n"/>
      <c r="WWP26" s="530" t="n"/>
      <c r="WWQ26" s="530" t="n"/>
      <c r="WWR26" s="530" t="n"/>
      <c r="WWS26" s="530" t="n"/>
      <c r="WWT26" s="530" t="n"/>
      <c r="WWU26" s="530" t="n"/>
      <c r="WWV26" s="530" t="n"/>
      <c r="WWW26" s="530" t="n"/>
      <c r="WWX26" s="530" t="n"/>
      <c r="WWY26" s="530" t="n"/>
      <c r="WWZ26" s="530" t="n"/>
      <c r="WXA26" s="530" t="n"/>
      <c r="WXB26" s="530" t="n"/>
      <c r="WXC26" s="530" t="n"/>
      <c r="WXD26" s="530" t="n"/>
      <c r="WXE26" s="530" t="n"/>
      <c r="WXF26" s="530" t="n"/>
      <c r="WXG26" s="530" t="n"/>
      <c r="WXH26" s="530" t="n"/>
      <c r="WXI26" s="530" t="n"/>
      <c r="WXJ26" s="530" t="n"/>
      <c r="WXK26" s="530" t="n"/>
      <c r="WXL26" s="530" t="n"/>
      <c r="WXM26" s="530" t="n"/>
      <c r="WXN26" s="530" t="n"/>
      <c r="WXO26" s="530" t="n"/>
      <c r="WXP26" s="530" t="n"/>
      <c r="WXQ26" s="530" t="n"/>
      <c r="WXR26" s="530" t="n"/>
      <c r="WXS26" s="530" t="n"/>
      <c r="WXT26" s="530" t="n"/>
      <c r="WXU26" s="530" t="n"/>
      <c r="WXV26" s="530" t="n"/>
      <c r="WXW26" s="530" t="n"/>
      <c r="WXX26" s="530" t="n"/>
      <c r="WXY26" s="530" t="n"/>
      <c r="WXZ26" s="530" t="n"/>
      <c r="WYA26" s="530" t="n"/>
      <c r="WYB26" s="530" t="n"/>
      <c r="WYC26" s="530" t="n"/>
      <c r="WYD26" s="530" t="n"/>
      <c r="WYE26" s="530" t="n"/>
      <c r="WYF26" s="530" t="n"/>
      <c r="WYG26" s="530" t="n"/>
      <c r="WYH26" s="530" t="n"/>
      <c r="WYI26" s="530" t="n"/>
      <c r="WYJ26" s="530" t="n"/>
      <c r="WYK26" s="530" t="n"/>
      <c r="WYL26" s="530" t="n"/>
      <c r="WYM26" s="530" t="n"/>
      <c r="WYN26" s="530" t="n"/>
      <c r="WYO26" s="530" t="n"/>
      <c r="WYP26" s="530" t="n"/>
      <c r="WYQ26" s="530" t="n"/>
      <c r="WYR26" s="530" t="n"/>
      <c r="WYS26" s="530" t="n"/>
      <c r="WYT26" s="530" t="n"/>
      <c r="WYU26" s="530" t="n"/>
      <c r="WYV26" s="530" t="n"/>
      <c r="WYW26" s="530" t="n"/>
      <c r="WYX26" s="530" t="n"/>
      <c r="WYY26" s="530" t="n"/>
      <c r="WYZ26" s="530" t="n"/>
      <c r="WZA26" s="530" t="n"/>
      <c r="WZB26" s="530" t="n"/>
      <c r="WZC26" s="530" t="n"/>
      <c r="WZD26" s="530" t="n"/>
      <c r="WZE26" s="530" t="n"/>
      <c r="WZF26" s="530" t="n"/>
      <c r="WZG26" s="530" t="n"/>
      <c r="WZH26" s="530" t="n"/>
      <c r="WZI26" s="530" t="n"/>
      <c r="WZJ26" s="530" t="n"/>
      <c r="WZK26" s="530" t="n"/>
      <c r="WZL26" s="530" t="n"/>
      <c r="WZM26" s="530" t="n"/>
      <c r="WZN26" s="530" t="n"/>
      <c r="WZO26" s="530" t="n"/>
      <c r="WZP26" s="530" t="n"/>
      <c r="WZQ26" s="530" t="n"/>
      <c r="WZR26" s="530" t="n"/>
      <c r="WZS26" s="530" t="n"/>
      <c r="WZT26" s="530" t="n"/>
      <c r="WZU26" s="530" t="n"/>
      <c r="WZV26" s="530" t="n"/>
      <c r="WZW26" s="530" t="n"/>
      <c r="WZX26" s="530" t="n"/>
      <c r="WZY26" s="530" t="n"/>
      <c r="WZZ26" s="530" t="n"/>
      <c r="XAA26" s="530" t="n"/>
      <c r="XAB26" s="530" t="n"/>
      <c r="XAC26" s="530" t="n"/>
      <c r="XAD26" s="530" t="n"/>
      <c r="XAE26" s="530" t="n"/>
      <c r="XAF26" s="530" t="n"/>
      <c r="XAG26" s="530" t="n"/>
      <c r="XAH26" s="530" t="n"/>
      <c r="XAI26" s="530" t="n"/>
      <c r="XAJ26" s="530" t="n"/>
      <c r="XAK26" s="530" t="n"/>
      <c r="XAL26" s="530" t="n"/>
      <c r="XAM26" s="530" t="n"/>
      <c r="XAN26" s="530" t="n"/>
      <c r="XAO26" s="530" t="n"/>
      <c r="XAP26" s="530" t="n"/>
      <c r="XAQ26" s="530" t="n"/>
      <c r="XAR26" s="530" t="n"/>
      <c r="XAS26" s="530" t="n"/>
      <c r="XAT26" s="530" t="n"/>
      <c r="XAU26" s="530" t="n"/>
      <c r="XAV26" s="530" t="n"/>
      <c r="XAW26" s="530" t="n"/>
      <c r="XAX26" s="530" t="n"/>
      <c r="XAY26" s="530" t="n"/>
      <c r="XAZ26" s="530" t="n"/>
      <c r="XBA26" s="530" t="n"/>
      <c r="XBB26" s="530" t="n"/>
      <c r="XBC26" s="530" t="n"/>
      <c r="XBD26" s="530" t="n"/>
      <c r="XBE26" s="530" t="n"/>
      <c r="XBF26" s="530" t="n"/>
      <c r="XBG26" s="530" t="n"/>
      <c r="XBH26" s="530" t="n"/>
      <c r="XBI26" s="530" t="n"/>
      <c r="XBJ26" s="530" t="n"/>
      <c r="XBK26" s="530" t="n"/>
      <c r="XBL26" s="530" t="n"/>
      <c r="XBM26" s="530" t="n"/>
      <c r="XBN26" s="530" t="n"/>
      <c r="XBO26" s="530" t="n"/>
      <c r="XBP26" s="530" t="n"/>
      <c r="XBQ26" s="530" t="n"/>
      <c r="XBR26" s="530" t="n"/>
      <c r="XBS26" s="530" t="n"/>
      <c r="XBT26" s="530" t="n"/>
      <c r="XBU26" s="530" t="n"/>
      <c r="XBV26" s="530" t="n"/>
      <c r="XBW26" s="530" t="n"/>
      <c r="XBX26" s="530" t="n"/>
      <c r="XBY26" s="530" t="n"/>
      <c r="XBZ26" s="530" t="n"/>
      <c r="XCA26" s="530" t="n"/>
      <c r="XCB26" s="530" t="n"/>
      <c r="XCC26" s="530" t="n"/>
      <c r="XCD26" s="530" t="n"/>
      <c r="XCE26" s="530" t="n"/>
      <c r="XCF26" s="530" t="n"/>
      <c r="XCG26" s="530" t="n"/>
      <c r="XCH26" s="530" t="n"/>
      <c r="XCI26" s="530" t="n"/>
      <c r="XCJ26" s="530" t="n"/>
      <c r="XCK26" s="530" t="n"/>
      <c r="XCL26" s="530" t="n"/>
      <c r="XCM26" s="530" t="n"/>
      <c r="XCN26" s="530" t="n"/>
      <c r="XCO26" s="530" t="n"/>
      <c r="XCP26" s="530" t="n"/>
      <c r="XCQ26" s="530" t="n"/>
      <c r="XCR26" s="530" t="n"/>
      <c r="XCS26" s="530" t="n"/>
      <c r="XCT26" s="530" t="n"/>
      <c r="XCU26" s="530" t="n"/>
      <c r="XCV26" s="530" t="n"/>
      <c r="XCW26" s="530" t="n"/>
      <c r="XCX26" s="530" t="n"/>
      <c r="XCY26" s="530" t="n"/>
      <c r="XCZ26" s="530" t="n"/>
      <c r="XDA26" s="530" t="n"/>
      <c r="XDB26" s="530" t="n"/>
      <c r="XDC26" s="530" t="n"/>
      <c r="XDD26" s="530" t="n"/>
      <c r="XDE26" s="530" t="n"/>
      <c r="XDF26" s="530" t="n"/>
      <c r="XDG26" s="530" t="n"/>
      <c r="XDH26" s="530" t="n"/>
      <c r="XDI26" s="530" t="n"/>
      <c r="XDJ26" s="530" t="n"/>
      <c r="XDK26" s="530" t="n"/>
      <c r="XDL26" s="530" t="n"/>
      <c r="XDM26" s="530" t="n"/>
      <c r="XDN26" s="530" t="n"/>
      <c r="XDO26" s="530" t="n"/>
      <c r="XDP26" s="530" t="n"/>
      <c r="XDQ26" s="530" t="n"/>
      <c r="XDR26" s="530" t="n"/>
      <c r="XDS26" s="530" t="n"/>
      <c r="XDT26" s="530" t="n"/>
      <c r="XDU26" s="530" t="n"/>
      <c r="XDV26" s="530" t="n"/>
      <c r="XDW26" s="530" t="n"/>
      <c r="XDX26" s="530" t="n"/>
      <c r="XDY26" s="530" t="n"/>
      <c r="XDZ26" s="530" t="n"/>
      <c r="XEA26" s="530" t="n"/>
      <c r="XEB26" s="530" t="n"/>
      <c r="XEC26" s="530" t="n"/>
      <c r="XED26" s="530" t="n"/>
      <c r="XEE26" s="530" t="n"/>
      <c r="XEF26" s="530" t="n"/>
      <c r="XEG26" s="530" t="n"/>
      <c r="XEH26" s="530" t="n"/>
      <c r="XEI26" s="530" t="n"/>
      <c r="XEJ26" s="530" t="n"/>
    </row>
    <row r="27" s="541">
      <c r="A27" s="530" t="n"/>
      <c r="B27" s="530" t="n"/>
      <c r="C27" s="530" t="n"/>
      <c r="D27" s="530" t="n"/>
      <c r="E27" s="530" t="n"/>
      <c r="F27" s="530" t="n"/>
      <c r="G27" s="530" t="n"/>
      <c r="H27" s="530" t="n"/>
      <c r="I27" s="530" t="n"/>
      <c r="J27" s="530" t="n"/>
      <c r="K27" s="530" t="n"/>
      <c r="L27" s="530" t="n"/>
      <c r="M27" s="530" t="n"/>
      <c r="N27" s="530" t="n"/>
      <c r="O27" s="530" t="n"/>
      <c r="P27" s="600" t="n"/>
      <c r="Q27" s="600" t="n"/>
      <c r="R27" s="530" t="n"/>
      <c r="S27" s="530" t="n"/>
      <c r="T27" s="530" t="n"/>
      <c r="U27" s="530" t="n"/>
      <c r="V27" s="530" t="n"/>
      <c r="W27" s="530" t="n"/>
      <c r="X27" s="530" t="n"/>
      <c r="Y27" s="530" t="n"/>
      <c r="Z27" s="530" t="n"/>
      <c r="AA27" s="530" t="n"/>
      <c r="AB27" s="530" t="n"/>
      <c r="AC27" s="530" t="n"/>
      <c r="AD27" s="530" t="n"/>
      <c r="AE27" s="530" t="n"/>
      <c r="AF27" s="80" t="n"/>
      <c r="AG27" s="530" t="n"/>
      <c r="AH27" s="530" t="n"/>
      <c r="AI27" s="530" t="n"/>
      <c r="AJ27" s="600" t="n"/>
      <c r="AK27" s="530" t="n"/>
      <c r="AL27" s="530" t="n"/>
      <c r="AM27" s="530" t="n"/>
      <c r="AN27" s="530" t="n"/>
      <c r="AO27" s="530" t="n"/>
      <c r="AP27" s="530" t="n"/>
      <c r="AQ27" s="530" t="n"/>
      <c r="AR27" s="530" t="n"/>
      <c r="AS27" s="530" t="n"/>
      <c r="AT27" s="530" t="n"/>
      <c r="AU27" s="530" t="n"/>
      <c r="AV27" s="530" t="n"/>
      <c r="AW27" s="530" t="n"/>
      <c r="AX27" s="530" t="n"/>
      <c r="AY27" s="530" t="n"/>
      <c r="AZ27" s="530" t="n"/>
      <c r="BA27" s="530" t="n"/>
      <c r="BB27" s="530" t="n"/>
      <c r="BC27" s="530" t="n"/>
      <c r="BD27" s="530" t="n"/>
      <c r="BE27" s="530" t="n"/>
      <c r="BF27" s="530" t="n"/>
      <c r="BG27" s="530" t="n"/>
      <c r="BH27" s="530" t="n"/>
      <c r="BI27" s="530" t="n"/>
      <c r="BJ27" s="530" t="n"/>
      <c r="BK27" s="530" t="n"/>
      <c r="BL27" s="530" t="n"/>
      <c r="BM27" s="530" t="n"/>
      <c r="BN27" s="530" t="n"/>
      <c r="BO27" s="530" t="n"/>
      <c r="BP27" s="530" t="n"/>
      <c r="BQ27" s="530" t="n"/>
      <c r="BR27" s="530" t="n"/>
      <c r="BS27" s="530" t="n"/>
      <c r="BT27" s="530" t="n"/>
      <c r="BU27" s="530" t="n"/>
      <c r="BV27" s="530" t="n"/>
      <c r="BW27" s="530" t="n"/>
      <c r="BX27" s="530" t="n"/>
      <c r="BY27" s="530" t="n"/>
      <c r="BZ27" s="530" t="n"/>
      <c r="CA27" s="530" t="n"/>
      <c r="CB27" s="530" t="n"/>
      <c r="CC27" s="530" t="n"/>
      <c r="CD27" s="530" t="n"/>
      <c r="CE27" s="530" t="n"/>
      <c r="CF27" s="530" t="n"/>
      <c r="CG27" s="530" t="n"/>
      <c r="CH27" s="530" t="n"/>
      <c r="CI27" s="530" t="n"/>
      <c r="CJ27" s="530" t="n"/>
      <c r="CK27" s="530" t="n"/>
      <c r="CL27" s="530" t="n"/>
      <c r="CM27" s="530" t="n"/>
      <c r="CN27" s="530" t="n"/>
      <c r="CO27" s="530" t="n"/>
      <c r="CP27" s="530" t="n"/>
      <c r="CQ27" s="530" t="n"/>
      <c r="CR27" s="530" t="n"/>
      <c r="CS27" s="530" t="n"/>
      <c r="CT27" s="530" t="n"/>
      <c r="CU27" s="530" t="n"/>
      <c r="CV27" s="530" t="n"/>
      <c r="CW27" s="530" t="n"/>
      <c r="CX27" s="530" t="n"/>
      <c r="CY27" s="530" t="n"/>
      <c r="CZ27" s="530" t="n"/>
      <c r="DA27" s="530" t="n"/>
      <c r="DB27" s="530" t="n"/>
      <c r="DC27" s="530" t="n"/>
      <c r="DD27" s="530" t="n"/>
      <c r="DE27" s="530" t="n"/>
      <c r="DF27" s="530" t="n"/>
      <c r="DG27" s="530" t="n"/>
      <c r="DH27" s="530" t="n"/>
      <c r="DI27" s="530" t="n"/>
      <c r="DJ27" s="530" t="n"/>
      <c r="DK27" s="530" t="n"/>
      <c r="DL27" s="530" t="n"/>
      <c r="DM27" s="530" t="n"/>
      <c r="DN27" s="530" t="n"/>
      <c r="DO27" s="530" t="n"/>
      <c r="DP27" s="530" t="n"/>
      <c r="DQ27" s="530" t="n"/>
      <c r="DR27" s="530" t="n"/>
      <c r="DS27" s="530" t="n"/>
      <c r="DT27" s="530" t="n"/>
      <c r="DU27" s="530" t="n"/>
      <c r="DV27" s="530" t="n"/>
      <c r="DW27" s="530" t="n"/>
      <c r="DX27" s="530" t="n"/>
      <c r="DY27" s="530" t="n"/>
      <c r="DZ27" s="530" t="n"/>
      <c r="EA27" s="530" t="n"/>
      <c r="EB27" s="530" t="n"/>
      <c r="EC27" s="530" t="n"/>
      <c r="ED27" s="530" t="n"/>
      <c r="EE27" s="530" t="n"/>
      <c r="EF27" s="530" t="n"/>
      <c r="EG27" s="530" t="n"/>
      <c r="EH27" s="530" t="n"/>
      <c r="EI27" s="530" t="n"/>
      <c r="EJ27" s="530" t="n"/>
      <c r="EK27" s="530" t="n"/>
      <c r="EL27" s="530" t="n"/>
      <c r="EM27" s="530" t="n"/>
      <c r="EN27" s="530" t="n"/>
      <c r="EO27" s="530" t="n"/>
      <c r="EP27" s="530" t="n"/>
      <c r="EQ27" s="530" t="n"/>
      <c r="ER27" s="530" t="n"/>
      <c r="ES27" s="530" t="n"/>
      <c r="ET27" s="530" t="n"/>
      <c r="EU27" s="530" t="n"/>
      <c r="EV27" s="530" t="n"/>
      <c r="EW27" s="530" t="n"/>
      <c r="EX27" s="530" t="n"/>
      <c r="EY27" s="530" t="n"/>
      <c r="EZ27" s="530" t="n"/>
      <c r="FA27" s="530" t="n"/>
      <c r="FB27" s="530" t="n"/>
      <c r="FC27" s="530" t="n"/>
      <c r="FD27" s="530" t="n"/>
      <c r="FE27" s="530" t="n"/>
      <c r="FF27" s="530" t="n"/>
      <c r="FG27" s="530" t="n"/>
      <c r="FH27" s="530" t="n"/>
      <c r="FI27" s="530" t="n"/>
      <c r="FJ27" s="530" t="n"/>
      <c r="FK27" s="530" t="n"/>
      <c r="FL27" s="530" t="n"/>
      <c r="FM27" s="530" t="n"/>
      <c r="FN27" s="530" t="n"/>
      <c r="FO27" s="530" t="n"/>
      <c r="FP27" s="530" t="n"/>
      <c r="FQ27" s="530" t="n"/>
      <c r="FR27" s="530" t="n"/>
      <c r="FS27" s="530" t="n"/>
      <c r="FT27" s="530" t="n"/>
      <c r="FU27" s="530" t="n"/>
      <c r="FV27" s="530" t="n"/>
      <c r="FW27" s="530" t="n"/>
      <c r="FX27" s="530" t="n"/>
      <c r="FY27" s="530" t="n"/>
      <c r="FZ27" s="530" t="n"/>
      <c r="GA27" s="530" t="n"/>
      <c r="GB27" s="530" t="n"/>
      <c r="GC27" s="530" t="n"/>
      <c r="GD27" s="530" t="n"/>
      <c r="GE27" s="530" t="n"/>
      <c r="GF27" s="530" t="n"/>
      <c r="GG27" s="530" t="n"/>
      <c r="GH27" s="530" t="n"/>
      <c r="GI27" s="530" t="n"/>
      <c r="GJ27" s="530" t="n"/>
      <c r="GK27" s="530" t="n"/>
      <c r="GL27" s="530" t="n"/>
      <c r="GM27" s="530" t="n"/>
      <c r="GN27" s="530" t="n"/>
      <c r="GO27" s="530" t="n"/>
      <c r="GP27" s="530" t="n"/>
      <c r="GQ27" s="530" t="n"/>
      <c r="GR27" s="530" t="n"/>
      <c r="GS27" s="530" t="n"/>
      <c r="GT27" s="530" t="n"/>
      <c r="GU27" s="530" t="n"/>
      <c r="GV27" s="530" t="n"/>
      <c r="GW27" s="530" t="n"/>
      <c r="GX27" s="530" t="n"/>
      <c r="GY27" s="530" t="n"/>
      <c r="GZ27" s="530" t="n"/>
      <c r="HA27" s="530" t="n"/>
      <c r="HB27" s="530" t="n"/>
      <c r="HC27" s="530" t="n"/>
      <c r="HD27" s="530" t="n"/>
      <c r="HE27" s="530" t="n"/>
      <c r="HF27" s="530" t="n"/>
      <c r="HG27" s="530" t="n"/>
      <c r="HH27" s="530" t="n"/>
      <c r="HI27" s="530" t="n"/>
      <c r="HJ27" s="530" t="n"/>
      <c r="HK27" s="530" t="n"/>
      <c r="HL27" s="530" t="n"/>
      <c r="HM27" s="530" t="n"/>
      <c r="HN27" s="530" t="n"/>
      <c r="HO27" s="530" t="n"/>
      <c r="HP27" s="530" t="n"/>
      <c r="HQ27" s="530" t="n"/>
      <c r="HR27" s="530" t="n"/>
      <c r="HS27" s="530" t="n"/>
      <c r="HT27" s="530" t="n"/>
      <c r="HU27" s="530" t="n"/>
      <c r="HV27" s="530" t="n"/>
      <c r="HW27" s="530" t="n"/>
      <c r="HX27" s="530" t="n"/>
      <c r="HY27" s="530" t="n"/>
      <c r="HZ27" s="530" t="n"/>
      <c r="IA27" s="530" t="n"/>
      <c r="IB27" s="530" t="n"/>
      <c r="IC27" s="530" t="n"/>
      <c r="ID27" s="530" t="n"/>
      <c r="IE27" s="530" t="n"/>
      <c r="IF27" s="530" t="n"/>
      <c r="IG27" s="530" t="n"/>
      <c r="IH27" s="530" t="n"/>
      <c r="II27" s="530" t="n"/>
      <c r="IJ27" s="530" t="n"/>
      <c r="IK27" s="530" t="n"/>
      <c r="IL27" s="530" t="n"/>
      <c r="IM27" s="530" t="n"/>
      <c r="IN27" s="530" t="n"/>
      <c r="IO27" s="530" t="n"/>
      <c r="IP27" s="530" t="n"/>
      <c r="IQ27" s="530" t="n"/>
      <c r="IR27" s="530" t="n"/>
      <c r="IS27" s="530" t="n"/>
      <c r="IT27" s="530" t="n"/>
      <c r="IU27" s="530" t="n"/>
      <c r="IV27" s="530" t="n"/>
      <c r="IW27" s="530" t="n"/>
      <c r="IX27" s="530" t="n"/>
      <c r="IY27" s="530" t="n"/>
      <c r="IZ27" s="530" t="n"/>
      <c r="JA27" s="530" t="n"/>
      <c r="JB27" s="530" t="n"/>
      <c r="JC27" s="530" t="n"/>
      <c r="JD27" s="530" t="n"/>
      <c r="JE27" s="530" t="n"/>
      <c r="JF27" s="530" t="n"/>
      <c r="JG27" s="530" t="n"/>
      <c r="JH27" s="530" t="n"/>
      <c r="JI27" s="530" t="n"/>
      <c r="JJ27" s="530" t="n"/>
      <c r="JK27" s="530" t="n"/>
      <c r="JL27" s="530" t="n"/>
      <c r="JM27" s="530" t="n"/>
      <c r="JN27" s="530" t="n"/>
      <c r="JO27" s="530" t="n"/>
      <c r="JP27" s="530" t="n"/>
      <c r="JQ27" s="530" t="n"/>
      <c r="JR27" s="530" t="n"/>
      <c r="JS27" s="530" t="n"/>
      <c r="JT27" s="530" t="n"/>
      <c r="JU27" s="530" t="n"/>
      <c r="JV27" s="530" t="n"/>
      <c r="JW27" s="530" t="n"/>
      <c r="JX27" s="530" t="n"/>
      <c r="JY27" s="530" t="n"/>
      <c r="JZ27" s="530" t="n"/>
      <c r="KA27" s="530" t="n"/>
      <c r="KB27" s="530" t="n"/>
      <c r="KC27" s="530" t="n"/>
      <c r="KD27" s="530" t="n"/>
      <c r="KE27" s="530" t="n"/>
      <c r="KF27" s="530" t="n"/>
      <c r="KG27" s="530" t="n"/>
      <c r="KH27" s="530" t="n"/>
      <c r="KI27" s="530" t="n"/>
      <c r="KJ27" s="530" t="n"/>
      <c r="KK27" s="530" t="n"/>
      <c r="KL27" s="530" t="n"/>
      <c r="KM27" s="530" t="n"/>
      <c r="KN27" s="530" t="n"/>
      <c r="KO27" s="530" t="n"/>
      <c r="KP27" s="530" t="n"/>
      <c r="KQ27" s="530" t="n"/>
      <c r="KR27" s="530" t="n"/>
      <c r="KS27" s="530" t="n"/>
      <c r="KT27" s="530" t="n"/>
      <c r="KU27" s="530" t="n"/>
      <c r="KV27" s="530" t="n"/>
      <c r="KW27" s="530" t="n"/>
      <c r="KX27" s="530" t="n"/>
      <c r="KY27" s="530" t="n"/>
      <c r="KZ27" s="530" t="n"/>
      <c r="LA27" s="530" t="n"/>
      <c r="LB27" s="530" t="n"/>
      <c r="LC27" s="530" t="n"/>
      <c r="LD27" s="530" t="n"/>
      <c r="LE27" s="530" t="n"/>
      <c r="LF27" s="530" t="n"/>
      <c r="LG27" s="530" t="n"/>
      <c r="LH27" s="530" t="n"/>
      <c r="LI27" s="530" t="n"/>
      <c r="LJ27" s="530" t="n"/>
      <c r="LK27" s="530" t="n"/>
      <c r="LL27" s="530" t="n"/>
      <c r="LM27" s="530" t="n"/>
      <c r="LN27" s="530" t="n"/>
      <c r="LO27" s="530" t="n"/>
      <c r="LP27" s="530" t="n"/>
      <c r="LQ27" s="530" t="n"/>
      <c r="LR27" s="530" t="n"/>
      <c r="LS27" s="530" t="n"/>
      <c r="LT27" s="530" t="n"/>
      <c r="LU27" s="530" t="n"/>
      <c r="LV27" s="530" t="n"/>
      <c r="LW27" s="530" t="n"/>
      <c r="LX27" s="530" t="n"/>
      <c r="LY27" s="530" t="n"/>
      <c r="LZ27" s="530" t="n"/>
      <c r="MA27" s="530" t="n"/>
      <c r="MB27" s="530" t="n"/>
      <c r="MC27" s="530" t="n"/>
      <c r="MD27" s="530" t="n"/>
      <c r="ME27" s="530" t="n"/>
      <c r="MF27" s="530" t="n"/>
      <c r="MG27" s="530" t="n"/>
      <c r="MH27" s="530" t="n"/>
      <c r="MI27" s="530" t="n"/>
      <c r="MJ27" s="530" t="n"/>
      <c r="MK27" s="530" t="n"/>
      <c r="ML27" s="530" t="n"/>
      <c r="MM27" s="530" t="n"/>
      <c r="MN27" s="530" t="n"/>
      <c r="MO27" s="530" t="n"/>
      <c r="MP27" s="530" t="n"/>
      <c r="MQ27" s="530" t="n"/>
      <c r="MR27" s="530" t="n"/>
      <c r="MS27" s="530" t="n"/>
      <c r="MT27" s="530" t="n"/>
      <c r="MU27" s="530" t="n"/>
      <c r="MV27" s="530" t="n"/>
      <c r="MW27" s="530" t="n"/>
      <c r="MX27" s="530" t="n"/>
      <c r="MY27" s="530" t="n"/>
      <c r="MZ27" s="530" t="n"/>
      <c r="NA27" s="530" t="n"/>
      <c r="NB27" s="530" t="n"/>
      <c r="NC27" s="530" t="n"/>
      <c r="ND27" s="530" t="n"/>
      <c r="NE27" s="530" t="n"/>
      <c r="NF27" s="530" t="n"/>
      <c r="NG27" s="530" t="n"/>
      <c r="NH27" s="530" t="n"/>
      <c r="NI27" s="530" t="n"/>
      <c r="NJ27" s="530" t="n"/>
      <c r="NK27" s="530" t="n"/>
      <c r="NL27" s="530" t="n"/>
      <c r="NM27" s="530" t="n"/>
      <c r="NN27" s="530" t="n"/>
      <c r="NO27" s="530" t="n"/>
      <c r="NP27" s="530" t="n"/>
      <c r="NQ27" s="530" t="n"/>
      <c r="NR27" s="530" t="n"/>
      <c r="NS27" s="530" t="n"/>
      <c r="NT27" s="530" t="n"/>
      <c r="NU27" s="530" t="n"/>
      <c r="NV27" s="530" t="n"/>
      <c r="NW27" s="530" t="n"/>
      <c r="NX27" s="530" t="n"/>
      <c r="NY27" s="530" t="n"/>
      <c r="NZ27" s="530" t="n"/>
      <c r="OA27" s="530" t="n"/>
      <c r="OB27" s="530" t="n"/>
      <c r="OC27" s="530" t="n"/>
      <c r="OD27" s="530" t="n"/>
      <c r="OE27" s="530" t="n"/>
      <c r="OF27" s="530" t="n"/>
      <c r="OG27" s="530" t="n"/>
      <c r="OH27" s="530" t="n"/>
      <c r="OI27" s="530" t="n"/>
      <c r="OJ27" s="530" t="n"/>
      <c r="OK27" s="530" t="n"/>
      <c r="OL27" s="530" t="n"/>
      <c r="OM27" s="530" t="n"/>
      <c r="ON27" s="530" t="n"/>
      <c r="OO27" s="530" t="n"/>
      <c r="OP27" s="530" t="n"/>
      <c r="OQ27" s="530" t="n"/>
      <c r="OR27" s="530" t="n"/>
      <c r="OS27" s="530" t="n"/>
      <c r="OT27" s="530" t="n"/>
      <c r="OU27" s="530" t="n"/>
      <c r="OV27" s="530" t="n"/>
      <c r="OW27" s="530" t="n"/>
      <c r="OX27" s="530" t="n"/>
      <c r="OY27" s="530" t="n"/>
      <c r="OZ27" s="530" t="n"/>
      <c r="PA27" s="530" t="n"/>
      <c r="PB27" s="530" t="n"/>
      <c r="PC27" s="530" t="n"/>
      <c r="PD27" s="530" t="n"/>
      <c r="PE27" s="530" t="n"/>
      <c r="PF27" s="530" t="n"/>
      <c r="PG27" s="530" t="n"/>
      <c r="PH27" s="530" t="n"/>
      <c r="PI27" s="530" t="n"/>
      <c r="PJ27" s="530" t="n"/>
      <c r="PK27" s="530" t="n"/>
      <c r="PL27" s="530" t="n"/>
      <c r="PM27" s="530" t="n"/>
      <c r="PN27" s="530" t="n"/>
      <c r="PO27" s="530" t="n"/>
      <c r="PP27" s="530" t="n"/>
      <c r="PQ27" s="530" t="n"/>
      <c r="PR27" s="530" t="n"/>
      <c r="PS27" s="530" t="n"/>
      <c r="PT27" s="530" t="n"/>
      <c r="PU27" s="530" t="n"/>
      <c r="PV27" s="530" t="n"/>
      <c r="PW27" s="530" t="n"/>
      <c r="PX27" s="530" t="n"/>
      <c r="PY27" s="530" t="n"/>
      <c r="PZ27" s="530" t="n"/>
      <c r="QA27" s="530" t="n"/>
      <c r="QB27" s="530" t="n"/>
      <c r="QC27" s="530" t="n"/>
      <c r="QD27" s="530" t="n"/>
      <c r="QE27" s="530" t="n"/>
      <c r="QF27" s="530" t="n"/>
      <c r="QG27" s="530" t="n"/>
      <c r="QH27" s="530" t="n"/>
      <c r="QI27" s="530" t="n"/>
      <c r="QJ27" s="530" t="n"/>
      <c r="QK27" s="530" t="n"/>
      <c r="QL27" s="530" t="n"/>
      <c r="QM27" s="530" t="n"/>
      <c r="QN27" s="530" t="n"/>
      <c r="QO27" s="530" t="n"/>
      <c r="QP27" s="530" t="n"/>
      <c r="QQ27" s="530" t="n"/>
      <c r="QR27" s="530" t="n"/>
      <c r="QS27" s="530" t="n"/>
      <c r="QT27" s="530" t="n"/>
      <c r="QU27" s="530" t="n"/>
      <c r="QV27" s="530" t="n"/>
      <c r="QW27" s="530" t="n"/>
      <c r="QX27" s="530" t="n"/>
      <c r="QY27" s="530" t="n"/>
      <c r="QZ27" s="530" t="n"/>
      <c r="RA27" s="530" t="n"/>
      <c r="RB27" s="530" t="n"/>
      <c r="RC27" s="530" t="n"/>
      <c r="RD27" s="530" t="n"/>
      <c r="RE27" s="530" t="n"/>
      <c r="RF27" s="530" t="n"/>
      <c r="RG27" s="530" t="n"/>
      <c r="RH27" s="530" t="n"/>
      <c r="RI27" s="530" t="n"/>
      <c r="RJ27" s="530" t="n"/>
      <c r="RK27" s="530" t="n"/>
      <c r="RL27" s="530" t="n"/>
      <c r="RM27" s="530" t="n"/>
      <c r="RN27" s="530" t="n"/>
      <c r="RO27" s="530" t="n"/>
      <c r="RP27" s="530" t="n"/>
      <c r="RQ27" s="530" t="n"/>
      <c r="RR27" s="530" t="n"/>
      <c r="RS27" s="530" t="n"/>
      <c r="RT27" s="530" t="n"/>
      <c r="RU27" s="530" t="n"/>
      <c r="RV27" s="530" t="n"/>
      <c r="RW27" s="530" t="n"/>
      <c r="RX27" s="530" t="n"/>
      <c r="RY27" s="530" t="n"/>
      <c r="RZ27" s="530" t="n"/>
      <c r="SA27" s="530" t="n"/>
      <c r="SB27" s="530" t="n"/>
      <c r="SC27" s="530" t="n"/>
      <c r="SD27" s="530" t="n"/>
      <c r="SE27" s="530" t="n"/>
      <c r="SF27" s="530" t="n"/>
      <c r="SG27" s="530" t="n"/>
      <c r="SH27" s="530" t="n"/>
      <c r="SI27" s="530" t="n"/>
      <c r="SJ27" s="530" t="n"/>
      <c r="SK27" s="530" t="n"/>
      <c r="SL27" s="530" t="n"/>
      <c r="SM27" s="530" t="n"/>
      <c r="SN27" s="530" t="n"/>
      <c r="SO27" s="530" t="n"/>
      <c r="SP27" s="530" t="n"/>
      <c r="SQ27" s="530" t="n"/>
      <c r="SR27" s="530" t="n"/>
      <c r="SS27" s="530" t="n"/>
      <c r="ST27" s="530" t="n"/>
      <c r="SU27" s="530" t="n"/>
      <c r="SV27" s="530" t="n"/>
      <c r="SW27" s="530" t="n"/>
      <c r="SX27" s="530" t="n"/>
      <c r="SY27" s="530" t="n"/>
      <c r="SZ27" s="530" t="n"/>
      <c r="TA27" s="530" t="n"/>
      <c r="TB27" s="530" t="n"/>
      <c r="TC27" s="530" t="n"/>
      <c r="TD27" s="530" t="n"/>
      <c r="TE27" s="530" t="n"/>
      <c r="TF27" s="530" t="n"/>
      <c r="TG27" s="530" t="n"/>
      <c r="TH27" s="530" t="n"/>
      <c r="TI27" s="530" t="n"/>
      <c r="TJ27" s="530" t="n"/>
      <c r="TK27" s="530" t="n"/>
      <c r="TL27" s="530" t="n"/>
      <c r="TM27" s="530" t="n"/>
      <c r="TN27" s="530" t="n"/>
      <c r="TO27" s="530" t="n"/>
      <c r="TP27" s="530" t="n"/>
      <c r="TQ27" s="530" t="n"/>
      <c r="TR27" s="530" t="n"/>
      <c r="TS27" s="530" t="n"/>
      <c r="TT27" s="530" t="n"/>
      <c r="TU27" s="530" t="n"/>
      <c r="TV27" s="530" t="n"/>
      <c r="TW27" s="530" t="n"/>
      <c r="TX27" s="530" t="n"/>
      <c r="TY27" s="530" t="n"/>
      <c r="TZ27" s="530" t="n"/>
      <c r="UA27" s="530" t="n"/>
      <c r="UB27" s="530" t="n"/>
      <c r="UC27" s="530" t="n"/>
      <c r="UD27" s="530" t="n"/>
      <c r="UE27" s="530" t="n"/>
      <c r="UF27" s="530" t="n"/>
      <c r="UG27" s="530" t="n"/>
      <c r="UH27" s="530" t="n"/>
      <c r="UI27" s="530" t="n"/>
      <c r="UJ27" s="530" t="n"/>
      <c r="UK27" s="530" t="n"/>
      <c r="UL27" s="530" t="n"/>
      <c r="UM27" s="530" t="n"/>
      <c r="UN27" s="530" t="n"/>
      <c r="UO27" s="530" t="n"/>
      <c r="UP27" s="530" t="n"/>
      <c r="UQ27" s="530" t="n"/>
      <c r="UR27" s="530" t="n"/>
      <c r="US27" s="530" t="n"/>
      <c r="UT27" s="530" t="n"/>
      <c r="UU27" s="530" t="n"/>
      <c r="UV27" s="530" t="n"/>
      <c r="UW27" s="530" t="n"/>
      <c r="UX27" s="530" t="n"/>
      <c r="UY27" s="530" t="n"/>
      <c r="UZ27" s="530" t="n"/>
      <c r="VA27" s="530" t="n"/>
      <c r="VB27" s="530" t="n"/>
      <c r="VC27" s="530" t="n"/>
      <c r="VD27" s="530" t="n"/>
      <c r="VE27" s="530" t="n"/>
      <c r="VF27" s="530" t="n"/>
      <c r="VG27" s="530" t="n"/>
      <c r="VH27" s="530" t="n"/>
      <c r="VI27" s="530" t="n"/>
      <c r="VJ27" s="530" t="n"/>
      <c r="VK27" s="530" t="n"/>
      <c r="VL27" s="530" t="n"/>
      <c r="VM27" s="530" t="n"/>
      <c r="VN27" s="530" t="n"/>
      <c r="VO27" s="530" t="n"/>
      <c r="VP27" s="530" t="n"/>
      <c r="VQ27" s="530" t="n"/>
      <c r="VR27" s="530" t="n"/>
      <c r="VS27" s="530" t="n"/>
      <c r="VT27" s="530" t="n"/>
      <c r="VU27" s="530" t="n"/>
      <c r="VV27" s="530" t="n"/>
      <c r="VW27" s="530" t="n"/>
      <c r="VX27" s="530" t="n"/>
      <c r="VY27" s="530" t="n"/>
      <c r="VZ27" s="530" t="n"/>
      <c r="WA27" s="530" t="n"/>
      <c r="WB27" s="530" t="n"/>
      <c r="WC27" s="530" t="n"/>
      <c r="WD27" s="530" t="n"/>
      <c r="WE27" s="530" t="n"/>
      <c r="WF27" s="530" t="n"/>
      <c r="WG27" s="530" t="n"/>
      <c r="WH27" s="530" t="n"/>
      <c r="WI27" s="530" t="n"/>
      <c r="WJ27" s="530" t="n"/>
      <c r="WK27" s="530" t="n"/>
      <c r="WL27" s="530" t="n"/>
      <c r="WM27" s="530" t="n"/>
      <c r="WN27" s="530" t="n"/>
      <c r="WO27" s="530" t="n"/>
      <c r="WP27" s="530" t="n"/>
      <c r="WQ27" s="530" t="n"/>
      <c r="WR27" s="530" t="n"/>
      <c r="WS27" s="530" t="n"/>
      <c r="WT27" s="530" t="n"/>
      <c r="WU27" s="530" t="n"/>
      <c r="WV27" s="530" t="n"/>
      <c r="WW27" s="530" t="n"/>
      <c r="WX27" s="530" t="n"/>
      <c r="WY27" s="530" t="n"/>
      <c r="WZ27" s="530" t="n"/>
      <c r="XA27" s="530" t="n"/>
      <c r="XB27" s="530" t="n"/>
      <c r="XC27" s="530" t="n"/>
      <c r="XD27" s="530" t="n"/>
      <c r="XE27" s="530" t="n"/>
      <c r="XF27" s="530" t="n"/>
      <c r="XG27" s="530" t="n"/>
      <c r="XH27" s="530" t="n"/>
      <c r="XI27" s="530" t="n"/>
      <c r="XJ27" s="530" t="n"/>
      <c r="XK27" s="530" t="n"/>
      <c r="XL27" s="530" t="n"/>
      <c r="XM27" s="530" t="n"/>
      <c r="XN27" s="530" t="n"/>
      <c r="XO27" s="530" t="n"/>
      <c r="XP27" s="530" t="n"/>
      <c r="XQ27" s="530" t="n"/>
      <c r="XR27" s="530" t="n"/>
      <c r="XS27" s="530" t="n"/>
      <c r="XT27" s="530" t="n"/>
      <c r="XU27" s="530" t="n"/>
      <c r="XV27" s="530" t="n"/>
      <c r="XW27" s="530" t="n"/>
      <c r="XX27" s="530" t="n"/>
      <c r="XY27" s="530" t="n"/>
      <c r="XZ27" s="530" t="n"/>
      <c r="YA27" s="530" t="n"/>
      <c r="YB27" s="530" t="n"/>
      <c r="YC27" s="530" t="n"/>
      <c r="YD27" s="530" t="n"/>
      <c r="YE27" s="530" t="n"/>
      <c r="YF27" s="530" t="n"/>
      <c r="YG27" s="530" t="n"/>
      <c r="YH27" s="530" t="n"/>
      <c r="YI27" s="530" t="n"/>
      <c r="YJ27" s="530" t="n"/>
      <c r="YK27" s="530" t="n"/>
      <c r="YL27" s="530" t="n"/>
      <c r="YM27" s="530" t="n"/>
      <c r="YN27" s="530" t="n"/>
      <c r="YO27" s="530" t="n"/>
      <c r="YP27" s="530" t="n"/>
      <c r="YQ27" s="530" t="n"/>
      <c r="YR27" s="530" t="n"/>
      <c r="YS27" s="530" t="n"/>
      <c r="YT27" s="530" t="n"/>
      <c r="YU27" s="530" t="n"/>
      <c r="YV27" s="530" t="n"/>
      <c r="YW27" s="530" t="n"/>
      <c r="YX27" s="530" t="n"/>
      <c r="YY27" s="530" t="n"/>
      <c r="YZ27" s="530" t="n"/>
      <c r="ZA27" s="530" t="n"/>
      <c r="ZB27" s="530" t="n"/>
      <c r="ZC27" s="530" t="n"/>
      <c r="ZD27" s="530" t="n"/>
      <c r="ZE27" s="530" t="n"/>
      <c r="ZF27" s="530" t="n"/>
      <c r="ZG27" s="530" t="n"/>
      <c r="ZH27" s="530" t="n"/>
      <c r="ZI27" s="530" t="n"/>
      <c r="ZJ27" s="530" t="n"/>
      <c r="ZK27" s="530" t="n"/>
      <c r="ZL27" s="530" t="n"/>
      <c r="ZM27" s="530" t="n"/>
      <c r="ZN27" s="530" t="n"/>
      <c r="ZO27" s="530" t="n"/>
      <c r="ZP27" s="530" t="n"/>
      <c r="ZQ27" s="530" t="n"/>
      <c r="ZR27" s="530" t="n"/>
      <c r="ZS27" s="530" t="n"/>
      <c r="ZT27" s="530" t="n"/>
      <c r="ZU27" s="530" t="n"/>
      <c r="ZV27" s="530" t="n"/>
      <c r="ZW27" s="530" t="n"/>
      <c r="ZX27" s="530" t="n"/>
      <c r="ZY27" s="530" t="n"/>
      <c r="ZZ27" s="530" t="n"/>
      <c r="AAA27" s="530" t="n"/>
      <c r="AAB27" s="530" t="n"/>
      <c r="AAC27" s="530" t="n"/>
      <c r="AAD27" s="530" t="n"/>
      <c r="AAE27" s="530" t="n"/>
      <c r="AAF27" s="530" t="n"/>
      <c r="AAG27" s="530" t="n"/>
      <c r="AAH27" s="530" t="n"/>
      <c r="AAI27" s="530" t="n"/>
      <c r="AAJ27" s="530" t="n"/>
      <c r="AAK27" s="530" t="n"/>
      <c r="AAL27" s="530" t="n"/>
      <c r="AAM27" s="530" t="n"/>
      <c r="AAN27" s="530" t="n"/>
      <c r="AAO27" s="530" t="n"/>
      <c r="AAP27" s="530" t="n"/>
      <c r="AAQ27" s="530" t="n"/>
      <c r="AAR27" s="530" t="n"/>
      <c r="AAS27" s="530" t="n"/>
      <c r="AAT27" s="530" t="n"/>
      <c r="AAU27" s="530" t="n"/>
      <c r="AAV27" s="530" t="n"/>
      <c r="AAW27" s="530" t="n"/>
      <c r="AAX27" s="530" t="n"/>
      <c r="AAY27" s="530" t="n"/>
      <c r="AAZ27" s="530" t="n"/>
      <c r="ABA27" s="530" t="n"/>
      <c r="ABB27" s="530" t="n"/>
      <c r="ABC27" s="530" t="n"/>
      <c r="ABD27" s="530" t="n"/>
      <c r="ABE27" s="530" t="n"/>
      <c r="ABF27" s="530" t="n"/>
      <c r="ABG27" s="530" t="n"/>
      <c r="ABH27" s="530" t="n"/>
      <c r="ABI27" s="530" t="n"/>
      <c r="ABJ27" s="530" t="n"/>
      <c r="ABK27" s="530" t="n"/>
      <c r="ABL27" s="530" t="n"/>
      <c r="ABM27" s="530" t="n"/>
      <c r="ABN27" s="530" t="n"/>
      <c r="ABO27" s="530" t="n"/>
      <c r="ABP27" s="530" t="n"/>
      <c r="ABQ27" s="530" t="n"/>
      <c r="ABR27" s="530" t="n"/>
      <c r="ABS27" s="530" t="n"/>
      <c r="ABT27" s="530" t="n"/>
      <c r="ABU27" s="530" t="n"/>
      <c r="ABV27" s="530" t="n"/>
      <c r="ABW27" s="530" t="n"/>
      <c r="ABX27" s="530" t="n"/>
      <c r="ABY27" s="530" t="n"/>
      <c r="ABZ27" s="530" t="n"/>
      <c r="ACA27" s="530" t="n"/>
      <c r="ACB27" s="530" t="n"/>
      <c r="ACC27" s="530" t="n"/>
      <c r="ACD27" s="530" t="n"/>
      <c r="ACE27" s="530" t="n"/>
      <c r="ACF27" s="530" t="n"/>
      <c r="ACG27" s="530" t="n"/>
      <c r="ACH27" s="530" t="n"/>
      <c r="ACI27" s="530" t="n"/>
      <c r="ACJ27" s="530" t="n"/>
      <c r="ACK27" s="530" t="n"/>
      <c r="ACL27" s="530" t="n"/>
      <c r="ACM27" s="530" t="n"/>
      <c r="ACN27" s="530" t="n"/>
      <c r="ACO27" s="530" t="n"/>
      <c r="ACP27" s="530" t="n"/>
      <c r="ACQ27" s="530" t="n"/>
      <c r="ACR27" s="530" t="n"/>
      <c r="ACS27" s="530" t="n"/>
      <c r="ACT27" s="530" t="n"/>
      <c r="ACU27" s="530" t="n"/>
      <c r="ACV27" s="530" t="n"/>
      <c r="ACW27" s="530" t="n"/>
      <c r="ACX27" s="530" t="n"/>
      <c r="ACY27" s="530" t="n"/>
      <c r="ACZ27" s="530" t="n"/>
      <c r="ADA27" s="530" t="n"/>
      <c r="ADB27" s="530" t="n"/>
      <c r="ADC27" s="530" t="n"/>
      <c r="ADD27" s="530" t="n"/>
      <c r="ADE27" s="530" t="n"/>
      <c r="ADF27" s="530" t="n"/>
      <c r="ADG27" s="530" t="n"/>
      <c r="ADH27" s="530" t="n"/>
      <c r="ADI27" s="530" t="n"/>
      <c r="ADJ27" s="530" t="n"/>
      <c r="ADK27" s="530" t="n"/>
      <c r="ADL27" s="530" t="n"/>
      <c r="ADM27" s="530" t="n"/>
      <c r="ADN27" s="530" t="n"/>
      <c r="ADO27" s="530" t="n"/>
      <c r="ADP27" s="530" t="n"/>
      <c r="ADQ27" s="530" t="n"/>
      <c r="ADR27" s="530" t="n"/>
      <c r="ADS27" s="530" t="n"/>
      <c r="ADT27" s="530" t="n"/>
      <c r="ADU27" s="530" t="n"/>
      <c r="ADV27" s="530" t="n"/>
      <c r="ADW27" s="530" t="n"/>
      <c r="ADX27" s="530" t="n"/>
      <c r="ADY27" s="530" t="n"/>
      <c r="ADZ27" s="530" t="n"/>
      <c r="AEA27" s="530" t="n"/>
      <c r="AEB27" s="530" t="n"/>
      <c r="AEC27" s="530" t="n"/>
      <c r="AED27" s="530" t="n"/>
      <c r="AEE27" s="530" t="n"/>
      <c r="AEF27" s="530" t="n"/>
      <c r="AEG27" s="530" t="n"/>
      <c r="AEH27" s="530" t="n"/>
      <c r="AEI27" s="530" t="n"/>
      <c r="AEJ27" s="530" t="n"/>
      <c r="AEK27" s="530" t="n"/>
      <c r="AEL27" s="530" t="n"/>
      <c r="AEM27" s="530" t="n"/>
      <c r="AEN27" s="530" t="n"/>
      <c r="AEO27" s="530" t="n"/>
      <c r="AEP27" s="530" t="n"/>
      <c r="AEQ27" s="530" t="n"/>
      <c r="AER27" s="530" t="n"/>
      <c r="AES27" s="530" t="n"/>
      <c r="AET27" s="530" t="n"/>
      <c r="AEU27" s="530" t="n"/>
      <c r="AEV27" s="530" t="n"/>
      <c r="AEW27" s="530" t="n"/>
      <c r="AEX27" s="530" t="n"/>
      <c r="AEY27" s="530" t="n"/>
      <c r="AEZ27" s="530" t="n"/>
      <c r="AFA27" s="530" t="n"/>
      <c r="AFB27" s="530" t="n"/>
      <c r="AFC27" s="530" t="n"/>
      <c r="AFD27" s="530" t="n"/>
      <c r="AFE27" s="530" t="n"/>
      <c r="AFF27" s="530" t="n"/>
      <c r="AFG27" s="530" t="n"/>
      <c r="AFH27" s="530" t="n"/>
      <c r="AFI27" s="530" t="n"/>
      <c r="AFJ27" s="530" t="n"/>
      <c r="AFK27" s="530" t="n"/>
      <c r="AFL27" s="530" t="n"/>
      <c r="AFM27" s="530" t="n"/>
      <c r="AFN27" s="530" t="n"/>
      <c r="AFO27" s="530" t="n"/>
      <c r="AFP27" s="530" t="n"/>
      <c r="AFQ27" s="530" t="n"/>
      <c r="AFR27" s="530" t="n"/>
      <c r="AFS27" s="530" t="n"/>
      <c r="AFT27" s="530" t="n"/>
      <c r="AFU27" s="530" t="n"/>
      <c r="AFV27" s="530" t="n"/>
      <c r="AFW27" s="530" t="n"/>
      <c r="AFX27" s="530" t="n"/>
      <c r="AFY27" s="530" t="n"/>
      <c r="AFZ27" s="530" t="n"/>
      <c r="AGA27" s="530" t="n"/>
      <c r="AGB27" s="530" t="n"/>
      <c r="AGC27" s="530" t="n"/>
      <c r="AGD27" s="530" t="n"/>
      <c r="AGE27" s="530" t="n"/>
      <c r="AGF27" s="530" t="n"/>
      <c r="AGG27" s="530" t="n"/>
      <c r="AGH27" s="530" t="n"/>
      <c r="AGI27" s="530" t="n"/>
      <c r="AGJ27" s="530" t="n"/>
      <c r="AGK27" s="530" t="n"/>
      <c r="AGL27" s="530" t="n"/>
      <c r="AGM27" s="530" t="n"/>
      <c r="AGN27" s="530" t="n"/>
      <c r="AGO27" s="530" t="n"/>
      <c r="AGP27" s="530" t="n"/>
      <c r="AGQ27" s="530" t="n"/>
      <c r="AGR27" s="530" t="n"/>
      <c r="AGS27" s="530" t="n"/>
      <c r="AGT27" s="530" t="n"/>
      <c r="AGU27" s="530" t="n"/>
      <c r="AGV27" s="530" t="n"/>
      <c r="AGW27" s="530" t="n"/>
      <c r="AGX27" s="530" t="n"/>
      <c r="AGY27" s="530" t="n"/>
      <c r="AGZ27" s="530" t="n"/>
      <c r="AHA27" s="530" t="n"/>
      <c r="AHB27" s="530" t="n"/>
      <c r="AHC27" s="530" t="n"/>
      <c r="AHD27" s="530" t="n"/>
      <c r="AHE27" s="530" t="n"/>
      <c r="AHF27" s="530" t="n"/>
      <c r="AHG27" s="530" t="n"/>
      <c r="AHH27" s="530" t="n"/>
      <c r="AHI27" s="530" t="n"/>
      <c r="AHJ27" s="530" t="n"/>
      <c r="AHK27" s="530" t="n"/>
      <c r="AHL27" s="530" t="n"/>
      <c r="AHM27" s="530" t="n"/>
      <c r="AHN27" s="530" t="n"/>
      <c r="AHO27" s="530" t="n"/>
      <c r="AHP27" s="530" t="n"/>
      <c r="AHQ27" s="530" t="n"/>
      <c r="AHR27" s="530" t="n"/>
      <c r="AHS27" s="530" t="n"/>
      <c r="AHT27" s="530" t="n"/>
      <c r="AHU27" s="530" t="n"/>
      <c r="AHV27" s="530" t="n"/>
      <c r="AHW27" s="530" t="n"/>
      <c r="AHX27" s="530" t="n"/>
      <c r="AHY27" s="530" t="n"/>
      <c r="AHZ27" s="530" t="n"/>
      <c r="AIA27" s="530" t="n"/>
      <c r="AIB27" s="530" t="n"/>
      <c r="AIC27" s="530" t="n"/>
      <c r="AID27" s="530" t="n"/>
      <c r="AIE27" s="530" t="n"/>
      <c r="AIF27" s="530" t="n"/>
      <c r="AIG27" s="530" t="n"/>
      <c r="AIH27" s="530" t="n"/>
      <c r="AII27" s="530" t="n"/>
      <c r="AIJ27" s="530" t="n"/>
      <c r="AIK27" s="530" t="n"/>
      <c r="AIL27" s="530" t="n"/>
      <c r="AIM27" s="530" t="n"/>
      <c r="AIN27" s="530" t="n"/>
      <c r="AIO27" s="530" t="n"/>
      <c r="AIP27" s="530" t="n"/>
      <c r="AIQ27" s="530" t="n"/>
      <c r="AIR27" s="530" t="n"/>
      <c r="AIS27" s="530" t="n"/>
      <c r="AIT27" s="530" t="n"/>
      <c r="AIU27" s="530" t="n"/>
      <c r="AIV27" s="530" t="n"/>
      <c r="AIW27" s="530" t="n"/>
      <c r="AIX27" s="530" t="n"/>
      <c r="AIY27" s="530" t="n"/>
      <c r="AIZ27" s="530" t="n"/>
      <c r="AJA27" s="530" t="n"/>
      <c r="AJB27" s="530" t="n"/>
      <c r="AJC27" s="530" t="n"/>
      <c r="AJD27" s="530" t="n"/>
      <c r="AJE27" s="530" t="n"/>
      <c r="AJF27" s="530" t="n"/>
      <c r="AJG27" s="530" t="n"/>
      <c r="AJH27" s="530" t="n"/>
      <c r="AJI27" s="530" t="n"/>
      <c r="AJJ27" s="530" t="n"/>
      <c r="AJK27" s="530" t="n"/>
      <c r="AJL27" s="530" t="n"/>
      <c r="AJM27" s="530" t="n"/>
      <c r="AJN27" s="530" t="n"/>
      <c r="AJO27" s="530" t="n"/>
      <c r="AJP27" s="530" t="n"/>
      <c r="AJQ27" s="530" t="n"/>
      <c r="AJR27" s="530" t="n"/>
      <c r="AJS27" s="530" t="n"/>
      <c r="AJT27" s="530" t="n"/>
      <c r="AJU27" s="530" t="n"/>
      <c r="AJV27" s="530" t="n"/>
      <c r="AJW27" s="530" t="n"/>
      <c r="AJX27" s="530" t="n"/>
      <c r="AJY27" s="530" t="n"/>
      <c r="AJZ27" s="530" t="n"/>
      <c r="AKA27" s="530" t="n"/>
      <c r="AKB27" s="530" t="n"/>
      <c r="AKC27" s="530" t="n"/>
      <c r="AKD27" s="530" t="n"/>
      <c r="AKE27" s="530" t="n"/>
      <c r="AKF27" s="530" t="n"/>
      <c r="AKG27" s="530" t="n"/>
      <c r="AKH27" s="530" t="n"/>
      <c r="AKI27" s="530" t="n"/>
      <c r="AKJ27" s="530" t="n"/>
      <c r="AKK27" s="530" t="n"/>
      <c r="AKL27" s="530" t="n"/>
      <c r="AKM27" s="530" t="n"/>
      <c r="AKN27" s="530" t="n"/>
      <c r="AKO27" s="530" t="n"/>
      <c r="AKP27" s="530" t="n"/>
      <c r="AKQ27" s="530" t="n"/>
      <c r="AKR27" s="530" t="n"/>
      <c r="AKS27" s="530" t="n"/>
      <c r="AKT27" s="530" t="n"/>
      <c r="AKU27" s="530" t="n"/>
      <c r="AKV27" s="530" t="n"/>
      <c r="AKW27" s="530" t="n"/>
      <c r="AKX27" s="530" t="n"/>
      <c r="AKY27" s="530" t="n"/>
      <c r="AKZ27" s="530" t="n"/>
      <c r="ALA27" s="530" t="n"/>
      <c r="ALB27" s="530" t="n"/>
      <c r="ALC27" s="530" t="n"/>
      <c r="ALD27" s="530" t="n"/>
      <c r="ALE27" s="530" t="n"/>
      <c r="ALF27" s="530" t="n"/>
      <c r="ALG27" s="530" t="n"/>
      <c r="ALH27" s="530" t="n"/>
      <c r="ALI27" s="530" t="n"/>
      <c r="ALJ27" s="530" t="n"/>
      <c r="ALK27" s="530" t="n"/>
      <c r="ALL27" s="530" t="n"/>
      <c r="ALM27" s="530" t="n"/>
      <c r="ALN27" s="530" t="n"/>
      <c r="ALO27" s="530" t="n"/>
      <c r="ALP27" s="530" t="n"/>
      <c r="ALQ27" s="530" t="n"/>
      <c r="ALR27" s="530" t="n"/>
      <c r="ALS27" s="530" t="n"/>
      <c r="ALT27" s="530" t="n"/>
      <c r="ALU27" s="530" t="n"/>
      <c r="ALV27" s="530" t="n"/>
      <c r="ALW27" s="530" t="n"/>
      <c r="ALX27" s="530" t="n"/>
      <c r="ALY27" s="530" t="n"/>
      <c r="ALZ27" s="530" t="n"/>
      <c r="AMA27" s="530" t="n"/>
      <c r="AMB27" s="530" t="n"/>
      <c r="AMC27" s="530" t="n"/>
      <c r="AMD27" s="530" t="n"/>
      <c r="AME27" s="530" t="n"/>
      <c r="AMF27" s="530" t="n"/>
      <c r="AMG27" s="530" t="n"/>
      <c r="AMH27" s="530" t="n"/>
      <c r="AMI27" s="530" t="n"/>
      <c r="AMJ27" s="530" t="n"/>
      <c r="AMK27" s="530" t="n"/>
      <c r="AML27" s="530" t="n"/>
      <c r="AMM27" s="530" t="n"/>
      <c r="AMN27" s="530" t="n"/>
      <c r="AMO27" s="530" t="n"/>
      <c r="AMP27" s="530" t="n"/>
      <c r="AMQ27" s="530" t="n"/>
      <c r="AMR27" s="530" t="n"/>
      <c r="AMS27" s="530" t="n"/>
      <c r="AMT27" s="530" t="n"/>
      <c r="AMU27" s="530" t="n"/>
      <c r="AMV27" s="530" t="n"/>
      <c r="AMW27" s="530" t="n"/>
      <c r="AMX27" s="530" t="n"/>
      <c r="AMY27" s="530" t="n"/>
      <c r="AMZ27" s="530" t="n"/>
      <c r="ANA27" s="530" t="n"/>
      <c r="ANB27" s="530" t="n"/>
      <c r="ANC27" s="530" t="n"/>
      <c r="AND27" s="530" t="n"/>
      <c r="ANE27" s="530" t="n"/>
      <c r="ANF27" s="530" t="n"/>
      <c r="ANG27" s="530" t="n"/>
      <c r="ANH27" s="530" t="n"/>
      <c r="ANI27" s="530" t="n"/>
      <c r="ANJ27" s="530" t="n"/>
      <c r="ANK27" s="530" t="n"/>
      <c r="ANL27" s="530" t="n"/>
      <c r="ANM27" s="530" t="n"/>
      <c r="ANN27" s="530" t="n"/>
      <c r="ANO27" s="530" t="n"/>
      <c r="ANP27" s="530" t="n"/>
      <c r="ANQ27" s="530" t="n"/>
      <c r="ANR27" s="530" t="n"/>
      <c r="ANS27" s="530" t="n"/>
      <c r="ANT27" s="530" t="n"/>
      <c r="ANU27" s="530" t="n"/>
      <c r="ANV27" s="530" t="n"/>
      <c r="ANW27" s="530" t="n"/>
      <c r="ANX27" s="530" t="n"/>
      <c r="ANY27" s="530" t="n"/>
      <c r="ANZ27" s="530" t="n"/>
      <c r="AOA27" s="530" t="n"/>
      <c r="AOB27" s="530" t="n"/>
      <c r="AOC27" s="530" t="n"/>
      <c r="AOD27" s="530" t="n"/>
      <c r="AOE27" s="530" t="n"/>
      <c r="AOF27" s="530" t="n"/>
      <c r="AOG27" s="530" t="n"/>
      <c r="AOH27" s="530" t="n"/>
      <c r="AOI27" s="530" t="n"/>
      <c r="AOJ27" s="530" t="n"/>
      <c r="AOK27" s="530" t="n"/>
      <c r="AOL27" s="530" t="n"/>
      <c r="AOM27" s="530" t="n"/>
      <c r="AON27" s="530" t="n"/>
      <c r="AOO27" s="530" t="n"/>
      <c r="AOP27" s="530" t="n"/>
      <c r="AOQ27" s="530" t="n"/>
      <c r="AOR27" s="530" t="n"/>
      <c r="AOS27" s="530" t="n"/>
      <c r="AOT27" s="530" t="n"/>
      <c r="AOU27" s="530" t="n"/>
      <c r="AOV27" s="530" t="n"/>
      <c r="AOW27" s="530" t="n"/>
      <c r="AOX27" s="530" t="n"/>
      <c r="AOY27" s="530" t="n"/>
      <c r="AOZ27" s="530" t="n"/>
      <c r="APA27" s="530" t="n"/>
      <c r="APB27" s="530" t="n"/>
      <c r="APC27" s="530" t="n"/>
      <c r="APD27" s="530" t="n"/>
      <c r="APE27" s="530" t="n"/>
      <c r="APF27" s="530" t="n"/>
      <c r="APG27" s="530" t="n"/>
      <c r="APH27" s="530" t="n"/>
      <c r="API27" s="530" t="n"/>
      <c r="APJ27" s="530" t="n"/>
      <c r="APK27" s="530" t="n"/>
      <c r="APL27" s="530" t="n"/>
      <c r="APM27" s="530" t="n"/>
      <c r="APN27" s="530" t="n"/>
      <c r="APO27" s="530" t="n"/>
      <c r="APP27" s="530" t="n"/>
      <c r="APQ27" s="530" t="n"/>
      <c r="APR27" s="530" t="n"/>
      <c r="APS27" s="530" t="n"/>
      <c r="APT27" s="530" t="n"/>
      <c r="APU27" s="530" t="n"/>
      <c r="APV27" s="530" t="n"/>
      <c r="APW27" s="530" t="n"/>
      <c r="APX27" s="530" t="n"/>
      <c r="APY27" s="530" t="n"/>
      <c r="APZ27" s="530" t="n"/>
      <c r="AQA27" s="530" t="n"/>
      <c r="AQB27" s="530" t="n"/>
      <c r="AQC27" s="530" t="n"/>
      <c r="AQD27" s="530" t="n"/>
      <c r="AQE27" s="530" t="n"/>
      <c r="AQF27" s="530" t="n"/>
      <c r="AQG27" s="530" t="n"/>
      <c r="AQH27" s="530" t="n"/>
      <c r="AQI27" s="530" t="n"/>
      <c r="AQJ27" s="530" t="n"/>
      <c r="AQK27" s="530" t="n"/>
      <c r="AQL27" s="530" t="n"/>
      <c r="AQM27" s="530" t="n"/>
      <c r="AQN27" s="530" t="n"/>
      <c r="AQO27" s="530" t="n"/>
      <c r="AQP27" s="530" t="n"/>
      <c r="AQQ27" s="530" t="n"/>
      <c r="AQR27" s="530" t="n"/>
      <c r="AQS27" s="530" t="n"/>
      <c r="AQT27" s="530" t="n"/>
      <c r="AQU27" s="530" t="n"/>
      <c r="AQV27" s="530" t="n"/>
      <c r="AQW27" s="530" t="n"/>
      <c r="AQX27" s="530" t="n"/>
      <c r="AQY27" s="530" t="n"/>
      <c r="AQZ27" s="530" t="n"/>
      <c r="ARA27" s="530" t="n"/>
      <c r="ARB27" s="530" t="n"/>
      <c r="ARC27" s="530" t="n"/>
      <c r="ARD27" s="530" t="n"/>
      <c r="ARE27" s="530" t="n"/>
      <c r="ARF27" s="530" t="n"/>
      <c r="ARG27" s="530" t="n"/>
      <c r="ARH27" s="530" t="n"/>
      <c r="ARI27" s="530" t="n"/>
      <c r="ARJ27" s="530" t="n"/>
      <c r="ARK27" s="530" t="n"/>
      <c r="ARL27" s="530" t="n"/>
      <c r="ARM27" s="530" t="n"/>
      <c r="ARN27" s="530" t="n"/>
      <c r="ARO27" s="530" t="n"/>
      <c r="ARP27" s="530" t="n"/>
      <c r="ARQ27" s="530" t="n"/>
      <c r="ARR27" s="530" t="n"/>
      <c r="ARS27" s="530" t="n"/>
      <c r="ART27" s="530" t="n"/>
      <c r="ARU27" s="530" t="n"/>
      <c r="ARV27" s="530" t="n"/>
      <c r="ARW27" s="530" t="n"/>
      <c r="ARX27" s="530" t="n"/>
      <c r="ARY27" s="530" t="n"/>
      <c r="ARZ27" s="530" t="n"/>
      <c r="ASA27" s="530" t="n"/>
      <c r="ASB27" s="530" t="n"/>
      <c r="ASC27" s="530" t="n"/>
      <c r="ASD27" s="530" t="n"/>
      <c r="ASE27" s="530" t="n"/>
      <c r="ASF27" s="530" t="n"/>
      <c r="ASG27" s="530" t="n"/>
      <c r="ASH27" s="530" t="n"/>
      <c r="ASI27" s="530" t="n"/>
      <c r="ASJ27" s="530" t="n"/>
      <c r="ASK27" s="530" t="n"/>
      <c r="ASL27" s="530" t="n"/>
      <c r="ASM27" s="530" t="n"/>
      <c r="ASN27" s="530" t="n"/>
      <c r="ASO27" s="530" t="n"/>
      <c r="ASP27" s="530" t="n"/>
      <c r="ASQ27" s="530" t="n"/>
      <c r="ASR27" s="530" t="n"/>
      <c r="ASS27" s="530" t="n"/>
      <c r="AST27" s="530" t="n"/>
      <c r="ASU27" s="530" t="n"/>
      <c r="ASV27" s="530" t="n"/>
      <c r="ASW27" s="530" t="n"/>
      <c r="ASX27" s="530" t="n"/>
      <c r="ASY27" s="530" t="n"/>
      <c r="ASZ27" s="530" t="n"/>
      <c r="ATA27" s="530" t="n"/>
      <c r="ATB27" s="530" t="n"/>
      <c r="ATC27" s="530" t="n"/>
      <c r="ATD27" s="530" t="n"/>
      <c r="ATE27" s="530" t="n"/>
      <c r="ATF27" s="530" t="n"/>
      <c r="ATG27" s="530" t="n"/>
      <c r="ATH27" s="530" t="n"/>
      <c r="ATI27" s="530" t="n"/>
      <c r="ATJ27" s="530" t="n"/>
      <c r="ATK27" s="530" t="n"/>
      <c r="ATL27" s="530" t="n"/>
      <c r="ATM27" s="530" t="n"/>
      <c r="ATN27" s="530" t="n"/>
      <c r="ATO27" s="530" t="n"/>
      <c r="ATP27" s="530" t="n"/>
      <c r="ATQ27" s="530" t="n"/>
      <c r="ATR27" s="530" t="n"/>
      <c r="ATS27" s="530" t="n"/>
      <c r="ATT27" s="530" t="n"/>
      <c r="ATU27" s="530" t="n"/>
      <c r="ATV27" s="530" t="n"/>
      <c r="ATW27" s="530" t="n"/>
      <c r="ATX27" s="530" t="n"/>
      <c r="ATY27" s="530" t="n"/>
      <c r="ATZ27" s="530" t="n"/>
      <c r="AUA27" s="530" t="n"/>
      <c r="AUB27" s="530" t="n"/>
      <c r="AUC27" s="530" t="n"/>
      <c r="AUD27" s="530" t="n"/>
      <c r="AUE27" s="530" t="n"/>
      <c r="AUF27" s="530" t="n"/>
      <c r="AUG27" s="530" t="n"/>
      <c r="AUH27" s="530" t="n"/>
      <c r="AUI27" s="530" t="n"/>
      <c r="AUJ27" s="530" t="n"/>
      <c r="AUK27" s="530" t="n"/>
      <c r="AUL27" s="530" t="n"/>
      <c r="AUM27" s="530" t="n"/>
      <c r="AUN27" s="530" t="n"/>
      <c r="AUO27" s="530" t="n"/>
      <c r="AUP27" s="530" t="n"/>
      <c r="AUQ27" s="530" t="n"/>
      <c r="AUR27" s="530" t="n"/>
      <c r="AUS27" s="530" t="n"/>
      <c r="AUT27" s="530" t="n"/>
      <c r="AUU27" s="530" t="n"/>
      <c r="AUV27" s="530" t="n"/>
      <c r="AUW27" s="530" t="n"/>
      <c r="AUX27" s="530" t="n"/>
      <c r="AUY27" s="530" t="n"/>
      <c r="AUZ27" s="530" t="n"/>
      <c r="AVA27" s="530" t="n"/>
      <c r="AVB27" s="530" t="n"/>
      <c r="AVC27" s="530" t="n"/>
      <c r="AVD27" s="530" t="n"/>
      <c r="AVE27" s="530" t="n"/>
      <c r="AVF27" s="530" t="n"/>
      <c r="AVG27" s="530" t="n"/>
      <c r="AVH27" s="530" t="n"/>
      <c r="AVI27" s="530" t="n"/>
      <c r="AVJ27" s="530" t="n"/>
      <c r="AVK27" s="530" t="n"/>
      <c r="AVL27" s="530" t="n"/>
      <c r="AVM27" s="530" t="n"/>
      <c r="AVN27" s="530" t="n"/>
      <c r="AVO27" s="530" t="n"/>
      <c r="AVP27" s="530" t="n"/>
      <c r="AVQ27" s="530" t="n"/>
      <c r="AVR27" s="530" t="n"/>
      <c r="AVS27" s="530" t="n"/>
      <c r="AVT27" s="530" t="n"/>
      <c r="AVU27" s="530" t="n"/>
      <c r="AVV27" s="530" t="n"/>
      <c r="AVW27" s="530" t="n"/>
      <c r="AVX27" s="530" t="n"/>
      <c r="AVY27" s="530" t="n"/>
      <c r="AVZ27" s="530" t="n"/>
      <c r="AWA27" s="530" t="n"/>
      <c r="AWB27" s="530" t="n"/>
      <c r="AWC27" s="530" t="n"/>
      <c r="AWD27" s="530" t="n"/>
      <c r="AWE27" s="530" t="n"/>
      <c r="AWF27" s="530" t="n"/>
      <c r="AWG27" s="530" t="n"/>
      <c r="AWH27" s="530" t="n"/>
      <c r="AWI27" s="530" t="n"/>
      <c r="AWJ27" s="530" t="n"/>
      <c r="AWK27" s="530" t="n"/>
      <c r="AWL27" s="530" t="n"/>
      <c r="AWM27" s="530" t="n"/>
      <c r="AWN27" s="530" t="n"/>
      <c r="AWO27" s="530" t="n"/>
      <c r="AWP27" s="530" t="n"/>
      <c r="AWQ27" s="530" t="n"/>
      <c r="AWR27" s="530" t="n"/>
      <c r="AWS27" s="530" t="n"/>
      <c r="AWT27" s="530" t="n"/>
      <c r="AWU27" s="530" t="n"/>
      <c r="AWV27" s="530" t="n"/>
      <c r="AWW27" s="530" t="n"/>
      <c r="AWX27" s="530" t="n"/>
      <c r="AWY27" s="530" t="n"/>
      <c r="AWZ27" s="530" t="n"/>
      <c r="AXA27" s="530" t="n"/>
      <c r="AXB27" s="530" t="n"/>
      <c r="AXC27" s="530" t="n"/>
      <c r="AXD27" s="530" t="n"/>
      <c r="AXE27" s="530" t="n"/>
      <c r="AXF27" s="530" t="n"/>
      <c r="AXG27" s="530" t="n"/>
      <c r="AXH27" s="530" t="n"/>
      <c r="AXI27" s="530" t="n"/>
      <c r="AXJ27" s="530" t="n"/>
      <c r="AXK27" s="530" t="n"/>
      <c r="AXL27" s="530" t="n"/>
      <c r="AXM27" s="530" t="n"/>
      <c r="AXN27" s="530" t="n"/>
      <c r="AXO27" s="530" t="n"/>
      <c r="AXP27" s="530" t="n"/>
      <c r="AXQ27" s="530" t="n"/>
      <c r="AXR27" s="530" t="n"/>
      <c r="AXS27" s="530" t="n"/>
      <c r="AXT27" s="530" t="n"/>
      <c r="AXU27" s="530" t="n"/>
      <c r="AXV27" s="530" t="n"/>
      <c r="AXW27" s="530" t="n"/>
      <c r="AXX27" s="530" t="n"/>
      <c r="AXY27" s="530" t="n"/>
      <c r="AXZ27" s="530" t="n"/>
      <c r="AYA27" s="530" t="n"/>
      <c r="AYB27" s="530" t="n"/>
      <c r="AYC27" s="530" t="n"/>
      <c r="AYD27" s="530" t="n"/>
      <c r="AYE27" s="530" t="n"/>
      <c r="AYF27" s="530" t="n"/>
      <c r="AYG27" s="530" t="n"/>
      <c r="AYH27" s="530" t="n"/>
      <c r="AYI27" s="530" t="n"/>
      <c r="AYJ27" s="530" t="n"/>
      <c r="AYK27" s="530" t="n"/>
      <c r="AYL27" s="530" t="n"/>
      <c r="AYM27" s="530" t="n"/>
      <c r="AYN27" s="530" t="n"/>
      <c r="AYO27" s="530" t="n"/>
      <c r="AYP27" s="530" t="n"/>
      <c r="AYQ27" s="530" t="n"/>
      <c r="AYR27" s="530" t="n"/>
      <c r="AYS27" s="530" t="n"/>
      <c r="AYT27" s="530" t="n"/>
      <c r="AYU27" s="530" t="n"/>
      <c r="AYV27" s="530" t="n"/>
      <c r="AYW27" s="530" t="n"/>
      <c r="AYX27" s="530" t="n"/>
      <c r="AYY27" s="530" t="n"/>
      <c r="AYZ27" s="530" t="n"/>
      <c r="AZA27" s="530" t="n"/>
      <c r="AZB27" s="530" t="n"/>
      <c r="AZC27" s="530" t="n"/>
      <c r="AZD27" s="530" t="n"/>
      <c r="AZE27" s="530" t="n"/>
      <c r="AZF27" s="530" t="n"/>
      <c r="AZG27" s="530" t="n"/>
      <c r="AZH27" s="530" t="n"/>
      <c r="AZI27" s="530" t="n"/>
      <c r="AZJ27" s="530" t="n"/>
      <c r="AZK27" s="530" t="n"/>
      <c r="AZL27" s="530" t="n"/>
      <c r="AZM27" s="530" t="n"/>
      <c r="AZN27" s="530" t="n"/>
      <c r="AZO27" s="530" t="n"/>
      <c r="AZP27" s="530" t="n"/>
      <c r="AZQ27" s="530" t="n"/>
      <c r="AZR27" s="530" t="n"/>
      <c r="AZS27" s="530" t="n"/>
      <c r="AZT27" s="530" t="n"/>
      <c r="AZU27" s="530" t="n"/>
      <c r="AZV27" s="530" t="n"/>
      <c r="AZW27" s="530" t="n"/>
      <c r="AZX27" s="530" t="n"/>
      <c r="AZY27" s="530" t="n"/>
      <c r="AZZ27" s="530" t="n"/>
      <c r="BAA27" s="530" t="n"/>
      <c r="BAB27" s="530" t="n"/>
      <c r="BAC27" s="530" t="n"/>
      <c r="BAD27" s="530" t="n"/>
      <c r="BAE27" s="530" t="n"/>
      <c r="BAF27" s="530" t="n"/>
      <c r="BAG27" s="530" t="n"/>
      <c r="BAH27" s="530" t="n"/>
      <c r="BAI27" s="530" t="n"/>
      <c r="BAJ27" s="530" t="n"/>
      <c r="BAK27" s="530" t="n"/>
      <c r="BAL27" s="530" t="n"/>
      <c r="BAM27" s="530" t="n"/>
      <c r="BAN27" s="530" t="n"/>
      <c r="BAO27" s="530" t="n"/>
      <c r="BAP27" s="530" t="n"/>
      <c r="BAQ27" s="530" t="n"/>
      <c r="BAR27" s="530" t="n"/>
      <c r="BAS27" s="530" t="n"/>
      <c r="BAT27" s="530" t="n"/>
      <c r="BAU27" s="530" t="n"/>
      <c r="BAV27" s="530" t="n"/>
      <c r="BAW27" s="530" t="n"/>
      <c r="BAX27" s="530" t="n"/>
      <c r="BAY27" s="530" t="n"/>
      <c r="BAZ27" s="530" t="n"/>
      <c r="BBA27" s="530" t="n"/>
      <c r="BBB27" s="530" t="n"/>
      <c r="BBC27" s="530" t="n"/>
      <c r="BBD27" s="530" t="n"/>
      <c r="BBE27" s="530" t="n"/>
      <c r="BBF27" s="530" t="n"/>
      <c r="BBG27" s="530" t="n"/>
      <c r="BBH27" s="530" t="n"/>
      <c r="BBI27" s="530" t="n"/>
      <c r="BBJ27" s="530" t="n"/>
      <c r="BBK27" s="530" t="n"/>
      <c r="BBL27" s="530" t="n"/>
      <c r="BBM27" s="530" t="n"/>
      <c r="BBN27" s="530" t="n"/>
      <c r="BBO27" s="530" t="n"/>
      <c r="BBP27" s="530" t="n"/>
      <c r="BBQ27" s="530" t="n"/>
      <c r="BBR27" s="530" t="n"/>
      <c r="BBS27" s="530" t="n"/>
      <c r="BBT27" s="530" t="n"/>
      <c r="BBU27" s="530" t="n"/>
      <c r="BBV27" s="530" t="n"/>
      <c r="BBW27" s="530" t="n"/>
      <c r="BBX27" s="530" t="n"/>
      <c r="BBY27" s="530" t="n"/>
      <c r="BBZ27" s="530" t="n"/>
      <c r="BCA27" s="530" t="n"/>
      <c r="BCB27" s="530" t="n"/>
      <c r="BCC27" s="530" t="n"/>
      <c r="BCD27" s="530" t="n"/>
      <c r="BCE27" s="530" t="n"/>
      <c r="BCF27" s="530" t="n"/>
      <c r="BCG27" s="530" t="n"/>
      <c r="BCH27" s="530" t="n"/>
      <c r="BCI27" s="530" t="n"/>
      <c r="BCJ27" s="530" t="n"/>
      <c r="BCK27" s="530" t="n"/>
      <c r="BCL27" s="530" t="n"/>
      <c r="BCM27" s="530" t="n"/>
      <c r="BCN27" s="530" t="n"/>
      <c r="BCO27" s="530" t="n"/>
      <c r="BCP27" s="530" t="n"/>
      <c r="BCQ27" s="530" t="n"/>
      <c r="BCR27" s="530" t="n"/>
      <c r="BCS27" s="530" t="n"/>
      <c r="BCT27" s="530" t="n"/>
      <c r="BCU27" s="530" t="n"/>
      <c r="BCV27" s="530" t="n"/>
      <c r="BCW27" s="530" t="n"/>
      <c r="BCX27" s="530" t="n"/>
      <c r="BCY27" s="530" t="n"/>
      <c r="BCZ27" s="530" t="n"/>
      <c r="BDA27" s="530" t="n"/>
      <c r="BDB27" s="530" t="n"/>
      <c r="BDC27" s="530" t="n"/>
      <c r="BDD27" s="530" t="n"/>
      <c r="BDE27" s="530" t="n"/>
      <c r="BDF27" s="530" t="n"/>
      <c r="BDG27" s="530" t="n"/>
      <c r="BDH27" s="530" t="n"/>
      <c r="BDI27" s="530" t="n"/>
      <c r="BDJ27" s="530" t="n"/>
      <c r="BDK27" s="530" t="n"/>
      <c r="BDL27" s="530" t="n"/>
      <c r="BDM27" s="530" t="n"/>
      <c r="BDN27" s="530" t="n"/>
      <c r="BDO27" s="530" t="n"/>
      <c r="BDP27" s="530" t="n"/>
      <c r="BDQ27" s="530" t="n"/>
      <c r="BDR27" s="530" t="n"/>
      <c r="BDS27" s="530" t="n"/>
      <c r="BDT27" s="530" t="n"/>
      <c r="BDU27" s="530" t="n"/>
      <c r="BDV27" s="530" t="n"/>
      <c r="BDW27" s="530" t="n"/>
      <c r="BDX27" s="530" t="n"/>
      <c r="BDY27" s="530" t="n"/>
      <c r="BDZ27" s="530" t="n"/>
      <c r="BEA27" s="530" t="n"/>
      <c r="BEB27" s="530" t="n"/>
      <c r="BEC27" s="530" t="n"/>
      <c r="BED27" s="530" t="n"/>
      <c r="BEE27" s="530" t="n"/>
      <c r="BEF27" s="530" t="n"/>
      <c r="BEG27" s="530" t="n"/>
      <c r="BEH27" s="530" t="n"/>
      <c r="BEI27" s="530" t="n"/>
      <c r="BEJ27" s="530" t="n"/>
      <c r="BEK27" s="530" t="n"/>
      <c r="BEL27" s="530" t="n"/>
      <c r="BEM27" s="530" t="n"/>
      <c r="BEN27" s="530" t="n"/>
      <c r="BEO27" s="530" t="n"/>
      <c r="BEP27" s="530" t="n"/>
      <c r="BEQ27" s="530" t="n"/>
      <c r="BER27" s="530" t="n"/>
      <c r="BES27" s="530" t="n"/>
      <c r="BET27" s="530" t="n"/>
      <c r="BEU27" s="530" t="n"/>
      <c r="BEV27" s="530" t="n"/>
      <c r="BEW27" s="530" t="n"/>
      <c r="BEX27" s="530" t="n"/>
      <c r="BEY27" s="530" t="n"/>
      <c r="BEZ27" s="530" t="n"/>
      <c r="BFA27" s="530" t="n"/>
      <c r="BFB27" s="530" t="n"/>
      <c r="BFC27" s="530" t="n"/>
      <c r="BFD27" s="530" t="n"/>
      <c r="BFE27" s="530" t="n"/>
      <c r="BFF27" s="530" t="n"/>
      <c r="BFG27" s="530" t="n"/>
      <c r="BFH27" s="530" t="n"/>
      <c r="BFI27" s="530" t="n"/>
      <c r="BFJ27" s="530" t="n"/>
      <c r="BFK27" s="530" t="n"/>
      <c r="BFL27" s="530" t="n"/>
      <c r="BFM27" s="530" t="n"/>
      <c r="BFN27" s="530" t="n"/>
      <c r="BFO27" s="530" t="n"/>
      <c r="BFP27" s="530" t="n"/>
      <c r="BFQ27" s="530" t="n"/>
      <c r="BFR27" s="530" t="n"/>
      <c r="BFS27" s="530" t="n"/>
      <c r="BFT27" s="530" t="n"/>
      <c r="BFU27" s="530" t="n"/>
      <c r="BFV27" s="530" t="n"/>
      <c r="BFW27" s="530" t="n"/>
      <c r="BFX27" s="530" t="n"/>
      <c r="BFY27" s="530" t="n"/>
      <c r="BFZ27" s="530" t="n"/>
      <c r="BGA27" s="530" t="n"/>
      <c r="BGB27" s="530" t="n"/>
      <c r="BGC27" s="530" t="n"/>
      <c r="BGD27" s="530" t="n"/>
      <c r="BGE27" s="530" t="n"/>
      <c r="BGF27" s="530" t="n"/>
      <c r="BGG27" s="530" t="n"/>
      <c r="BGH27" s="530" t="n"/>
      <c r="BGI27" s="530" t="n"/>
      <c r="BGJ27" s="530" t="n"/>
      <c r="BGK27" s="530" t="n"/>
      <c r="BGL27" s="530" t="n"/>
      <c r="BGM27" s="530" t="n"/>
      <c r="BGN27" s="530" t="n"/>
      <c r="BGO27" s="530" t="n"/>
      <c r="BGP27" s="530" t="n"/>
      <c r="BGQ27" s="530" t="n"/>
      <c r="BGR27" s="530" t="n"/>
      <c r="BGS27" s="530" t="n"/>
      <c r="BGT27" s="530" t="n"/>
      <c r="BGU27" s="530" t="n"/>
      <c r="BGV27" s="530" t="n"/>
      <c r="BGW27" s="530" t="n"/>
      <c r="BGX27" s="530" t="n"/>
      <c r="BGY27" s="530" t="n"/>
      <c r="BGZ27" s="530" t="n"/>
      <c r="BHA27" s="530" t="n"/>
      <c r="BHB27" s="530" t="n"/>
      <c r="BHC27" s="530" t="n"/>
      <c r="BHD27" s="530" t="n"/>
      <c r="BHE27" s="530" t="n"/>
      <c r="BHF27" s="530" t="n"/>
      <c r="BHG27" s="530" t="n"/>
      <c r="BHH27" s="530" t="n"/>
      <c r="BHI27" s="530" t="n"/>
      <c r="BHJ27" s="530" t="n"/>
      <c r="BHK27" s="530" t="n"/>
      <c r="BHL27" s="530" t="n"/>
      <c r="BHM27" s="530" t="n"/>
      <c r="BHN27" s="530" t="n"/>
      <c r="BHO27" s="530" t="n"/>
      <c r="BHP27" s="530" t="n"/>
      <c r="BHQ27" s="530" t="n"/>
      <c r="BHR27" s="530" t="n"/>
      <c r="BHS27" s="530" t="n"/>
      <c r="BHT27" s="530" t="n"/>
      <c r="BHU27" s="530" t="n"/>
      <c r="BHV27" s="530" t="n"/>
      <c r="BHW27" s="530" t="n"/>
      <c r="BHX27" s="530" t="n"/>
      <c r="BHY27" s="530" t="n"/>
      <c r="BHZ27" s="530" t="n"/>
      <c r="BIA27" s="530" t="n"/>
      <c r="BIB27" s="530" t="n"/>
      <c r="BIC27" s="530" t="n"/>
      <c r="BID27" s="530" t="n"/>
      <c r="BIE27" s="530" t="n"/>
      <c r="BIF27" s="530" t="n"/>
      <c r="BIG27" s="530" t="n"/>
      <c r="BIH27" s="530" t="n"/>
      <c r="BII27" s="530" t="n"/>
      <c r="BIJ27" s="530" t="n"/>
      <c r="BIK27" s="530" t="n"/>
      <c r="BIL27" s="530" t="n"/>
      <c r="BIM27" s="530" t="n"/>
      <c r="BIN27" s="530" t="n"/>
      <c r="BIO27" s="530" t="n"/>
      <c r="BIP27" s="530" t="n"/>
      <c r="BIQ27" s="530" t="n"/>
      <c r="BIR27" s="530" t="n"/>
      <c r="BIS27" s="530" t="n"/>
      <c r="BIT27" s="530" t="n"/>
      <c r="BIU27" s="530" t="n"/>
      <c r="BIV27" s="530" t="n"/>
      <c r="BIW27" s="530" t="n"/>
      <c r="BIX27" s="530" t="n"/>
      <c r="BIY27" s="530" t="n"/>
      <c r="BIZ27" s="530" t="n"/>
      <c r="BJA27" s="530" t="n"/>
      <c r="BJB27" s="530" t="n"/>
      <c r="BJC27" s="530" t="n"/>
      <c r="BJD27" s="530" t="n"/>
      <c r="BJE27" s="530" t="n"/>
      <c r="BJF27" s="530" t="n"/>
      <c r="BJG27" s="530" t="n"/>
      <c r="BJH27" s="530" t="n"/>
      <c r="BJI27" s="530" t="n"/>
      <c r="BJJ27" s="530" t="n"/>
      <c r="BJK27" s="530" t="n"/>
      <c r="BJL27" s="530" t="n"/>
      <c r="BJM27" s="530" t="n"/>
      <c r="BJN27" s="530" t="n"/>
      <c r="BJO27" s="530" t="n"/>
      <c r="BJP27" s="530" t="n"/>
      <c r="BJQ27" s="530" t="n"/>
      <c r="BJR27" s="530" t="n"/>
      <c r="BJS27" s="530" t="n"/>
      <c r="BJT27" s="530" t="n"/>
      <c r="BJU27" s="530" t="n"/>
      <c r="BJV27" s="530" t="n"/>
      <c r="BJW27" s="530" t="n"/>
      <c r="BJX27" s="530" t="n"/>
      <c r="BJY27" s="530" t="n"/>
      <c r="BJZ27" s="530" t="n"/>
      <c r="BKA27" s="530" t="n"/>
      <c r="BKB27" s="530" t="n"/>
      <c r="BKC27" s="530" t="n"/>
      <c r="BKD27" s="530" t="n"/>
      <c r="BKE27" s="530" t="n"/>
      <c r="BKF27" s="530" t="n"/>
      <c r="BKG27" s="530" t="n"/>
      <c r="BKH27" s="530" t="n"/>
      <c r="BKI27" s="530" t="n"/>
      <c r="BKJ27" s="530" t="n"/>
      <c r="BKK27" s="530" t="n"/>
      <c r="BKL27" s="530" t="n"/>
      <c r="BKM27" s="530" t="n"/>
      <c r="BKN27" s="530" t="n"/>
      <c r="BKO27" s="530" t="n"/>
      <c r="BKP27" s="530" t="n"/>
      <c r="BKQ27" s="530" t="n"/>
      <c r="BKR27" s="530" t="n"/>
      <c r="BKS27" s="530" t="n"/>
      <c r="BKT27" s="530" t="n"/>
      <c r="BKU27" s="530" t="n"/>
      <c r="BKV27" s="530" t="n"/>
      <c r="BKW27" s="530" t="n"/>
      <c r="BKX27" s="530" t="n"/>
      <c r="BKY27" s="530" t="n"/>
      <c r="BKZ27" s="530" t="n"/>
      <c r="BLA27" s="530" t="n"/>
      <c r="BLB27" s="530" t="n"/>
      <c r="BLC27" s="530" t="n"/>
      <c r="BLD27" s="530" t="n"/>
      <c r="BLE27" s="530" t="n"/>
      <c r="BLF27" s="530" t="n"/>
      <c r="BLG27" s="530" t="n"/>
      <c r="BLH27" s="530" t="n"/>
      <c r="BLI27" s="530" t="n"/>
      <c r="BLJ27" s="530" t="n"/>
      <c r="BLK27" s="530" t="n"/>
      <c r="BLL27" s="530" t="n"/>
      <c r="BLM27" s="530" t="n"/>
      <c r="BLN27" s="530" t="n"/>
      <c r="BLO27" s="530" t="n"/>
      <c r="BLP27" s="530" t="n"/>
      <c r="BLQ27" s="530" t="n"/>
      <c r="BLR27" s="530" t="n"/>
      <c r="BLS27" s="530" t="n"/>
      <c r="BLT27" s="530" t="n"/>
      <c r="BLU27" s="530" t="n"/>
      <c r="BLV27" s="530" t="n"/>
      <c r="BLW27" s="530" t="n"/>
      <c r="BLX27" s="530" t="n"/>
      <c r="BLY27" s="530" t="n"/>
      <c r="BLZ27" s="530" t="n"/>
      <c r="BMA27" s="530" t="n"/>
      <c r="BMB27" s="530" t="n"/>
      <c r="BMC27" s="530" t="n"/>
      <c r="BMD27" s="530" t="n"/>
      <c r="BME27" s="530" t="n"/>
      <c r="BMF27" s="530" t="n"/>
      <c r="BMG27" s="530" t="n"/>
      <c r="BMH27" s="530" t="n"/>
      <c r="BMI27" s="530" t="n"/>
      <c r="BMJ27" s="530" t="n"/>
      <c r="BMK27" s="530" t="n"/>
      <c r="BML27" s="530" t="n"/>
      <c r="BMM27" s="530" t="n"/>
      <c r="BMN27" s="530" t="n"/>
      <c r="BMO27" s="530" t="n"/>
      <c r="BMP27" s="530" t="n"/>
      <c r="BMQ27" s="530" t="n"/>
      <c r="BMR27" s="530" t="n"/>
      <c r="BMS27" s="530" t="n"/>
      <c r="BMT27" s="530" t="n"/>
      <c r="BMU27" s="530" t="n"/>
      <c r="BMV27" s="530" t="n"/>
      <c r="BMW27" s="530" t="n"/>
      <c r="BMX27" s="530" t="n"/>
      <c r="BMY27" s="530" t="n"/>
      <c r="BMZ27" s="530" t="n"/>
      <c r="BNA27" s="530" t="n"/>
      <c r="BNB27" s="530" t="n"/>
      <c r="BNC27" s="530" t="n"/>
      <c r="BND27" s="530" t="n"/>
      <c r="BNE27" s="530" t="n"/>
      <c r="BNF27" s="530" t="n"/>
      <c r="BNG27" s="530" t="n"/>
      <c r="BNH27" s="530" t="n"/>
      <c r="BNI27" s="530" t="n"/>
      <c r="BNJ27" s="530" t="n"/>
      <c r="BNK27" s="530" t="n"/>
      <c r="BNL27" s="530" t="n"/>
      <c r="BNM27" s="530" t="n"/>
      <c r="BNN27" s="530" t="n"/>
      <c r="BNO27" s="530" t="n"/>
      <c r="BNP27" s="530" t="n"/>
      <c r="BNQ27" s="530" t="n"/>
      <c r="BNR27" s="530" t="n"/>
      <c r="BNS27" s="530" t="n"/>
      <c r="BNT27" s="530" t="n"/>
      <c r="BNU27" s="530" t="n"/>
      <c r="BNV27" s="530" t="n"/>
      <c r="BNW27" s="530" t="n"/>
      <c r="BNX27" s="530" t="n"/>
      <c r="BNY27" s="530" t="n"/>
      <c r="BNZ27" s="530" t="n"/>
      <c r="BOA27" s="530" t="n"/>
      <c r="BOB27" s="530" t="n"/>
      <c r="BOC27" s="530" t="n"/>
      <c r="BOD27" s="530" t="n"/>
      <c r="BOE27" s="530" t="n"/>
      <c r="BOF27" s="530" t="n"/>
      <c r="BOG27" s="530" t="n"/>
      <c r="BOH27" s="530" t="n"/>
      <c r="BOI27" s="530" t="n"/>
      <c r="BOJ27" s="530" t="n"/>
      <c r="BOK27" s="530" t="n"/>
      <c r="BOL27" s="530" t="n"/>
      <c r="BOM27" s="530" t="n"/>
      <c r="BON27" s="530" t="n"/>
      <c r="BOO27" s="530" t="n"/>
      <c r="BOP27" s="530" t="n"/>
      <c r="BOQ27" s="530" t="n"/>
      <c r="BOR27" s="530" t="n"/>
      <c r="BOS27" s="530" t="n"/>
      <c r="BOT27" s="530" t="n"/>
      <c r="BOU27" s="530" t="n"/>
      <c r="BOV27" s="530" t="n"/>
      <c r="BOW27" s="530" t="n"/>
      <c r="BOX27" s="530" t="n"/>
      <c r="BOY27" s="530" t="n"/>
      <c r="BOZ27" s="530" t="n"/>
      <c r="BPA27" s="530" t="n"/>
      <c r="BPB27" s="530" t="n"/>
      <c r="BPC27" s="530" t="n"/>
      <c r="BPD27" s="530" t="n"/>
      <c r="BPE27" s="530" t="n"/>
      <c r="BPF27" s="530" t="n"/>
      <c r="BPG27" s="530" t="n"/>
      <c r="BPH27" s="530" t="n"/>
      <c r="BPI27" s="530" t="n"/>
      <c r="BPJ27" s="530" t="n"/>
      <c r="BPK27" s="530" t="n"/>
      <c r="BPL27" s="530" t="n"/>
      <c r="BPM27" s="530" t="n"/>
      <c r="BPN27" s="530" t="n"/>
      <c r="BPO27" s="530" t="n"/>
      <c r="BPP27" s="530" t="n"/>
      <c r="BPQ27" s="530" t="n"/>
      <c r="BPR27" s="530" t="n"/>
      <c r="BPS27" s="530" t="n"/>
      <c r="BPT27" s="530" t="n"/>
      <c r="BPU27" s="530" t="n"/>
      <c r="BPV27" s="530" t="n"/>
      <c r="BPW27" s="530" t="n"/>
      <c r="BPX27" s="530" t="n"/>
      <c r="BPY27" s="530" t="n"/>
      <c r="BPZ27" s="530" t="n"/>
      <c r="BQA27" s="530" t="n"/>
      <c r="BQB27" s="530" t="n"/>
      <c r="BQC27" s="530" t="n"/>
      <c r="BQD27" s="530" t="n"/>
      <c r="BQE27" s="530" t="n"/>
      <c r="BQF27" s="530" t="n"/>
      <c r="BQG27" s="530" t="n"/>
      <c r="BQH27" s="530" t="n"/>
      <c r="BQI27" s="530" t="n"/>
      <c r="BQJ27" s="530" t="n"/>
      <c r="BQK27" s="530" t="n"/>
      <c r="BQL27" s="530" t="n"/>
      <c r="BQM27" s="530" t="n"/>
      <c r="BQN27" s="530" t="n"/>
      <c r="BQO27" s="530" t="n"/>
      <c r="BQP27" s="530" t="n"/>
      <c r="BQQ27" s="530" t="n"/>
      <c r="BQR27" s="530" t="n"/>
      <c r="BQS27" s="530" t="n"/>
      <c r="BQT27" s="530" t="n"/>
      <c r="BQU27" s="530" t="n"/>
      <c r="BQV27" s="530" t="n"/>
      <c r="BQW27" s="530" t="n"/>
      <c r="BQX27" s="530" t="n"/>
      <c r="BQY27" s="530" t="n"/>
      <c r="BQZ27" s="530" t="n"/>
      <c r="BRA27" s="530" t="n"/>
      <c r="BRB27" s="530" t="n"/>
      <c r="BRC27" s="530" t="n"/>
      <c r="BRD27" s="530" t="n"/>
      <c r="BRE27" s="530" t="n"/>
      <c r="BRF27" s="530" t="n"/>
      <c r="BRG27" s="530" t="n"/>
      <c r="BRH27" s="530" t="n"/>
      <c r="BRI27" s="530" t="n"/>
      <c r="BRJ27" s="530" t="n"/>
      <c r="BRK27" s="530" t="n"/>
      <c r="BRL27" s="530" t="n"/>
      <c r="BRM27" s="530" t="n"/>
      <c r="BRN27" s="530" t="n"/>
      <c r="BRO27" s="530" t="n"/>
      <c r="BRP27" s="530" t="n"/>
      <c r="BRQ27" s="530" t="n"/>
      <c r="BRR27" s="530" t="n"/>
      <c r="BRS27" s="530" t="n"/>
      <c r="BRT27" s="530" t="n"/>
      <c r="BRU27" s="530" t="n"/>
      <c r="BRV27" s="530" t="n"/>
      <c r="BRW27" s="530" t="n"/>
      <c r="BRX27" s="530" t="n"/>
      <c r="BRY27" s="530" t="n"/>
      <c r="BRZ27" s="530" t="n"/>
      <c r="BSA27" s="530" t="n"/>
      <c r="BSB27" s="530" t="n"/>
      <c r="BSC27" s="530" t="n"/>
      <c r="BSD27" s="530" t="n"/>
      <c r="BSE27" s="530" t="n"/>
      <c r="BSF27" s="530" t="n"/>
      <c r="BSG27" s="530" t="n"/>
      <c r="BSH27" s="530" t="n"/>
      <c r="BSI27" s="530" t="n"/>
      <c r="BSJ27" s="530" t="n"/>
      <c r="BSK27" s="530" t="n"/>
      <c r="BSL27" s="530" t="n"/>
      <c r="BSM27" s="530" t="n"/>
      <c r="BSN27" s="530" t="n"/>
      <c r="BSO27" s="530" t="n"/>
      <c r="BSP27" s="530" t="n"/>
      <c r="BSQ27" s="530" t="n"/>
      <c r="BSR27" s="530" t="n"/>
      <c r="BSS27" s="530" t="n"/>
      <c r="BST27" s="530" t="n"/>
      <c r="BSU27" s="530" t="n"/>
      <c r="BSV27" s="530" t="n"/>
      <c r="BSW27" s="530" t="n"/>
      <c r="BSX27" s="530" t="n"/>
      <c r="BSY27" s="530" t="n"/>
      <c r="BSZ27" s="530" t="n"/>
      <c r="BTA27" s="530" t="n"/>
      <c r="BTB27" s="530" t="n"/>
      <c r="BTC27" s="530" t="n"/>
      <c r="BTD27" s="530" t="n"/>
      <c r="BTE27" s="530" t="n"/>
      <c r="BTF27" s="530" t="n"/>
      <c r="BTG27" s="530" t="n"/>
      <c r="BTH27" s="530" t="n"/>
      <c r="BTI27" s="530" t="n"/>
      <c r="BTJ27" s="530" t="n"/>
      <c r="BTK27" s="530" t="n"/>
      <c r="BTL27" s="530" t="n"/>
      <c r="BTM27" s="530" t="n"/>
      <c r="BTN27" s="530" t="n"/>
      <c r="BTO27" s="530" t="n"/>
      <c r="BTP27" s="530" t="n"/>
      <c r="BTQ27" s="530" t="n"/>
      <c r="BTR27" s="530" t="n"/>
      <c r="BTS27" s="530" t="n"/>
      <c r="BTT27" s="530" t="n"/>
      <c r="BTU27" s="530" t="n"/>
      <c r="BTV27" s="530" t="n"/>
      <c r="BTW27" s="530" t="n"/>
      <c r="BTX27" s="530" t="n"/>
      <c r="BTY27" s="530" t="n"/>
      <c r="BTZ27" s="530" t="n"/>
      <c r="BUA27" s="530" t="n"/>
      <c r="BUB27" s="530" t="n"/>
      <c r="BUC27" s="530" t="n"/>
      <c r="BUD27" s="530" t="n"/>
      <c r="BUE27" s="530" t="n"/>
      <c r="BUF27" s="530" t="n"/>
      <c r="BUG27" s="530" t="n"/>
      <c r="BUH27" s="530" t="n"/>
      <c r="BUI27" s="530" t="n"/>
      <c r="BUJ27" s="530" t="n"/>
      <c r="BUK27" s="530" t="n"/>
      <c r="BUL27" s="530" t="n"/>
      <c r="BUM27" s="530" t="n"/>
      <c r="BUN27" s="530" t="n"/>
      <c r="BUO27" s="530" t="n"/>
      <c r="BUP27" s="530" t="n"/>
      <c r="BUQ27" s="530" t="n"/>
      <c r="BUR27" s="530" t="n"/>
      <c r="BUS27" s="530" t="n"/>
      <c r="BUT27" s="530" t="n"/>
      <c r="BUU27" s="530" t="n"/>
      <c r="BUV27" s="530" t="n"/>
      <c r="BUW27" s="530" t="n"/>
      <c r="BUX27" s="530" t="n"/>
      <c r="BUY27" s="530" t="n"/>
      <c r="BUZ27" s="530" t="n"/>
      <c r="BVA27" s="530" t="n"/>
      <c r="BVB27" s="530" t="n"/>
      <c r="BVC27" s="530" t="n"/>
      <c r="BVD27" s="530" t="n"/>
      <c r="BVE27" s="530" t="n"/>
      <c r="BVF27" s="530" t="n"/>
      <c r="BVG27" s="530" t="n"/>
      <c r="BVH27" s="530" t="n"/>
      <c r="BVI27" s="530" t="n"/>
      <c r="BVJ27" s="530" t="n"/>
      <c r="BVK27" s="530" t="n"/>
      <c r="BVL27" s="530" t="n"/>
      <c r="BVM27" s="530" t="n"/>
      <c r="BVN27" s="530" t="n"/>
      <c r="BVO27" s="530" t="n"/>
      <c r="BVP27" s="530" t="n"/>
      <c r="BVQ27" s="530" t="n"/>
      <c r="BVR27" s="530" t="n"/>
      <c r="BVS27" s="530" t="n"/>
      <c r="BVT27" s="530" t="n"/>
      <c r="BVU27" s="530" t="n"/>
      <c r="BVV27" s="530" t="n"/>
      <c r="BVW27" s="530" t="n"/>
      <c r="BVX27" s="530" t="n"/>
      <c r="BVY27" s="530" t="n"/>
      <c r="BVZ27" s="530" t="n"/>
      <c r="BWA27" s="530" t="n"/>
      <c r="BWB27" s="530" t="n"/>
      <c r="BWC27" s="530" t="n"/>
      <c r="BWD27" s="530" t="n"/>
      <c r="BWE27" s="530" t="n"/>
      <c r="BWF27" s="530" t="n"/>
      <c r="BWG27" s="530" t="n"/>
      <c r="BWH27" s="530" t="n"/>
      <c r="BWI27" s="530" t="n"/>
      <c r="BWJ27" s="530" t="n"/>
      <c r="BWK27" s="530" t="n"/>
      <c r="BWL27" s="530" t="n"/>
      <c r="BWM27" s="530" t="n"/>
      <c r="BWN27" s="530" t="n"/>
      <c r="BWO27" s="530" t="n"/>
      <c r="BWP27" s="530" t="n"/>
      <c r="BWQ27" s="530" t="n"/>
      <c r="BWR27" s="530" t="n"/>
      <c r="BWS27" s="530" t="n"/>
      <c r="BWT27" s="530" t="n"/>
      <c r="BWU27" s="530" t="n"/>
      <c r="BWV27" s="530" t="n"/>
      <c r="BWW27" s="530" t="n"/>
      <c r="BWX27" s="530" t="n"/>
      <c r="BWY27" s="530" t="n"/>
      <c r="BWZ27" s="530" t="n"/>
      <c r="BXA27" s="530" t="n"/>
      <c r="BXB27" s="530" t="n"/>
      <c r="BXC27" s="530" t="n"/>
      <c r="BXD27" s="530" t="n"/>
      <c r="BXE27" s="530" t="n"/>
      <c r="BXF27" s="530" t="n"/>
      <c r="BXG27" s="530" t="n"/>
      <c r="BXH27" s="530" t="n"/>
      <c r="BXI27" s="530" t="n"/>
      <c r="BXJ27" s="530" t="n"/>
      <c r="BXK27" s="530" t="n"/>
      <c r="BXL27" s="530" t="n"/>
      <c r="BXM27" s="530" t="n"/>
      <c r="BXN27" s="530" t="n"/>
      <c r="BXO27" s="530" t="n"/>
      <c r="BXP27" s="530" t="n"/>
      <c r="BXQ27" s="530" t="n"/>
      <c r="BXR27" s="530" t="n"/>
      <c r="BXS27" s="530" t="n"/>
      <c r="BXT27" s="530" t="n"/>
      <c r="BXU27" s="530" t="n"/>
      <c r="BXV27" s="530" t="n"/>
      <c r="BXW27" s="530" t="n"/>
      <c r="BXX27" s="530" t="n"/>
      <c r="BXY27" s="530" t="n"/>
      <c r="BXZ27" s="530" t="n"/>
      <c r="BYA27" s="530" t="n"/>
      <c r="BYB27" s="530" t="n"/>
      <c r="BYC27" s="530" t="n"/>
      <c r="BYD27" s="530" t="n"/>
      <c r="BYE27" s="530" t="n"/>
      <c r="BYF27" s="530" t="n"/>
      <c r="BYG27" s="530" t="n"/>
      <c r="BYH27" s="530" t="n"/>
      <c r="BYI27" s="530" t="n"/>
      <c r="BYJ27" s="530" t="n"/>
      <c r="BYK27" s="530" t="n"/>
      <c r="BYL27" s="530" t="n"/>
      <c r="BYM27" s="530" t="n"/>
      <c r="BYN27" s="530" t="n"/>
      <c r="BYO27" s="530" t="n"/>
      <c r="BYP27" s="530" t="n"/>
      <c r="BYQ27" s="530" t="n"/>
      <c r="BYR27" s="530" t="n"/>
      <c r="BYS27" s="530" t="n"/>
      <c r="BYT27" s="530" t="n"/>
      <c r="BYU27" s="530" t="n"/>
      <c r="BYV27" s="530" t="n"/>
      <c r="BYW27" s="530" t="n"/>
      <c r="BYX27" s="530" t="n"/>
      <c r="BYY27" s="530" t="n"/>
      <c r="BYZ27" s="530" t="n"/>
      <c r="BZA27" s="530" t="n"/>
      <c r="BZB27" s="530" t="n"/>
      <c r="BZC27" s="530" t="n"/>
      <c r="BZD27" s="530" t="n"/>
      <c r="BZE27" s="530" t="n"/>
      <c r="BZF27" s="530" t="n"/>
      <c r="BZG27" s="530" t="n"/>
      <c r="BZH27" s="530" t="n"/>
      <c r="BZI27" s="530" t="n"/>
      <c r="BZJ27" s="530" t="n"/>
      <c r="BZK27" s="530" t="n"/>
      <c r="BZL27" s="530" t="n"/>
      <c r="BZM27" s="530" t="n"/>
      <c r="BZN27" s="530" t="n"/>
      <c r="BZO27" s="530" t="n"/>
      <c r="BZP27" s="530" t="n"/>
      <c r="BZQ27" s="530" t="n"/>
      <c r="BZR27" s="530" t="n"/>
      <c r="BZS27" s="530" t="n"/>
      <c r="BZT27" s="530" t="n"/>
      <c r="BZU27" s="530" t="n"/>
      <c r="BZV27" s="530" t="n"/>
      <c r="BZW27" s="530" t="n"/>
      <c r="BZX27" s="530" t="n"/>
      <c r="BZY27" s="530" t="n"/>
      <c r="BZZ27" s="530" t="n"/>
      <c r="CAA27" s="530" t="n"/>
      <c r="CAB27" s="530" t="n"/>
      <c r="CAC27" s="530" t="n"/>
      <c r="CAD27" s="530" t="n"/>
      <c r="CAE27" s="530" t="n"/>
      <c r="CAF27" s="530" t="n"/>
      <c r="CAG27" s="530" t="n"/>
      <c r="CAH27" s="530" t="n"/>
      <c r="CAI27" s="530" t="n"/>
      <c r="CAJ27" s="530" t="n"/>
      <c r="CAK27" s="530" t="n"/>
      <c r="CAL27" s="530" t="n"/>
      <c r="CAM27" s="530" t="n"/>
      <c r="CAN27" s="530" t="n"/>
      <c r="CAO27" s="530" t="n"/>
      <c r="CAP27" s="530" t="n"/>
      <c r="CAQ27" s="530" t="n"/>
      <c r="CAR27" s="530" t="n"/>
      <c r="CAS27" s="530" t="n"/>
      <c r="CAT27" s="530" t="n"/>
      <c r="CAU27" s="530" t="n"/>
      <c r="CAV27" s="530" t="n"/>
      <c r="CAW27" s="530" t="n"/>
      <c r="CAX27" s="530" t="n"/>
      <c r="CAY27" s="530" t="n"/>
      <c r="CAZ27" s="530" t="n"/>
      <c r="CBA27" s="530" t="n"/>
      <c r="CBB27" s="530" t="n"/>
      <c r="CBC27" s="530" t="n"/>
      <c r="CBD27" s="530" t="n"/>
      <c r="CBE27" s="530" t="n"/>
      <c r="CBF27" s="530" t="n"/>
      <c r="CBG27" s="530" t="n"/>
      <c r="CBH27" s="530" t="n"/>
      <c r="CBI27" s="530" t="n"/>
      <c r="CBJ27" s="530" t="n"/>
      <c r="CBK27" s="530" t="n"/>
      <c r="CBL27" s="530" t="n"/>
      <c r="CBM27" s="530" t="n"/>
      <c r="CBN27" s="530" t="n"/>
      <c r="CBO27" s="530" t="n"/>
      <c r="CBP27" s="530" t="n"/>
      <c r="CBQ27" s="530" t="n"/>
      <c r="CBR27" s="530" t="n"/>
      <c r="CBS27" s="530" t="n"/>
      <c r="CBT27" s="530" t="n"/>
      <c r="CBU27" s="530" t="n"/>
      <c r="CBV27" s="530" t="n"/>
      <c r="CBW27" s="530" t="n"/>
      <c r="CBX27" s="530" t="n"/>
      <c r="CBY27" s="530" t="n"/>
      <c r="CBZ27" s="530" t="n"/>
      <c r="CCA27" s="530" t="n"/>
      <c r="CCB27" s="530" t="n"/>
      <c r="CCC27" s="530" t="n"/>
      <c r="CCD27" s="530" t="n"/>
      <c r="CCE27" s="530" t="n"/>
      <c r="CCF27" s="530" t="n"/>
      <c r="CCG27" s="530" t="n"/>
      <c r="CCH27" s="530" t="n"/>
      <c r="CCI27" s="530" t="n"/>
      <c r="CCJ27" s="530" t="n"/>
      <c r="CCK27" s="530" t="n"/>
      <c r="CCL27" s="530" t="n"/>
      <c r="CCM27" s="530" t="n"/>
      <c r="CCN27" s="530" t="n"/>
      <c r="CCO27" s="530" t="n"/>
      <c r="CCP27" s="530" t="n"/>
      <c r="CCQ27" s="530" t="n"/>
      <c r="CCR27" s="530" t="n"/>
      <c r="CCS27" s="530" t="n"/>
      <c r="CCT27" s="530" t="n"/>
      <c r="CCU27" s="530" t="n"/>
      <c r="CCV27" s="530" t="n"/>
      <c r="CCW27" s="530" t="n"/>
      <c r="CCX27" s="530" t="n"/>
      <c r="CCY27" s="530" t="n"/>
      <c r="CCZ27" s="530" t="n"/>
      <c r="CDA27" s="530" t="n"/>
      <c r="CDB27" s="530" t="n"/>
      <c r="CDC27" s="530" t="n"/>
      <c r="CDD27" s="530" t="n"/>
      <c r="CDE27" s="530" t="n"/>
      <c r="CDF27" s="530" t="n"/>
      <c r="CDG27" s="530" t="n"/>
      <c r="CDH27" s="530" t="n"/>
      <c r="CDI27" s="530" t="n"/>
      <c r="CDJ27" s="530" t="n"/>
      <c r="CDK27" s="530" t="n"/>
      <c r="CDL27" s="530" t="n"/>
      <c r="CDM27" s="530" t="n"/>
      <c r="CDN27" s="530" t="n"/>
      <c r="CDO27" s="530" t="n"/>
      <c r="CDP27" s="530" t="n"/>
      <c r="CDQ27" s="530" t="n"/>
      <c r="CDR27" s="530" t="n"/>
      <c r="CDS27" s="530" t="n"/>
      <c r="CDT27" s="530" t="n"/>
      <c r="CDU27" s="530" t="n"/>
      <c r="CDV27" s="530" t="n"/>
      <c r="CDW27" s="530" t="n"/>
      <c r="CDX27" s="530" t="n"/>
      <c r="CDY27" s="530" t="n"/>
      <c r="CDZ27" s="530" t="n"/>
      <c r="CEA27" s="530" t="n"/>
      <c r="CEB27" s="530" t="n"/>
      <c r="CEC27" s="530" t="n"/>
      <c r="CED27" s="530" t="n"/>
      <c r="CEE27" s="530" t="n"/>
      <c r="CEF27" s="530" t="n"/>
      <c r="CEG27" s="530" t="n"/>
      <c r="CEH27" s="530" t="n"/>
      <c r="CEI27" s="530" t="n"/>
      <c r="CEJ27" s="530" t="n"/>
      <c r="CEK27" s="530" t="n"/>
      <c r="CEL27" s="530" t="n"/>
      <c r="CEM27" s="530" t="n"/>
      <c r="CEN27" s="530" t="n"/>
      <c r="CEO27" s="530" t="n"/>
      <c r="CEP27" s="530" t="n"/>
      <c r="CEQ27" s="530" t="n"/>
      <c r="CER27" s="530" t="n"/>
      <c r="CES27" s="530" t="n"/>
      <c r="CET27" s="530" t="n"/>
      <c r="CEU27" s="530" t="n"/>
      <c r="CEV27" s="530" t="n"/>
      <c r="CEW27" s="530" t="n"/>
      <c r="CEX27" s="530" t="n"/>
      <c r="CEY27" s="530" t="n"/>
      <c r="CEZ27" s="530" t="n"/>
      <c r="CFA27" s="530" t="n"/>
      <c r="CFB27" s="530" t="n"/>
      <c r="CFC27" s="530" t="n"/>
      <c r="CFD27" s="530" t="n"/>
      <c r="CFE27" s="530" t="n"/>
      <c r="CFF27" s="530" t="n"/>
      <c r="CFG27" s="530" t="n"/>
      <c r="CFH27" s="530" t="n"/>
      <c r="CFI27" s="530" t="n"/>
      <c r="CFJ27" s="530" t="n"/>
      <c r="CFK27" s="530" t="n"/>
      <c r="CFL27" s="530" t="n"/>
      <c r="CFM27" s="530" t="n"/>
      <c r="CFN27" s="530" t="n"/>
      <c r="CFO27" s="530" t="n"/>
      <c r="CFP27" s="530" t="n"/>
      <c r="CFQ27" s="530" t="n"/>
      <c r="CFR27" s="530" t="n"/>
      <c r="CFS27" s="530" t="n"/>
      <c r="CFT27" s="530" t="n"/>
      <c r="CFU27" s="530" t="n"/>
      <c r="CFV27" s="530" t="n"/>
      <c r="CFW27" s="530" t="n"/>
      <c r="CFX27" s="530" t="n"/>
      <c r="CFY27" s="530" t="n"/>
      <c r="CFZ27" s="530" t="n"/>
      <c r="CGA27" s="530" t="n"/>
      <c r="CGB27" s="530" t="n"/>
      <c r="CGC27" s="530" t="n"/>
      <c r="CGD27" s="530" t="n"/>
      <c r="CGE27" s="530" t="n"/>
      <c r="CGF27" s="530" t="n"/>
      <c r="CGG27" s="530" t="n"/>
      <c r="CGH27" s="530" t="n"/>
      <c r="CGI27" s="530" t="n"/>
      <c r="CGJ27" s="530" t="n"/>
      <c r="CGK27" s="530" t="n"/>
      <c r="CGL27" s="530" t="n"/>
      <c r="CGM27" s="530" t="n"/>
      <c r="CGN27" s="530" t="n"/>
      <c r="CGO27" s="530" t="n"/>
      <c r="CGP27" s="530" t="n"/>
      <c r="CGQ27" s="530" t="n"/>
      <c r="CGR27" s="530" t="n"/>
      <c r="CGS27" s="530" t="n"/>
      <c r="CGT27" s="530" t="n"/>
      <c r="CGU27" s="530" t="n"/>
      <c r="CGV27" s="530" t="n"/>
      <c r="CGW27" s="530" t="n"/>
      <c r="CGX27" s="530" t="n"/>
      <c r="CGY27" s="530" t="n"/>
      <c r="CGZ27" s="530" t="n"/>
      <c r="CHA27" s="530" t="n"/>
      <c r="CHB27" s="530" t="n"/>
      <c r="CHC27" s="530" t="n"/>
      <c r="CHD27" s="530" t="n"/>
      <c r="CHE27" s="530" t="n"/>
      <c r="CHF27" s="530" t="n"/>
      <c r="CHG27" s="530" t="n"/>
      <c r="CHH27" s="530" t="n"/>
      <c r="CHI27" s="530" t="n"/>
      <c r="CHJ27" s="530" t="n"/>
      <c r="CHK27" s="530" t="n"/>
      <c r="CHL27" s="530" t="n"/>
      <c r="CHM27" s="530" t="n"/>
      <c r="CHN27" s="530" t="n"/>
      <c r="CHO27" s="530" t="n"/>
      <c r="CHP27" s="530" t="n"/>
      <c r="CHQ27" s="530" t="n"/>
      <c r="CHR27" s="530" t="n"/>
      <c r="CHS27" s="530" t="n"/>
      <c r="CHT27" s="530" t="n"/>
      <c r="CHU27" s="530" t="n"/>
      <c r="CHV27" s="530" t="n"/>
      <c r="CHW27" s="530" t="n"/>
      <c r="CHX27" s="530" t="n"/>
      <c r="CHY27" s="530" t="n"/>
      <c r="CHZ27" s="530" t="n"/>
      <c r="CIA27" s="530" t="n"/>
      <c r="CIB27" s="530" t="n"/>
      <c r="CIC27" s="530" t="n"/>
      <c r="CID27" s="530" t="n"/>
      <c r="CIE27" s="530" t="n"/>
      <c r="CIF27" s="530" t="n"/>
      <c r="CIG27" s="530" t="n"/>
      <c r="CIH27" s="530" t="n"/>
      <c r="CII27" s="530" t="n"/>
      <c r="CIJ27" s="530" t="n"/>
      <c r="CIK27" s="530" t="n"/>
      <c r="CIL27" s="530" t="n"/>
      <c r="CIM27" s="530" t="n"/>
      <c r="CIN27" s="530" t="n"/>
      <c r="CIO27" s="530" t="n"/>
      <c r="CIP27" s="530" t="n"/>
      <c r="CIQ27" s="530" t="n"/>
      <c r="CIR27" s="530" t="n"/>
      <c r="CIS27" s="530" t="n"/>
      <c r="CIT27" s="530" t="n"/>
      <c r="CIU27" s="530" t="n"/>
      <c r="CIV27" s="530" t="n"/>
      <c r="CIW27" s="530" t="n"/>
      <c r="CIX27" s="530" t="n"/>
      <c r="CIY27" s="530" t="n"/>
      <c r="CIZ27" s="530" t="n"/>
      <c r="CJA27" s="530" t="n"/>
      <c r="CJB27" s="530" t="n"/>
      <c r="CJC27" s="530" t="n"/>
      <c r="CJD27" s="530" t="n"/>
      <c r="CJE27" s="530" t="n"/>
      <c r="CJF27" s="530" t="n"/>
      <c r="CJG27" s="530" t="n"/>
      <c r="CJH27" s="530" t="n"/>
      <c r="CJI27" s="530" t="n"/>
      <c r="CJJ27" s="530" t="n"/>
      <c r="CJK27" s="530" t="n"/>
      <c r="CJL27" s="530" t="n"/>
      <c r="CJM27" s="530" t="n"/>
      <c r="CJN27" s="530" t="n"/>
      <c r="CJO27" s="530" t="n"/>
      <c r="CJP27" s="530" t="n"/>
      <c r="CJQ27" s="530" t="n"/>
      <c r="CJR27" s="530" t="n"/>
      <c r="CJS27" s="530" t="n"/>
      <c r="CJT27" s="530" t="n"/>
      <c r="CJU27" s="530" t="n"/>
      <c r="CJV27" s="530" t="n"/>
      <c r="CJW27" s="530" t="n"/>
      <c r="CJX27" s="530" t="n"/>
      <c r="CJY27" s="530" t="n"/>
      <c r="CJZ27" s="530" t="n"/>
      <c r="CKA27" s="530" t="n"/>
      <c r="CKB27" s="530" t="n"/>
      <c r="CKC27" s="530" t="n"/>
      <c r="CKD27" s="530" t="n"/>
      <c r="CKE27" s="530" t="n"/>
      <c r="CKF27" s="530" t="n"/>
      <c r="CKG27" s="530" t="n"/>
      <c r="CKH27" s="530" t="n"/>
      <c r="CKI27" s="530" t="n"/>
      <c r="CKJ27" s="530" t="n"/>
      <c r="CKK27" s="530" t="n"/>
      <c r="CKL27" s="530" t="n"/>
      <c r="CKM27" s="530" t="n"/>
      <c r="CKN27" s="530" t="n"/>
      <c r="CKO27" s="530" t="n"/>
      <c r="CKP27" s="530" t="n"/>
      <c r="CKQ27" s="530" t="n"/>
      <c r="CKR27" s="530" t="n"/>
      <c r="CKS27" s="530" t="n"/>
      <c r="CKT27" s="530" t="n"/>
      <c r="CKU27" s="530" t="n"/>
      <c r="CKV27" s="530" t="n"/>
      <c r="CKW27" s="530" t="n"/>
      <c r="CKX27" s="530" t="n"/>
      <c r="CKY27" s="530" t="n"/>
      <c r="CKZ27" s="530" t="n"/>
      <c r="CLA27" s="530" t="n"/>
      <c r="CLB27" s="530" t="n"/>
      <c r="CLC27" s="530" t="n"/>
      <c r="CLD27" s="530" t="n"/>
      <c r="CLE27" s="530" t="n"/>
      <c r="CLF27" s="530" t="n"/>
      <c r="CLG27" s="530" t="n"/>
      <c r="CLH27" s="530" t="n"/>
      <c r="CLI27" s="530" t="n"/>
      <c r="CLJ27" s="530" t="n"/>
      <c r="CLK27" s="530" t="n"/>
      <c r="CLL27" s="530" t="n"/>
      <c r="CLM27" s="530" t="n"/>
      <c r="CLN27" s="530" t="n"/>
      <c r="CLO27" s="530" t="n"/>
      <c r="CLP27" s="530" t="n"/>
      <c r="CLQ27" s="530" t="n"/>
      <c r="CLR27" s="530" t="n"/>
      <c r="CLS27" s="530" t="n"/>
      <c r="CLT27" s="530" t="n"/>
      <c r="CLU27" s="530" t="n"/>
      <c r="CLV27" s="530" t="n"/>
      <c r="CLW27" s="530" t="n"/>
      <c r="CLX27" s="530" t="n"/>
      <c r="CLY27" s="530" t="n"/>
      <c r="CLZ27" s="530" t="n"/>
      <c r="CMA27" s="530" t="n"/>
      <c r="CMB27" s="530" t="n"/>
      <c r="CMC27" s="530" t="n"/>
      <c r="CMD27" s="530" t="n"/>
      <c r="CME27" s="530" t="n"/>
      <c r="CMF27" s="530" t="n"/>
      <c r="CMG27" s="530" t="n"/>
      <c r="CMH27" s="530" t="n"/>
      <c r="CMI27" s="530" t="n"/>
      <c r="CMJ27" s="530" t="n"/>
      <c r="CMK27" s="530" t="n"/>
      <c r="CML27" s="530" t="n"/>
      <c r="CMM27" s="530" t="n"/>
      <c r="CMN27" s="530" t="n"/>
      <c r="CMO27" s="530" t="n"/>
      <c r="CMP27" s="530" t="n"/>
      <c r="CMQ27" s="530" t="n"/>
      <c r="CMR27" s="530" t="n"/>
      <c r="CMS27" s="530" t="n"/>
      <c r="CMT27" s="530" t="n"/>
      <c r="CMU27" s="530" t="n"/>
      <c r="CMV27" s="530" t="n"/>
      <c r="CMW27" s="530" t="n"/>
      <c r="CMX27" s="530" t="n"/>
      <c r="CMY27" s="530" t="n"/>
      <c r="CMZ27" s="530" t="n"/>
      <c r="CNA27" s="530" t="n"/>
      <c r="CNB27" s="530" t="n"/>
      <c r="CNC27" s="530" t="n"/>
      <c r="CND27" s="530" t="n"/>
      <c r="CNE27" s="530" t="n"/>
      <c r="CNF27" s="530" t="n"/>
      <c r="CNG27" s="530" t="n"/>
      <c r="CNH27" s="530" t="n"/>
      <c r="CNI27" s="530" t="n"/>
      <c r="CNJ27" s="530" t="n"/>
      <c r="CNK27" s="530" t="n"/>
      <c r="CNL27" s="530" t="n"/>
      <c r="CNM27" s="530" t="n"/>
      <c r="CNN27" s="530" t="n"/>
      <c r="CNO27" s="530" t="n"/>
      <c r="CNP27" s="530" t="n"/>
      <c r="CNQ27" s="530" t="n"/>
      <c r="CNR27" s="530" t="n"/>
      <c r="CNS27" s="530" t="n"/>
      <c r="CNT27" s="530" t="n"/>
      <c r="CNU27" s="530" t="n"/>
      <c r="CNV27" s="530" t="n"/>
      <c r="CNW27" s="530" t="n"/>
      <c r="CNX27" s="530" t="n"/>
      <c r="CNY27" s="530" t="n"/>
      <c r="CNZ27" s="530" t="n"/>
      <c r="COA27" s="530" t="n"/>
      <c r="COB27" s="530" t="n"/>
      <c r="COC27" s="530" t="n"/>
      <c r="COD27" s="530" t="n"/>
      <c r="COE27" s="530" t="n"/>
      <c r="COF27" s="530" t="n"/>
      <c r="COG27" s="530" t="n"/>
      <c r="COH27" s="530" t="n"/>
      <c r="COI27" s="530" t="n"/>
      <c r="COJ27" s="530" t="n"/>
      <c r="COK27" s="530" t="n"/>
      <c r="COL27" s="530" t="n"/>
      <c r="COM27" s="530" t="n"/>
      <c r="CON27" s="530" t="n"/>
      <c r="COO27" s="530" t="n"/>
      <c r="COP27" s="530" t="n"/>
      <c r="COQ27" s="530" t="n"/>
      <c r="COR27" s="530" t="n"/>
      <c r="COS27" s="530" t="n"/>
      <c r="COT27" s="530" t="n"/>
      <c r="COU27" s="530" t="n"/>
      <c r="COV27" s="530" t="n"/>
      <c r="COW27" s="530" t="n"/>
      <c r="COX27" s="530" t="n"/>
      <c r="COY27" s="530" t="n"/>
      <c r="COZ27" s="530" t="n"/>
      <c r="CPA27" s="530" t="n"/>
      <c r="CPB27" s="530" t="n"/>
      <c r="CPC27" s="530" t="n"/>
      <c r="CPD27" s="530" t="n"/>
      <c r="CPE27" s="530" t="n"/>
      <c r="CPF27" s="530" t="n"/>
      <c r="CPG27" s="530" t="n"/>
      <c r="CPH27" s="530" t="n"/>
      <c r="CPI27" s="530" t="n"/>
      <c r="CPJ27" s="530" t="n"/>
      <c r="CPK27" s="530" t="n"/>
      <c r="CPL27" s="530" t="n"/>
      <c r="CPM27" s="530" t="n"/>
      <c r="CPN27" s="530" t="n"/>
      <c r="CPO27" s="530" t="n"/>
      <c r="CPP27" s="530" t="n"/>
      <c r="CPQ27" s="530" t="n"/>
      <c r="CPR27" s="530" t="n"/>
      <c r="CPS27" s="530" t="n"/>
      <c r="CPT27" s="530" t="n"/>
      <c r="CPU27" s="530" t="n"/>
      <c r="CPV27" s="530" t="n"/>
      <c r="CPW27" s="530" t="n"/>
      <c r="CPX27" s="530" t="n"/>
      <c r="CPY27" s="530" t="n"/>
      <c r="CPZ27" s="530" t="n"/>
      <c r="CQA27" s="530" t="n"/>
      <c r="CQB27" s="530" t="n"/>
      <c r="CQC27" s="530" t="n"/>
      <c r="CQD27" s="530" t="n"/>
      <c r="CQE27" s="530" t="n"/>
      <c r="CQF27" s="530" t="n"/>
      <c r="CQG27" s="530" t="n"/>
      <c r="CQH27" s="530" t="n"/>
      <c r="CQI27" s="530" t="n"/>
      <c r="CQJ27" s="530" t="n"/>
      <c r="CQK27" s="530" t="n"/>
      <c r="CQL27" s="530" t="n"/>
      <c r="CQM27" s="530" t="n"/>
      <c r="CQN27" s="530" t="n"/>
      <c r="CQO27" s="530" t="n"/>
      <c r="CQP27" s="530" t="n"/>
      <c r="CQQ27" s="530" t="n"/>
      <c r="CQR27" s="530" t="n"/>
      <c r="CQS27" s="530" t="n"/>
      <c r="CQT27" s="530" t="n"/>
      <c r="CQU27" s="530" t="n"/>
      <c r="CQV27" s="530" t="n"/>
      <c r="CQW27" s="530" t="n"/>
      <c r="CQX27" s="530" t="n"/>
      <c r="CQY27" s="530" t="n"/>
      <c r="CQZ27" s="530" t="n"/>
      <c r="CRA27" s="530" t="n"/>
      <c r="CRB27" s="530" t="n"/>
      <c r="CRC27" s="530" t="n"/>
      <c r="CRD27" s="530" t="n"/>
      <c r="CRE27" s="530" t="n"/>
      <c r="CRF27" s="530" t="n"/>
      <c r="CRG27" s="530" t="n"/>
      <c r="CRH27" s="530" t="n"/>
      <c r="CRI27" s="530" t="n"/>
      <c r="CRJ27" s="530" t="n"/>
      <c r="CRK27" s="530" t="n"/>
      <c r="CRL27" s="530" t="n"/>
      <c r="CRM27" s="530" t="n"/>
      <c r="CRN27" s="530" t="n"/>
      <c r="CRO27" s="530" t="n"/>
      <c r="CRP27" s="530" t="n"/>
      <c r="CRQ27" s="530" t="n"/>
      <c r="CRR27" s="530" t="n"/>
      <c r="CRS27" s="530" t="n"/>
      <c r="CRT27" s="530" t="n"/>
      <c r="CRU27" s="530" t="n"/>
      <c r="CRV27" s="530" t="n"/>
      <c r="CRW27" s="530" t="n"/>
      <c r="CRX27" s="530" t="n"/>
      <c r="CRY27" s="530" t="n"/>
      <c r="CRZ27" s="530" t="n"/>
      <c r="CSA27" s="530" t="n"/>
      <c r="CSB27" s="530" t="n"/>
      <c r="CSC27" s="530" t="n"/>
      <c r="CSD27" s="530" t="n"/>
      <c r="CSE27" s="530" t="n"/>
      <c r="CSF27" s="530" t="n"/>
      <c r="CSG27" s="530" t="n"/>
      <c r="CSH27" s="530" t="n"/>
      <c r="CSI27" s="530" t="n"/>
      <c r="CSJ27" s="530" t="n"/>
      <c r="CSK27" s="530" t="n"/>
      <c r="CSL27" s="530" t="n"/>
      <c r="CSM27" s="530" t="n"/>
      <c r="CSN27" s="530" t="n"/>
      <c r="CSO27" s="530" t="n"/>
      <c r="CSP27" s="530" t="n"/>
      <c r="CSQ27" s="530" t="n"/>
      <c r="CSR27" s="530" t="n"/>
      <c r="CSS27" s="530" t="n"/>
      <c r="CST27" s="530" t="n"/>
      <c r="CSU27" s="530" t="n"/>
      <c r="CSV27" s="530" t="n"/>
      <c r="CSW27" s="530" t="n"/>
      <c r="CSX27" s="530" t="n"/>
      <c r="CSY27" s="530" t="n"/>
      <c r="CSZ27" s="530" t="n"/>
      <c r="CTA27" s="530" t="n"/>
      <c r="CTB27" s="530" t="n"/>
      <c r="CTC27" s="530" t="n"/>
      <c r="CTD27" s="530" t="n"/>
      <c r="CTE27" s="530" t="n"/>
      <c r="CTF27" s="530" t="n"/>
      <c r="CTG27" s="530" t="n"/>
      <c r="CTH27" s="530" t="n"/>
      <c r="CTI27" s="530" t="n"/>
      <c r="CTJ27" s="530" t="n"/>
      <c r="CTK27" s="530" t="n"/>
      <c r="CTL27" s="530" t="n"/>
      <c r="CTM27" s="530" t="n"/>
      <c r="CTN27" s="530" t="n"/>
      <c r="CTO27" s="530" t="n"/>
      <c r="CTP27" s="530" t="n"/>
      <c r="CTQ27" s="530" t="n"/>
      <c r="CTR27" s="530" t="n"/>
      <c r="CTS27" s="530" t="n"/>
      <c r="CTT27" s="530" t="n"/>
      <c r="CTU27" s="530" t="n"/>
      <c r="CTV27" s="530" t="n"/>
      <c r="CTW27" s="530" t="n"/>
      <c r="CTX27" s="530" t="n"/>
      <c r="CTY27" s="530" t="n"/>
      <c r="CTZ27" s="530" t="n"/>
      <c r="CUA27" s="530" t="n"/>
      <c r="CUB27" s="530" t="n"/>
      <c r="CUC27" s="530" t="n"/>
      <c r="CUD27" s="530" t="n"/>
      <c r="CUE27" s="530" t="n"/>
      <c r="CUF27" s="530" t="n"/>
      <c r="CUG27" s="530" t="n"/>
      <c r="CUH27" s="530" t="n"/>
      <c r="CUI27" s="530" t="n"/>
      <c r="CUJ27" s="530" t="n"/>
      <c r="CUK27" s="530" t="n"/>
      <c r="CUL27" s="530" t="n"/>
      <c r="CUM27" s="530" t="n"/>
      <c r="CUN27" s="530" t="n"/>
      <c r="CUO27" s="530" t="n"/>
      <c r="CUP27" s="530" t="n"/>
      <c r="CUQ27" s="530" t="n"/>
      <c r="CUR27" s="530" t="n"/>
      <c r="CUS27" s="530" t="n"/>
      <c r="CUT27" s="530" t="n"/>
      <c r="CUU27" s="530" t="n"/>
      <c r="CUV27" s="530" t="n"/>
      <c r="CUW27" s="530" t="n"/>
      <c r="CUX27" s="530" t="n"/>
      <c r="CUY27" s="530" t="n"/>
      <c r="CUZ27" s="530" t="n"/>
      <c r="CVA27" s="530" t="n"/>
      <c r="CVB27" s="530" t="n"/>
      <c r="CVC27" s="530" t="n"/>
      <c r="CVD27" s="530" t="n"/>
      <c r="CVE27" s="530" t="n"/>
      <c r="CVF27" s="530" t="n"/>
      <c r="CVG27" s="530" t="n"/>
      <c r="CVH27" s="530" t="n"/>
      <c r="CVI27" s="530" t="n"/>
      <c r="CVJ27" s="530" t="n"/>
      <c r="CVK27" s="530" t="n"/>
      <c r="CVL27" s="530" t="n"/>
      <c r="CVM27" s="530" t="n"/>
      <c r="CVN27" s="530" t="n"/>
      <c r="CVO27" s="530" t="n"/>
      <c r="CVP27" s="530" t="n"/>
      <c r="CVQ27" s="530" t="n"/>
      <c r="CVR27" s="530" t="n"/>
      <c r="CVS27" s="530" t="n"/>
      <c r="CVT27" s="530" t="n"/>
      <c r="CVU27" s="530" t="n"/>
      <c r="CVV27" s="530" t="n"/>
      <c r="CVW27" s="530" t="n"/>
      <c r="CVX27" s="530" t="n"/>
      <c r="CVY27" s="530" t="n"/>
      <c r="CVZ27" s="530" t="n"/>
      <c r="CWA27" s="530" t="n"/>
      <c r="CWB27" s="530" t="n"/>
      <c r="CWC27" s="530" t="n"/>
      <c r="CWD27" s="530" t="n"/>
      <c r="CWE27" s="530" t="n"/>
      <c r="CWF27" s="530" t="n"/>
      <c r="CWG27" s="530" t="n"/>
      <c r="CWH27" s="530" t="n"/>
      <c r="CWI27" s="530" t="n"/>
      <c r="CWJ27" s="530" t="n"/>
      <c r="CWK27" s="530" t="n"/>
      <c r="CWL27" s="530" t="n"/>
      <c r="CWM27" s="530" t="n"/>
      <c r="CWN27" s="530" t="n"/>
      <c r="CWO27" s="530" t="n"/>
      <c r="CWP27" s="530" t="n"/>
      <c r="CWQ27" s="530" t="n"/>
      <c r="CWR27" s="530" t="n"/>
      <c r="CWS27" s="530" t="n"/>
      <c r="CWT27" s="530" t="n"/>
      <c r="CWU27" s="530" t="n"/>
      <c r="CWV27" s="530" t="n"/>
      <c r="CWW27" s="530" t="n"/>
      <c r="CWX27" s="530" t="n"/>
      <c r="CWY27" s="530" t="n"/>
      <c r="CWZ27" s="530" t="n"/>
      <c r="CXA27" s="530" t="n"/>
      <c r="CXB27" s="530" t="n"/>
      <c r="CXC27" s="530" t="n"/>
      <c r="CXD27" s="530" t="n"/>
      <c r="CXE27" s="530" t="n"/>
      <c r="CXF27" s="530" t="n"/>
      <c r="CXG27" s="530" t="n"/>
      <c r="CXH27" s="530" t="n"/>
      <c r="CXI27" s="530" t="n"/>
      <c r="CXJ27" s="530" t="n"/>
      <c r="CXK27" s="530" t="n"/>
      <c r="CXL27" s="530" t="n"/>
      <c r="CXM27" s="530" t="n"/>
      <c r="CXN27" s="530" t="n"/>
      <c r="CXO27" s="530" t="n"/>
      <c r="CXP27" s="530" t="n"/>
      <c r="CXQ27" s="530" t="n"/>
      <c r="CXR27" s="530" t="n"/>
      <c r="CXS27" s="530" t="n"/>
      <c r="CXT27" s="530" t="n"/>
      <c r="CXU27" s="530" t="n"/>
      <c r="CXV27" s="530" t="n"/>
      <c r="CXW27" s="530" t="n"/>
      <c r="CXX27" s="530" t="n"/>
      <c r="CXY27" s="530" t="n"/>
      <c r="CXZ27" s="530" t="n"/>
      <c r="CYA27" s="530" t="n"/>
      <c r="CYB27" s="530" t="n"/>
      <c r="CYC27" s="530" t="n"/>
      <c r="CYD27" s="530" t="n"/>
      <c r="CYE27" s="530" t="n"/>
      <c r="CYF27" s="530" t="n"/>
      <c r="CYG27" s="530" t="n"/>
      <c r="CYH27" s="530" t="n"/>
      <c r="CYI27" s="530" t="n"/>
      <c r="CYJ27" s="530" t="n"/>
      <c r="CYK27" s="530" t="n"/>
      <c r="CYL27" s="530" t="n"/>
      <c r="CYM27" s="530" t="n"/>
      <c r="CYN27" s="530" t="n"/>
      <c r="CYO27" s="530" t="n"/>
      <c r="CYP27" s="530" t="n"/>
      <c r="CYQ27" s="530" t="n"/>
      <c r="CYR27" s="530" t="n"/>
      <c r="CYS27" s="530" t="n"/>
      <c r="CYT27" s="530" t="n"/>
      <c r="CYU27" s="530" t="n"/>
      <c r="CYV27" s="530" t="n"/>
      <c r="CYW27" s="530" t="n"/>
      <c r="CYX27" s="530" t="n"/>
      <c r="CYY27" s="530" t="n"/>
      <c r="CYZ27" s="530" t="n"/>
      <c r="CZA27" s="530" t="n"/>
      <c r="CZB27" s="530" t="n"/>
      <c r="CZC27" s="530" t="n"/>
      <c r="CZD27" s="530" t="n"/>
      <c r="CZE27" s="530" t="n"/>
      <c r="CZF27" s="530" t="n"/>
      <c r="CZG27" s="530" t="n"/>
      <c r="CZH27" s="530" t="n"/>
      <c r="CZI27" s="530" t="n"/>
      <c r="CZJ27" s="530" t="n"/>
      <c r="CZK27" s="530" t="n"/>
      <c r="CZL27" s="530" t="n"/>
      <c r="CZM27" s="530" t="n"/>
      <c r="CZN27" s="530" t="n"/>
      <c r="CZO27" s="530" t="n"/>
      <c r="CZP27" s="530" t="n"/>
      <c r="CZQ27" s="530" t="n"/>
      <c r="CZR27" s="530" t="n"/>
      <c r="CZS27" s="530" t="n"/>
      <c r="CZT27" s="530" t="n"/>
      <c r="CZU27" s="530" t="n"/>
      <c r="CZV27" s="530" t="n"/>
      <c r="CZW27" s="530" t="n"/>
      <c r="CZX27" s="530" t="n"/>
      <c r="CZY27" s="530" t="n"/>
      <c r="CZZ27" s="530" t="n"/>
      <c r="DAA27" s="530" t="n"/>
      <c r="DAB27" s="530" t="n"/>
      <c r="DAC27" s="530" t="n"/>
      <c r="DAD27" s="530" t="n"/>
      <c r="DAE27" s="530" t="n"/>
      <c r="DAF27" s="530" t="n"/>
      <c r="DAG27" s="530" t="n"/>
      <c r="DAH27" s="530" t="n"/>
      <c r="DAI27" s="530" t="n"/>
      <c r="DAJ27" s="530" t="n"/>
      <c r="DAK27" s="530" t="n"/>
      <c r="DAL27" s="530" t="n"/>
      <c r="DAM27" s="530" t="n"/>
      <c r="DAN27" s="530" t="n"/>
      <c r="DAO27" s="530" t="n"/>
      <c r="DAP27" s="530" t="n"/>
      <c r="DAQ27" s="530" t="n"/>
      <c r="DAR27" s="530" t="n"/>
      <c r="DAS27" s="530" t="n"/>
      <c r="DAT27" s="530" t="n"/>
      <c r="DAU27" s="530" t="n"/>
      <c r="DAV27" s="530" t="n"/>
      <c r="DAW27" s="530" t="n"/>
      <c r="DAX27" s="530" t="n"/>
      <c r="DAY27" s="530" t="n"/>
      <c r="DAZ27" s="530" t="n"/>
      <c r="DBA27" s="530" t="n"/>
      <c r="DBB27" s="530" t="n"/>
      <c r="DBC27" s="530" t="n"/>
      <c r="DBD27" s="530" t="n"/>
      <c r="DBE27" s="530" t="n"/>
      <c r="DBF27" s="530" t="n"/>
      <c r="DBG27" s="530" t="n"/>
      <c r="DBH27" s="530" t="n"/>
      <c r="DBI27" s="530" t="n"/>
      <c r="DBJ27" s="530" t="n"/>
      <c r="DBK27" s="530" t="n"/>
      <c r="DBL27" s="530" t="n"/>
      <c r="DBM27" s="530" t="n"/>
      <c r="DBN27" s="530" t="n"/>
      <c r="DBO27" s="530" t="n"/>
      <c r="DBP27" s="530" t="n"/>
      <c r="DBQ27" s="530" t="n"/>
      <c r="DBR27" s="530" t="n"/>
      <c r="DBS27" s="530" t="n"/>
      <c r="DBT27" s="530" t="n"/>
      <c r="DBU27" s="530" t="n"/>
      <c r="DBV27" s="530" t="n"/>
      <c r="DBW27" s="530" t="n"/>
      <c r="DBX27" s="530" t="n"/>
      <c r="DBY27" s="530" t="n"/>
      <c r="DBZ27" s="530" t="n"/>
      <c r="DCA27" s="530" t="n"/>
      <c r="DCB27" s="530" t="n"/>
      <c r="DCC27" s="530" t="n"/>
      <c r="DCD27" s="530" t="n"/>
      <c r="DCE27" s="530" t="n"/>
      <c r="DCF27" s="530" t="n"/>
      <c r="DCG27" s="530" t="n"/>
      <c r="DCH27" s="530" t="n"/>
      <c r="DCI27" s="530" t="n"/>
      <c r="DCJ27" s="530" t="n"/>
      <c r="DCK27" s="530" t="n"/>
      <c r="DCL27" s="530" t="n"/>
      <c r="DCM27" s="530" t="n"/>
      <c r="DCN27" s="530" t="n"/>
      <c r="DCO27" s="530" t="n"/>
      <c r="DCP27" s="530" t="n"/>
      <c r="DCQ27" s="530" t="n"/>
      <c r="DCR27" s="530" t="n"/>
      <c r="DCS27" s="530" t="n"/>
      <c r="DCT27" s="530" t="n"/>
      <c r="DCU27" s="530" t="n"/>
      <c r="DCV27" s="530" t="n"/>
      <c r="DCW27" s="530" t="n"/>
      <c r="DCX27" s="530" t="n"/>
      <c r="DCY27" s="530" t="n"/>
      <c r="DCZ27" s="530" t="n"/>
      <c r="DDA27" s="530" t="n"/>
      <c r="DDB27" s="530" t="n"/>
      <c r="DDC27" s="530" t="n"/>
      <c r="DDD27" s="530" t="n"/>
      <c r="DDE27" s="530" t="n"/>
      <c r="DDF27" s="530" t="n"/>
      <c r="DDG27" s="530" t="n"/>
      <c r="DDH27" s="530" t="n"/>
      <c r="DDI27" s="530" t="n"/>
      <c r="DDJ27" s="530" t="n"/>
      <c r="DDK27" s="530" t="n"/>
      <c r="DDL27" s="530" t="n"/>
      <c r="DDM27" s="530" t="n"/>
      <c r="DDN27" s="530" t="n"/>
      <c r="DDO27" s="530" t="n"/>
      <c r="DDP27" s="530" t="n"/>
      <c r="DDQ27" s="530" t="n"/>
      <c r="DDR27" s="530" t="n"/>
      <c r="DDS27" s="530" t="n"/>
      <c r="DDT27" s="530" t="n"/>
      <c r="DDU27" s="530" t="n"/>
      <c r="DDV27" s="530" t="n"/>
      <c r="DDW27" s="530" t="n"/>
      <c r="DDX27" s="530" t="n"/>
      <c r="DDY27" s="530" t="n"/>
      <c r="DDZ27" s="530" t="n"/>
      <c r="DEA27" s="530" t="n"/>
      <c r="DEB27" s="530" t="n"/>
      <c r="DEC27" s="530" t="n"/>
      <c r="DED27" s="530" t="n"/>
      <c r="DEE27" s="530" t="n"/>
      <c r="DEF27" s="530" t="n"/>
      <c r="DEG27" s="530" t="n"/>
      <c r="DEH27" s="530" t="n"/>
      <c r="DEI27" s="530" t="n"/>
      <c r="DEJ27" s="530" t="n"/>
      <c r="DEK27" s="530" t="n"/>
      <c r="DEL27" s="530" t="n"/>
      <c r="DEM27" s="530" t="n"/>
      <c r="DEN27" s="530" t="n"/>
      <c r="DEO27" s="530" t="n"/>
      <c r="DEP27" s="530" t="n"/>
      <c r="DEQ27" s="530" t="n"/>
      <c r="DER27" s="530" t="n"/>
      <c r="DES27" s="530" t="n"/>
      <c r="DET27" s="530" t="n"/>
      <c r="DEU27" s="530" t="n"/>
      <c r="DEV27" s="530" t="n"/>
      <c r="DEW27" s="530" t="n"/>
      <c r="DEX27" s="530" t="n"/>
      <c r="DEY27" s="530" t="n"/>
      <c r="DEZ27" s="530" t="n"/>
      <c r="DFA27" s="530" t="n"/>
      <c r="DFB27" s="530" t="n"/>
      <c r="DFC27" s="530" t="n"/>
      <c r="DFD27" s="530" t="n"/>
      <c r="DFE27" s="530" t="n"/>
      <c r="DFF27" s="530" t="n"/>
      <c r="DFG27" s="530" t="n"/>
      <c r="DFH27" s="530" t="n"/>
      <c r="DFI27" s="530" t="n"/>
      <c r="DFJ27" s="530" t="n"/>
      <c r="DFK27" s="530" t="n"/>
      <c r="DFL27" s="530" t="n"/>
      <c r="DFM27" s="530" t="n"/>
      <c r="DFN27" s="530" t="n"/>
      <c r="DFO27" s="530" t="n"/>
      <c r="DFP27" s="530" t="n"/>
      <c r="DFQ27" s="530" t="n"/>
      <c r="DFR27" s="530" t="n"/>
      <c r="DFS27" s="530" t="n"/>
      <c r="DFT27" s="530" t="n"/>
      <c r="DFU27" s="530" t="n"/>
      <c r="DFV27" s="530" t="n"/>
      <c r="DFW27" s="530" t="n"/>
      <c r="DFX27" s="530" t="n"/>
      <c r="DFY27" s="530" t="n"/>
      <c r="DFZ27" s="530" t="n"/>
      <c r="DGA27" s="530" t="n"/>
      <c r="DGB27" s="530" t="n"/>
      <c r="DGC27" s="530" t="n"/>
      <c r="DGD27" s="530" t="n"/>
      <c r="DGE27" s="530" t="n"/>
      <c r="DGF27" s="530" t="n"/>
      <c r="DGG27" s="530" t="n"/>
      <c r="DGH27" s="530" t="n"/>
      <c r="DGI27" s="530" t="n"/>
      <c r="DGJ27" s="530" t="n"/>
      <c r="DGK27" s="530" t="n"/>
      <c r="DGL27" s="530" t="n"/>
      <c r="DGM27" s="530" t="n"/>
      <c r="DGN27" s="530" t="n"/>
      <c r="DGO27" s="530" t="n"/>
      <c r="DGP27" s="530" t="n"/>
      <c r="DGQ27" s="530" t="n"/>
      <c r="DGR27" s="530" t="n"/>
      <c r="DGS27" s="530" t="n"/>
      <c r="DGT27" s="530" t="n"/>
      <c r="DGU27" s="530" t="n"/>
      <c r="DGV27" s="530" t="n"/>
      <c r="DGW27" s="530" t="n"/>
      <c r="DGX27" s="530" t="n"/>
      <c r="DGY27" s="530" t="n"/>
      <c r="DGZ27" s="530" t="n"/>
      <c r="DHA27" s="530" t="n"/>
      <c r="DHB27" s="530" t="n"/>
      <c r="DHC27" s="530" t="n"/>
      <c r="DHD27" s="530" t="n"/>
      <c r="DHE27" s="530" t="n"/>
      <c r="DHF27" s="530" t="n"/>
      <c r="DHG27" s="530" t="n"/>
      <c r="DHH27" s="530" t="n"/>
      <c r="DHI27" s="530" t="n"/>
      <c r="DHJ27" s="530" t="n"/>
      <c r="DHK27" s="530" t="n"/>
      <c r="DHL27" s="530" t="n"/>
      <c r="DHM27" s="530" t="n"/>
      <c r="DHN27" s="530" t="n"/>
      <c r="DHO27" s="530" t="n"/>
      <c r="DHP27" s="530" t="n"/>
      <c r="DHQ27" s="530" t="n"/>
      <c r="DHR27" s="530" t="n"/>
      <c r="DHS27" s="530" t="n"/>
      <c r="DHT27" s="530" t="n"/>
      <c r="DHU27" s="530" t="n"/>
      <c r="DHV27" s="530" t="n"/>
      <c r="DHW27" s="530" t="n"/>
      <c r="DHX27" s="530" t="n"/>
      <c r="DHY27" s="530" t="n"/>
      <c r="DHZ27" s="530" t="n"/>
      <c r="DIA27" s="530" t="n"/>
      <c r="DIB27" s="530" t="n"/>
      <c r="DIC27" s="530" t="n"/>
      <c r="DID27" s="530" t="n"/>
      <c r="DIE27" s="530" t="n"/>
      <c r="DIF27" s="530" t="n"/>
      <c r="DIG27" s="530" t="n"/>
      <c r="DIH27" s="530" t="n"/>
      <c r="DII27" s="530" t="n"/>
      <c r="DIJ27" s="530" t="n"/>
      <c r="DIK27" s="530" t="n"/>
      <c r="DIL27" s="530" t="n"/>
      <c r="DIM27" s="530" t="n"/>
      <c r="DIN27" s="530" t="n"/>
      <c r="DIO27" s="530" t="n"/>
      <c r="DIP27" s="530" t="n"/>
      <c r="DIQ27" s="530" t="n"/>
      <c r="DIR27" s="530" t="n"/>
      <c r="DIS27" s="530" t="n"/>
      <c r="DIT27" s="530" t="n"/>
      <c r="DIU27" s="530" t="n"/>
      <c r="DIV27" s="530" t="n"/>
      <c r="DIW27" s="530" t="n"/>
      <c r="DIX27" s="530" t="n"/>
      <c r="DIY27" s="530" t="n"/>
      <c r="DIZ27" s="530" t="n"/>
      <c r="DJA27" s="530" t="n"/>
      <c r="DJB27" s="530" t="n"/>
      <c r="DJC27" s="530" t="n"/>
      <c r="DJD27" s="530" t="n"/>
      <c r="DJE27" s="530" t="n"/>
      <c r="DJF27" s="530" t="n"/>
      <c r="DJG27" s="530" t="n"/>
      <c r="DJH27" s="530" t="n"/>
      <c r="DJI27" s="530" t="n"/>
      <c r="DJJ27" s="530" t="n"/>
      <c r="DJK27" s="530" t="n"/>
      <c r="DJL27" s="530" t="n"/>
      <c r="DJM27" s="530" t="n"/>
      <c r="DJN27" s="530" t="n"/>
      <c r="DJO27" s="530" t="n"/>
      <c r="DJP27" s="530" t="n"/>
      <c r="DJQ27" s="530" t="n"/>
      <c r="DJR27" s="530" t="n"/>
      <c r="DJS27" s="530" t="n"/>
      <c r="DJT27" s="530" t="n"/>
      <c r="DJU27" s="530" t="n"/>
      <c r="DJV27" s="530" t="n"/>
      <c r="DJW27" s="530" t="n"/>
      <c r="DJX27" s="530" t="n"/>
      <c r="DJY27" s="530" t="n"/>
      <c r="DJZ27" s="530" t="n"/>
      <c r="DKA27" s="530" t="n"/>
      <c r="DKB27" s="530" t="n"/>
      <c r="DKC27" s="530" t="n"/>
      <c r="DKD27" s="530" t="n"/>
      <c r="DKE27" s="530" t="n"/>
      <c r="DKF27" s="530" t="n"/>
      <c r="DKG27" s="530" t="n"/>
      <c r="DKH27" s="530" t="n"/>
      <c r="DKI27" s="530" t="n"/>
      <c r="DKJ27" s="530" t="n"/>
      <c r="DKK27" s="530" t="n"/>
      <c r="DKL27" s="530" t="n"/>
      <c r="DKM27" s="530" t="n"/>
      <c r="DKN27" s="530" t="n"/>
      <c r="DKO27" s="530" t="n"/>
      <c r="DKP27" s="530" t="n"/>
      <c r="DKQ27" s="530" t="n"/>
      <c r="DKR27" s="530" t="n"/>
      <c r="DKS27" s="530" t="n"/>
      <c r="DKT27" s="530" t="n"/>
      <c r="DKU27" s="530" t="n"/>
      <c r="DKV27" s="530" t="n"/>
      <c r="DKW27" s="530" t="n"/>
      <c r="DKX27" s="530" t="n"/>
      <c r="DKY27" s="530" t="n"/>
      <c r="DKZ27" s="530" t="n"/>
      <c r="DLA27" s="530" t="n"/>
      <c r="DLB27" s="530" t="n"/>
      <c r="DLC27" s="530" t="n"/>
      <c r="DLD27" s="530" t="n"/>
      <c r="DLE27" s="530" t="n"/>
      <c r="DLF27" s="530" t="n"/>
      <c r="DLG27" s="530" t="n"/>
      <c r="DLH27" s="530" t="n"/>
      <c r="DLI27" s="530" t="n"/>
      <c r="DLJ27" s="530" t="n"/>
      <c r="DLK27" s="530" t="n"/>
      <c r="DLL27" s="530" t="n"/>
      <c r="DLM27" s="530" t="n"/>
      <c r="DLN27" s="530" t="n"/>
      <c r="DLO27" s="530" t="n"/>
      <c r="DLP27" s="530" t="n"/>
      <c r="DLQ27" s="530" t="n"/>
      <c r="DLR27" s="530" t="n"/>
      <c r="DLS27" s="530" t="n"/>
      <c r="DLT27" s="530" t="n"/>
      <c r="DLU27" s="530" t="n"/>
      <c r="DLV27" s="530" t="n"/>
      <c r="DLW27" s="530" t="n"/>
      <c r="DLX27" s="530" t="n"/>
      <c r="DLY27" s="530" t="n"/>
      <c r="DLZ27" s="530" t="n"/>
      <c r="DMA27" s="530" t="n"/>
      <c r="DMB27" s="530" t="n"/>
      <c r="DMC27" s="530" t="n"/>
      <c r="DMD27" s="530" t="n"/>
      <c r="DME27" s="530" t="n"/>
      <c r="DMF27" s="530" t="n"/>
      <c r="DMG27" s="530" t="n"/>
      <c r="DMH27" s="530" t="n"/>
      <c r="DMI27" s="530" t="n"/>
      <c r="DMJ27" s="530" t="n"/>
      <c r="DMK27" s="530" t="n"/>
      <c r="DML27" s="530" t="n"/>
      <c r="DMM27" s="530" t="n"/>
      <c r="DMN27" s="530" t="n"/>
      <c r="DMO27" s="530" t="n"/>
      <c r="DMP27" s="530" t="n"/>
      <c r="DMQ27" s="530" t="n"/>
      <c r="DMR27" s="530" t="n"/>
      <c r="DMS27" s="530" t="n"/>
      <c r="DMT27" s="530" t="n"/>
      <c r="DMU27" s="530" t="n"/>
      <c r="DMV27" s="530" t="n"/>
      <c r="DMW27" s="530" t="n"/>
      <c r="DMX27" s="530" t="n"/>
      <c r="DMY27" s="530" t="n"/>
      <c r="DMZ27" s="530" t="n"/>
      <c r="DNA27" s="530" t="n"/>
      <c r="DNB27" s="530" t="n"/>
      <c r="DNC27" s="530" t="n"/>
      <c r="DND27" s="530" t="n"/>
      <c r="DNE27" s="530" t="n"/>
      <c r="DNF27" s="530" t="n"/>
      <c r="DNG27" s="530" t="n"/>
      <c r="DNH27" s="530" t="n"/>
      <c r="DNI27" s="530" t="n"/>
      <c r="DNJ27" s="530" t="n"/>
      <c r="DNK27" s="530" t="n"/>
      <c r="DNL27" s="530" t="n"/>
      <c r="DNM27" s="530" t="n"/>
      <c r="DNN27" s="530" t="n"/>
      <c r="DNO27" s="530" t="n"/>
      <c r="DNP27" s="530" t="n"/>
      <c r="DNQ27" s="530" t="n"/>
      <c r="DNR27" s="530" t="n"/>
      <c r="DNS27" s="530" t="n"/>
      <c r="DNT27" s="530" t="n"/>
      <c r="DNU27" s="530" t="n"/>
      <c r="DNV27" s="530" t="n"/>
      <c r="DNW27" s="530" t="n"/>
      <c r="DNX27" s="530" t="n"/>
      <c r="DNY27" s="530" t="n"/>
      <c r="DNZ27" s="530" t="n"/>
      <c r="DOA27" s="530" t="n"/>
      <c r="DOB27" s="530" t="n"/>
      <c r="DOC27" s="530" t="n"/>
      <c r="DOD27" s="530" t="n"/>
      <c r="DOE27" s="530" t="n"/>
      <c r="DOF27" s="530" t="n"/>
      <c r="DOG27" s="530" t="n"/>
      <c r="DOH27" s="530" t="n"/>
      <c r="DOI27" s="530" t="n"/>
      <c r="DOJ27" s="530" t="n"/>
      <c r="DOK27" s="530" t="n"/>
      <c r="DOL27" s="530" t="n"/>
      <c r="DOM27" s="530" t="n"/>
      <c r="DON27" s="530" t="n"/>
      <c r="DOO27" s="530" t="n"/>
      <c r="DOP27" s="530" t="n"/>
      <c r="DOQ27" s="530" t="n"/>
      <c r="DOR27" s="530" t="n"/>
      <c r="DOS27" s="530" t="n"/>
      <c r="DOT27" s="530" t="n"/>
      <c r="DOU27" s="530" t="n"/>
      <c r="DOV27" s="530" t="n"/>
      <c r="DOW27" s="530" t="n"/>
      <c r="DOX27" s="530" t="n"/>
      <c r="DOY27" s="530" t="n"/>
      <c r="DOZ27" s="530" t="n"/>
      <c r="DPA27" s="530" t="n"/>
      <c r="DPB27" s="530" t="n"/>
      <c r="DPC27" s="530" t="n"/>
      <c r="DPD27" s="530" t="n"/>
      <c r="DPE27" s="530" t="n"/>
      <c r="DPF27" s="530" t="n"/>
      <c r="DPG27" s="530" t="n"/>
      <c r="DPH27" s="530" t="n"/>
      <c r="DPI27" s="530" t="n"/>
      <c r="DPJ27" s="530" t="n"/>
      <c r="DPK27" s="530" t="n"/>
      <c r="DPL27" s="530" t="n"/>
      <c r="DPM27" s="530" t="n"/>
      <c r="DPN27" s="530" t="n"/>
      <c r="DPO27" s="530" t="n"/>
      <c r="DPP27" s="530" t="n"/>
      <c r="DPQ27" s="530" t="n"/>
      <c r="DPR27" s="530" t="n"/>
      <c r="DPS27" s="530" t="n"/>
      <c r="DPT27" s="530" t="n"/>
      <c r="DPU27" s="530" t="n"/>
      <c r="DPV27" s="530" t="n"/>
      <c r="DPW27" s="530" t="n"/>
      <c r="DPX27" s="530" t="n"/>
      <c r="DPY27" s="530" t="n"/>
      <c r="DPZ27" s="530" t="n"/>
      <c r="DQA27" s="530" t="n"/>
      <c r="DQB27" s="530" t="n"/>
      <c r="DQC27" s="530" t="n"/>
      <c r="DQD27" s="530" t="n"/>
      <c r="DQE27" s="530" t="n"/>
      <c r="DQF27" s="530" t="n"/>
      <c r="DQG27" s="530" t="n"/>
      <c r="DQH27" s="530" t="n"/>
      <c r="DQI27" s="530" t="n"/>
      <c r="DQJ27" s="530" t="n"/>
      <c r="DQK27" s="530" t="n"/>
      <c r="DQL27" s="530" t="n"/>
      <c r="DQM27" s="530" t="n"/>
      <c r="DQN27" s="530" t="n"/>
      <c r="DQO27" s="530" t="n"/>
      <c r="DQP27" s="530" t="n"/>
      <c r="DQQ27" s="530" t="n"/>
      <c r="DQR27" s="530" t="n"/>
      <c r="DQS27" s="530" t="n"/>
      <c r="DQT27" s="530" t="n"/>
      <c r="DQU27" s="530" t="n"/>
      <c r="DQV27" s="530" t="n"/>
      <c r="DQW27" s="530" t="n"/>
      <c r="DQX27" s="530" t="n"/>
      <c r="DQY27" s="530" t="n"/>
      <c r="DQZ27" s="530" t="n"/>
      <c r="DRA27" s="530" t="n"/>
      <c r="DRB27" s="530" t="n"/>
      <c r="DRC27" s="530" t="n"/>
      <c r="DRD27" s="530" t="n"/>
      <c r="DRE27" s="530" t="n"/>
      <c r="DRF27" s="530" t="n"/>
      <c r="DRG27" s="530" t="n"/>
      <c r="DRH27" s="530" t="n"/>
      <c r="DRI27" s="530" t="n"/>
      <c r="DRJ27" s="530" t="n"/>
      <c r="DRK27" s="530" t="n"/>
      <c r="DRL27" s="530" t="n"/>
      <c r="DRM27" s="530" t="n"/>
      <c r="DRN27" s="530" t="n"/>
      <c r="DRO27" s="530" t="n"/>
      <c r="DRP27" s="530" t="n"/>
      <c r="DRQ27" s="530" t="n"/>
      <c r="DRR27" s="530" t="n"/>
      <c r="DRS27" s="530" t="n"/>
      <c r="DRT27" s="530" t="n"/>
      <c r="DRU27" s="530" t="n"/>
      <c r="DRV27" s="530" t="n"/>
      <c r="DRW27" s="530" t="n"/>
      <c r="DRX27" s="530" t="n"/>
      <c r="DRY27" s="530" t="n"/>
      <c r="DRZ27" s="530" t="n"/>
      <c r="DSA27" s="530" t="n"/>
      <c r="DSB27" s="530" t="n"/>
      <c r="DSC27" s="530" t="n"/>
      <c r="DSD27" s="530" t="n"/>
      <c r="DSE27" s="530" t="n"/>
      <c r="DSF27" s="530" t="n"/>
      <c r="DSG27" s="530" t="n"/>
      <c r="DSH27" s="530" t="n"/>
      <c r="DSI27" s="530" t="n"/>
      <c r="DSJ27" s="530" t="n"/>
      <c r="DSK27" s="530" t="n"/>
      <c r="DSL27" s="530" t="n"/>
      <c r="DSM27" s="530" t="n"/>
      <c r="DSN27" s="530" t="n"/>
      <c r="DSO27" s="530" t="n"/>
      <c r="DSP27" s="530" t="n"/>
      <c r="DSQ27" s="530" t="n"/>
      <c r="DSR27" s="530" t="n"/>
      <c r="DSS27" s="530" t="n"/>
      <c r="DST27" s="530" t="n"/>
      <c r="DSU27" s="530" t="n"/>
      <c r="DSV27" s="530" t="n"/>
      <c r="DSW27" s="530" t="n"/>
      <c r="DSX27" s="530" t="n"/>
      <c r="DSY27" s="530" t="n"/>
      <c r="DSZ27" s="530" t="n"/>
      <c r="DTA27" s="530" t="n"/>
      <c r="DTB27" s="530" t="n"/>
      <c r="DTC27" s="530" t="n"/>
      <c r="DTD27" s="530" t="n"/>
      <c r="DTE27" s="530" t="n"/>
      <c r="DTF27" s="530" t="n"/>
      <c r="DTG27" s="530" t="n"/>
      <c r="DTH27" s="530" t="n"/>
      <c r="DTI27" s="530" t="n"/>
      <c r="DTJ27" s="530" t="n"/>
      <c r="DTK27" s="530" t="n"/>
      <c r="DTL27" s="530" t="n"/>
      <c r="DTM27" s="530" t="n"/>
      <c r="DTN27" s="530" t="n"/>
      <c r="DTO27" s="530" t="n"/>
      <c r="DTP27" s="530" t="n"/>
      <c r="DTQ27" s="530" t="n"/>
      <c r="DTR27" s="530" t="n"/>
      <c r="DTS27" s="530" t="n"/>
      <c r="DTT27" s="530" t="n"/>
      <c r="DTU27" s="530" t="n"/>
      <c r="DTV27" s="530" t="n"/>
      <c r="DTW27" s="530" t="n"/>
      <c r="DTX27" s="530" t="n"/>
      <c r="DTY27" s="530" t="n"/>
      <c r="DTZ27" s="530" t="n"/>
      <c r="DUA27" s="530" t="n"/>
      <c r="DUB27" s="530" t="n"/>
      <c r="DUC27" s="530" t="n"/>
      <c r="DUD27" s="530" t="n"/>
      <c r="DUE27" s="530" t="n"/>
      <c r="DUF27" s="530" t="n"/>
      <c r="DUG27" s="530" t="n"/>
      <c r="DUH27" s="530" t="n"/>
      <c r="DUI27" s="530" t="n"/>
      <c r="DUJ27" s="530" t="n"/>
      <c r="DUK27" s="530" t="n"/>
      <c r="DUL27" s="530" t="n"/>
      <c r="DUM27" s="530" t="n"/>
      <c r="DUN27" s="530" t="n"/>
      <c r="DUO27" s="530" t="n"/>
      <c r="DUP27" s="530" t="n"/>
      <c r="DUQ27" s="530" t="n"/>
      <c r="DUR27" s="530" t="n"/>
      <c r="DUS27" s="530" t="n"/>
      <c r="DUT27" s="530" t="n"/>
      <c r="DUU27" s="530" t="n"/>
      <c r="DUV27" s="530" t="n"/>
      <c r="DUW27" s="530" t="n"/>
      <c r="DUX27" s="530" t="n"/>
      <c r="DUY27" s="530" t="n"/>
      <c r="DUZ27" s="530" t="n"/>
      <c r="DVA27" s="530" t="n"/>
      <c r="DVB27" s="530" t="n"/>
      <c r="DVC27" s="530" t="n"/>
      <c r="DVD27" s="530" t="n"/>
      <c r="DVE27" s="530" t="n"/>
      <c r="DVF27" s="530" t="n"/>
      <c r="DVG27" s="530" t="n"/>
      <c r="DVH27" s="530" t="n"/>
      <c r="DVI27" s="530" t="n"/>
      <c r="DVJ27" s="530" t="n"/>
      <c r="DVK27" s="530" t="n"/>
      <c r="DVL27" s="530" t="n"/>
      <c r="DVM27" s="530" t="n"/>
      <c r="DVN27" s="530" t="n"/>
      <c r="DVO27" s="530" t="n"/>
      <c r="DVP27" s="530" t="n"/>
      <c r="DVQ27" s="530" t="n"/>
      <c r="DVR27" s="530" t="n"/>
      <c r="DVS27" s="530" t="n"/>
      <c r="DVT27" s="530" t="n"/>
      <c r="DVU27" s="530" t="n"/>
      <c r="DVV27" s="530" t="n"/>
      <c r="DVW27" s="530" t="n"/>
      <c r="DVX27" s="530" t="n"/>
      <c r="DVY27" s="530" t="n"/>
      <c r="DVZ27" s="530" t="n"/>
      <c r="DWA27" s="530" t="n"/>
      <c r="DWB27" s="530" t="n"/>
      <c r="DWC27" s="530" t="n"/>
      <c r="DWD27" s="530" t="n"/>
      <c r="DWE27" s="530" t="n"/>
      <c r="DWF27" s="530" t="n"/>
      <c r="DWG27" s="530" t="n"/>
      <c r="DWH27" s="530" t="n"/>
      <c r="DWI27" s="530" t="n"/>
      <c r="DWJ27" s="530" t="n"/>
      <c r="DWK27" s="530" t="n"/>
      <c r="DWL27" s="530" t="n"/>
      <c r="DWM27" s="530" t="n"/>
      <c r="DWN27" s="530" t="n"/>
      <c r="DWO27" s="530" t="n"/>
      <c r="DWP27" s="530" t="n"/>
      <c r="DWQ27" s="530" t="n"/>
      <c r="DWR27" s="530" t="n"/>
      <c r="DWS27" s="530" t="n"/>
      <c r="DWT27" s="530" t="n"/>
      <c r="DWU27" s="530" t="n"/>
      <c r="DWV27" s="530" t="n"/>
      <c r="DWW27" s="530" t="n"/>
      <c r="DWX27" s="530" t="n"/>
      <c r="DWY27" s="530" t="n"/>
      <c r="DWZ27" s="530" t="n"/>
      <c r="DXA27" s="530" t="n"/>
      <c r="DXB27" s="530" t="n"/>
      <c r="DXC27" s="530" t="n"/>
      <c r="DXD27" s="530" t="n"/>
      <c r="DXE27" s="530" t="n"/>
      <c r="DXF27" s="530" t="n"/>
      <c r="DXG27" s="530" t="n"/>
      <c r="DXH27" s="530" t="n"/>
      <c r="DXI27" s="530" t="n"/>
      <c r="DXJ27" s="530" t="n"/>
      <c r="DXK27" s="530" t="n"/>
      <c r="DXL27" s="530" t="n"/>
      <c r="DXM27" s="530" t="n"/>
      <c r="DXN27" s="530" t="n"/>
      <c r="DXO27" s="530" t="n"/>
      <c r="DXP27" s="530" t="n"/>
      <c r="DXQ27" s="530" t="n"/>
      <c r="DXR27" s="530" t="n"/>
      <c r="DXS27" s="530" t="n"/>
      <c r="DXT27" s="530" t="n"/>
      <c r="DXU27" s="530" t="n"/>
      <c r="DXV27" s="530" t="n"/>
      <c r="DXW27" s="530" t="n"/>
      <c r="DXX27" s="530" t="n"/>
      <c r="DXY27" s="530" t="n"/>
      <c r="DXZ27" s="530" t="n"/>
      <c r="DYA27" s="530" t="n"/>
      <c r="DYB27" s="530" t="n"/>
      <c r="DYC27" s="530" t="n"/>
      <c r="DYD27" s="530" t="n"/>
      <c r="DYE27" s="530" t="n"/>
      <c r="DYF27" s="530" t="n"/>
      <c r="DYG27" s="530" t="n"/>
      <c r="DYH27" s="530" t="n"/>
      <c r="DYI27" s="530" t="n"/>
      <c r="DYJ27" s="530" t="n"/>
      <c r="DYK27" s="530" t="n"/>
      <c r="DYL27" s="530" t="n"/>
      <c r="DYM27" s="530" t="n"/>
      <c r="DYN27" s="530" t="n"/>
      <c r="DYO27" s="530" t="n"/>
      <c r="DYP27" s="530" t="n"/>
      <c r="DYQ27" s="530" t="n"/>
      <c r="DYR27" s="530" t="n"/>
      <c r="DYS27" s="530" t="n"/>
      <c r="DYT27" s="530" t="n"/>
      <c r="DYU27" s="530" t="n"/>
      <c r="DYV27" s="530" t="n"/>
      <c r="DYW27" s="530" t="n"/>
      <c r="DYX27" s="530" t="n"/>
      <c r="DYY27" s="530" t="n"/>
      <c r="DYZ27" s="530" t="n"/>
      <c r="DZA27" s="530" t="n"/>
      <c r="DZB27" s="530" t="n"/>
      <c r="DZC27" s="530" t="n"/>
      <c r="DZD27" s="530" t="n"/>
      <c r="DZE27" s="530" t="n"/>
      <c r="DZF27" s="530" t="n"/>
      <c r="DZG27" s="530" t="n"/>
      <c r="DZH27" s="530" t="n"/>
      <c r="DZI27" s="530" t="n"/>
      <c r="DZJ27" s="530" t="n"/>
      <c r="DZK27" s="530" t="n"/>
      <c r="DZL27" s="530" t="n"/>
      <c r="DZM27" s="530" t="n"/>
      <c r="DZN27" s="530" t="n"/>
      <c r="DZO27" s="530" t="n"/>
      <c r="DZP27" s="530" t="n"/>
      <c r="DZQ27" s="530" t="n"/>
      <c r="DZR27" s="530" t="n"/>
      <c r="DZS27" s="530" t="n"/>
      <c r="DZT27" s="530" t="n"/>
      <c r="DZU27" s="530" t="n"/>
      <c r="DZV27" s="530" t="n"/>
      <c r="DZW27" s="530" t="n"/>
      <c r="DZX27" s="530" t="n"/>
      <c r="DZY27" s="530" t="n"/>
      <c r="DZZ27" s="530" t="n"/>
      <c r="EAA27" s="530" t="n"/>
      <c r="EAB27" s="530" t="n"/>
      <c r="EAC27" s="530" t="n"/>
      <c r="EAD27" s="530" t="n"/>
      <c r="EAE27" s="530" t="n"/>
      <c r="EAF27" s="530" t="n"/>
      <c r="EAG27" s="530" t="n"/>
      <c r="EAH27" s="530" t="n"/>
      <c r="EAI27" s="530" t="n"/>
      <c r="EAJ27" s="530" t="n"/>
      <c r="EAK27" s="530" t="n"/>
      <c r="EAL27" s="530" t="n"/>
      <c r="EAM27" s="530" t="n"/>
      <c r="EAN27" s="530" t="n"/>
      <c r="EAO27" s="530" t="n"/>
      <c r="EAP27" s="530" t="n"/>
      <c r="EAQ27" s="530" t="n"/>
      <c r="EAR27" s="530" t="n"/>
      <c r="EAS27" s="530" t="n"/>
      <c r="EAT27" s="530" t="n"/>
      <c r="EAU27" s="530" t="n"/>
      <c r="EAV27" s="530" t="n"/>
      <c r="EAW27" s="530" t="n"/>
      <c r="EAX27" s="530" t="n"/>
      <c r="EAY27" s="530" t="n"/>
      <c r="EAZ27" s="530" t="n"/>
      <c r="EBA27" s="530" t="n"/>
      <c r="EBB27" s="530" t="n"/>
      <c r="EBC27" s="530" t="n"/>
      <c r="EBD27" s="530" t="n"/>
      <c r="EBE27" s="530" t="n"/>
      <c r="EBF27" s="530" t="n"/>
      <c r="EBG27" s="530" t="n"/>
      <c r="EBH27" s="530" t="n"/>
      <c r="EBI27" s="530" t="n"/>
      <c r="EBJ27" s="530" t="n"/>
      <c r="EBK27" s="530" t="n"/>
      <c r="EBL27" s="530" t="n"/>
      <c r="EBM27" s="530" t="n"/>
      <c r="EBN27" s="530" t="n"/>
      <c r="EBO27" s="530" t="n"/>
      <c r="EBP27" s="530" t="n"/>
      <c r="EBQ27" s="530" t="n"/>
      <c r="EBR27" s="530" t="n"/>
      <c r="EBS27" s="530" t="n"/>
      <c r="EBT27" s="530" t="n"/>
      <c r="EBU27" s="530" t="n"/>
      <c r="EBV27" s="530" t="n"/>
      <c r="EBW27" s="530" t="n"/>
      <c r="EBX27" s="530" t="n"/>
      <c r="EBY27" s="530" t="n"/>
      <c r="EBZ27" s="530" t="n"/>
      <c r="ECA27" s="530" t="n"/>
      <c r="ECB27" s="530" t="n"/>
      <c r="ECC27" s="530" t="n"/>
      <c r="ECD27" s="530" t="n"/>
      <c r="ECE27" s="530" t="n"/>
      <c r="ECF27" s="530" t="n"/>
      <c r="ECG27" s="530" t="n"/>
      <c r="ECH27" s="530" t="n"/>
      <c r="ECI27" s="530" t="n"/>
      <c r="ECJ27" s="530" t="n"/>
      <c r="ECK27" s="530" t="n"/>
      <c r="ECL27" s="530" t="n"/>
      <c r="ECM27" s="530" t="n"/>
      <c r="ECN27" s="530" t="n"/>
      <c r="ECO27" s="530" t="n"/>
      <c r="ECP27" s="530" t="n"/>
      <c r="ECQ27" s="530" t="n"/>
      <c r="ECR27" s="530" t="n"/>
      <c r="ECS27" s="530" t="n"/>
      <c r="ECT27" s="530" t="n"/>
      <c r="ECU27" s="530" t="n"/>
      <c r="ECV27" s="530" t="n"/>
      <c r="ECW27" s="530" t="n"/>
      <c r="ECX27" s="530" t="n"/>
      <c r="ECY27" s="530" t="n"/>
      <c r="ECZ27" s="530" t="n"/>
      <c r="EDA27" s="530" t="n"/>
      <c r="EDB27" s="530" t="n"/>
      <c r="EDC27" s="530" t="n"/>
      <c r="EDD27" s="530" t="n"/>
      <c r="EDE27" s="530" t="n"/>
      <c r="EDF27" s="530" t="n"/>
      <c r="EDG27" s="530" t="n"/>
      <c r="EDH27" s="530" t="n"/>
      <c r="EDI27" s="530" t="n"/>
      <c r="EDJ27" s="530" t="n"/>
      <c r="EDK27" s="530" t="n"/>
      <c r="EDL27" s="530" t="n"/>
      <c r="EDM27" s="530" t="n"/>
      <c r="EDN27" s="530" t="n"/>
      <c r="EDO27" s="530" t="n"/>
      <c r="EDP27" s="530" t="n"/>
      <c r="EDQ27" s="530" t="n"/>
      <c r="EDR27" s="530" t="n"/>
      <c r="EDS27" s="530" t="n"/>
      <c r="EDT27" s="530" t="n"/>
      <c r="EDU27" s="530" t="n"/>
      <c r="EDV27" s="530" t="n"/>
      <c r="EDW27" s="530" t="n"/>
      <c r="EDX27" s="530" t="n"/>
      <c r="EDY27" s="530" t="n"/>
      <c r="EDZ27" s="530" t="n"/>
      <c r="EEA27" s="530" t="n"/>
      <c r="EEB27" s="530" t="n"/>
      <c r="EEC27" s="530" t="n"/>
      <c r="EED27" s="530" t="n"/>
      <c r="EEE27" s="530" t="n"/>
      <c r="EEF27" s="530" t="n"/>
      <c r="EEG27" s="530" t="n"/>
      <c r="EEH27" s="530" t="n"/>
      <c r="EEI27" s="530" t="n"/>
      <c r="EEJ27" s="530" t="n"/>
      <c r="EEK27" s="530" t="n"/>
      <c r="EEL27" s="530" t="n"/>
      <c r="EEM27" s="530" t="n"/>
      <c r="EEN27" s="530" t="n"/>
      <c r="EEO27" s="530" t="n"/>
      <c r="EEP27" s="530" t="n"/>
      <c r="EEQ27" s="530" t="n"/>
      <c r="EER27" s="530" t="n"/>
      <c r="EES27" s="530" t="n"/>
      <c r="EET27" s="530" t="n"/>
      <c r="EEU27" s="530" t="n"/>
      <c r="EEV27" s="530" t="n"/>
      <c r="EEW27" s="530" t="n"/>
      <c r="EEX27" s="530" t="n"/>
      <c r="EEY27" s="530" t="n"/>
      <c r="EEZ27" s="530" t="n"/>
      <c r="EFA27" s="530" t="n"/>
      <c r="EFB27" s="530" t="n"/>
      <c r="EFC27" s="530" t="n"/>
      <c r="EFD27" s="530" t="n"/>
      <c r="EFE27" s="530" t="n"/>
      <c r="EFF27" s="530" t="n"/>
      <c r="EFG27" s="530" t="n"/>
      <c r="EFH27" s="530" t="n"/>
      <c r="EFI27" s="530" t="n"/>
      <c r="EFJ27" s="530" t="n"/>
      <c r="EFK27" s="530" t="n"/>
      <c r="EFL27" s="530" t="n"/>
      <c r="EFM27" s="530" t="n"/>
      <c r="EFN27" s="530" t="n"/>
      <c r="EFO27" s="530" t="n"/>
      <c r="EFP27" s="530" t="n"/>
      <c r="EFQ27" s="530" t="n"/>
      <c r="EFR27" s="530" t="n"/>
      <c r="EFS27" s="530" t="n"/>
      <c r="EFT27" s="530" t="n"/>
      <c r="EFU27" s="530" t="n"/>
      <c r="EFV27" s="530" t="n"/>
      <c r="EFW27" s="530" t="n"/>
      <c r="EFX27" s="530" t="n"/>
      <c r="EFY27" s="530" t="n"/>
      <c r="EFZ27" s="530" t="n"/>
      <c r="EGA27" s="530" t="n"/>
      <c r="EGB27" s="530" t="n"/>
      <c r="EGC27" s="530" t="n"/>
      <c r="EGD27" s="530" t="n"/>
      <c r="EGE27" s="530" t="n"/>
      <c r="EGF27" s="530" t="n"/>
      <c r="EGG27" s="530" t="n"/>
      <c r="EGH27" s="530" t="n"/>
      <c r="EGI27" s="530" t="n"/>
      <c r="EGJ27" s="530" t="n"/>
      <c r="EGK27" s="530" t="n"/>
      <c r="EGL27" s="530" t="n"/>
      <c r="EGM27" s="530" t="n"/>
      <c r="EGN27" s="530" t="n"/>
      <c r="EGO27" s="530" t="n"/>
      <c r="EGP27" s="530" t="n"/>
      <c r="EGQ27" s="530" t="n"/>
      <c r="EGR27" s="530" t="n"/>
      <c r="EGS27" s="530" t="n"/>
      <c r="EGT27" s="530" t="n"/>
      <c r="EGU27" s="530" t="n"/>
      <c r="EGV27" s="530" t="n"/>
      <c r="EGW27" s="530" t="n"/>
      <c r="EGX27" s="530" t="n"/>
      <c r="EGY27" s="530" t="n"/>
      <c r="EGZ27" s="530" t="n"/>
      <c r="EHA27" s="530" t="n"/>
      <c r="EHB27" s="530" t="n"/>
      <c r="EHC27" s="530" t="n"/>
      <c r="EHD27" s="530" t="n"/>
      <c r="EHE27" s="530" t="n"/>
      <c r="EHF27" s="530" t="n"/>
      <c r="EHG27" s="530" t="n"/>
      <c r="EHH27" s="530" t="n"/>
      <c r="EHI27" s="530" t="n"/>
      <c r="EHJ27" s="530" t="n"/>
      <c r="EHK27" s="530" t="n"/>
      <c r="EHL27" s="530" t="n"/>
      <c r="EHM27" s="530" t="n"/>
      <c r="EHN27" s="530" t="n"/>
      <c r="EHO27" s="530" t="n"/>
      <c r="EHP27" s="530" t="n"/>
      <c r="EHQ27" s="530" t="n"/>
      <c r="EHR27" s="530" t="n"/>
      <c r="EHS27" s="530" t="n"/>
      <c r="EHT27" s="530" t="n"/>
      <c r="EHU27" s="530" t="n"/>
      <c r="EHV27" s="530" t="n"/>
      <c r="EHW27" s="530" t="n"/>
      <c r="EHX27" s="530" t="n"/>
      <c r="EHY27" s="530" t="n"/>
      <c r="EHZ27" s="530" t="n"/>
      <c r="EIA27" s="530" t="n"/>
      <c r="EIB27" s="530" t="n"/>
      <c r="EIC27" s="530" t="n"/>
      <c r="EID27" s="530" t="n"/>
      <c r="EIE27" s="530" t="n"/>
      <c r="EIF27" s="530" t="n"/>
      <c r="EIG27" s="530" t="n"/>
      <c r="EIH27" s="530" t="n"/>
      <c r="EII27" s="530" t="n"/>
      <c r="EIJ27" s="530" t="n"/>
      <c r="EIK27" s="530" t="n"/>
      <c r="EIL27" s="530" t="n"/>
      <c r="EIM27" s="530" t="n"/>
      <c r="EIN27" s="530" t="n"/>
      <c r="EIO27" s="530" t="n"/>
      <c r="EIP27" s="530" t="n"/>
      <c r="EIQ27" s="530" t="n"/>
      <c r="EIR27" s="530" t="n"/>
      <c r="EIS27" s="530" t="n"/>
      <c r="EIT27" s="530" t="n"/>
      <c r="EIU27" s="530" t="n"/>
      <c r="EIV27" s="530" t="n"/>
      <c r="EIW27" s="530" t="n"/>
      <c r="EIX27" s="530" t="n"/>
      <c r="EIY27" s="530" t="n"/>
      <c r="EIZ27" s="530" t="n"/>
      <c r="EJA27" s="530" t="n"/>
      <c r="EJB27" s="530" t="n"/>
      <c r="EJC27" s="530" t="n"/>
      <c r="EJD27" s="530" t="n"/>
      <c r="EJE27" s="530" t="n"/>
      <c r="EJF27" s="530" t="n"/>
      <c r="EJG27" s="530" t="n"/>
      <c r="EJH27" s="530" t="n"/>
      <c r="EJI27" s="530" t="n"/>
      <c r="EJJ27" s="530" t="n"/>
      <c r="EJK27" s="530" t="n"/>
      <c r="EJL27" s="530" t="n"/>
      <c r="EJM27" s="530" t="n"/>
      <c r="EJN27" s="530" t="n"/>
      <c r="EJO27" s="530" t="n"/>
      <c r="EJP27" s="530" t="n"/>
      <c r="EJQ27" s="530" t="n"/>
      <c r="EJR27" s="530" t="n"/>
      <c r="EJS27" s="530" t="n"/>
      <c r="EJT27" s="530" t="n"/>
      <c r="EJU27" s="530" t="n"/>
      <c r="EJV27" s="530" t="n"/>
      <c r="EJW27" s="530" t="n"/>
      <c r="EJX27" s="530" t="n"/>
      <c r="EJY27" s="530" t="n"/>
      <c r="EJZ27" s="530" t="n"/>
      <c r="EKA27" s="530" t="n"/>
      <c r="EKB27" s="530" t="n"/>
      <c r="EKC27" s="530" t="n"/>
      <c r="EKD27" s="530" t="n"/>
      <c r="EKE27" s="530" t="n"/>
      <c r="EKF27" s="530" t="n"/>
      <c r="EKG27" s="530" t="n"/>
      <c r="EKH27" s="530" t="n"/>
      <c r="EKI27" s="530" t="n"/>
      <c r="EKJ27" s="530" t="n"/>
      <c r="EKK27" s="530" t="n"/>
      <c r="EKL27" s="530" t="n"/>
      <c r="EKM27" s="530" t="n"/>
      <c r="EKN27" s="530" t="n"/>
      <c r="EKO27" s="530" t="n"/>
      <c r="EKP27" s="530" t="n"/>
      <c r="EKQ27" s="530" t="n"/>
      <c r="EKR27" s="530" t="n"/>
      <c r="EKS27" s="530" t="n"/>
      <c r="EKT27" s="530" t="n"/>
      <c r="EKU27" s="530" t="n"/>
      <c r="EKV27" s="530" t="n"/>
      <c r="EKW27" s="530" t="n"/>
      <c r="EKX27" s="530" t="n"/>
      <c r="EKY27" s="530" t="n"/>
      <c r="EKZ27" s="530" t="n"/>
      <c r="ELA27" s="530" t="n"/>
      <c r="ELB27" s="530" t="n"/>
      <c r="ELC27" s="530" t="n"/>
      <c r="ELD27" s="530" t="n"/>
      <c r="ELE27" s="530" t="n"/>
      <c r="ELF27" s="530" t="n"/>
      <c r="ELG27" s="530" t="n"/>
      <c r="ELH27" s="530" t="n"/>
      <c r="ELI27" s="530" t="n"/>
      <c r="ELJ27" s="530" t="n"/>
      <c r="ELK27" s="530" t="n"/>
      <c r="ELL27" s="530" t="n"/>
      <c r="ELM27" s="530" t="n"/>
      <c r="ELN27" s="530" t="n"/>
      <c r="ELO27" s="530" t="n"/>
      <c r="ELP27" s="530" t="n"/>
      <c r="ELQ27" s="530" t="n"/>
      <c r="ELR27" s="530" t="n"/>
      <c r="ELS27" s="530" t="n"/>
      <c r="ELT27" s="530" t="n"/>
      <c r="ELU27" s="530" t="n"/>
      <c r="ELV27" s="530" t="n"/>
      <c r="ELW27" s="530" t="n"/>
      <c r="ELX27" s="530" t="n"/>
      <c r="ELY27" s="530" t="n"/>
      <c r="ELZ27" s="530" t="n"/>
      <c r="EMA27" s="530" t="n"/>
      <c r="EMB27" s="530" t="n"/>
      <c r="EMC27" s="530" t="n"/>
      <c r="EMD27" s="530" t="n"/>
      <c r="EME27" s="530" t="n"/>
      <c r="EMF27" s="530" t="n"/>
      <c r="EMG27" s="530" t="n"/>
      <c r="EMH27" s="530" t="n"/>
      <c r="EMI27" s="530" t="n"/>
      <c r="EMJ27" s="530" t="n"/>
      <c r="EMK27" s="530" t="n"/>
      <c r="EML27" s="530" t="n"/>
      <c r="EMM27" s="530" t="n"/>
      <c r="EMN27" s="530" t="n"/>
      <c r="EMO27" s="530" t="n"/>
      <c r="EMP27" s="530" t="n"/>
      <c r="EMQ27" s="530" t="n"/>
      <c r="EMR27" s="530" t="n"/>
      <c r="EMS27" s="530" t="n"/>
      <c r="EMT27" s="530" t="n"/>
      <c r="EMU27" s="530" t="n"/>
      <c r="EMV27" s="530" t="n"/>
      <c r="EMW27" s="530" t="n"/>
      <c r="EMX27" s="530" t="n"/>
      <c r="EMY27" s="530" t="n"/>
      <c r="EMZ27" s="530" t="n"/>
      <c r="ENA27" s="530" t="n"/>
      <c r="ENB27" s="530" t="n"/>
      <c r="ENC27" s="530" t="n"/>
      <c r="END27" s="530" t="n"/>
      <c r="ENE27" s="530" t="n"/>
      <c r="ENF27" s="530" t="n"/>
      <c r="ENG27" s="530" t="n"/>
      <c r="ENH27" s="530" t="n"/>
      <c r="ENI27" s="530" t="n"/>
      <c r="ENJ27" s="530" t="n"/>
      <c r="ENK27" s="530" t="n"/>
      <c r="ENL27" s="530" t="n"/>
      <c r="ENM27" s="530" t="n"/>
      <c r="ENN27" s="530" t="n"/>
      <c r="ENO27" s="530" t="n"/>
      <c r="ENP27" s="530" t="n"/>
      <c r="ENQ27" s="530" t="n"/>
      <c r="ENR27" s="530" t="n"/>
      <c r="ENS27" s="530" t="n"/>
      <c r="ENT27" s="530" t="n"/>
      <c r="ENU27" s="530" t="n"/>
      <c r="ENV27" s="530" t="n"/>
      <c r="ENW27" s="530" t="n"/>
      <c r="ENX27" s="530" t="n"/>
      <c r="ENY27" s="530" t="n"/>
      <c r="ENZ27" s="530" t="n"/>
      <c r="EOA27" s="530" t="n"/>
      <c r="EOB27" s="530" t="n"/>
      <c r="EOC27" s="530" t="n"/>
      <c r="EOD27" s="530" t="n"/>
      <c r="EOE27" s="530" t="n"/>
      <c r="EOF27" s="530" t="n"/>
      <c r="EOG27" s="530" t="n"/>
      <c r="EOH27" s="530" t="n"/>
      <c r="EOI27" s="530" t="n"/>
      <c r="EOJ27" s="530" t="n"/>
      <c r="EOK27" s="530" t="n"/>
      <c r="EOL27" s="530" t="n"/>
      <c r="EOM27" s="530" t="n"/>
      <c r="EON27" s="530" t="n"/>
      <c r="EOO27" s="530" t="n"/>
      <c r="EOP27" s="530" t="n"/>
      <c r="EOQ27" s="530" t="n"/>
      <c r="EOR27" s="530" t="n"/>
      <c r="EOS27" s="530" t="n"/>
      <c r="EOT27" s="530" t="n"/>
      <c r="EOU27" s="530" t="n"/>
      <c r="EOV27" s="530" t="n"/>
      <c r="EOW27" s="530" t="n"/>
      <c r="EOX27" s="530" t="n"/>
      <c r="EOY27" s="530" t="n"/>
      <c r="EOZ27" s="530" t="n"/>
      <c r="EPA27" s="530" t="n"/>
      <c r="EPB27" s="530" t="n"/>
      <c r="EPC27" s="530" t="n"/>
      <c r="EPD27" s="530" t="n"/>
      <c r="EPE27" s="530" t="n"/>
      <c r="EPF27" s="530" t="n"/>
      <c r="EPG27" s="530" t="n"/>
      <c r="EPH27" s="530" t="n"/>
      <c r="EPI27" s="530" t="n"/>
      <c r="EPJ27" s="530" t="n"/>
      <c r="EPK27" s="530" t="n"/>
      <c r="EPL27" s="530" t="n"/>
      <c r="EPM27" s="530" t="n"/>
      <c r="EPN27" s="530" t="n"/>
      <c r="EPO27" s="530" t="n"/>
      <c r="EPP27" s="530" t="n"/>
      <c r="EPQ27" s="530" t="n"/>
      <c r="EPR27" s="530" t="n"/>
      <c r="EPS27" s="530" t="n"/>
      <c r="EPT27" s="530" t="n"/>
      <c r="EPU27" s="530" t="n"/>
      <c r="EPV27" s="530" t="n"/>
      <c r="EPW27" s="530" t="n"/>
      <c r="EPX27" s="530" t="n"/>
      <c r="EPY27" s="530" t="n"/>
      <c r="EPZ27" s="530" t="n"/>
      <c r="EQA27" s="530" t="n"/>
      <c r="EQB27" s="530" t="n"/>
      <c r="EQC27" s="530" t="n"/>
      <c r="EQD27" s="530" t="n"/>
      <c r="EQE27" s="530" t="n"/>
      <c r="EQF27" s="530" t="n"/>
      <c r="EQG27" s="530" t="n"/>
      <c r="EQH27" s="530" t="n"/>
      <c r="EQI27" s="530" t="n"/>
      <c r="EQJ27" s="530" t="n"/>
      <c r="EQK27" s="530" t="n"/>
      <c r="EQL27" s="530" t="n"/>
      <c r="EQM27" s="530" t="n"/>
      <c r="EQN27" s="530" t="n"/>
      <c r="EQO27" s="530" t="n"/>
      <c r="EQP27" s="530" t="n"/>
      <c r="EQQ27" s="530" t="n"/>
      <c r="EQR27" s="530" t="n"/>
      <c r="EQS27" s="530" t="n"/>
      <c r="EQT27" s="530" t="n"/>
      <c r="EQU27" s="530" t="n"/>
      <c r="EQV27" s="530" t="n"/>
      <c r="EQW27" s="530" t="n"/>
      <c r="EQX27" s="530" t="n"/>
      <c r="EQY27" s="530" t="n"/>
      <c r="EQZ27" s="530" t="n"/>
      <c r="ERA27" s="530" t="n"/>
      <c r="ERB27" s="530" t="n"/>
      <c r="ERC27" s="530" t="n"/>
      <c r="ERD27" s="530" t="n"/>
      <c r="ERE27" s="530" t="n"/>
      <c r="ERF27" s="530" t="n"/>
      <c r="ERG27" s="530" t="n"/>
      <c r="ERH27" s="530" t="n"/>
      <c r="ERI27" s="530" t="n"/>
      <c r="ERJ27" s="530" t="n"/>
      <c r="ERK27" s="530" t="n"/>
      <c r="ERL27" s="530" t="n"/>
      <c r="ERM27" s="530" t="n"/>
      <c r="ERN27" s="530" t="n"/>
      <c r="ERO27" s="530" t="n"/>
      <c r="ERP27" s="530" t="n"/>
      <c r="ERQ27" s="530" t="n"/>
      <c r="ERR27" s="530" t="n"/>
      <c r="ERS27" s="530" t="n"/>
      <c r="ERT27" s="530" t="n"/>
      <c r="ERU27" s="530" t="n"/>
      <c r="ERV27" s="530" t="n"/>
      <c r="ERW27" s="530" t="n"/>
      <c r="ERX27" s="530" t="n"/>
      <c r="ERY27" s="530" t="n"/>
      <c r="ERZ27" s="530" t="n"/>
      <c r="ESA27" s="530" t="n"/>
      <c r="ESB27" s="530" t="n"/>
      <c r="ESC27" s="530" t="n"/>
      <c r="ESD27" s="530" t="n"/>
      <c r="ESE27" s="530" t="n"/>
      <c r="ESF27" s="530" t="n"/>
      <c r="ESG27" s="530" t="n"/>
      <c r="ESH27" s="530" t="n"/>
      <c r="ESI27" s="530" t="n"/>
      <c r="ESJ27" s="530" t="n"/>
      <c r="ESK27" s="530" t="n"/>
      <c r="ESL27" s="530" t="n"/>
      <c r="ESM27" s="530" t="n"/>
      <c r="ESN27" s="530" t="n"/>
      <c r="ESO27" s="530" t="n"/>
      <c r="ESP27" s="530" t="n"/>
      <c r="ESQ27" s="530" t="n"/>
      <c r="ESR27" s="530" t="n"/>
      <c r="ESS27" s="530" t="n"/>
      <c r="EST27" s="530" t="n"/>
      <c r="ESU27" s="530" t="n"/>
      <c r="ESV27" s="530" t="n"/>
      <c r="ESW27" s="530" t="n"/>
      <c r="ESX27" s="530" t="n"/>
      <c r="ESY27" s="530" t="n"/>
      <c r="ESZ27" s="530" t="n"/>
      <c r="ETA27" s="530" t="n"/>
      <c r="ETB27" s="530" t="n"/>
      <c r="ETC27" s="530" t="n"/>
      <c r="ETD27" s="530" t="n"/>
      <c r="ETE27" s="530" t="n"/>
      <c r="ETF27" s="530" t="n"/>
      <c r="ETG27" s="530" t="n"/>
      <c r="ETH27" s="530" t="n"/>
      <c r="ETI27" s="530" t="n"/>
      <c r="ETJ27" s="530" t="n"/>
      <c r="ETK27" s="530" t="n"/>
      <c r="ETL27" s="530" t="n"/>
      <c r="ETM27" s="530" t="n"/>
      <c r="ETN27" s="530" t="n"/>
      <c r="ETO27" s="530" t="n"/>
      <c r="ETP27" s="530" t="n"/>
      <c r="ETQ27" s="530" t="n"/>
      <c r="ETR27" s="530" t="n"/>
      <c r="ETS27" s="530" t="n"/>
      <c r="ETT27" s="530" t="n"/>
      <c r="ETU27" s="530" t="n"/>
      <c r="ETV27" s="530" t="n"/>
      <c r="ETW27" s="530" t="n"/>
      <c r="ETX27" s="530" t="n"/>
      <c r="ETY27" s="530" t="n"/>
      <c r="ETZ27" s="530" t="n"/>
      <c r="EUA27" s="530" t="n"/>
      <c r="EUB27" s="530" t="n"/>
      <c r="EUC27" s="530" t="n"/>
      <c r="EUD27" s="530" t="n"/>
      <c r="EUE27" s="530" t="n"/>
      <c r="EUF27" s="530" t="n"/>
      <c r="EUG27" s="530" t="n"/>
      <c r="EUH27" s="530" t="n"/>
      <c r="EUI27" s="530" t="n"/>
      <c r="EUJ27" s="530" t="n"/>
      <c r="EUK27" s="530" t="n"/>
      <c r="EUL27" s="530" t="n"/>
      <c r="EUM27" s="530" t="n"/>
      <c r="EUN27" s="530" t="n"/>
      <c r="EUO27" s="530" t="n"/>
      <c r="EUP27" s="530" t="n"/>
      <c r="EUQ27" s="530" t="n"/>
      <c r="EUR27" s="530" t="n"/>
      <c r="EUS27" s="530" t="n"/>
      <c r="EUT27" s="530" t="n"/>
      <c r="EUU27" s="530" t="n"/>
      <c r="EUV27" s="530" t="n"/>
      <c r="EUW27" s="530" t="n"/>
      <c r="EUX27" s="530" t="n"/>
      <c r="EUY27" s="530" t="n"/>
      <c r="EUZ27" s="530" t="n"/>
      <c r="EVA27" s="530" t="n"/>
      <c r="EVB27" s="530" t="n"/>
      <c r="EVC27" s="530" t="n"/>
      <c r="EVD27" s="530" t="n"/>
      <c r="EVE27" s="530" t="n"/>
      <c r="EVF27" s="530" t="n"/>
      <c r="EVG27" s="530" t="n"/>
      <c r="EVH27" s="530" t="n"/>
      <c r="EVI27" s="530" t="n"/>
      <c r="EVJ27" s="530" t="n"/>
      <c r="EVK27" s="530" t="n"/>
      <c r="EVL27" s="530" t="n"/>
      <c r="EVM27" s="530" t="n"/>
      <c r="EVN27" s="530" t="n"/>
      <c r="EVO27" s="530" t="n"/>
      <c r="EVP27" s="530" t="n"/>
      <c r="EVQ27" s="530" t="n"/>
      <c r="EVR27" s="530" t="n"/>
      <c r="EVS27" s="530" t="n"/>
      <c r="EVT27" s="530" t="n"/>
      <c r="EVU27" s="530" t="n"/>
      <c r="EVV27" s="530" t="n"/>
      <c r="EVW27" s="530" t="n"/>
      <c r="EVX27" s="530" t="n"/>
      <c r="EVY27" s="530" t="n"/>
      <c r="EVZ27" s="530" t="n"/>
      <c r="EWA27" s="530" t="n"/>
      <c r="EWB27" s="530" t="n"/>
      <c r="EWC27" s="530" t="n"/>
      <c r="EWD27" s="530" t="n"/>
      <c r="EWE27" s="530" t="n"/>
      <c r="EWF27" s="530" t="n"/>
      <c r="EWG27" s="530" t="n"/>
      <c r="EWH27" s="530" t="n"/>
      <c r="EWI27" s="530" t="n"/>
      <c r="EWJ27" s="530" t="n"/>
      <c r="EWK27" s="530" t="n"/>
      <c r="EWL27" s="530" t="n"/>
      <c r="EWM27" s="530" t="n"/>
      <c r="EWN27" s="530" t="n"/>
      <c r="EWO27" s="530" t="n"/>
      <c r="EWP27" s="530" t="n"/>
      <c r="EWQ27" s="530" t="n"/>
      <c r="EWR27" s="530" t="n"/>
      <c r="EWS27" s="530" t="n"/>
      <c r="EWT27" s="530" t="n"/>
      <c r="EWU27" s="530" t="n"/>
      <c r="EWV27" s="530" t="n"/>
      <c r="EWW27" s="530" t="n"/>
      <c r="EWX27" s="530" t="n"/>
      <c r="EWY27" s="530" t="n"/>
      <c r="EWZ27" s="530" t="n"/>
      <c r="EXA27" s="530" t="n"/>
      <c r="EXB27" s="530" t="n"/>
      <c r="EXC27" s="530" t="n"/>
      <c r="EXD27" s="530" t="n"/>
      <c r="EXE27" s="530" t="n"/>
      <c r="EXF27" s="530" t="n"/>
      <c r="EXG27" s="530" t="n"/>
      <c r="EXH27" s="530" t="n"/>
      <c r="EXI27" s="530" t="n"/>
      <c r="EXJ27" s="530" t="n"/>
      <c r="EXK27" s="530" t="n"/>
      <c r="EXL27" s="530" t="n"/>
      <c r="EXM27" s="530" t="n"/>
      <c r="EXN27" s="530" t="n"/>
      <c r="EXO27" s="530" t="n"/>
      <c r="EXP27" s="530" t="n"/>
      <c r="EXQ27" s="530" t="n"/>
      <c r="EXR27" s="530" t="n"/>
      <c r="EXS27" s="530" t="n"/>
      <c r="EXT27" s="530" t="n"/>
      <c r="EXU27" s="530" t="n"/>
      <c r="EXV27" s="530" t="n"/>
      <c r="EXW27" s="530" t="n"/>
      <c r="EXX27" s="530" t="n"/>
      <c r="EXY27" s="530" t="n"/>
      <c r="EXZ27" s="530" t="n"/>
      <c r="EYA27" s="530" t="n"/>
      <c r="EYB27" s="530" t="n"/>
      <c r="EYC27" s="530" t="n"/>
      <c r="EYD27" s="530" t="n"/>
      <c r="EYE27" s="530" t="n"/>
      <c r="EYF27" s="530" t="n"/>
      <c r="EYG27" s="530" t="n"/>
      <c r="EYH27" s="530" t="n"/>
      <c r="EYI27" s="530" t="n"/>
      <c r="EYJ27" s="530" t="n"/>
      <c r="EYK27" s="530" t="n"/>
      <c r="EYL27" s="530" t="n"/>
      <c r="EYM27" s="530" t="n"/>
      <c r="EYN27" s="530" t="n"/>
      <c r="EYO27" s="530" t="n"/>
      <c r="EYP27" s="530" t="n"/>
      <c r="EYQ27" s="530" t="n"/>
      <c r="EYR27" s="530" t="n"/>
      <c r="EYS27" s="530" t="n"/>
      <c r="EYT27" s="530" t="n"/>
      <c r="EYU27" s="530" t="n"/>
      <c r="EYV27" s="530" t="n"/>
      <c r="EYW27" s="530" t="n"/>
      <c r="EYX27" s="530" t="n"/>
      <c r="EYY27" s="530" t="n"/>
      <c r="EYZ27" s="530" t="n"/>
      <c r="EZA27" s="530" t="n"/>
      <c r="EZB27" s="530" t="n"/>
      <c r="EZC27" s="530" t="n"/>
      <c r="EZD27" s="530" t="n"/>
      <c r="EZE27" s="530" t="n"/>
      <c r="EZF27" s="530" t="n"/>
      <c r="EZG27" s="530" t="n"/>
      <c r="EZH27" s="530" t="n"/>
      <c r="EZI27" s="530" t="n"/>
      <c r="EZJ27" s="530" t="n"/>
      <c r="EZK27" s="530" t="n"/>
      <c r="EZL27" s="530" t="n"/>
      <c r="EZM27" s="530" t="n"/>
      <c r="EZN27" s="530" t="n"/>
      <c r="EZO27" s="530" t="n"/>
      <c r="EZP27" s="530" t="n"/>
      <c r="EZQ27" s="530" t="n"/>
      <c r="EZR27" s="530" t="n"/>
      <c r="EZS27" s="530" t="n"/>
      <c r="EZT27" s="530" t="n"/>
      <c r="EZU27" s="530" t="n"/>
      <c r="EZV27" s="530" t="n"/>
      <c r="EZW27" s="530" t="n"/>
      <c r="EZX27" s="530" t="n"/>
      <c r="EZY27" s="530" t="n"/>
      <c r="EZZ27" s="530" t="n"/>
      <c r="FAA27" s="530" t="n"/>
      <c r="FAB27" s="530" t="n"/>
      <c r="FAC27" s="530" t="n"/>
      <c r="FAD27" s="530" t="n"/>
      <c r="FAE27" s="530" t="n"/>
      <c r="FAF27" s="530" t="n"/>
      <c r="FAG27" s="530" t="n"/>
      <c r="FAH27" s="530" t="n"/>
      <c r="FAI27" s="530" t="n"/>
      <c r="FAJ27" s="530" t="n"/>
      <c r="FAK27" s="530" t="n"/>
      <c r="FAL27" s="530" t="n"/>
      <c r="FAM27" s="530" t="n"/>
      <c r="FAN27" s="530" t="n"/>
      <c r="FAO27" s="530" t="n"/>
      <c r="FAP27" s="530" t="n"/>
      <c r="FAQ27" s="530" t="n"/>
      <c r="FAR27" s="530" t="n"/>
      <c r="FAS27" s="530" t="n"/>
      <c r="FAT27" s="530" t="n"/>
      <c r="FAU27" s="530" t="n"/>
      <c r="FAV27" s="530" t="n"/>
      <c r="FAW27" s="530" t="n"/>
      <c r="FAX27" s="530" t="n"/>
      <c r="FAY27" s="530" t="n"/>
      <c r="FAZ27" s="530" t="n"/>
      <c r="FBA27" s="530" t="n"/>
      <c r="FBB27" s="530" t="n"/>
      <c r="FBC27" s="530" t="n"/>
      <c r="FBD27" s="530" t="n"/>
      <c r="FBE27" s="530" t="n"/>
      <c r="FBF27" s="530" t="n"/>
      <c r="FBG27" s="530" t="n"/>
      <c r="FBH27" s="530" t="n"/>
      <c r="FBI27" s="530" t="n"/>
      <c r="FBJ27" s="530" t="n"/>
      <c r="FBK27" s="530" t="n"/>
      <c r="FBL27" s="530" t="n"/>
      <c r="FBM27" s="530" t="n"/>
      <c r="FBN27" s="530" t="n"/>
      <c r="FBO27" s="530" t="n"/>
      <c r="FBP27" s="530" t="n"/>
      <c r="FBQ27" s="530" t="n"/>
      <c r="FBR27" s="530" t="n"/>
      <c r="FBS27" s="530" t="n"/>
      <c r="FBT27" s="530" t="n"/>
      <c r="FBU27" s="530" t="n"/>
      <c r="FBV27" s="530" t="n"/>
      <c r="FBW27" s="530" t="n"/>
      <c r="FBX27" s="530" t="n"/>
      <c r="FBY27" s="530" t="n"/>
      <c r="FBZ27" s="530" t="n"/>
      <c r="FCA27" s="530" t="n"/>
      <c r="FCB27" s="530" t="n"/>
      <c r="FCC27" s="530" t="n"/>
      <c r="FCD27" s="530" t="n"/>
      <c r="FCE27" s="530" t="n"/>
      <c r="FCF27" s="530" t="n"/>
      <c r="FCG27" s="530" t="n"/>
      <c r="FCH27" s="530" t="n"/>
      <c r="FCI27" s="530" t="n"/>
      <c r="FCJ27" s="530" t="n"/>
      <c r="FCK27" s="530" t="n"/>
      <c r="FCL27" s="530" t="n"/>
      <c r="FCM27" s="530" t="n"/>
      <c r="FCN27" s="530" t="n"/>
      <c r="FCO27" s="530" t="n"/>
      <c r="FCP27" s="530" t="n"/>
      <c r="FCQ27" s="530" t="n"/>
      <c r="FCR27" s="530" t="n"/>
      <c r="FCS27" s="530" t="n"/>
      <c r="FCT27" s="530" t="n"/>
      <c r="FCU27" s="530" t="n"/>
      <c r="FCV27" s="530" t="n"/>
      <c r="FCW27" s="530" t="n"/>
      <c r="FCX27" s="530" t="n"/>
      <c r="FCY27" s="530" t="n"/>
      <c r="FCZ27" s="530" t="n"/>
      <c r="FDA27" s="530" t="n"/>
      <c r="FDB27" s="530" t="n"/>
      <c r="FDC27" s="530" t="n"/>
      <c r="FDD27" s="530" t="n"/>
      <c r="FDE27" s="530" t="n"/>
      <c r="FDF27" s="530" t="n"/>
      <c r="FDG27" s="530" t="n"/>
      <c r="FDH27" s="530" t="n"/>
      <c r="FDI27" s="530" t="n"/>
      <c r="FDJ27" s="530" t="n"/>
      <c r="FDK27" s="530" t="n"/>
      <c r="FDL27" s="530" t="n"/>
      <c r="FDM27" s="530" t="n"/>
      <c r="FDN27" s="530" t="n"/>
      <c r="FDO27" s="530" t="n"/>
      <c r="FDP27" s="530" t="n"/>
      <c r="FDQ27" s="530" t="n"/>
      <c r="FDR27" s="530" t="n"/>
      <c r="FDS27" s="530" t="n"/>
      <c r="FDT27" s="530" t="n"/>
      <c r="FDU27" s="530" t="n"/>
      <c r="FDV27" s="530" t="n"/>
      <c r="FDW27" s="530" t="n"/>
      <c r="FDX27" s="530" t="n"/>
      <c r="FDY27" s="530" t="n"/>
      <c r="FDZ27" s="530" t="n"/>
      <c r="FEA27" s="530" t="n"/>
      <c r="FEB27" s="530" t="n"/>
      <c r="FEC27" s="530" t="n"/>
      <c r="FED27" s="530" t="n"/>
      <c r="FEE27" s="530" t="n"/>
      <c r="FEF27" s="530" t="n"/>
      <c r="FEG27" s="530" t="n"/>
      <c r="FEH27" s="530" t="n"/>
      <c r="FEI27" s="530" t="n"/>
      <c r="FEJ27" s="530" t="n"/>
      <c r="FEK27" s="530" t="n"/>
      <c r="FEL27" s="530" t="n"/>
      <c r="FEM27" s="530" t="n"/>
      <c r="FEN27" s="530" t="n"/>
      <c r="FEO27" s="530" t="n"/>
      <c r="FEP27" s="530" t="n"/>
      <c r="FEQ27" s="530" t="n"/>
      <c r="FER27" s="530" t="n"/>
      <c r="FES27" s="530" t="n"/>
      <c r="FET27" s="530" t="n"/>
      <c r="FEU27" s="530" t="n"/>
      <c r="FEV27" s="530" t="n"/>
      <c r="FEW27" s="530" t="n"/>
      <c r="FEX27" s="530" t="n"/>
      <c r="FEY27" s="530" t="n"/>
      <c r="FEZ27" s="530" t="n"/>
      <c r="FFA27" s="530" t="n"/>
      <c r="FFB27" s="530" t="n"/>
      <c r="FFC27" s="530" t="n"/>
      <c r="FFD27" s="530" t="n"/>
      <c r="FFE27" s="530" t="n"/>
      <c r="FFF27" s="530" t="n"/>
      <c r="FFG27" s="530" t="n"/>
      <c r="FFH27" s="530" t="n"/>
      <c r="FFI27" s="530" t="n"/>
      <c r="FFJ27" s="530" t="n"/>
      <c r="FFK27" s="530" t="n"/>
      <c r="FFL27" s="530" t="n"/>
      <c r="FFM27" s="530" t="n"/>
      <c r="FFN27" s="530" t="n"/>
      <c r="FFO27" s="530" t="n"/>
      <c r="FFP27" s="530" t="n"/>
      <c r="FFQ27" s="530" t="n"/>
      <c r="FFR27" s="530" t="n"/>
      <c r="FFS27" s="530" t="n"/>
      <c r="FFT27" s="530" t="n"/>
      <c r="FFU27" s="530" t="n"/>
      <c r="FFV27" s="530" t="n"/>
      <c r="FFW27" s="530" t="n"/>
      <c r="FFX27" s="530" t="n"/>
      <c r="FFY27" s="530" t="n"/>
      <c r="FFZ27" s="530" t="n"/>
      <c r="FGA27" s="530" t="n"/>
      <c r="FGB27" s="530" t="n"/>
      <c r="FGC27" s="530" t="n"/>
      <c r="FGD27" s="530" t="n"/>
      <c r="FGE27" s="530" t="n"/>
      <c r="FGF27" s="530" t="n"/>
      <c r="FGG27" s="530" t="n"/>
      <c r="FGH27" s="530" t="n"/>
      <c r="FGI27" s="530" t="n"/>
      <c r="FGJ27" s="530" t="n"/>
      <c r="FGK27" s="530" t="n"/>
      <c r="FGL27" s="530" t="n"/>
      <c r="FGM27" s="530" t="n"/>
      <c r="FGN27" s="530" t="n"/>
      <c r="FGO27" s="530" t="n"/>
      <c r="FGP27" s="530" t="n"/>
      <c r="FGQ27" s="530" t="n"/>
      <c r="FGR27" s="530" t="n"/>
      <c r="FGS27" s="530" t="n"/>
      <c r="FGT27" s="530" t="n"/>
      <c r="FGU27" s="530" t="n"/>
      <c r="FGV27" s="530" t="n"/>
      <c r="FGW27" s="530" t="n"/>
      <c r="FGX27" s="530" t="n"/>
      <c r="FGY27" s="530" t="n"/>
      <c r="FGZ27" s="530" t="n"/>
      <c r="FHA27" s="530" t="n"/>
      <c r="FHB27" s="530" t="n"/>
      <c r="FHC27" s="530" t="n"/>
      <c r="FHD27" s="530" t="n"/>
      <c r="FHE27" s="530" t="n"/>
      <c r="FHF27" s="530" t="n"/>
      <c r="FHG27" s="530" t="n"/>
      <c r="FHH27" s="530" t="n"/>
      <c r="FHI27" s="530" t="n"/>
      <c r="FHJ27" s="530" t="n"/>
      <c r="FHK27" s="530" t="n"/>
      <c r="FHL27" s="530" t="n"/>
      <c r="FHM27" s="530" t="n"/>
      <c r="FHN27" s="530" t="n"/>
      <c r="FHO27" s="530" t="n"/>
      <c r="FHP27" s="530" t="n"/>
      <c r="FHQ27" s="530" t="n"/>
      <c r="FHR27" s="530" t="n"/>
      <c r="FHS27" s="530" t="n"/>
      <c r="FHT27" s="530" t="n"/>
      <c r="FHU27" s="530" t="n"/>
      <c r="FHV27" s="530" t="n"/>
      <c r="FHW27" s="530" t="n"/>
      <c r="FHX27" s="530" t="n"/>
      <c r="FHY27" s="530" t="n"/>
      <c r="FHZ27" s="530" t="n"/>
      <c r="FIA27" s="530" t="n"/>
      <c r="FIB27" s="530" t="n"/>
      <c r="FIC27" s="530" t="n"/>
      <c r="FID27" s="530" t="n"/>
      <c r="FIE27" s="530" t="n"/>
      <c r="FIF27" s="530" t="n"/>
      <c r="FIG27" s="530" t="n"/>
      <c r="FIH27" s="530" t="n"/>
      <c r="FII27" s="530" t="n"/>
      <c r="FIJ27" s="530" t="n"/>
      <c r="FIK27" s="530" t="n"/>
      <c r="FIL27" s="530" t="n"/>
      <c r="FIM27" s="530" t="n"/>
      <c r="FIN27" s="530" t="n"/>
      <c r="FIO27" s="530" t="n"/>
      <c r="FIP27" s="530" t="n"/>
      <c r="FIQ27" s="530" t="n"/>
      <c r="FIR27" s="530" t="n"/>
      <c r="FIS27" s="530" t="n"/>
      <c r="FIT27" s="530" t="n"/>
      <c r="FIU27" s="530" t="n"/>
      <c r="FIV27" s="530" t="n"/>
      <c r="FIW27" s="530" t="n"/>
      <c r="FIX27" s="530" t="n"/>
      <c r="FIY27" s="530" t="n"/>
      <c r="FIZ27" s="530" t="n"/>
      <c r="FJA27" s="530" t="n"/>
      <c r="FJB27" s="530" t="n"/>
      <c r="FJC27" s="530" t="n"/>
      <c r="FJD27" s="530" t="n"/>
      <c r="FJE27" s="530" t="n"/>
      <c r="FJF27" s="530" t="n"/>
      <c r="FJG27" s="530" t="n"/>
      <c r="FJH27" s="530" t="n"/>
      <c r="FJI27" s="530" t="n"/>
      <c r="FJJ27" s="530" t="n"/>
      <c r="FJK27" s="530" t="n"/>
      <c r="FJL27" s="530" t="n"/>
      <c r="FJM27" s="530" t="n"/>
      <c r="FJN27" s="530" t="n"/>
      <c r="FJO27" s="530" t="n"/>
      <c r="FJP27" s="530" t="n"/>
      <c r="FJQ27" s="530" t="n"/>
      <c r="FJR27" s="530" t="n"/>
      <c r="FJS27" s="530" t="n"/>
      <c r="FJT27" s="530" t="n"/>
      <c r="FJU27" s="530" t="n"/>
      <c r="FJV27" s="530" t="n"/>
      <c r="FJW27" s="530" t="n"/>
      <c r="FJX27" s="530" t="n"/>
      <c r="FJY27" s="530" t="n"/>
      <c r="FJZ27" s="530" t="n"/>
      <c r="FKA27" s="530" t="n"/>
      <c r="FKB27" s="530" t="n"/>
      <c r="FKC27" s="530" t="n"/>
      <c r="FKD27" s="530" t="n"/>
      <c r="FKE27" s="530" t="n"/>
      <c r="FKF27" s="530" t="n"/>
      <c r="FKG27" s="530" t="n"/>
      <c r="FKH27" s="530" t="n"/>
      <c r="FKI27" s="530" t="n"/>
      <c r="FKJ27" s="530" t="n"/>
      <c r="FKK27" s="530" t="n"/>
      <c r="FKL27" s="530" t="n"/>
      <c r="FKM27" s="530" t="n"/>
      <c r="FKN27" s="530" t="n"/>
      <c r="FKO27" s="530" t="n"/>
      <c r="FKP27" s="530" t="n"/>
      <c r="FKQ27" s="530" t="n"/>
      <c r="FKR27" s="530" t="n"/>
      <c r="FKS27" s="530" t="n"/>
      <c r="FKT27" s="530" t="n"/>
      <c r="FKU27" s="530" t="n"/>
      <c r="FKV27" s="530" t="n"/>
      <c r="FKW27" s="530" t="n"/>
      <c r="FKX27" s="530" t="n"/>
      <c r="FKY27" s="530" t="n"/>
      <c r="FKZ27" s="530" t="n"/>
      <c r="FLA27" s="530" t="n"/>
      <c r="FLB27" s="530" t="n"/>
      <c r="FLC27" s="530" t="n"/>
      <c r="FLD27" s="530" t="n"/>
      <c r="FLE27" s="530" t="n"/>
      <c r="FLF27" s="530" t="n"/>
      <c r="FLG27" s="530" t="n"/>
      <c r="FLH27" s="530" t="n"/>
      <c r="FLI27" s="530" t="n"/>
      <c r="FLJ27" s="530" t="n"/>
      <c r="FLK27" s="530" t="n"/>
      <c r="FLL27" s="530" t="n"/>
      <c r="FLM27" s="530" t="n"/>
      <c r="FLN27" s="530" t="n"/>
      <c r="FLO27" s="530" t="n"/>
      <c r="FLP27" s="530" t="n"/>
      <c r="FLQ27" s="530" t="n"/>
      <c r="FLR27" s="530" t="n"/>
      <c r="FLS27" s="530" t="n"/>
      <c r="FLT27" s="530" t="n"/>
      <c r="FLU27" s="530" t="n"/>
      <c r="FLV27" s="530" t="n"/>
      <c r="FLW27" s="530" t="n"/>
      <c r="FLX27" s="530" t="n"/>
      <c r="FLY27" s="530" t="n"/>
      <c r="FLZ27" s="530" t="n"/>
      <c r="FMA27" s="530" t="n"/>
      <c r="FMB27" s="530" t="n"/>
      <c r="FMC27" s="530" t="n"/>
      <c r="FMD27" s="530" t="n"/>
      <c r="FME27" s="530" t="n"/>
      <c r="FMF27" s="530" t="n"/>
      <c r="FMG27" s="530" t="n"/>
      <c r="FMH27" s="530" t="n"/>
      <c r="FMI27" s="530" t="n"/>
      <c r="FMJ27" s="530" t="n"/>
      <c r="FMK27" s="530" t="n"/>
      <c r="FML27" s="530" t="n"/>
      <c r="FMM27" s="530" t="n"/>
      <c r="FMN27" s="530" t="n"/>
      <c r="FMO27" s="530" t="n"/>
      <c r="FMP27" s="530" t="n"/>
      <c r="FMQ27" s="530" t="n"/>
      <c r="FMR27" s="530" t="n"/>
      <c r="FMS27" s="530" t="n"/>
      <c r="FMT27" s="530" t="n"/>
      <c r="FMU27" s="530" t="n"/>
      <c r="FMV27" s="530" t="n"/>
      <c r="FMW27" s="530" t="n"/>
      <c r="FMX27" s="530" t="n"/>
      <c r="FMY27" s="530" t="n"/>
      <c r="FMZ27" s="530" t="n"/>
      <c r="FNA27" s="530" t="n"/>
      <c r="FNB27" s="530" t="n"/>
      <c r="FNC27" s="530" t="n"/>
      <c r="FND27" s="530" t="n"/>
      <c r="FNE27" s="530" t="n"/>
      <c r="FNF27" s="530" t="n"/>
      <c r="FNG27" s="530" t="n"/>
      <c r="FNH27" s="530" t="n"/>
      <c r="FNI27" s="530" t="n"/>
      <c r="FNJ27" s="530" t="n"/>
      <c r="FNK27" s="530" t="n"/>
      <c r="FNL27" s="530" t="n"/>
      <c r="FNM27" s="530" t="n"/>
      <c r="FNN27" s="530" t="n"/>
      <c r="FNO27" s="530" t="n"/>
      <c r="FNP27" s="530" t="n"/>
      <c r="FNQ27" s="530" t="n"/>
      <c r="FNR27" s="530" t="n"/>
      <c r="FNS27" s="530" t="n"/>
      <c r="FNT27" s="530" t="n"/>
      <c r="FNU27" s="530" t="n"/>
      <c r="FNV27" s="530" t="n"/>
      <c r="FNW27" s="530" t="n"/>
      <c r="FNX27" s="530" t="n"/>
      <c r="FNY27" s="530" t="n"/>
      <c r="FNZ27" s="530" t="n"/>
      <c r="FOA27" s="530" t="n"/>
      <c r="FOB27" s="530" t="n"/>
      <c r="FOC27" s="530" t="n"/>
      <c r="FOD27" s="530" t="n"/>
      <c r="FOE27" s="530" t="n"/>
      <c r="FOF27" s="530" t="n"/>
      <c r="FOG27" s="530" t="n"/>
      <c r="FOH27" s="530" t="n"/>
      <c r="FOI27" s="530" t="n"/>
      <c r="FOJ27" s="530" t="n"/>
      <c r="FOK27" s="530" t="n"/>
      <c r="FOL27" s="530" t="n"/>
      <c r="FOM27" s="530" t="n"/>
      <c r="FON27" s="530" t="n"/>
      <c r="FOO27" s="530" t="n"/>
      <c r="FOP27" s="530" t="n"/>
      <c r="FOQ27" s="530" t="n"/>
      <c r="FOR27" s="530" t="n"/>
      <c r="FOS27" s="530" t="n"/>
      <c r="FOT27" s="530" t="n"/>
      <c r="FOU27" s="530" t="n"/>
      <c r="FOV27" s="530" t="n"/>
      <c r="FOW27" s="530" t="n"/>
      <c r="FOX27" s="530" t="n"/>
      <c r="FOY27" s="530" t="n"/>
      <c r="FOZ27" s="530" t="n"/>
      <c r="FPA27" s="530" t="n"/>
      <c r="FPB27" s="530" t="n"/>
      <c r="FPC27" s="530" t="n"/>
      <c r="FPD27" s="530" t="n"/>
      <c r="FPE27" s="530" t="n"/>
      <c r="FPF27" s="530" t="n"/>
      <c r="FPG27" s="530" t="n"/>
      <c r="FPH27" s="530" t="n"/>
      <c r="FPI27" s="530" t="n"/>
      <c r="FPJ27" s="530" t="n"/>
      <c r="FPK27" s="530" t="n"/>
      <c r="FPL27" s="530" t="n"/>
      <c r="FPM27" s="530" t="n"/>
      <c r="FPN27" s="530" t="n"/>
      <c r="FPO27" s="530" t="n"/>
      <c r="FPP27" s="530" t="n"/>
      <c r="FPQ27" s="530" t="n"/>
      <c r="FPR27" s="530" t="n"/>
      <c r="FPS27" s="530" t="n"/>
      <c r="FPT27" s="530" t="n"/>
      <c r="FPU27" s="530" t="n"/>
      <c r="FPV27" s="530" t="n"/>
      <c r="FPW27" s="530" t="n"/>
      <c r="FPX27" s="530" t="n"/>
      <c r="FPY27" s="530" t="n"/>
      <c r="FPZ27" s="530" t="n"/>
      <c r="FQA27" s="530" t="n"/>
      <c r="FQB27" s="530" t="n"/>
      <c r="FQC27" s="530" t="n"/>
      <c r="FQD27" s="530" t="n"/>
      <c r="FQE27" s="530" t="n"/>
      <c r="FQF27" s="530" t="n"/>
      <c r="FQG27" s="530" t="n"/>
      <c r="FQH27" s="530" t="n"/>
      <c r="FQI27" s="530" t="n"/>
      <c r="FQJ27" s="530" t="n"/>
      <c r="FQK27" s="530" t="n"/>
      <c r="FQL27" s="530" t="n"/>
      <c r="FQM27" s="530" t="n"/>
      <c r="FQN27" s="530" t="n"/>
      <c r="FQO27" s="530" t="n"/>
      <c r="FQP27" s="530" t="n"/>
      <c r="FQQ27" s="530" t="n"/>
      <c r="FQR27" s="530" t="n"/>
      <c r="FQS27" s="530" t="n"/>
      <c r="FQT27" s="530" t="n"/>
      <c r="FQU27" s="530" t="n"/>
      <c r="FQV27" s="530" t="n"/>
      <c r="FQW27" s="530" t="n"/>
      <c r="FQX27" s="530" t="n"/>
      <c r="FQY27" s="530" t="n"/>
      <c r="FQZ27" s="530" t="n"/>
      <c r="FRA27" s="530" t="n"/>
      <c r="FRB27" s="530" t="n"/>
      <c r="FRC27" s="530" t="n"/>
      <c r="FRD27" s="530" t="n"/>
      <c r="FRE27" s="530" t="n"/>
      <c r="FRF27" s="530" t="n"/>
      <c r="FRG27" s="530" t="n"/>
      <c r="FRH27" s="530" t="n"/>
      <c r="FRI27" s="530" t="n"/>
      <c r="FRJ27" s="530" t="n"/>
      <c r="FRK27" s="530" t="n"/>
      <c r="FRL27" s="530" t="n"/>
      <c r="FRM27" s="530" t="n"/>
      <c r="FRN27" s="530" t="n"/>
      <c r="FRO27" s="530" t="n"/>
      <c r="FRP27" s="530" t="n"/>
      <c r="FRQ27" s="530" t="n"/>
      <c r="FRR27" s="530" t="n"/>
      <c r="FRS27" s="530" t="n"/>
      <c r="FRT27" s="530" t="n"/>
      <c r="FRU27" s="530" t="n"/>
      <c r="FRV27" s="530" t="n"/>
      <c r="FRW27" s="530" t="n"/>
      <c r="FRX27" s="530" t="n"/>
      <c r="FRY27" s="530" t="n"/>
      <c r="FRZ27" s="530" t="n"/>
      <c r="FSA27" s="530" t="n"/>
      <c r="FSB27" s="530" t="n"/>
      <c r="FSC27" s="530" t="n"/>
      <c r="FSD27" s="530" t="n"/>
      <c r="FSE27" s="530" t="n"/>
      <c r="FSF27" s="530" t="n"/>
      <c r="FSG27" s="530" t="n"/>
      <c r="FSH27" s="530" t="n"/>
      <c r="FSI27" s="530" t="n"/>
      <c r="FSJ27" s="530" t="n"/>
      <c r="FSK27" s="530" t="n"/>
      <c r="FSL27" s="530" t="n"/>
      <c r="FSM27" s="530" t="n"/>
      <c r="FSN27" s="530" t="n"/>
      <c r="FSO27" s="530" t="n"/>
      <c r="FSP27" s="530" t="n"/>
      <c r="FSQ27" s="530" t="n"/>
      <c r="FSR27" s="530" t="n"/>
      <c r="FSS27" s="530" t="n"/>
      <c r="FST27" s="530" t="n"/>
      <c r="FSU27" s="530" t="n"/>
      <c r="FSV27" s="530" t="n"/>
      <c r="FSW27" s="530" t="n"/>
      <c r="FSX27" s="530" t="n"/>
      <c r="FSY27" s="530" t="n"/>
      <c r="FSZ27" s="530" t="n"/>
      <c r="FTA27" s="530" t="n"/>
      <c r="FTB27" s="530" t="n"/>
      <c r="FTC27" s="530" t="n"/>
      <c r="FTD27" s="530" t="n"/>
      <c r="FTE27" s="530" t="n"/>
      <c r="FTF27" s="530" t="n"/>
      <c r="FTG27" s="530" t="n"/>
      <c r="FTH27" s="530" t="n"/>
      <c r="FTI27" s="530" t="n"/>
      <c r="FTJ27" s="530" t="n"/>
      <c r="FTK27" s="530" t="n"/>
      <c r="FTL27" s="530" t="n"/>
      <c r="FTM27" s="530" t="n"/>
      <c r="FTN27" s="530" t="n"/>
      <c r="FTO27" s="530" t="n"/>
      <c r="FTP27" s="530" t="n"/>
      <c r="FTQ27" s="530" t="n"/>
      <c r="FTR27" s="530" t="n"/>
      <c r="FTS27" s="530" t="n"/>
      <c r="FTT27" s="530" t="n"/>
      <c r="FTU27" s="530" t="n"/>
      <c r="FTV27" s="530" t="n"/>
      <c r="FTW27" s="530" t="n"/>
      <c r="FTX27" s="530" t="n"/>
      <c r="FTY27" s="530" t="n"/>
      <c r="FTZ27" s="530" t="n"/>
      <c r="FUA27" s="530" t="n"/>
      <c r="FUB27" s="530" t="n"/>
      <c r="FUC27" s="530" t="n"/>
      <c r="FUD27" s="530" t="n"/>
      <c r="FUE27" s="530" t="n"/>
      <c r="FUF27" s="530" t="n"/>
      <c r="FUG27" s="530" t="n"/>
      <c r="FUH27" s="530" t="n"/>
      <c r="FUI27" s="530" t="n"/>
      <c r="FUJ27" s="530" t="n"/>
      <c r="FUK27" s="530" t="n"/>
      <c r="FUL27" s="530" t="n"/>
      <c r="FUM27" s="530" t="n"/>
      <c r="FUN27" s="530" t="n"/>
      <c r="FUO27" s="530" t="n"/>
      <c r="FUP27" s="530" t="n"/>
      <c r="FUQ27" s="530" t="n"/>
      <c r="FUR27" s="530" t="n"/>
      <c r="FUS27" s="530" t="n"/>
      <c r="FUT27" s="530" t="n"/>
      <c r="FUU27" s="530" t="n"/>
      <c r="FUV27" s="530" t="n"/>
      <c r="FUW27" s="530" t="n"/>
      <c r="FUX27" s="530" t="n"/>
      <c r="FUY27" s="530" t="n"/>
      <c r="FUZ27" s="530" t="n"/>
      <c r="FVA27" s="530" t="n"/>
      <c r="FVB27" s="530" t="n"/>
      <c r="FVC27" s="530" t="n"/>
      <c r="FVD27" s="530" t="n"/>
      <c r="FVE27" s="530" t="n"/>
      <c r="FVF27" s="530" t="n"/>
      <c r="FVG27" s="530" t="n"/>
      <c r="FVH27" s="530" t="n"/>
      <c r="FVI27" s="530" t="n"/>
      <c r="FVJ27" s="530" t="n"/>
      <c r="FVK27" s="530" t="n"/>
      <c r="FVL27" s="530" t="n"/>
      <c r="FVM27" s="530" t="n"/>
      <c r="FVN27" s="530" t="n"/>
      <c r="FVO27" s="530" t="n"/>
      <c r="FVP27" s="530" t="n"/>
      <c r="FVQ27" s="530" t="n"/>
      <c r="FVR27" s="530" t="n"/>
      <c r="FVS27" s="530" t="n"/>
      <c r="FVT27" s="530" t="n"/>
      <c r="FVU27" s="530" t="n"/>
      <c r="FVV27" s="530" t="n"/>
      <c r="FVW27" s="530" t="n"/>
      <c r="FVX27" s="530" t="n"/>
      <c r="FVY27" s="530" t="n"/>
      <c r="FVZ27" s="530" t="n"/>
      <c r="FWA27" s="530" t="n"/>
      <c r="FWB27" s="530" t="n"/>
      <c r="FWC27" s="530" t="n"/>
      <c r="FWD27" s="530" t="n"/>
      <c r="FWE27" s="530" t="n"/>
      <c r="FWF27" s="530" t="n"/>
      <c r="FWG27" s="530" t="n"/>
      <c r="FWH27" s="530" t="n"/>
      <c r="FWI27" s="530" t="n"/>
      <c r="FWJ27" s="530" t="n"/>
      <c r="FWK27" s="530" t="n"/>
      <c r="FWL27" s="530" t="n"/>
      <c r="FWM27" s="530" t="n"/>
      <c r="FWN27" s="530" t="n"/>
      <c r="FWO27" s="530" t="n"/>
      <c r="FWP27" s="530" t="n"/>
      <c r="FWQ27" s="530" t="n"/>
      <c r="FWR27" s="530" t="n"/>
      <c r="FWS27" s="530" t="n"/>
      <c r="FWT27" s="530" t="n"/>
      <c r="FWU27" s="530" t="n"/>
      <c r="FWV27" s="530" t="n"/>
      <c r="FWW27" s="530" t="n"/>
      <c r="FWX27" s="530" t="n"/>
      <c r="FWY27" s="530" t="n"/>
      <c r="FWZ27" s="530" t="n"/>
      <c r="FXA27" s="530" t="n"/>
      <c r="FXB27" s="530" t="n"/>
      <c r="FXC27" s="530" t="n"/>
      <c r="FXD27" s="530" t="n"/>
      <c r="FXE27" s="530" t="n"/>
      <c r="FXF27" s="530" t="n"/>
      <c r="FXG27" s="530" t="n"/>
      <c r="FXH27" s="530" t="n"/>
      <c r="FXI27" s="530" t="n"/>
      <c r="FXJ27" s="530" t="n"/>
      <c r="FXK27" s="530" t="n"/>
      <c r="FXL27" s="530" t="n"/>
      <c r="FXM27" s="530" t="n"/>
      <c r="FXN27" s="530" t="n"/>
      <c r="FXO27" s="530" t="n"/>
      <c r="FXP27" s="530" t="n"/>
      <c r="FXQ27" s="530" t="n"/>
      <c r="FXR27" s="530" t="n"/>
      <c r="FXS27" s="530" t="n"/>
      <c r="FXT27" s="530" t="n"/>
      <c r="FXU27" s="530" t="n"/>
      <c r="FXV27" s="530" t="n"/>
      <c r="FXW27" s="530" t="n"/>
      <c r="FXX27" s="530" t="n"/>
      <c r="FXY27" s="530" t="n"/>
      <c r="FXZ27" s="530" t="n"/>
      <c r="FYA27" s="530" t="n"/>
      <c r="FYB27" s="530" t="n"/>
      <c r="FYC27" s="530" t="n"/>
      <c r="FYD27" s="530" t="n"/>
      <c r="FYE27" s="530" t="n"/>
      <c r="FYF27" s="530" t="n"/>
      <c r="FYG27" s="530" t="n"/>
      <c r="FYH27" s="530" t="n"/>
      <c r="FYI27" s="530" t="n"/>
      <c r="FYJ27" s="530" t="n"/>
      <c r="FYK27" s="530" t="n"/>
      <c r="FYL27" s="530" t="n"/>
      <c r="FYM27" s="530" t="n"/>
      <c r="FYN27" s="530" t="n"/>
      <c r="FYO27" s="530" t="n"/>
      <c r="FYP27" s="530" t="n"/>
      <c r="FYQ27" s="530" t="n"/>
      <c r="FYR27" s="530" t="n"/>
      <c r="FYS27" s="530" t="n"/>
      <c r="FYT27" s="530" t="n"/>
      <c r="FYU27" s="530" t="n"/>
      <c r="FYV27" s="530" t="n"/>
      <c r="FYW27" s="530" t="n"/>
      <c r="FYX27" s="530" t="n"/>
      <c r="FYY27" s="530" t="n"/>
      <c r="FYZ27" s="530" t="n"/>
      <c r="FZA27" s="530" t="n"/>
      <c r="FZB27" s="530" t="n"/>
      <c r="FZC27" s="530" t="n"/>
      <c r="FZD27" s="530" t="n"/>
      <c r="FZE27" s="530" t="n"/>
      <c r="FZF27" s="530" t="n"/>
      <c r="FZG27" s="530" t="n"/>
      <c r="FZH27" s="530" t="n"/>
      <c r="FZI27" s="530" t="n"/>
      <c r="FZJ27" s="530" t="n"/>
      <c r="FZK27" s="530" t="n"/>
      <c r="FZL27" s="530" t="n"/>
      <c r="FZM27" s="530" t="n"/>
      <c r="FZN27" s="530" t="n"/>
      <c r="FZO27" s="530" t="n"/>
      <c r="FZP27" s="530" t="n"/>
      <c r="FZQ27" s="530" t="n"/>
      <c r="FZR27" s="530" t="n"/>
      <c r="FZS27" s="530" t="n"/>
      <c r="FZT27" s="530" t="n"/>
      <c r="FZU27" s="530" t="n"/>
      <c r="FZV27" s="530" t="n"/>
      <c r="FZW27" s="530" t="n"/>
      <c r="FZX27" s="530" t="n"/>
      <c r="FZY27" s="530" t="n"/>
      <c r="FZZ27" s="530" t="n"/>
      <c r="GAA27" s="530" t="n"/>
      <c r="GAB27" s="530" t="n"/>
      <c r="GAC27" s="530" t="n"/>
      <c r="GAD27" s="530" t="n"/>
      <c r="GAE27" s="530" t="n"/>
      <c r="GAF27" s="530" t="n"/>
      <c r="GAG27" s="530" t="n"/>
      <c r="GAH27" s="530" t="n"/>
      <c r="GAI27" s="530" t="n"/>
      <c r="GAJ27" s="530" t="n"/>
      <c r="GAK27" s="530" t="n"/>
      <c r="GAL27" s="530" t="n"/>
      <c r="GAM27" s="530" t="n"/>
      <c r="GAN27" s="530" t="n"/>
      <c r="GAO27" s="530" t="n"/>
      <c r="GAP27" s="530" t="n"/>
      <c r="GAQ27" s="530" t="n"/>
      <c r="GAR27" s="530" t="n"/>
      <c r="GAS27" s="530" t="n"/>
      <c r="GAT27" s="530" t="n"/>
      <c r="GAU27" s="530" t="n"/>
      <c r="GAV27" s="530" t="n"/>
      <c r="GAW27" s="530" t="n"/>
      <c r="GAX27" s="530" t="n"/>
      <c r="GAY27" s="530" t="n"/>
      <c r="GAZ27" s="530" t="n"/>
      <c r="GBA27" s="530" t="n"/>
      <c r="GBB27" s="530" t="n"/>
      <c r="GBC27" s="530" t="n"/>
      <c r="GBD27" s="530" t="n"/>
      <c r="GBE27" s="530" t="n"/>
      <c r="GBF27" s="530" t="n"/>
      <c r="GBG27" s="530" t="n"/>
      <c r="GBH27" s="530" t="n"/>
      <c r="GBI27" s="530" t="n"/>
      <c r="GBJ27" s="530" t="n"/>
      <c r="GBK27" s="530" t="n"/>
      <c r="GBL27" s="530" t="n"/>
      <c r="GBM27" s="530" t="n"/>
      <c r="GBN27" s="530" t="n"/>
      <c r="GBO27" s="530" t="n"/>
      <c r="GBP27" s="530" t="n"/>
      <c r="GBQ27" s="530" t="n"/>
      <c r="GBR27" s="530" t="n"/>
      <c r="GBS27" s="530" t="n"/>
      <c r="GBT27" s="530" t="n"/>
      <c r="GBU27" s="530" t="n"/>
      <c r="GBV27" s="530" t="n"/>
      <c r="GBW27" s="530" t="n"/>
      <c r="GBX27" s="530" t="n"/>
      <c r="GBY27" s="530" t="n"/>
      <c r="GBZ27" s="530" t="n"/>
      <c r="GCA27" s="530" t="n"/>
      <c r="GCB27" s="530" t="n"/>
      <c r="GCC27" s="530" t="n"/>
      <c r="GCD27" s="530" t="n"/>
      <c r="GCE27" s="530" t="n"/>
      <c r="GCF27" s="530" t="n"/>
      <c r="GCG27" s="530" t="n"/>
      <c r="GCH27" s="530" t="n"/>
      <c r="GCI27" s="530" t="n"/>
      <c r="GCJ27" s="530" t="n"/>
      <c r="GCK27" s="530" t="n"/>
      <c r="GCL27" s="530" t="n"/>
      <c r="GCM27" s="530" t="n"/>
      <c r="GCN27" s="530" t="n"/>
      <c r="GCO27" s="530" t="n"/>
      <c r="GCP27" s="530" t="n"/>
      <c r="GCQ27" s="530" t="n"/>
      <c r="GCR27" s="530" t="n"/>
      <c r="GCS27" s="530" t="n"/>
      <c r="GCT27" s="530" t="n"/>
      <c r="GCU27" s="530" t="n"/>
      <c r="GCV27" s="530" t="n"/>
      <c r="GCW27" s="530" t="n"/>
      <c r="GCX27" s="530" t="n"/>
      <c r="GCY27" s="530" t="n"/>
      <c r="GCZ27" s="530" t="n"/>
      <c r="GDA27" s="530" t="n"/>
      <c r="GDB27" s="530" t="n"/>
      <c r="GDC27" s="530" t="n"/>
      <c r="GDD27" s="530" t="n"/>
      <c r="GDE27" s="530" t="n"/>
      <c r="GDF27" s="530" t="n"/>
      <c r="GDG27" s="530" t="n"/>
      <c r="GDH27" s="530" t="n"/>
      <c r="GDI27" s="530" t="n"/>
      <c r="GDJ27" s="530" t="n"/>
      <c r="GDK27" s="530" t="n"/>
      <c r="GDL27" s="530" t="n"/>
      <c r="GDM27" s="530" t="n"/>
      <c r="GDN27" s="530" t="n"/>
      <c r="GDO27" s="530" t="n"/>
      <c r="GDP27" s="530" t="n"/>
      <c r="GDQ27" s="530" t="n"/>
      <c r="GDR27" s="530" t="n"/>
      <c r="GDS27" s="530" t="n"/>
      <c r="GDT27" s="530" t="n"/>
      <c r="GDU27" s="530" t="n"/>
      <c r="GDV27" s="530" t="n"/>
      <c r="GDW27" s="530" t="n"/>
      <c r="GDX27" s="530" t="n"/>
      <c r="GDY27" s="530" t="n"/>
      <c r="GDZ27" s="530" t="n"/>
      <c r="GEA27" s="530" t="n"/>
      <c r="GEB27" s="530" t="n"/>
      <c r="GEC27" s="530" t="n"/>
      <c r="GED27" s="530" t="n"/>
      <c r="GEE27" s="530" t="n"/>
      <c r="GEF27" s="530" t="n"/>
      <c r="GEG27" s="530" t="n"/>
      <c r="GEH27" s="530" t="n"/>
      <c r="GEI27" s="530" t="n"/>
      <c r="GEJ27" s="530" t="n"/>
      <c r="GEK27" s="530" t="n"/>
      <c r="GEL27" s="530" t="n"/>
      <c r="GEM27" s="530" t="n"/>
      <c r="GEN27" s="530" t="n"/>
      <c r="GEO27" s="530" t="n"/>
      <c r="GEP27" s="530" t="n"/>
      <c r="GEQ27" s="530" t="n"/>
      <c r="GER27" s="530" t="n"/>
      <c r="GES27" s="530" t="n"/>
      <c r="GET27" s="530" t="n"/>
      <c r="GEU27" s="530" t="n"/>
      <c r="GEV27" s="530" t="n"/>
      <c r="GEW27" s="530" t="n"/>
      <c r="GEX27" s="530" t="n"/>
      <c r="GEY27" s="530" t="n"/>
      <c r="GEZ27" s="530" t="n"/>
      <c r="GFA27" s="530" t="n"/>
      <c r="GFB27" s="530" t="n"/>
      <c r="GFC27" s="530" t="n"/>
      <c r="GFD27" s="530" t="n"/>
      <c r="GFE27" s="530" t="n"/>
      <c r="GFF27" s="530" t="n"/>
      <c r="GFG27" s="530" t="n"/>
      <c r="GFH27" s="530" t="n"/>
      <c r="GFI27" s="530" t="n"/>
      <c r="GFJ27" s="530" t="n"/>
      <c r="GFK27" s="530" t="n"/>
      <c r="GFL27" s="530" t="n"/>
      <c r="GFM27" s="530" t="n"/>
      <c r="GFN27" s="530" t="n"/>
      <c r="GFO27" s="530" t="n"/>
      <c r="GFP27" s="530" t="n"/>
      <c r="GFQ27" s="530" t="n"/>
      <c r="GFR27" s="530" t="n"/>
      <c r="GFS27" s="530" t="n"/>
      <c r="GFT27" s="530" t="n"/>
      <c r="GFU27" s="530" t="n"/>
      <c r="GFV27" s="530" t="n"/>
      <c r="GFW27" s="530" t="n"/>
      <c r="GFX27" s="530" t="n"/>
      <c r="GFY27" s="530" t="n"/>
      <c r="GFZ27" s="530" t="n"/>
      <c r="GGA27" s="530" t="n"/>
      <c r="GGB27" s="530" t="n"/>
      <c r="GGC27" s="530" t="n"/>
      <c r="GGD27" s="530" t="n"/>
      <c r="GGE27" s="530" t="n"/>
      <c r="GGF27" s="530" t="n"/>
      <c r="GGG27" s="530" t="n"/>
      <c r="GGH27" s="530" t="n"/>
      <c r="GGI27" s="530" t="n"/>
      <c r="GGJ27" s="530" t="n"/>
      <c r="GGK27" s="530" t="n"/>
      <c r="GGL27" s="530" t="n"/>
      <c r="GGM27" s="530" t="n"/>
      <c r="GGN27" s="530" t="n"/>
      <c r="GGO27" s="530" t="n"/>
      <c r="GGP27" s="530" t="n"/>
      <c r="GGQ27" s="530" t="n"/>
      <c r="GGR27" s="530" t="n"/>
      <c r="GGS27" s="530" t="n"/>
      <c r="GGT27" s="530" t="n"/>
      <c r="GGU27" s="530" t="n"/>
      <c r="GGV27" s="530" t="n"/>
      <c r="GGW27" s="530" t="n"/>
      <c r="GGX27" s="530" t="n"/>
      <c r="GGY27" s="530" t="n"/>
      <c r="GGZ27" s="530" t="n"/>
      <c r="GHA27" s="530" t="n"/>
      <c r="GHB27" s="530" t="n"/>
      <c r="GHC27" s="530" t="n"/>
      <c r="GHD27" s="530" t="n"/>
      <c r="GHE27" s="530" t="n"/>
      <c r="GHF27" s="530" t="n"/>
      <c r="GHG27" s="530" t="n"/>
      <c r="GHH27" s="530" t="n"/>
      <c r="GHI27" s="530" t="n"/>
      <c r="GHJ27" s="530" t="n"/>
      <c r="GHK27" s="530" t="n"/>
      <c r="GHL27" s="530" t="n"/>
      <c r="GHM27" s="530" t="n"/>
      <c r="GHN27" s="530" t="n"/>
      <c r="GHO27" s="530" t="n"/>
      <c r="GHP27" s="530" t="n"/>
      <c r="GHQ27" s="530" t="n"/>
      <c r="GHR27" s="530" t="n"/>
      <c r="GHS27" s="530" t="n"/>
      <c r="GHT27" s="530" t="n"/>
      <c r="GHU27" s="530" t="n"/>
      <c r="GHV27" s="530" t="n"/>
      <c r="GHW27" s="530" t="n"/>
      <c r="GHX27" s="530" t="n"/>
      <c r="GHY27" s="530" t="n"/>
      <c r="GHZ27" s="530" t="n"/>
      <c r="GIA27" s="530" t="n"/>
      <c r="GIB27" s="530" t="n"/>
      <c r="GIC27" s="530" t="n"/>
      <c r="GID27" s="530" t="n"/>
      <c r="GIE27" s="530" t="n"/>
      <c r="GIF27" s="530" t="n"/>
      <c r="GIG27" s="530" t="n"/>
      <c r="GIH27" s="530" t="n"/>
      <c r="GII27" s="530" t="n"/>
      <c r="GIJ27" s="530" t="n"/>
      <c r="GIK27" s="530" t="n"/>
      <c r="GIL27" s="530" t="n"/>
      <c r="GIM27" s="530" t="n"/>
      <c r="GIN27" s="530" t="n"/>
      <c r="GIO27" s="530" t="n"/>
      <c r="GIP27" s="530" t="n"/>
      <c r="GIQ27" s="530" t="n"/>
      <c r="GIR27" s="530" t="n"/>
      <c r="GIS27" s="530" t="n"/>
      <c r="GIT27" s="530" t="n"/>
      <c r="GIU27" s="530" t="n"/>
      <c r="GIV27" s="530" t="n"/>
      <c r="GIW27" s="530" t="n"/>
      <c r="GIX27" s="530" t="n"/>
      <c r="GIY27" s="530" t="n"/>
      <c r="GIZ27" s="530" t="n"/>
      <c r="GJA27" s="530" t="n"/>
      <c r="GJB27" s="530" t="n"/>
      <c r="GJC27" s="530" t="n"/>
      <c r="GJD27" s="530" t="n"/>
      <c r="GJE27" s="530" t="n"/>
      <c r="GJF27" s="530" t="n"/>
      <c r="GJG27" s="530" t="n"/>
      <c r="GJH27" s="530" t="n"/>
      <c r="GJI27" s="530" t="n"/>
      <c r="GJJ27" s="530" t="n"/>
      <c r="GJK27" s="530" t="n"/>
      <c r="GJL27" s="530" t="n"/>
      <c r="GJM27" s="530" t="n"/>
      <c r="GJN27" s="530" t="n"/>
      <c r="GJO27" s="530" t="n"/>
      <c r="GJP27" s="530" t="n"/>
      <c r="GJQ27" s="530" t="n"/>
      <c r="GJR27" s="530" t="n"/>
      <c r="GJS27" s="530" t="n"/>
      <c r="GJT27" s="530" t="n"/>
      <c r="GJU27" s="530" t="n"/>
      <c r="GJV27" s="530" t="n"/>
      <c r="GJW27" s="530" t="n"/>
      <c r="GJX27" s="530" t="n"/>
      <c r="GJY27" s="530" t="n"/>
      <c r="GJZ27" s="530" t="n"/>
      <c r="GKA27" s="530" t="n"/>
      <c r="GKB27" s="530" t="n"/>
      <c r="GKC27" s="530" t="n"/>
      <c r="GKD27" s="530" t="n"/>
      <c r="GKE27" s="530" t="n"/>
      <c r="GKF27" s="530" t="n"/>
      <c r="GKG27" s="530" t="n"/>
      <c r="GKH27" s="530" t="n"/>
      <c r="GKI27" s="530" t="n"/>
      <c r="GKJ27" s="530" t="n"/>
      <c r="GKK27" s="530" t="n"/>
      <c r="GKL27" s="530" t="n"/>
      <c r="GKM27" s="530" t="n"/>
      <c r="GKN27" s="530" t="n"/>
      <c r="GKO27" s="530" t="n"/>
      <c r="GKP27" s="530" t="n"/>
      <c r="GKQ27" s="530" t="n"/>
      <c r="GKR27" s="530" t="n"/>
      <c r="GKS27" s="530" t="n"/>
      <c r="GKT27" s="530" t="n"/>
      <c r="GKU27" s="530" t="n"/>
      <c r="GKV27" s="530" t="n"/>
      <c r="GKW27" s="530" t="n"/>
      <c r="GKX27" s="530" t="n"/>
      <c r="GKY27" s="530" t="n"/>
      <c r="GKZ27" s="530" t="n"/>
      <c r="GLA27" s="530" t="n"/>
      <c r="GLB27" s="530" t="n"/>
      <c r="GLC27" s="530" t="n"/>
      <c r="GLD27" s="530" t="n"/>
      <c r="GLE27" s="530" t="n"/>
      <c r="GLF27" s="530" t="n"/>
      <c r="GLG27" s="530" t="n"/>
      <c r="GLH27" s="530" t="n"/>
      <c r="GLI27" s="530" t="n"/>
      <c r="GLJ27" s="530" t="n"/>
      <c r="GLK27" s="530" t="n"/>
      <c r="GLL27" s="530" t="n"/>
      <c r="GLM27" s="530" t="n"/>
      <c r="GLN27" s="530" t="n"/>
      <c r="GLO27" s="530" t="n"/>
      <c r="GLP27" s="530" t="n"/>
      <c r="GLQ27" s="530" t="n"/>
      <c r="GLR27" s="530" t="n"/>
      <c r="GLS27" s="530" t="n"/>
      <c r="GLT27" s="530" t="n"/>
      <c r="GLU27" s="530" t="n"/>
      <c r="GLV27" s="530" t="n"/>
      <c r="GLW27" s="530" t="n"/>
      <c r="GLX27" s="530" t="n"/>
      <c r="GLY27" s="530" t="n"/>
      <c r="GLZ27" s="530" t="n"/>
      <c r="GMA27" s="530" t="n"/>
      <c r="GMB27" s="530" t="n"/>
      <c r="GMC27" s="530" t="n"/>
      <c r="GMD27" s="530" t="n"/>
      <c r="GME27" s="530" t="n"/>
      <c r="GMF27" s="530" t="n"/>
      <c r="GMG27" s="530" t="n"/>
      <c r="GMH27" s="530" t="n"/>
      <c r="GMI27" s="530" t="n"/>
      <c r="GMJ27" s="530" t="n"/>
      <c r="GMK27" s="530" t="n"/>
      <c r="GML27" s="530" t="n"/>
      <c r="GMM27" s="530" t="n"/>
      <c r="GMN27" s="530" t="n"/>
      <c r="GMO27" s="530" t="n"/>
      <c r="GMP27" s="530" t="n"/>
      <c r="GMQ27" s="530" t="n"/>
      <c r="GMR27" s="530" t="n"/>
      <c r="GMS27" s="530" t="n"/>
      <c r="GMT27" s="530" t="n"/>
      <c r="GMU27" s="530" t="n"/>
      <c r="GMV27" s="530" t="n"/>
      <c r="GMW27" s="530" t="n"/>
      <c r="GMX27" s="530" t="n"/>
      <c r="GMY27" s="530" t="n"/>
      <c r="GMZ27" s="530" t="n"/>
      <c r="GNA27" s="530" t="n"/>
      <c r="GNB27" s="530" t="n"/>
      <c r="GNC27" s="530" t="n"/>
      <c r="GND27" s="530" t="n"/>
      <c r="GNE27" s="530" t="n"/>
      <c r="GNF27" s="530" t="n"/>
      <c r="GNG27" s="530" t="n"/>
      <c r="GNH27" s="530" t="n"/>
      <c r="GNI27" s="530" t="n"/>
      <c r="GNJ27" s="530" t="n"/>
      <c r="GNK27" s="530" t="n"/>
      <c r="GNL27" s="530" t="n"/>
      <c r="GNM27" s="530" t="n"/>
      <c r="GNN27" s="530" t="n"/>
      <c r="GNO27" s="530" t="n"/>
      <c r="GNP27" s="530" t="n"/>
      <c r="GNQ27" s="530" t="n"/>
      <c r="GNR27" s="530" t="n"/>
      <c r="GNS27" s="530" t="n"/>
      <c r="GNT27" s="530" t="n"/>
      <c r="GNU27" s="530" t="n"/>
      <c r="GNV27" s="530" t="n"/>
      <c r="GNW27" s="530" t="n"/>
      <c r="GNX27" s="530" t="n"/>
      <c r="GNY27" s="530" t="n"/>
      <c r="GNZ27" s="530" t="n"/>
      <c r="GOA27" s="530" t="n"/>
      <c r="GOB27" s="530" t="n"/>
      <c r="GOC27" s="530" t="n"/>
      <c r="GOD27" s="530" t="n"/>
      <c r="GOE27" s="530" t="n"/>
      <c r="GOF27" s="530" t="n"/>
      <c r="GOG27" s="530" t="n"/>
      <c r="GOH27" s="530" t="n"/>
      <c r="GOI27" s="530" t="n"/>
      <c r="GOJ27" s="530" t="n"/>
      <c r="GOK27" s="530" t="n"/>
      <c r="GOL27" s="530" t="n"/>
      <c r="GOM27" s="530" t="n"/>
      <c r="GON27" s="530" t="n"/>
      <c r="GOO27" s="530" t="n"/>
      <c r="GOP27" s="530" t="n"/>
      <c r="GOQ27" s="530" t="n"/>
      <c r="GOR27" s="530" t="n"/>
      <c r="GOS27" s="530" t="n"/>
      <c r="GOT27" s="530" t="n"/>
      <c r="GOU27" s="530" t="n"/>
      <c r="GOV27" s="530" t="n"/>
      <c r="GOW27" s="530" t="n"/>
      <c r="GOX27" s="530" t="n"/>
      <c r="GOY27" s="530" t="n"/>
      <c r="GOZ27" s="530" t="n"/>
      <c r="GPA27" s="530" t="n"/>
      <c r="GPB27" s="530" t="n"/>
      <c r="GPC27" s="530" t="n"/>
      <c r="GPD27" s="530" t="n"/>
      <c r="GPE27" s="530" t="n"/>
      <c r="GPF27" s="530" t="n"/>
      <c r="GPG27" s="530" t="n"/>
      <c r="GPH27" s="530" t="n"/>
      <c r="GPI27" s="530" t="n"/>
      <c r="GPJ27" s="530" t="n"/>
      <c r="GPK27" s="530" t="n"/>
      <c r="GPL27" s="530" t="n"/>
      <c r="GPM27" s="530" t="n"/>
      <c r="GPN27" s="530" t="n"/>
      <c r="GPO27" s="530" t="n"/>
      <c r="GPP27" s="530" t="n"/>
      <c r="GPQ27" s="530" t="n"/>
      <c r="GPR27" s="530" t="n"/>
      <c r="GPS27" s="530" t="n"/>
      <c r="GPT27" s="530" t="n"/>
      <c r="GPU27" s="530" t="n"/>
      <c r="GPV27" s="530" t="n"/>
      <c r="GPW27" s="530" t="n"/>
      <c r="GPX27" s="530" t="n"/>
      <c r="GPY27" s="530" t="n"/>
      <c r="GPZ27" s="530" t="n"/>
      <c r="GQA27" s="530" t="n"/>
      <c r="GQB27" s="530" t="n"/>
      <c r="GQC27" s="530" t="n"/>
      <c r="GQD27" s="530" t="n"/>
      <c r="GQE27" s="530" t="n"/>
      <c r="GQF27" s="530" t="n"/>
      <c r="GQG27" s="530" t="n"/>
      <c r="GQH27" s="530" t="n"/>
      <c r="GQI27" s="530" t="n"/>
      <c r="GQJ27" s="530" t="n"/>
      <c r="GQK27" s="530" t="n"/>
      <c r="GQL27" s="530" t="n"/>
      <c r="GQM27" s="530" t="n"/>
      <c r="GQN27" s="530" t="n"/>
      <c r="GQO27" s="530" t="n"/>
      <c r="GQP27" s="530" t="n"/>
      <c r="GQQ27" s="530" t="n"/>
      <c r="GQR27" s="530" t="n"/>
      <c r="GQS27" s="530" t="n"/>
      <c r="GQT27" s="530" t="n"/>
      <c r="GQU27" s="530" t="n"/>
      <c r="GQV27" s="530" t="n"/>
      <c r="GQW27" s="530" t="n"/>
      <c r="GQX27" s="530" t="n"/>
      <c r="GQY27" s="530" t="n"/>
      <c r="GQZ27" s="530" t="n"/>
      <c r="GRA27" s="530" t="n"/>
      <c r="GRB27" s="530" t="n"/>
      <c r="GRC27" s="530" t="n"/>
      <c r="GRD27" s="530" t="n"/>
      <c r="GRE27" s="530" t="n"/>
      <c r="GRF27" s="530" t="n"/>
      <c r="GRG27" s="530" t="n"/>
      <c r="GRH27" s="530" t="n"/>
      <c r="GRI27" s="530" t="n"/>
      <c r="GRJ27" s="530" t="n"/>
      <c r="GRK27" s="530" t="n"/>
      <c r="GRL27" s="530" t="n"/>
      <c r="GRM27" s="530" t="n"/>
      <c r="GRN27" s="530" t="n"/>
      <c r="GRO27" s="530" t="n"/>
      <c r="GRP27" s="530" t="n"/>
      <c r="GRQ27" s="530" t="n"/>
      <c r="GRR27" s="530" t="n"/>
      <c r="GRS27" s="530" t="n"/>
      <c r="GRT27" s="530" t="n"/>
      <c r="GRU27" s="530" t="n"/>
      <c r="GRV27" s="530" t="n"/>
      <c r="GRW27" s="530" t="n"/>
      <c r="GRX27" s="530" t="n"/>
      <c r="GRY27" s="530" t="n"/>
      <c r="GRZ27" s="530" t="n"/>
      <c r="GSA27" s="530" t="n"/>
      <c r="GSB27" s="530" t="n"/>
      <c r="GSC27" s="530" t="n"/>
      <c r="GSD27" s="530" t="n"/>
      <c r="GSE27" s="530" t="n"/>
      <c r="GSF27" s="530" t="n"/>
      <c r="GSG27" s="530" t="n"/>
      <c r="GSH27" s="530" t="n"/>
      <c r="GSI27" s="530" t="n"/>
      <c r="GSJ27" s="530" t="n"/>
      <c r="GSK27" s="530" t="n"/>
      <c r="GSL27" s="530" t="n"/>
      <c r="GSM27" s="530" t="n"/>
      <c r="GSN27" s="530" t="n"/>
      <c r="GSO27" s="530" t="n"/>
      <c r="GSP27" s="530" t="n"/>
      <c r="GSQ27" s="530" t="n"/>
      <c r="GSR27" s="530" t="n"/>
      <c r="GSS27" s="530" t="n"/>
      <c r="GST27" s="530" t="n"/>
      <c r="GSU27" s="530" t="n"/>
      <c r="GSV27" s="530" t="n"/>
      <c r="GSW27" s="530" t="n"/>
      <c r="GSX27" s="530" t="n"/>
      <c r="GSY27" s="530" t="n"/>
      <c r="GSZ27" s="530" t="n"/>
      <c r="GTA27" s="530" t="n"/>
      <c r="GTB27" s="530" t="n"/>
      <c r="GTC27" s="530" t="n"/>
      <c r="GTD27" s="530" t="n"/>
      <c r="GTE27" s="530" t="n"/>
      <c r="GTF27" s="530" t="n"/>
      <c r="GTG27" s="530" t="n"/>
      <c r="GTH27" s="530" t="n"/>
      <c r="GTI27" s="530" t="n"/>
      <c r="GTJ27" s="530" t="n"/>
      <c r="GTK27" s="530" t="n"/>
      <c r="GTL27" s="530" t="n"/>
      <c r="GTM27" s="530" t="n"/>
      <c r="GTN27" s="530" t="n"/>
      <c r="GTO27" s="530" t="n"/>
      <c r="GTP27" s="530" t="n"/>
      <c r="GTQ27" s="530" t="n"/>
      <c r="GTR27" s="530" t="n"/>
      <c r="GTS27" s="530" t="n"/>
      <c r="GTT27" s="530" t="n"/>
      <c r="GTU27" s="530" t="n"/>
      <c r="GTV27" s="530" t="n"/>
      <c r="GTW27" s="530" t="n"/>
      <c r="GTX27" s="530" t="n"/>
      <c r="GTY27" s="530" t="n"/>
      <c r="GTZ27" s="530" t="n"/>
      <c r="GUA27" s="530" t="n"/>
      <c r="GUB27" s="530" t="n"/>
      <c r="GUC27" s="530" t="n"/>
      <c r="GUD27" s="530" t="n"/>
      <c r="GUE27" s="530" t="n"/>
      <c r="GUF27" s="530" t="n"/>
      <c r="GUG27" s="530" t="n"/>
      <c r="GUH27" s="530" t="n"/>
      <c r="GUI27" s="530" t="n"/>
      <c r="GUJ27" s="530" t="n"/>
      <c r="GUK27" s="530" t="n"/>
      <c r="GUL27" s="530" t="n"/>
      <c r="GUM27" s="530" t="n"/>
      <c r="GUN27" s="530" t="n"/>
      <c r="GUO27" s="530" t="n"/>
      <c r="GUP27" s="530" t="n"/>
      <c r="GUQ27" s="530" t="n"/>
      <c r="GUR27" s="530" t="n"/>
      <c r="GUS27" s="530" t="n"/>
      <c r="GUT27" s="530" t="n"/>
      <c r="GUU27" s="530" t="n"/>
      <c r="GUV27" s="530" t="n"/>
      <c r="GUW27" s="530" t="n"/>
      <c r="GUX27" s="530" t="n"/>
      <c r="GUY27" s="530" t="n"/>
      <c r="GUZ27" s="530" t="n"/>
      <c r="GVA27" s="530" t="n"/>
      <c r="GVB27" s="530" t="n"/>
      <c r="GVC27" s="530" t="n"/>
      <c r="GVD27" s="530" t="n"/>
      <c r="GVE27" s="530" t="n"/>
      <c r="GVF27" s="530" t="n"/>
      <c r="GVG27" s="530" t="n"/>
      <c r="GVH27" s="530" t="n"/>
      <c r="GVI27" s="530" t="n"/>
      <c r="GVJ27" s="530" t="n"/>
      <c r="GVK27" s="530" t="n"/>
      <c r="GVL27" s="530" t="n"/>
      <c r="GVM27" s="530" t="n"/>
      <c r="GVN27" s="530" t="n"/>
      <c r="GVO27" s="530" t="n"/>
      <c r="GVP27" s="530" t="n"/>
      <c r="GVQ27" s="530" t="n"/>
      <c r="GVR27" s="530" t="n"/>
      <c r="GVS27" s="530" t="n"/>
      <c r="GVT27" s="530" t="n"/>
      <c r="GVU27" s="530" t="n"/>
      <c r="GVV27" s="530" t="n"/>
      <c r="GVW27" s="530" t="n"/>
      <c r="GVX27" s="530" t="n"/>
      <c r="GVY27" s="530" t="n"/>
      <c r="GVZ27" s="530" t="n"/>
      <c r="GWA27" s="530" t="n"/>
      <c r="GWB27" s="530" t="n"/>
      <c r="GWC27" s="530" t="n"/>
      <c r="GWD27" s="530" t="n"/>
      <c r="GWE27" s="530" t="n"/>
      <c r="GWF27" s="530" t="n"/>
      <c r="GWG27" s="530" t="n"/>
      <c r="GWH27" s="530" t="n"/>
      <c r="GWI27" s="530" t="n"/>
      <c r="GWJ27" s="530" t="n"/>
      <c r="GWK27" s="530" t="n"/>
      <c r="GWL27" s="530" t="n"/>
      <c r="GWM27" s="530" t="n"/>
      <c r="GWN27" s="530" t="n"/>
      <c r="GWO27" s="530" t="n"/>
      <c r="GWP27" s="530" t="n"/>
      <c r="GWQ27" s="530" t="n"/>
      <c r="GWR27" s="530" t="n"/>
      <c r="GWS27" s="530" t="n"/>
      <c r="GWT27" s="530" t="n"/>
      <c r="GWU27" s="530" t="n"/>
      <c r="GWV27" s="530" t="n"/>
      <c r="GWW27" s="530" t="n"/>
      <c r="GWX27" s="530" t="n"/>
      <c r="GWY27" s="530" t="n"/>
      <c r="GWZ27" s="530" t="n"/>
      <c r="GXA27" s="530" t="n"/>
      <c r="GXB27" s="530" t="n"/>
      <c r="GXC27" s="530" t="n"/>
      <c r="GXD27" s="530" t="n"/>
      <c r="GXE27" s="530" t="n"/>
      <c r="GXF27" s="530" t="n"/>
      <c r="GXG27" s="530" t="n"/>
      <c r="GXH27" s="530" t="n"/>
      <c r="GXI27" s="530" t="n"/>
      <c r="GXJ27" s="530" t="n"/>
      <c r="GXK27" s="530" t="n"/>
      <c r="GXL27" s="530" t="n"/>
      <c r="GXM27" s="530" t="n"/>
      <c r="GXN27" s="530" t="n"/>
      <c r="GXO27" s="530" t="n"/>
      <c r="GXP27" s="530" t="n"/>
      <c r="GXQ27" s="530" t="n"/>
      <c r="GXR27" s="530" t="n"/>
      <c r="GXS27" s="530" t="n"/>
      <c r="GXT27" s="530" t="n"/>
      <c r="GXU27" s="530" t="n"/>
      <c r="GXV27" s="530" t="n"/>
      <c r="GXW27" s="530" t="n"/>
      <c r="GXX27" s="530" t="n"/>
      <c r="GXY27" s="530" t="n"/>
      <c r="GXZ27" s="530" t="n"/>
      <c r="GYA27" s="530" t="n"/>
      <c r="GYB27" s="530" t="n"/>
      <c r="GYC27" s="530" t="n"/>
      <c r="GYD27" s="530" t="n"/>
      <c r="GYE27" s="530" t="n"/>
      <c r="GYF27" s="530" t="n"/>
      <c r="GYG27" s="530" t="n"/>
      <c r="GYH27" s="530" t="n"/>
      <c r="GYI27" s="530" t="n"/>
      <c r="GYJ27" s="530" t="n"/>
      <c r="GYK27" s="530" t="n"/>
      <c r="GYL27" s="530" t="n"/>
      <c r="GYM27" s="530" t="n"/>
      <c r="GYN27" s="530" t="n"/>
      <c r="GYO27" s="530" t="n"/>
      <c r="GYP27" s="530" t="n"/>
      <c r="GYQ27" s="530" t="n"/>
      <c r="GYR27" s="530" t="n"/>
      <c r="GYS27" s="530" t="n"/>
      <c r="GYT27" s="530" t="n"/>
      <c r="GYU27" s="530" t="n"/>
      <c r="GYV27" s="530" t="n"/>
      <c r="GYW27" s="530" t="n"/>
      <c r="GYX27" s="530" t="n"/>
      <c r="GYY27" s="530" t="n"/>
      <c r="GYZ27" s="530" t="n"/>
      <c r="GZA27" s="530" t="n"/>
      <c r="GZB27" s="530" t="n"/>
      <c r="GZC27" s="530" t="n"/>
      <c r="GZD27" s="530" t="n"/>
      <c r="GZE27" s="530" t="n"/>
      <c r="GZF27" s="530" t="n"/>
      <c r="GZG27" s="530" t="n"/>
      <c r="GZH27" s="530" t="n"/>
      <c r="GZI27" s="530" t="n"/>
      <c r="GZJ27" s="530" t="n"/>
      <c r="GZK27" s="530" t="n"/>
      <c r="GZL27" s="530" t="n"/>
      <c r="GZM27" s="530" t="n"/>
      <c r="GZN27" s="530" t="n"/>
      <c r="GZO27" s="530" t="n"/>
      <c r="GZP27" s="530" t="n"/>
      <c r="GZQ27" s="530" t="n"/>
      <c r="GZR27" s="530" t="n"/>
      <c r="GZS27" s="530" t="n"/>
      <c r="GZT27" s="530" t="n"/>
      <c r="GZU27" s="530" t="n"/>
      <c r="GZV27" s="530" t="n"/>
      <c r="GZW27" s="530" t="n"/>
      <c r="GZX27" s="530" t="n"/>
      <c r="GZY27" s="530" t="n"/>
      <c r="GZZ27" s="530" t="n"/>
      <c r="HAA27" s="530" t="n"/>
      <c r="HAB27" s="530" t="n"/>
      <c r="HAC27" s="530" t="n"/>
      <c r="HAD27" s="530" t="n"/>
      <c r="HAE27" s="530" t="n"/>
      <c r="HAF27" s="530" t="n"/>
      <c r="HAG27" s="530" t="n"/>
      <c r="HAH27" s="530" t="n"/>
      <c r="HAI27" s="530" t="n"/>
      <c r="HAJ27" s="530" t="n"/>
      <c r="HAK27" s="530" t="n"/>
      <c r="HAL27" s="530" t="n"/>
      <c r="HAM27" s="530" t="n"/>
      <c r="HAN27" s="530" t="n"/>
      <c r="HAO27" s="530" t="n"/>
      <c r="HAP27" s="530" t="n"/>
      <c r="HAQ27" s="530" t="n"/>
      <c r="HAR27" s="530" t="n"/>
      <c r="HAS27" s="530" t="n"/>
      <c r="HAT27" s="530" t="n"/>
      <c r="HAU27" s="530" t="n"/>
      <c r="HAV27" s="530" t="n"/>
      <c r="HAW27" s="530" t="n"/>
      <c r="HAX27" s="530" t="n"/>
      <c r="HAY27" s="530" t="n"/>
      <c r="HAZ27" s="530" t="n"/>
      <c r="HBA27" s="530" t="n"/>
      <c r="HBB27" s="530" t="n"/>
      <c r="HBC27" s="530" t="n"/>
      <c r="HBD27" s="530" t="n"/>
      <c r="HBE27" s="530" t="n"/>
      <c r="HBF27" s="530" t="n"/>
      <c r="HBG27" s="530" t="n"/>
      <c r="HBH27" s="530" t="n"/>
      <c r="HBI27" s="530" t="n"/>
      <c r="HBJ27" s="530" t="n"/>
      <c r="HBK27" s="530" t="n"/>
      <c r="HBL27" s="530" t="n"/>
      <c r="HBM27" s="530" t="n"/>
      <c r="HBN27" s="530" t="n"/>
      <c r="HBO27" s="530" t="n"/>
      <c r="HBP27" s="530" t="n"/>
      <c r="HBQ27" s="530" t="n"/>
      <c r="HBR27" s="530" t="n"/>
      <c r="HBS27" s="530" t="n"/>
      <c r="HBT27" s="530" t="n"/>
      <c r="HBU27" s="530" t="n"/>
      <c r="HBV27" s="530" t="n"/>
      <c r="HBW27" s="530" t="n"/>
      <c r="HBX27" s="530" t="n"/>
      <c r="HBY27" s="530" t="n"/>
      <c r="HBZ27" s="530" t="n"/>
      <c r="HCA27" s="530" t="n"/>
      <c r="HCB27" s="530" t="n"/>
      <c r="HCC27" s="530" t="n"/>
      <c r="HCD27" s="530" t="n"/>
      <c r="HCE27" s="530" t="n"/>
      <c r="HCF27" s="530" t="n"/>
      <c r="HCG27" s="530" t="n"/>
      <c r="HCH27" s="530" t="n"/>
      <c r="HCI27" s="530" t="n"/>
      <c r="HCJ27" s="530" t="n"/>
      <c r="HCK27" s="530" t="n"/>
      <c r="HCL27" s="530" t="n"/>
      <c r="HCM27" s="530" t="n"/>
      <c r="HCN27" s="530" t="n"/>
      <c r="HCO27" s="530" t="n"/>
      <c r="HCP27" s="530" t="n"/>
      <c r="HCQ27" s="530" t="n"/>
      <c r="HCR27" s="530" t="n"/>
      <c r="HCS27" s="530" t="n"/>
      <c r="HCT27" s="530" t="n"/>
      <c r="HCU27" s="530" t="n"/>
      <c r="HCV27" s="530" t="n"/>
      <c r="HCW27" s="530" t="n"/>
      <c r="HCX27" s="530" t="n"/>
      <c r="HCY27" s="530" t="n"/>
      <c r="HCZ27" s="530" t="n"/>
      <c r="HDA27" s="530" t="n"/>
      <c r="HDB27" s="530" t="n"/>
      <c r="HDC27" s="530" t="n"/>
      <c r="HDD27" s="530" t="n"/>
      <c r="HDE27" s="530" t="n"/>
      <c r="HDF27" s="530" t="n"/>
      <c r="HDG27" s="530" t="n"/>
      <c r="HDH27" s="530" t="n"/>
      <c r="HDI27" s="530" t="n"/>
      <c r="HDJ27" s="530" t="n"/>
      <c r="HDK27" s="530" t="n"/>
      <c r="HDL27" s="530" t="n"/>
      <c r="HDM27" s="530" t="n"/>
      <c r="HDN27" s="530" t="n"/>
      <c r="HDO27" s="530" t="n"/>
      <c r="HDP27" s="530" t="n"/>
      <c r="HDQ27" s="530" t="n"/>
      <c r="HDR27" s="530" t="n"/>
      <c r="HDS27" s="530" t="n"/>
      <c r="HDT27" s="530" t="n"/>
      <c r="HDU27" s="530" t="n"/>
      <c r="HDV27" s="530" t="n"/>
      <c r="HDW27" s="530" t="n"/>
      <c r="HDX27" s="530" t="n"/>
      <c r="HDY27" s="530" t="n"/>
      <c r="HDZ27" s="530" t="n"/>
      <c r="HEA27" s="530" t="n"/>
      <c r="HEB27" s="530" t="n"/>
      <c r="HEC27" s="530" t="n"/>
      <c r="HED27" s="530" t="n"/>
      <c r="HEE27" s="530" t="n"/>
      <c r="HEF27" s="530" t="n"/>
      <c r="HEG27" s="530" t="n"/>
      <c r="HEH27" s="530" t="n"/>
      <c r="HEI27" s="530" t="n"/>
      <c r="HEJ27" s="530" t="n"/>
      <c r="HEK27" s="530" t="n"/>
      <c r="HEL27" s="530" t="n"/>
      <c r="HEM27" s="530" t="n"/>
      <c r="HEN27" s="530" t="n"/>
      <c r="HEO27" s="530" t="n"/>
      <c r="HEP27" s="530" t="n"/>
      <c r="HEQ27" s="530" t="n"/>
      <c r="HER27" s="530" t="n"/>
      <c r="HES27" s="530" t="n"/>
      <c r="HET27" s="530" t="n"/>
      <c r="HEU27" s="530" t="n"/>
      <c r="HEV27" s="530" t="n"/>
      <c r="HEW27" s="530" t="n"/>
      <c r="HEX27" s="530" t="n"/>
      <c r="HEY27" s="530" t="n"/>
      <c r="HEZ27" s="530" t="n"/>
      <c r="HFA27" s="530" t="n"/>
      <c r="HFB27" s="530" t="n"/>
      <c r="HFC27" s="530" t="n"/>
      <c r="HFD27" s="530" t="n"/>
      <c r="HFE27" s="530" t="n"/>
      <c r="HFF27" s="530" t="n"/>
      <c r="HFG27" s="530" t="n"/>
      <c r="HFH27" s="530" t="n"/>
      <c r="HFI27" s="530" t="n"/>
      <c r="HFJ27" s="530" t="n"/>
      <c r="HFK27" s="530" t="n"/>
      <c r="HFL27" s="530" t="n"/>
      <c r="HFM27" s="530" t="n"/>
      <c r="HFN27" s="530" t="n"/>
      <c r="HFO27" s="530" t="n"/>
      <c r="HFP27" s="530" t="n"/>
      <c r="HFQ27" s="530" t="n"/>
      <c r="HFR27" s="530" t="n"/>
      <c r="HFS27" s="530" t="n"/>
      <c r="HFT27" s="530" t="n"/>
      <c r="HFU27" s="530" t="n"/>
      <c r="HFV27" s="530" t="n"/>
      <c r="HFW27" s="530" t="n"/>
      <c r="HFX27" s="530" t="n"/>
      <c r="HFY27" s="530" t="n"/>
      <c r="HFZ27" s="530" t="n"/>
      <c r="HGA27" s="530" t="n"/>
      <c r="HGB27" s="530" t="n"/>
      <c r="HGC27" s="530" t="n"/>
      <c r="HGD27" s="530" t="n"/>
      <c r="HGE27" s="530" t="n"/>
      <c r="HGF27" s="530" t="n"/>
      <c r="HGG27" s="530" t="n"/>
      <c r="HGH27" s="530" t="n"/>
      <c r="HGI27" s="530" t="n"/>
      <c r="HGJ27" s="530" t="n"/>
      <c r="HGK27" s="530" t="n"/>
      <c r="HGL27" s="530" t="n"/>
      <c r="HGM27" s="530" t="n"/>
      <c r="HGN27" s="530" t="n"/>
      <c r="HGO27" s="530" t="n"/>
      <c r="HGP27" s="530" t="n"/>
      <c r="HGQ27" s="530" t="n"/>
      <c r="HGR27" s="530" t="n"/>
      <c r="HGS27" s="530" t="n"/>
      <c r="HGT27" s="530" t="n"/>
      <c r="HGU27" s="530" t="n"/>
      <c r="HGV27" s="530" t="n"/>
      <c r="HGW27" s="530" t="n"/>
      <c r="HGX27" s="530" t="n"/>
      <c r="HGY27" s="530" t="n"/>
      <c r="HGZ27" s="530" t="n"/>
      <c r="HHA27" s="530" t="n"/>
      <c r="HHB27" s="530" t="n"/>
      <c r="HHC27" s="530" t="n"/>
      <c r="HHD27" s="530" t="n"/>
      <c r="HHE27" s="530" t="n"/>
      <c r="HHF27" s="530" t="n"/>
      <c r="HHG27" s="530" t="n"/>
      <c r="HHH27" s="530" t="n"/>
      <c r="HHI27" s="530" t="n"/>
      <c r="HHJ27" s="530" t="n"/>
      <c r="HHK27" s="530" t="n"/>
      <c r="HHL27" s="530" t="n"/>
      <c r="HHM27" s="530" t="n"/>
      <c r="HHN27" s="530" t="n"/>
      <c r="HHO27" s="530" t="n"/>
      <c r="HHP27" s="530" t="n"/>
      <c r="HHQ27" s="530" t="n"/>
      <c r="HHR27" s="530" t="n"/>
      <c r="HHS27" s="530" t="n"/>
      <c r="HHT27" s="530" t="n"/>
      <c r="HHU27" s="530" t="n"/>
      <c r="HHV27" s="530" t="n"/>
      <c r="HHW27" s="530" t="n"/>
      <c r="HHX27" s="530" t="n"/>
      <c r="HHY27" s="530" t="n"/>
      <c r="HHZ27" s="530" t="n"/>
      <c r="HIA27" s="530" t="n"/>
      <c r="HIB27" s="530" t="n"/>
      <c r="HIC27" s="530" t="n"/>
      <c r="HID27" s="530" t="n"/>
      <c r="HIE27" s="530" t="n"/>
      <c r="HIF27" s="530" t="n"/>
      <c r="HIG27" s="530" t="n"/>
      <c r="HIH27" s="530" t="n"/>
      <c r="HII27" s="530" t="n"/>
      <c r="HIJ27" s="530" t="n"/>
      <c r="HIK27" s="530" t="n"/>
      <c r="HIL27" s="530" t="n"/>
      <c r="HIM27" s="530" t="n"/>
      <c r="HIN27" s="530" t="n"/>
      <c r="HIO27" s="530" t="n"/>
      <c r="HIP27" s="530" t="n"/>
      <c r="HIQ27" s="530" t="n"/>
      <c r="HIR27" s="530" t="n"/>
      <c r="HIS27" s="530" t="n"/>
      <c r="HIT27" s="530" t="n"/>
      <c r="HIU27" s="530" t="n"/>
      <c r="HIV27" s="530" t="n"/>
      <c r="HIW27" s="530" t="n"/>
      <c r="HIX27" s="530" t="n"/>
      <c r="HIY27" s="530" t="n"/>
      <c r="HIZ27" s="530" t="n"/>
      <c r="HJA27" s="530" t="n"/>
      <c r="HJB27" s="530" t="n"/>
      <c r="HJC27" s="530" t="n"/>
      <c r="HJD27" s="530" t="n"/>
      <c r="HJE27" s="530" t="n"/>
      <c r="HJF27" s="530" t="n"/>
      <c r="HJG27" s="530" t="n"/>
      <c r="HJH27" s="530" t="n"/>
      <c r="HJI27" s="530" t="n"/>
      <c r="HJJ27" s="530" t="n"/>
      <c r="HJK27" s="530" t="n"/>
      <c r="HJL27" s="530" t="n"/>
      <c r="HJM27" s="530" t="n"/>
      <c r="HJN27" s="530" t="n"/>
      <c r="HJO27" s="530" t="n"/>
      <c r="HJP27" s="530" t="n"/>
      <c r="HJQ27" s="530" t="n"/>
      <c r="HJR27" s="530" t="n"/>
      <c r="HJS27" s="530" t="n"/>
      <c r="HJT27" s="530" t="n"/>
      <c r="HJU27" s="530" t="n"/>
      <c r="HJV27" s="530" t="n"/>
      <c r="HJW27" s="530" t="n"/>
      <c r="HJX27" s="530" t="n"/>
      <c r="HJY27" s="530" t="n"/>
      <c r="HJZ27" s="530" t="n"/>
      <c r="HKA27" s="530" t="n"/>
      <c r="HKB27" s="530" t="n"/>
      <c r="HKC27" s="530" t="n"/>
      <c r="HKD27" s="530" t="n"/>
      <c r="HKE27" s="530" t="n"/>
      <c r="HKF27" s="530" t="n"/>
      <c r="HKG27" s="530" t="n"/>
      <c r="HKH27" s="530" t="n"/>
      <c r="HKI27" s="530" t="n"/>
      <c r="HKJ27" s="530" t="n"/>
      <c r="HKK27" s="530" t="n"/>
      <c r="HKL27" s="530" t="n"/>
      <c r="HKM27" s="530" t="n"/>
      <c r="HKN27" s="530" t="n"/>
      <c r="HKO27" s="530" t="n"/>
      <c r="HKP27" s="530" t="n"/>
      <c r="HKQ27" s="530" t="n"/>
      <c r="HKR27" s="530" t="n"/>
      <c r="HKS27" s="530" t="n"/>
      <c r="HKT27" s="530" t="n"/>
      <c r="HKU27" s="530" t="n"/>
      <c r="HKV27" s="530" t="n"/>
      <c r="HKW27" s="530" t="n"/>
      <c r="HKX27" s="530" t="n"/>
      <c r="HKY27" s="530" t="n"/>
      <c r="HKZ27" s="530" t="n"/>
      <c r="HLA27" s="530" t="n"/>
      <c r="HLB27" s="530" t="n"/>
      <c r="HLC27" s="530" t="n"/>
      <c r="HLD27" s="530" t="n"/>
      <c r="HLE27" s="530" t="n"/>
      <c r="HLF27" s="530" t="n"/>
      <c r="HLG27" s="530" t="n"/>
      <c r="HLH27" s="530" t="n"/>
      <c r="HLI27" s="530" t="n"/>
      <c r="HLJ27" s="530" t="n"/>
      <c r="HLK27" s="530" t="n"/>
      <c r="HLL27" s="530" t="n"/>
      <c r="HLM27" s="530" t="n"/>
      <c r="HLN27" s="530" t="n"/>
      <c r="HLO27" s="530" t="n"/>
      <c r="HLP27" s="530" t="n"/>
      <c r="HLQ27" s="530" t="n"/>
      <c r="HLR27" s="530" t="n"/>
      <c r="HLS27" s="530" t="n"/>
      <c r="HLT27" s="530" t="n"/>
      <c r="HLU27" s="530" t="n"/>
      <c r="HLV27" s="530" t="n"/>
      <c r="HLW27" s="530" t="n"/>
      <c r="HLX27" s="530" t="n"/>
      <c r="HLY27" s="530" t="n"/>
      <c r="HLZ27" s="530" t="n"/>
      <c r="HMA27" s="530" t="n"/>
      <c r="HMB27" s="530" t="n"/>
      <c r="HMC27" s="530" t="n"/>
      <c r="HMD27" s="530" t="n"/>
      <c r="HME27" s="530" t="n"/>
      <c r="HMF27" s="530" t="n"/>
      <c r="HMG27" s="530" t="n"/>
      <c r="HMH27" s="530" t="n"/>
      <c r="HMI27" s="530" t="n"/>
      <c r="HMJ27" s="530" t="n"/>
      <c r="HMK27" s="530" t="n"/>
      <c r="HML27" s="530" t="n"/>
      <c r="HMM27" s="530" t="n"/>
      <c r="HMN27" s="530" t="n"/>
      <c r="HMO27" s="530" t="n"/>
      <c r="HMP27" s="530" t="n"/>
      <c r="HMQ27" s="530" t="n"/>
      <c r="HMR27" s="530" t="n"/>
      <c r="HMS27" s="530" t="n"/>
      <c r="HMT27" s="530" t="n"/>
      <c r="HMU27" s="530" t="n"/>
      <c r="HMV27" s="530" t="n"/>
      <c r="HMW27" s="530" t="n"/>
      <c r="HMX27" s="530" t="n"/>
      <c r="HMY27" s="530" t="n"/>
      <c r="HMZ27" s="530" t="n"/>
      <c r="HNA27" s="530" t="n"/>
      <c r="HNB27" s="530" t="n"/>
      <c r="HNC27" s="530" t="n"/>
      <c r="HND27" s="530" t="n"/>
      <c r="HNE27" s="530" t="n"/>
      <c r="HNF27" s="530" t="n"/>
      <c r="HNG27" s="530" t="n"/>
      <c r="HNH27" s="530" t="n"/>
      <c r="HNI27" s="530" t="n"/>
      <c r="HNJ27" s="530" t="n"/>
      <c r="HNK27" s="530" t="n"/>
      <c r="HNL27" s="530" t="n"/>
      <c r="HNM27" s="530" t="n"/>
      <c r="HNN27" s="530" t="n"/>
      <c r="HNO27" s="530" t="n"/>
      <c r="HNP27" s="530" t="n"/>
      <c r="HNQ27" s="530" t="n"/>
      <c r="HNR27" s="530" t="n"/>
      <c r="HNS27" s="530" t="n"/>
      <c r="HNT27" s="530" t="n"/>
      <c r="HNU27" s="530" t="n"/>
      <c r="HNV27" s="530" t="n"/>
      <c r="HNW27" s="530" t="n"/>
      <c r="HNX27" s="530" t="n"/>
      <c r="HNY27" s="530" t="n"/>
      <c r="HNZ27" s="530" t="n"/>
      <c r="HOA27" s="530" t="n"/>
      <c r="HOB27" s="530" t="n"/>
      <c r="HOC27" s="530" t="n"/>
      <c r="HOD27" s="530" t="n"/>
      <c r="HOE27" s="530" t="n"/>
      <c r="HOF27" s="530" t="n"/>
      <c r="HOG27" s="530" t="n"/>
      <c r="HOH27" s="530" t="n"/>
      <c r="HOI27" s="530" t="n"/>
      <c r="HOJ27" s="530" t="n"/>
      <c r="HOK27" s="530" t="n"/>
      <c r="HOL27" s="530" t="n"/>
      <c r="HOM27" s="530" t="n"/>
      <c r="HON27" s="530" t="n"/>
      <c r="HOO27" s="530" t="n"/>
      <c r="HOP27" s="530" t="n"/>
      <c r="HOQ27" s="530" t="n"/>
      <c r="HOR27" s="530" t="n"/>
      <c r="HOS27" s="530" t="n"/>
      <c r="HOT27" s="530" t="n"/>
      <c r="HOU27" s="530" t="n"/>
      <c r="HOV27" s="530" t="n"/>
      <c r="HOW27" s="530" t="n"/>
      <c r="HOX27" s="530" t="n"/>
      <c r="HOY27" s="530" t="n"/>
      <c r="HOZ27" s="530" t="n"/>
      <c r="HPA27" s="530" t="n"/>
      <c r="HPB27" s="530" t="n"/>
      <c r="HPC27" s="530" t="n"/>
      <c r="HPD27" s="530" t="n"/>
      <c r="HPE27" s="530" t="n"/>
      <c r="HPF27" s="530" t="n"/>
      <c r="HPG27" s="530" t="n"/>
      <c r="HPH27" s="530" t="n"/>
      <c r="HPI27" s="530" t="n"/>
      <c r="HPJ27" s="530" t="n"/>
      <c r="HPK27" s="530" t="n"/>
      <c r="HPL27" s="530" t="n"/>
      <c r="HPM27" s="530" t="n"/>
      <c r="HPN27" s="530" t="n"/>
      <c r="HPO27" s="530" t="n"/>
      <c r="HPP27" s="530" t="n"/>
      <c r="HPQ27" s="530" t="n"/>
      <c r="HPR27" s="530" t="n"/>
      <c r="HPS27" s="530" t="n"/>
      <c r="HPT27" s="530" t="n"/>
      <c r="HPU27" s="530" t="n"/>
      <c r="HPV27" s="530" t="n"/>
      <c r="HPW27" s="530" t="n"/>
      <c r="HPX27" s="530" t="n"/>
      <c r="HPY27" s="530" t="n"/>
      <c r="HPZ27" s="530" t="n"/>
      <c r="HQA27" s="530" t="n"/>
      <c r="HQB27" s="530" t="n"/>
      <c r="HQC27" s="530" t="n"/>
      <c r="HQD27" s="530" t="n"/>
      <c r="HQE27" s="530" t="n"/>
      <c r="HQF27" s="530" t="n"/>
      <c r="HQG27" s="530" t="n"/>
      <c r="HQH27" s="530" t="n"/>
      <c r="HQI27" s="530" t="n"/>
      <c r="HQJ27" s="530" t="n"/>
      <c r="HQK27" s="530" t="n"/>
      <c r="HQL27" s="530" t="n"/>
      <c r="HQM27" s="530" t="n"/>
      <c r="HQN27" s="530" t="n"/>
      <c r="HQO27" s="530" t="n"/>
      <c r="HQP27" s="530" t="n"/>
      <c r="HQQ27" s="530" t="n"/>
      <c r="HQR27" s="530" t="n"/>
      <c r="HQS27" s="530" t="n"/>
      <c r="HQT27" s="530" t="n"/>
      <c r="HQU27" s="530" t="n"/>
      <c r="HQV27" s="530" t="n"/>
      <c r="HQW27" s="530" t="n"/>
      <c r="HQX27" s="530" t="n"/>
      <c r="HQY27" s="530" t="n"/>
      <c r="HQZ27" s="530" t="n"/>
      <c r="HRA27" s="530" t="n"/>
      <c r="HRB27" s="530" t="n"/>
      <c r="HRC27" s="530" t="n"/>
      <c r="HRD27" s="530" t="n"/>
      <c r="HRE27" s="530" t="n"/>
      <c r="HRF27" s="530" t="n"/>
      <c r="HRG27" s="530" t="n"/>
      <c r="HRH27" s="530" t="n"/>
      <c r="HRI27" s="530" t="n"/>
      <c r="HRJ27" s="530" t="n"/>
      <c r="HRK27" s="530" t="n"/>
      <c r="HRL27" s="530" t="n"/>
      <c r="HRM27" s="530" t="n"/>
      <c r="HRN27" s="530" t="n"/>
      <c r="HRO27" s="530" t="n"/>
      <c r="HRP27" s="530" t="n"/>
      <c r="HRQ27" s="530" t="n"/>
      <c r="HRR27" s="530" t="n"/>
      <c r="HRS27" s="530" t="n"/>
      <c r="HRT27" s="530" t="n"/>
      <c r="HRU27" s="530" t="n"/>
      <c r="HRV27" s="530" t="n"/>
      <c r="HRW27" s="530" t="n"/>
      <c r="HRX27" s="530" t="n"/>
      <c r="HRY27" s="530" t="n"/>
      <c r="HRZ27" s="530" t="n"/>
      <c r="HSA27" s="530" t="n"/>
      <c r="HSB27" s="530" t="n"/>
      <c r="HSC27" s="530" t="n"/>
      <c r="HSD27" s="530" t="n"/>
      <c r="HSE27" s="530" t="n"/>
      <c r="HSF27" s="530" t="n"/>
      <c r="HSG27" s="530" t="n"/>
      <c r="HSH27" s="530" t="n"/>
      <c r="HSI27" s="530" t="n"/>
      <c r="HSJ27" s="530" t="n"/>
      <c r="HSK27" s="530" t="n"/>
      <c r="HSL27" s="530" t="n"/>
      <c r="HSM27" s="530" t="n"/>
      <c r="HSN27" s="530" t="n"/>
      <c r="HSO27" s="530" t="n"/>
      <c r="HSP27" s="530" t="n"/>
      <c r="HSQ27" s="530" t="n"/>
      <c r="HSR27" s="530" t="n"/>
      <c r="HSS27" s="530" t="n"/>
      <c r="HST27" s="530" t="n"/>
      <c r="HSU27" s="530" t="n"/>
      <c r="HSV27" s="530" t="n"/>
      <c r="HSW27" s="530" t="n"/>
      <c r="HSX27" s="530" t="n"/>
      <c r="HSY27" s="530" t="n"/>
      <c r="HSZ27" s="530" t="n"/>
      <c r="HTA27" s="530" t="n"/>
      <c r="HTB27" s="530" t="n"/>
      <c r="HTC27" s="530" t="n"/>
      <c r="HTD27" s="530" t="n"/>
      <c r="HTE27" s="530" t="n"/>
      <c r="HTF27" s="530" t="n"/>
      <c r="HTG27" s="530" t="n"/>
      <c r="HTH27" s="530" t="n"/>
      <c r="HTI27" s="530" t="n"/>
      <c r="HTJ27" s="530" t="n"/>
      <c r="HTK27" s="530" t="n"/>
      <c r="HTL27" s="530" t="n"/>
      <c r="HTM27" s="530" t="n"/>
      <c r="HTN27" s="530" t="n"/>
      <c r="HTO27" s="530" t="n"/>
      <c r="HTP27" s="530" t="n"/>
      <c r="HTQ27" s="530" t="n"/>
      <c r="HTR27" s="530" t="n"/>
      <c r="HTS27" s="530" t="n"/>
      <c r="HTT27" s="530" t="n"/>
      <c r="HTU27" s="530" t="n"/>
      <c r="HTV27" s="530" t="n"/>
      <c r="HTW27" s="530" t="n"/>
      <c r="HTX27" s="530" t="n"/>
      <c r="HTY27" s="530" t="n"/>
      <c r="HTZ27" s="530" t="n"/>
      <c r="HUA27" s="530" t="n"/>
      <c r="HUB27" s="530" t="n"/>
      <c r="HUC27" s="530" t="n"/>
      <c r="HUD27" s="530" t="n"/>
      <c r="HUE27" s="530" t="n"/>
      <c r="HUF27" s="530" t="n"/>
      <c r="HUG27" s="530" t="n"/>
      <c r="HUH27" s="530" t="n"/>
      <c r="HUI27" s="530" t="n"/>
      <c r="HUJ27" s="530" t="n"/>
      <c r="HUK27" s="530" t="n"/>
      <c r="HUL27" s="530" t="n"/>
      <c r="HUM27" s="530" t="n"/>
      <c r="HUN27" s="530" t="n"/>
      <c r="HUO27" s="530" t="n"/>
      <c r="HUP27" s="530" t="n"/>
      <c r="HUQ27" s="530" t="n"/>
      <c r="HUR27" s="530" t="n"/>
      <c r="HUS27" s="530" t="n"/>
      <c r="HUT27" s="530" t="n"/>
      <c r="HUU27" s="530" t="n"/>
      <c r="HUV27" s="530" t="n"/>
      <c r="HUW27" s="530" t="n"/>
      <c r="HUX27" s="530" t="n"/>
      <c r="HUY27" s="530" t="n"/>
      <c r="HUZ27" s="530" t="n"/>
      <c r="HVA27" s="530" t="n"/>
      <c r="HVB27" s="530" t="n"/>
      <c r="HVC27" s="530" t="n"/>
      <c r="HVD27" s="530" t="n"/>
      <c r="HVE27" s="530" t="n"/>
      <c r="HVF27" s="530" t="n"/>
      <c r="HVG27" s="530" t="n"/>
      <c r="HVH27" s="530" t="n"/>
      <c r="HVI27" s="530" t="n"/>
      <c r="HVJ27" s="530" t="n"/>
      <c r="HVK27" s="530" t="n"/>
      <c r="HVL27" s="530" t="n"/>
      <c r="HVM27" s="530" t="n"/>
      <c r="HVN27" s="530" t="n"/>
      <c r="HVO27" s="530" t="n"/>
      <c r="HVP27" s="530" t="n"/>
      <c r="HVQ27" s="530" t="n"/>
      <c r="HVR27" s="530" t="n"/>
      <c r="HVS27" s="530" t="n"/>
      <c r="HVT27" s="530" t="n"/>
      <c r="HVU27" s="530" t="n"/>
      <c r="HVV27" s="530" t="n"/>
      <c r="HVW27" s="530" t="n"/>
      <c r="HVX27" s="530" t="n"/>
      <c r="HVY27" s="530" t="n"/>
      <c r="HVZ27" s="530" t="n"/>
      <c r="HWA27" s="530" t="n"/>
      <c r="HWB27" s="530" t="n"/>
      <c r="HWC27" s="530" t="n"/>
      <c r="HWD27" s="530" t="n"/>
      <c r="HWE27" s="530" t="n"/>
      <c r="HWF27" s="530" t="n"/>
      <c r="HWG27" s="530" t="n"/>
      <c r="HWH27" s="530" t="n"/>
      <c r="HWI27" s="530" t="n"/>
      <c r="HWJ27" s="530" t="n"/>
      <c r="HWK27" s="530" t="n"/>
      <c r="HWL27" s="530" t="n"/>
      <c r="HWM27" s="530" t="n"/>
      <c r="HWN27" s="530" t="n"/>
      <c r="HWO27" s="530" t="n"/>
      <c r="HWP27" s="530" t="n"/>
      <c r="HWQ27" s="530" t="n"/>
      <c r="HWR27" s="530" t="n"/>
      <c r="HWS27" s="530" t="n"/>
      <c r="HWT27" s="530" t="n"/>
      <c r="HWU27" s="530" t="n"/>
      <c r="HWV27" s="530" t="n"/>
      <c r="HWW27" s="530" t="n"/>
      <c r="HWX27" s="530" t="n"/>
      <c r="HWY27" s="530" t="n"/>
      <c r="HWZ27" s="530" t="n"/>
      <c r="HXA27" s="530" t="n"/>
      <c r="HXB27" s="530" t="n"/>
      <c r="HXC27" s="530" t="n"/>
      <c r="HXD27" s="530" t="n"/>
      <c r="HXE27" s="530" t="n"/>
      <c r="HXF27" s="530" t="n"/>
      <c r="HXG27" s="530" t="n"/>
      <c r="HXH27" s="530" t="n"/>
      <c r="HXI27" s="530" t="n"/>
      <c r="HXJ27" s="530" t="n"/>
      <c r="HXK27" s="530" t="n"/>
      <c r="HXL27" s="530" t="n"/>
      <c r="HXM27" s="530" t="n"/>
      <c r="HXN27" s="530" t="n"/>
      <c r="HXO27" s="530" t="n"/>
      <c r="HXP27" s="530" t="n"/>
      <c r="HXQ27" s="530" t="n"/>
      <c r="HXR27" s="530" t="n"/>
      <c r="HXS27" s="530" t="n"/>
      <c r="HXT27" s="530" t="n"/>
      <c r="HXU27" s="530" t="n"/>
      <c r="HXV27" s="530" t="n"/>
      <c r="HXW27" s="530" t="n"/>
      <c r="HXX27" s="530" t="n"/>
      <c r="HXY27" s="530" t="n"/>
      <c r="HXZ27" s="530" t="n"/>
      <c r="HYA27" s="530" t="n"/>
      <c r="HYB27" s="530" t="n"/>
      <c r="HYC27" s="530" t="n"/>
      <c r="HYD27" s="530" t="n"/>
      <c r="HYE27" s="530" t="n"/>
      <c r="HYF27" s="530" t="n"/>
      <c r="HYG27" s="530" t="n"/>
      <c r="HYH27" s="530" t="n"/>
      <c r="HYI27" s="530" t="n"/>
      <c r="HYJ27" s="530" t="n"/>
      <c r="HYK27" s="530" t="n"/>
      <c r="HYL27" s="530" t="n"/>
      <c r="HYM27" s="530" t="n"/>
      <c r="HYN27" s="530" t="n"/>
      <c r="HYO27" s="530" t="n"/>
      <c r="HYP27" s="530" t="n"/>
      <c r="HYQ27" s="530" t="n"/>
      <c r="HYR27" s="530" t="n"/>
      <c r="HYS27" s="530" t="n"/>
      <c r="HYT27" s="530" t="n"/>
      <c r="HYU27" s="530" t="n"/>
      <c r="HYV27" s="530" t="n"/>
      <c r="HYW27" s="530" t="n"/>
      <c r="HYX27" s="530" t="n"/>
      <c r="HYY27" s="530" t="n"/>
      <c r="HYZ27" s="530" t="n"/>
      <c r="HZA27" s="530" t="n"/>
      <c r="HZB27" s="530" t="n"/>
      <c r="HZC27" s="530" t="n"/>
      <c r="HZD27" s="530" t="n"/>
      <c r="HZE27" s="530" t="n"/>
      <c r="HZF27" s="530" t="n"/>
      <c r="HZG27" s="530" t="n"/>
      <c r="HZH27" s="530" t="n"/>
      <c r="HZI27" s="530" t="n"/>
      <c r="HZJ27" s="530" t="n"/>
      <c r="HZK27" s="530" t="n"/>
      <c r="HZL27" s="530" t="n"/>
      <c r="HZM27" s="530" t="n"/>
      <c r="HZN27" s="530" t="n"/>
      <c r="HZO27" s="530" t="n"/>
      <c r="HZP27" s="530" t="n"/>
      <c r="HZQ27" s="530" t="n"/>
      <c r="HZR27" s="530" t="n"/>
      <c r="HZS27" s="530" t="n"/>
      <c r="HZT27" s="530" t="n"/>
      <c r="HZU27" s="530" t="n"/>
      <c r="HZV27" s="530" t="n"/>
      <c r="HZW27" s="530" t="n"/>
      <c r="HZX27" s="530" t="n"/>
      <c r="HZY27" s="530" t="n"/>
      <c r="HZZ27" s="530" t="n"/>
      <c r="IAA27" s="530" t="n"/>
      <c r="IAB27" s="530" t="n"/>
      <c r="IAC27" s="530" t="n"/>
      <c r="IAD27" s="530" t="n"/>
      <c r="IAE27" s="530" t="n"/>
      <c r="IAF27" s="530" t="n"/>
      <c r="IAG27" s="530" t="n"/>
      <c r="IAH27" s="530" t="n"/>
      <c r="IAI27" s="530" t="n"/>
      <c r="IAJ27" s="530" t="n"/>
      <c r="IAK27" s="530" t="n"/>
      <c r="IAL27" s="530" t="n"/>
      <c r="IAM27" s="530" t="n"/>
      <c r="IAN27" s="530" t="n"/>
      <c r="IAO27" s="530" t="n"/>
      <c r="IAP27" s="530" t="n"/>
      <c r="IAQ27" s="530" t="n"/>
      <c r="IAR27" s="530" t="n"/>
      <c r="IAS27" s="530" t="n"/>
      <c r="IAT27" s="530" t="n"/>
      <c r="IAU27" s="530" t="n"/>
      <c r="IAV27" s="530" t="n"/>
      <c r="IAW27" s="530" t="n"/>
      <c r="IAX27" s="530" t="n"/>
      <c r="IAY27" s="530" t="n"/>
      <c r="IAZ27" s="530" t="n"/>
      <c r="IBA27" s="530" t="n"/>
      <c r="IBB27" s="530" t="n"/>
      <c r="IBC27" s="530" t="n"/>
      <c r="IBD27" s="530" t="n"/>
      <c r="IBE27" s="530" t="n"/>
      <c r="IBF27" s="530" t="n"/>
      <c r="IBG27" s="530" t="n"/>
      <c r="IBH27" s="530" t="n"/>
      <c r="IBI27" s="530" t="n"/>
      <c r="IBJ27" s="530" t="n"/>
      <c r="IBK27" s="530" t="n"/>
      <c r="IBL27" s="530" t="n"/>
      <c r="IBM27" s="530" t="n"/>
      <c r="IBN27" s="530" t="n"/>
      <c r="IBO27" s="530" t="n"/>
      <c r="IBP27" s="530" t="n"/>
      <c r="IBQ27" s="530" t="n"/>
      <c r="IBR27" s="530" t="n"/>
      <c r="IBS27" s="530" t="n"/>
      <c r="IBT27" s="530" t="n"/>
      <c r="IBU27" s="530" t="n"/>
      <c r="IBV27" s="530" t="n"/>
      <c r="IBW27" s="530" t="n"/>
      <c r="IBX27" s="530" t="n"/>
      <c r="IBY27" s="530" t="n"/>
      <c r="IBZ27" s="530" t="n"/>
      <c r="ICA27" s="530" t="n"/>
      <c r="ICB27" s="530" t="n"/>
      <c r="ICC27" s="530" t="n"/>
      <c r="ICD27" s="530" t="n"/>
      <c r="ICE27" s="530" t="n"/>
      <c r="ICF27" s="530" t="n"/>
      <c r="ICG27" s="530" t="n"/>
      <c r="ICH27" s="530" t="n"/>
      <c r="ICI27" s="530" t="n"/>
      <c r="ICJ27" s="530" t="n"/>
      <c r="ICK27" s="530" t="n"/>
      <c r="ICL27" s="530" t="n"/>
      <c r="ICM27" s="530" t="n"/>
      <c r="ICN27" s="530" t="n"/>
      <c r="ICO27" s="530" t="n"/>
      <c r="ICP27" s="530" t="n"/>
      <c r="ICQ27" s="530" t="n"/>
      <c r="ICR27" s="530" t="n"/>
      <c r="ICS27" s="530" t="n"/>
      <c r="ICT27" s="530" t="n"/>
      <c r="ICU27" s="530" t="n"/>
      <c r="ICV27" s="530" t="n"/>
      <c r="ICW27" s="530" t="n"/>
      <c r="ICX27" s="530" t="n"/>
      <c r="ICY27" s="530" t="n"/>
      <c r="ICZ27" s="530" t="n"/>
      <c r="IDA27" s="530" t="n"/>
      <c r="IDB27" s="530" t="n"/>
      <c r="IDC27" s="530" t="n"/>
      <c r="IDD27" s="530" t="n"/>
      <c r="IDE27" s="530" t="n"/>
      <c r="IDF27" s="530" t="n"/>
      <c r="IDG27" s="530" t="n"/>
      <c r="IDH27" s="530" t="n"/>
      <c r="IDI27" s="530" t="n"/>
      <c r="IDJ27" s="530" t="n"/>
      <c r="IDK27" s="530" t="n"/>
      <c r="IDL27" s="530" t="n"/>
      <c r="IDM27" s="530" t="n"/>
      <c r="IDN27" s="530" t="n"/>
      <c r="IDO27" s="530" t="n"/>
      <c r="IDP27" s="530" t="n"/>
      <c r="IDQ27" s="530" t="n"/>
      <c r="IDR27" s="530" t="n"/>
      <c r="IDS27" s="530" t="n"/>
      <c r="IDT27" s="530" t="n"/>
      <c r="IDU27" s="530" t="n"/>
      <c r="IDV27" s="530" t="n"/>
      <c r="IDW27" s="530" t="n"/>
      <c r="IDX27" s="530" t="n"/>
      <c r="IDY27" s="530" t="n"/>
      <c r="IDZ27" s="530" t="n"/>
      <c r="IEA27" s="530" t="n"/>
      <c r="IEB27" s="530" t="n"/>
      <c r="IEC27" s="530" t="n"/>
      <c r="IED27" s="530" t="n"/>
      <c r="IEE27" s="530" t="n"/>
      <c r="IEF27" s="530" t="n"/>
      <c r="IEG27" s="530" t="n"/>
      <c r="IEH27" s="530" t="n"/>
      <c r="IEI27" s="530" t="n"/>
      <c r="IEJ27" s="530" t="n"/>
      <c r="IEK27" s="530" t="n"/>
      <c r="IEL27" s="530" t="n"/>
      <c r="IEM27" s="530" t="n"/>
      <c r="IEN27" s="530" t="n"/>
      <c r="IEO27" s="530" t="n"/>
      <c r="IEP27" s="530" t="n"/>
      <c r="IEQ27" s="530" t="n"/>
      <c r="IER27" s="530" t="n"/>
      <c r="IES27" s="530" t="n"/>
      <c r="IET27" s="530" t="n"/>
      <c r="IEU27" s="530" t="n"/>
      <c r="IEV27" s="530" t="n"/>
      <c r="IEW27" s="530" t="n"/>
      <c r="IEX27" s="530" t="n"/>
      <c r="IEY27" s="530" t="n"/>
      <c r="IEZ27" s="530" t="n"/>
      <c r="IFA27" s="530" t="n"/>
      <c r="IFB27" s="530" t="n"/>
      <c r="IFC27" s="530" t="n"/>
      <c r="IFD27" s="530" t="n"/>
      <c r="IFE27" s="530" t="n"/>
      <c r="IFF27" s="530" t="n"/>
      <c r="IFG27" s="530" t="n"/>
      <c r="IFH27" s="530" t="n"/>
      <c r="IFI27" s="530" t="n"/>
      <c r="IFJ27" s="530" t="n"/>
      <c r="IFK27" s="530" t="n"/>
      <c r="IFL27" s="530" t="n"/>
      <c r="IFM27" s="530" t="n"/>
      <c r="IFN27" s="530" t="n"/>
      <c r="IFO27" s="530" t="n"/>
      <c r="IFP27" s="530" t="n"/>
      <c r="IFQ27" s="530" t="n"/>
      <c r="IFR27" s="530" t="n"/>
      <c r="IFS27" s="530" t="n"/>
      <c r="IFT27" s="530" t="n"/>
      <c r="IFU27" s="530" t="n"/>
      <c r="IFV27" s="530" t="n"/>
      <c r="IFW27" s="530" t="n"/>
      <c r="IFX27" s="530" t="n"/>
      <c r="IFY27" s="530" t="n"/>
      <c r="IFZ27" s="530" t="n"/>
      <c r="IGA27" s="530" t="n"/>
      <c r="IGB27" s="530" t="n"/>
      <c r="IGC27" s="530" t="n"/>
      <c r="IGD27" s="530" t="n"/>
      <c r="IGE27" s="530" t="n"/>
      <c r="IGF27" s="530" t="n"/>
      <c r="IGG27" s="530" t="n"/>
      <c r="IGH27" s="530" t="n"/>
      <c r="IGI27" s="530" t="n"/>
      <c r="IGJ27" s="530" t="n"/>
      <c r="IGK27" s="530" t="n"/>
      <c r="IGL27" s="530" t="n"/>
      <c r="IGM27" s="530" t="n"/>
      <c r="IGN27" s="530" t="n"/>
      <c r="IGO27" s="530" t="n"/>
      <c r="IGP27" s="530" t="n"/>
      <c r="IGQ27" s="530" t="n"/>
      <c r="IGR27" s="530" t="n"/>
      <c r="IGS27" s="530" t="n"/>
      <c r="IGT27" s="530" t="n"/>
      <c r="IGU27" s="530" t="n"/>
      <c r="IGV27" s="530" t="n"/>
      <c r="IGW27" s="530" t="n"/>
      <c r="IGX27" s="530" t="n"/>
      <c r="IGY27" s="530" t="n"/>
      <c r="IGZ27" s="530" t="n"/>
      <c r="IHA27" s="530" t="n"/>
      <c r="IHB27" s="530" t="n"/>
      <c r="IHC27" s="530" t="n"/>
      <c r="IHD27" s="530" t="n"/>
      <c r="IHE27" s="530" t="n"/>
      <c r="IHF27" s="530" t="n"/>
      <c r="IHG27" s="530" t="n"/>
      <c r="IHH27" s="530" t="n"/>
      <c r="IHI27" s="530" t="n"/>
      <c r="IHJ27" s="530" t="n"/>
      <c r="IHK27" s="530" t="n"/>
      <c r="IHL27" s="530" t="n"/>
      <c r="IHM27" s="530" t="n"/>
      <c r="IHN27" s="530" t="n"/>
      <c r="IHO27" s="530" t="n"/>
      <c r="IHP27" s="530" t="n"/>
      <c r="IHQ27" s="530" t="n"/>
      <c r="IHR27" s="530" t="n"/>
      <c r="IHS27" s="530" t="n"/>
      <c r="IHT27" s="530" t="n"/>
      <c r="IHU27" s="530" t="n"/>
      <c r="IHV27" s="530" t="n"/>
      <c r="IHW27" s="530" t="n"/>
      <c r="IHX27" s="530" t="n"/>
      <c r="IHY27" s="530" t="n"/>
      <c r="IHZ27" s="530" t="n"/>
      <c r="IIA27" s="530" t="n"/>
      <c r="IIB27" s="530" t="n"/>
      <c r="IIC27" s="530" t="n"/>
      <c r="IID27" s="530" t="n"/>
      <c r="IIE27" s="530" t="n"/>
      <c r="IIF27" s="530" t="n"/>
      <c r="IIG27" s="530" t="n"/>
      <c r="IIH27" s="530" t="n"/>
      <c r="III27" s="530" t="n"/>
      <c r="IIJ27" s="530" t="n"/>
      <c r="IIK27" s="530" t="n"/>
      <c r="IIL27" s="530" t="n"/>
      <c r="IIM27" s="530" t="n"/>
      <c r="IIN27" s="530" t="n"/>
      <c r="IIO27" s="530" t="n"/>
      <c r="IIP27" s="530" t="n"/>
      <c r="IIQ27" s="530" t="n"/>
      <c r="IIR27" s="530" t="n"/>
      <c r="IIS27" s="530" t="n"/>
      <c r="IIT27" s="530" t="n"/>
      <c r="IIU27" s="530" t="n"/>
      <c r="IIV27" s="530" t="n"/>
      <c r="IIW27" s="530" t="n"/>
      <c r="IIX27" s="530" t="n"/>
      <c r="IIY27" s="530" t="n"/>
      <c r="IIZ27" s="530" t="n"/>
      <c r="IJA27" s="530" t="n"/>
      <c r="IJB27" s="530" t="n"/>
      <c r="IJC27" s="530" t="n"/>
      <c r="IJD27" s="530" t="n"/>
      <c r="IJE27" s="530" t="n"/>
      <c r="IJF27" s="530" t="n"/>
      <c r="IJG27" s="530" t="n"/>
      <c r="IJH27" s="530" t="n"/>
      <c r="IJI27" s="530" t="n"/>
      <c r="IJJ27" s="530" t="n"/>
      <c r="IJK27" s="530" t="n"/>
      <c r="IJL27" s="530" t="n"/>
      <c r="IJM27" s="530" t="n"/>
      <c r="IJN27" s="530" t="n"/>
      <c r="IJO27" s="530" t="n"/>
      <c r="IJP27" s="530" t="n"/>
      <c r="IJQ27" s="530" t="n"/>
      <c r="IJR27" s="530" t="n"/>
      <c r="IJS27" s="530" t="n"/>
      <c r="IJT27" s="530" t="n"/>
      <c r="IJU27" s="530" t="n"/>
      <c r="IJV27" s="530" t="n"/>
      <c r="IJW27" s="530" t="n"/>
      <c r="IJX27" s="530" t="n"/>
      <c r="IJY27" s="530" t="n"/>
      <c r="IJZ27" s="530" t="n"/>
      <c r="IKA27" s="530" t="n"/>
      <c r="IKB27" s="530" t="n"/>
      <c r="IKC27" s="530" t="n"/>
      <c r="IKD27" s="530" t="n"/>
      <c r="IKE27" s="530" t="n"/>
      <c r="IKF27" s="530" t="n"/>
      <c r="IKG27" s="530" t="n"/>
      <c r="IKH27" s="530" t="n"/>
      <c r="IKI27" s="530" t="n"/>
      <c r="IKJ27" s="530" t="n"/>
      <c r="IKK27" s="530" t="n"/>
      <c r="IKL27" s="530" t="n"/>
      <c r="IKM27" s="530" t="n"/>
      <c r="IKN27" s="530" t="n"/>
      <c r="IKO27" s="530" t="n"/>
      <c r="IKP27" s="530" t="n"/>
      <c r="IKQ27" s="530" t="n"/>
      <c r="IKR27" s="530" t="n"/>
      <c r="IKS27" s="530" t="n"/>
      <c r="IKT27" s="530" t="n"/>
      <c r="IKU27" s="530" t="n"/>
      <c r="IKV27" s="530" t="n"/>
      <c r="IKW27" s="530" t="n"/>
      <c r="IKX27" s="530" t="n"/>
      <c r="IKY27" s="530" t="n"/>
      <c r="IKZ27" s="530" t="n"/>
      <c r="ILA27" s="530" t="n"/>
      <c r="ILB27" s="530" t="n"/>
      <c r="ILC27" s="530" t="n"/>
      <c r="ILD27" s="530" t="n"/>
      <c r="ILE27" s="530" t="n"/>
      <c r="ILF27" s="530" t="n"/>
      <c r="ILG27" s="530" t="n"/>
      <c r="ILH27" s="530" t="n"/>
      <c r="ILI27" s="530" t="n"/>
      <c r="ILJ27" s="530" t="n"/>
      <c r="ILK27" s="530" t="n"/>
      <c r="ILL27" s="530" t="n"/>
      <c r="ILM27" s="530" t="n"/>
      <c r="ILN27" s="530" t="n"/>
      <c r="ILO27" s="530" t="n"/>
      <c r="ILP27" s="530" t="n"/>
      <c r="ILQ27" s="530" t="n"/>
      <c r="ILR27" s="530" t="n"/>
      <c r="ILS27" s="530" t="n"/>
      <c r="ILT27" s="530" t="n"/>
      <c r="ILU27" s="530" t="n"/>
      <c r="ILV27" s="530" t="n"/>
      <c r="ILW27" s="530" t="n"/>
      <c r="ILX27" s="530" t="n"/>
      <c r="ILY27" s="530" t="n"/>
      <c r="ILZ27" s="530" t="n"/>
      <c r="IMA27" s="530" t="n"/>
      <c r="IMB27" s="530" t="n"/>
      <c r="IMC27" s="530" t="n"/>
      <c r="IMD27" s="530" t="n"/>
      <c r="IME27" s="530" t="n"/>
      <c r="IMF27" s="530" t="n"/>
      <c r="IMG27" s="530" t="n"/>
      <c r="IMH27" s="530" t="n"/>
      <c r="IMI27" s="530" t="n"/>
      <c r="IMJ27" s="530" t="n"/>
      <c r="IMK27" s="530" t="n"/>
      <c r="IML27" s="530" t="n"/>
      <c r="IMM27" s="530" t="n"/>
      <c r="IMN27" s="530" t="n"/>
      <c r="IMO27" s="530" t="n"/>
      <c r="IMP27" s="530" t="n"/>
      <c r="IMQ27" s="530" t="n"/>
      <c r="IMR27" s="530" t="n"/>
      <c r="IMS27" s="530" t="n"/>
      <c r="IMT27" s="530" t="n"/>
      <c r="IMU27" s="530" t="n"/>
      <c r="IMV27" s="530" t="n"/>
      <c r="IMW27" s="530" t="n"/>
      <c r="IMX27" s="530" t="n"/>
      <c r="IMY27" s="530" t="n"/>
      <c r="IMZ27" s="530" t="n"/>
      <c r="INA27" s="530" t="n"/>
      <c r="INB27" s="530" t="n"/>
      <c r="INC27" s="530" t="n"/>
      <c r="IND27" s="530" t="n"/>
      <c r="INE27" s="530" t="n"/>
      <c r="INF27" s="530" t="n"/>
      <c r="ING27" s="530" t="n"/>
      <c r="INH27" s="530" t="n"/>
      <c r="INI27" s="530" t="n"/>
      <c r="INJ27" s="530" t="n"/>
      <c r="INK27" s="530" t="n"/>
      <c r="INL27" s="530" t="n"/>
      <c r="INM27" s="530" t="n"/>
      <c r="INN27" s="530" t="n"/>
      <c r="INO27" s="530" t="n"/>
      <c r="INP27" s="530" t="n"/>
      <c r="INQ27" s="530" t="n"/>
      <c r="INR27" s="530" t="n"/>
      <c r="INS27" s="530" t="n"/>
      <c r="INT27" s="530" t="n"/>
      <c r="INU27" s="530" t="n"/>
      <c r="INV27" s="530" t="n"/>
      <c r="INW27" s="530" t="n"/>
      <c r="INX27" s="530" t="n"/>
      <c r="INY27" s="530" t="n"/>
      <c r="INZ27" s="530" t="n"/>
      <c r="IOA27" s="530" t="n"/>
      <c r="IOB27" s="530" t="n"/>
      <c r="IOC27" s="530" t="n"/>
      <c r="IOD27" s="530" t="n"/>
      <c r="IOE27" s="530" t="n"/>
      <c r="IOF27" s="530" t="n"/>
      <c r="IOG27" s="530" t="n"/>
      <c r="IOH27" s="530" t="n"/>
      <c r="IOI27" s="530" t="n"/>
      <c r="IOJ27" s="530" t="n"/>
      <c r="IOK27" s="530" t="n"/>
      <c r="IOL27" s="530" t="n"/>
      <c r="IOM27" s="530" t="n"/>
      <c r="ION27" s="530" t="n"/>
      <c r="IOO27" s="530" t="n"/>
      <c r="IOP27" s="530" t="n"/>
      <c r="IOQ27" s="530" t="n"/>
      <c r="IOR27" s="530" t="n"/>
      <c r="IOS27" s="530" t="n"/>
      <c r="IOT27" s="530" t="n"/>
      <c r="IOU27" s="530" t="n"/>
      <c r="IOV27" s="530" t="n"/>
      <c r="IOW27" s="530" t="n"/>
      <c r="IOX27" s="530" t="n"/>
      <c r="IOY27" s="530" t="n"/>
      <c r="IOZ27" s="530" t="n"/>
      <c r="IPA27" s="530" t="n"/>
      <c r="IPB27" s="530" t="n"/>
      <c r="IPC27" s="530" t="n"/>
      <c r="IPD27" s="530" t="n"/>
      <c r="IPE27" s="530" t="n"/>
      <c r="IPF27" s="530" t="n"/>
      <c r="IPG27" s="530" t="n"/>
      <c r="IPH27" s="530" t="n"/>
      <c r="IPI27" s="530" t="n"/>
      <c r="IPJ27" s="530" t="n"/>
      <c r="IPK27" s="530" t="n"/>
      <c r="IPL27" s="530" t="n"/>
      <c r="IPM27" s="530" t="n"/>
      <c r="IPN27" s="530" t="n"/>
      <c r="IPO27" s="530" t="n"/>
      <c r="IPP27" s="530" t="n"/>
      <c r="IPQ27" s="530" t="n"/>
      <c r="IPR27" s="530" t="n"/>
      <c r="IPS27" s="530" t="n"/>
      <c r="IPT27" s="530" t="n"/>
      <c r="IPU27" s="530" t="n"/>
      <c r="IPV27" s="530" t="n"/>
      <c r="IPW27" s="530" t="n"/>
      <c r="IPX27" s="530" t="n"/>
      <c r="IPY27" s="530" t="n"/>
      <c r="IPZ27" s="530" t="n"/>
      <c r="IQA27" s="530" t="n"/>
      <c r="IQB27" s="530" t="n"/>
      <c r="IQC27" s="530" t="n"/>
      <c r="IQD27" s="530" t="n"/>
      <c r="IQE27" s="530" t="n"/>
      <c r="IQF27" s="530" t="n"/>
      <c r="IQG27" s="530" t="n"/>
      <c r="IQH27" s="530" t="n"/>
      <c r="IQI27" s="530" t="n"/>
      <c r="IQJ27" s="530" t="n"/>
      <c r="IQK27" s="530" t="n"/>
      <c r="IQL27" s="530" t="n"/>
      <c r="IQM27" s="530" t="n"/>
      <c r="IQN27" s="530" t="n"/>
      <c r="IQO27" s="530" t="n"/>
      <c r="IQP27" s="530" t="n"/>
      <c r="IQQ27" s="530" t="n"/>
      <c r="IQR27" s="530" t="n"/>
      <c r="IQS27" s="530" t="n"/>
      <c r="IQT27" s="530" t="n"/>
      <c r="IQU27" s="530" t="n"/>
      <c r="IQV27" s="530" t="n"/>
      <c r="IQW27" s="530" t="n"/>
      <c r="IQX27" s="530" t="n"/>
      <c r="IQY27" s="530" t="n"/>
      <c r="IQZ27" s="530" t="n"/>
      <c r="IRA27" s="530" t="n"/>
      <c r="IRB27" s="530" t="n"/>
      <c r="IRC27" s="530" t="n"/>
      <c r="IRD27" s="530" t="n"/>
      <c r="IRE27" s="530" t="n"/>
      <c r="IRF27" s="530" t="n"/>
      <c r="IRG27" s="530" t="n"/>
      <c r="IRH27" s="530" t="n"/>
      <c r="IRI27" s="530" t="n"/>
      <c r="IRJ27" s="530" t="n"/>
      <c r="IRK27" s="530" t="n"/>
      <c r="IRL27" s="530" t="n"/>
      <c r="IRM27" s="530" t="n"/>
      <c r="IRN27" s="530" t="n"/>
      <c r="IRO27" s="530" t="n"/>
      <c r="IRP27" s="530" t="n"/>
      <c r="IRQ27" s="530" t="n"/>
      <c r="IRR27" s="530" t="n"/>
      <c r="IRS27" s="530" t="n"/>
      <c r="IRT27" s="530" t="n"/>
      <c r="IRU27" s="530" t="n"/>
      <c r="IRV27" s="530" t="n"/>
      <c r="IRW27" s="530" t="n"/>
      <c r="IRX27" s="530" t="n"/>
      <c r="IRY27" s="530" t="n"/>
      <c r="IRZ27" s="530" t="n"/>
      <c r="ISA27" s="530" t="n"/>
      <c r="ISB27" s="530" t="n"/>
      <c r="ISC27" s="530" t="n"/>
      <c r="ISD27" s="530" t="n"/>
      <c r="ISE27" s="530" t="n"/>
      <c r="ISF27" s="530" t="n"/>
      <c r="ISG27" s="530" t="n"/>
      <c r="ISH27" s="530" t="n"/>
      <c r="ISI27" s="530" t="n"/>
      <c r="ISJ27" s="530" t="n"/>
      <c r="ISK27" s="530" t="n"/>
      <c r="ISL27" s="530" t="n"/>
      <c r="ISM27" s="530" t="n"/>
      <c r="ISN27" s="530" t="n"/>
      <c r="ISO27" s="530" t="n"/>
      <c r="ISP27" s="530" t="n"/>
      <c r="ISQ27" s="530" t="n"/>
      <c r="ISR27" s="530" t="n"/>
      <c r="ISS27" s="530" t="n"/>
      <c r="IST27" s="530" t="n"/>
      <c r="ISU27" s="530" t="n"/>
      <c r="ISV27" s="530" t="n"/>
      <c r="ISW27" s="530" t="n"/>
      <c r="ISX27" s="530" t="n"/>
      <c r="ISY27" s="530" t="n"/>
      <c r="ISZ27" s="530" t="n"/>
      <c r="ITA27" s="530" t="n"/>
      <c r="ITB27" s="530" t="n"/>
      <c r="ITC27" s="530" t="n"/>
      <c r="ITD27" s="530" t="n"/>
      <c r="ITE27" s="530" t="n"/>
      <c r="ITF27" s="530" t="n"/>
      <c r="ITG27" s="530" t="n"/>
      <c r="ITH27" s="530" t="n"/>
      <c r="ITI27" s="530" t="n"/>
      <c r="ITJ27" s="530" t="n"/>
      <c r="ITK27" s="530" t="n"/>
      <c r="ITL27" s="530" t="n"/>
      <c r="ITM27" s="530" t="n"/>
      <c r="ITN27" s="530" t="n"/>
      <c r="ITO27" s="530" t="n"/>
      <c r="ITP27" s="530" t="n"/>
      <c r="ITQ27" s="530" t="n"/>
      <c r="ITR27" s="530" t="n"/>
      <c r="ITS27" s="530" t="n"/>
      <c r="ITT27" s="530" t="n"/>
      <c r="ITU27" s="530" t="n"/>
      <c r="ITV27" s="530" t="n"/>
      <c r="ITW27" s="530" t="n"/>
      <c r="ITX27" s="530" t="n"/>
      <c r="ITY27" s="530" t="n"/>
      <c r="ITZ27" s="530" t="n"/>
      <c r="IUA27" s="530" t="n"/>
      <c r="IUB27" s="530" t="n"/>
      <c r="IUC27" s="530" t="n"/>
      <c r="IUD27" s="530" t="n"/>
      <c r="IUE27" s="530" t="n"/>
      <c r="IUF27" s="530" t="n"/>
      <c r="IUG27" s="530" t="n"/>
      <c r="IUH27" s="530" t="n"/>
      <c r="IUI27" s="530" t="n"/>
      <c r="IUJ27" s="530" t="n"/>
      <c r="IUK27" s="530" t="n"/>
      <c r="IUL27" s="530" t="n"/>
      <c r="IUM27" s="530" t="n"/>
      <c r="IUN27" s="530" t="n"/>
      <c r="IUO27" s="530" t="n"/>
      <c r="IUP27" s="530" t="n"/>
      <c r="IUQ27" s="530" t="n"/>
      <c r="IUR27" s="530" t="n"/>
      <c r="IUS27" s="530" t="n"/>
      <c r="IUT27" s="530" t="n"/>
      <c r="IUU27" s="530" t="n"/>
      <c r="IUV27" s="530" t="n"/>
      <c r="IUW27" s="530" t="n"/>
      <c r="IUX27" s="530" t="n"/>
      <c r="IUY27" s="530" t="n"/>
      <c r="IUZ27" s="530" t="n"/>
      <c r="IVA27" s="530" t="n"/>
      <c r="IVB27" s="530" t="n"/>
      <c r="IVC27" s="530" t="n"/>
      <c r="IVD27" s="530" t="n"/>
      <c r="IVE27" s="530" t="n"/>
      <c r="IVF27" s="530" t="n"/>
      <c r="IVG27" s="530" t="n"/>
      <c r="IVH27" s="530" t="n"/>
      <c r="IVI27" s="530" t="n"/>
      <c r="IVJ27" s="530" t="n"/>
      <c r="IVK27" s="530" t="n"/>
      <c r="IVL27" s="530" t="n"/>
      <c r="IVM27" s="530" t="n"/>
      <c r="IVN27" s="530" t="n"/>
      <c r="IVO27" s="530" t="n"/>
      <c r="IVP27" s="530" t="n"/>
      <c r="IVQ27" s="530" t="n"/>
      <c r="IVR27" s="530" t="n"/>
      <c r="IVS27" s="530" t="n"/>
      <c r="IVT27" s="530" t="n"/>
      <c r="IVU27" s="530" t="n"/>
      <c r="IVV27" s="530" t="n"/>
      <c r="IVW27" s="530" t="n"/>
      <c r="IVX27" s="530" t="n"/>
      <c r="IVY27" s="530" t="n"/>
      <c r="IVZ27" s="530" t="n"/>
      <c r="IWA27" s="530" t="n"/>
      <c r="IWB27" s="530" t="n"/>
      <c r="IWC27" s="530" t="n"/>
      <c r="IWD27" s="530" t="n"/>
      <c r="IWE27" s="530" t="n"/>
      <c r="IWF27" s="530" t="n"/>
      <c r="IWG27" s="530" t="n"/>
      <c r="IWH27" s="530" t="n"/>
      <c r="IWI27" s="530" t="n"/>
      <c r="IWJ27" s="530" t="n"/>
      <c r="IWK27" s="530" t="n"/>
      <c r="IWL27" s="530" t="n"/>
      <c r="IWM27" s="530" t="n"/>
      <c r="IWN27" s="530" t="n"/>
      <c r="IWO27" s="530" t="n"/>
      <c r="IWP27" s="530" t="n"/>
      <c r="IWQ27" s="530" t="n"/>
      <c r="IWR27" s="530" t="n"/>
      <c r="IWS27" s="530" t="n"/>
      <c r="IWT27" s="530" t="n"/>
      <c r="IWU27" s="530" t="n"/>
      <c r="IWV27" s="530" t="n"/>
      <c r="IWW27" s="530" t="n"/>
      <c r="IWX27" s="530" t="n"/>
      <c r="IWY27" s="530" t="n"/>
      <c r="IWZ27" s="530" t="n"/>
      <c r="IXA27" s="530" t="n"/>
      <c r="IXB27" s="530" t="n"/>
      <c r="IXC27" s="530" t="n"/>
      <c r="IXD27" s="530" t="n"/>
      <c r="IXE27" s="530" t="n"/>
      <c r="IXF27" s="530" t="n"/>
      <c r="IXG27" s="530" t="n"/>
      <c r="IXH27" s="530" t="n"/>
      <c r="IXI27" s="530" t="n"/>
      <c r="IXJ27" s="530" t="n"/>
      <c r="IXK27" s="530" t="n"/>
      <c r="IXL27" s="530" t="n"/>
      <c r="IXM27" s="530" t="n"/>
      <c r="IXN27" s="530" t="n"/>
      <c r="IXO27" s="530" t="n"/>
      <c r="IXP27" s="530" t="n"/>
      <c r="IXQ27" s="530" t="n"/>
      <c r="IXR27" s="530" t="n"/>
      <c r="IXS27" s="530" t="n"/>
      <c r="IXT27" s="530" t="n"/>
      <c r="IXU27" s="530" t="n"/>
      <c r="IXV27" s="530" t="n"/>
      <c r="IXW27" s="530" t="n"/>
      <c r="IXX27" s="530" t="n"/>
      <c r="IXY27" s="530" t="n"/>
      <c r="IXZ27" s="530" t="n"/>
      <c r="IYA27" s="530" t="n"/>
      <c r="IYB27" s="530" t="n"/>
      <c r="IYC27" s="530" t="n"/>
      <c r="IYD27" s="530" t="n"/>
      <c r="IYE27" s="530" t="n"/>
      <c r="IYF27" s="530" t="n"/>
      <c r="IYG27" s="530" t="n"/>
      <c r="IYH27" s="530" t="n"/>
      <c r="IYI27" s="530" t="n"/>
      <c r="IYJ27" s="530" t="n"/>
      <c r="IYK27" s="530" t="n"/>
      <c r="IYL27" s="530" t="n"/>
      <c r="IYM27" s="530" t="n"/>
      <c r="IYN27" s="530" t="n"/>
      <c r="IYO27" s="530" t="n"/>
      <c r="IYP27" s="530" t="n"/>
      <c r="IYQ27" s="530" t="n"/>
      <c r="IYR27" s="530" t="n"/>
      <c r="IYS27" s="530" t="n"/>
      <c r="IYT27" s="530" t="n"/>
      <c r="IYU27" s="530" t="n"/>
      <c r="IYV27" s="530" t="n"/>
      <c r="IYW27" s="530" t="n"/>
      <c r="IYX27" s="530" t="n"/>
      <c r="IYY27" s="530" t="n"/>
      <c r="IYZ27" s="530" t="n"/>
      <c r="IZA27" s="530" t="n"/>
      <c r="IZB27" s="530" t="n"/>
      <c r="IZC27" s="530" t="n"/>
      <c r="IZD27" s="530" t="n"/>
      <c r="IZE27" s="530" t="n"/>
      <c r="IZF27" s="530" t="n"/>
      <c r="IZG27" s="530" t="n"/>
      <c r="IZH27" s="530" t="n"/>
      <c r="IZI27" s="530" t="n"/>
      <c r="IZJ27" s="530" t="n"/>
      <c r="IZK27" s="530" t="n"/>
      <c r="IZL27" s="530" t="n"/>
      <c r="IZM27" s="530" t="n"/>
      <c r="IZN27" s="530" t="n"/>
      <c r="IZO27" s="530" t="n"/>
      <c r="IZP27" s="530" t="n"/>
      <c r="IZQ27" s="530" t="n"/>
      <c r="IZR27" s="530" t="n"/>
      <c r="IZS27" s="530" t="n"/>
      <c r="IZT27" s="530" t="n"/>
      <c r="IZU27" s="530" t="n"/>
      <c r="IZV27" s="530" t="n"/>
      <c r="IZW27" s="530" t="n"/>
      <c r="IZX27" s="530" t="n"/>
      <c r="IZY27" s="530" t="n"/>
      <c r="IZZ27" s="530" t="n"/>
      <c r="JAA27" s="530" t="n"/>
      <c r="JAB27" s="530" t="n"/>
      <c r="JAC27" s="530" t="n"/>
      <c r="JAD27" s="530" t="n"/>
      <c r="JAE27" s="530" t="n"/>
      <c r="JAF27" s="530" t="n"/>
      <c r="JAG27" s="530" t="n"/>
      <c r="JAH27" s="530" t="n"/>
      <c r="JAI27" s="530" t="n"/>
      <c r="JAJ27" s="530" t="n"/>
      <c r="JAK27" s="530" t="n"/>
      <c r="JAL27" s="530" t="n"/>
      <c r="JAM27" s="530" t="n"/>
      <c r="JAN27" s="530" t="n"/>
      <c r="JAO27" s="530" t="n"/>
      <c r="JAP27" s="530" t="n"/>
      <c r="JAQ27" s="530" t="n"/>
      <c r="JAR27" s="530" t="n"/>
      <c r="JAS27" s="530" t="n"/>
      <c r="JAT27" s="530" t="n"/>
      <c r="JAU27" s="530" t="n"/>
      <c r="JAV27" s="530" t="n"/>
      <c r="JAW27" s="530" t="n"/>
      <c r="JAX27" s="530" t="n"/>
      <c r="JAY27" s="530" t="n"/>
      <c r="JAZ27" s="530" t="n"/>
      <c r="JBA27" s="530" t="n"/>
      <c r="JBB27" s="530" t="n"/>
      <c r="JBC27" s="530" t="n"/>
      <c r="JBD27" s="530" t="n"/>
      <c r="JBE27" s="530" t="n"/>
      <c r="JBF27" s="530" t="n"/>
      <c r="JBG27" s="530" t="n"/>
      <c r="JBH27" s="530" t="n"/>
      <c r="JBI27" s="530" t="n"/>
      <c r="JBJ27" s="530" t="n"/>
      <c r="JBK27" s="530" t="n"/>
      <c r="JBL27" s="530" t="n"/>
      <c r="JBM27" s="530" t="n"/>
      <c r="JBN27" s="530" t="n"/>
      <c r="JBO27" s="530" t="n"/>
      <c r="JBP27" s="530" t="n"/>
      <c r="JBQ27" s="530" t="n"/>
      <c r="JBR27" s="530" t="n"/>
      <c r="JBS27" s="530" t="n"/>
      <c r="JBT27" s="530" t="n"/>
      <c r="JBU27" s="530" t="n"/>
      <c r="JBV27" s="530" t="n"/>
      <c r="JBW27" s="530" t="n"/>
      <c r="JBX27" s="530" t="n"/>
      <c r="JBY27" s="530" t="n"/>
      <c r="JBZ27" s="530" t="n"/>
      <c r="JCA27" s="530" t="n"/>
      <c r="JCB27" s="530" t="n"/>
      <c r="JCC27" s="530" t="n"/>
      <c r="JCD27" s="530" t="n"/>
      <c r="JCE27" s="530" t="n"/>
      <c r="JCF27" s="530" t="n"/>
      <c r="JCG27" s="530" t="n"/>
      <c r="JCH27" s="530" t="n"/>
      <c r="JCI27" s="530" t="n"/>
      <c r="JCJ27" s="530" t="n"/>
      <c r="JCK27" s="530" t="n"/>
      <c r="JCL27" s="530" t="n"/>
      <c r="JCM27" s="530" t="n"/>
      <c r="JCN27" s="530" t="n"/>
      <c r="JCO27" s="530" t="n"/>
      <c r="JCP27" s="530" t="n"/>
      <c r="JCQ27" s="530" t="n"/>
      <c r="JCR27" s="530" t="n"/>
      <c r="JCS27" s="530" t="n"/>
      <c r="JCT27" s="530" t="n"/>
      <c r="JCU27" s="530" t="n"/>
      <c r="JCV27" s="530" t="n"/>
      <c r="JCW27" s="530" t="n"/>
      <c r="JCX27" s="530" t="n"/>
      <c r="JCY27" s="530" t="n"/>
      <c r="JCZ27" s="530" t="n"/>
      <c r="JDA27" s="530" t="n"/>
      <c r="JDB27" s="530" t="n"/>
      <c r="JDC27" s="530" t="n"/>
      <c r="JDD27" s="530" t="n"/>
      <c r="JDE27" s="530" t="n"/>
      <c r="JDF27" s="530" t="n"/>
      <c r="JDG27" s="530" t="n"/>
      <c r="JDH27" s="530" t="n"/>
      <c r="JDI27" s="530" t="n"/>
      <c r="JDJ27" s="530" t="n"/>
      <c r="JDK27" s="530" t="n"/>
      <c r="JDL27" s="530" t="n"/>
      <c r="JDM27" s="530" t="n"/>
      <c r="JDN27" s="530" t="n"/>
      <c r="JDO27" s="530" t="n"/>
      <c r="JDP27" s="530" t="n"/>
      <c r="JDQ27" s="530" t="n"/>
      <c r="JDR27" s="530" t="n"/>
      <c r="JDS27" s="530" t="n"/>
      <c r="JDT27" s="530" t="n"/>
      <c r="JDU27" s="530" t="n"/>
      <c r="JDV27" s="530" t="n"/>
      <c r="JDW27" s="530" t="n"/>
      <c r="JDX27" s="530" t="n"/>
      <c r="JDY27" s="530" t="n"/>
      <c r="JDZ27" s="530" t="n"/>
      <c r="JEA27" s="530" t="n"/>
      <c r="JEB27" s="530" t="n"/>
      <c r="JEC27" s="530" t="n"/>
      <c r="JED27" s="530" t="n"/>
      <c r="JEE27" s="530" t="n"/>
      <c r="JEF27" s="530" t="n"/>
      <c r="JEG27" s="530" t="n"/>
      <c r="JEH27" s="530" t="n"/>
      <c r="JEI27" s="530" t="n"/>
      <c r="JEJ27" s="530" t="n"/>
      <c r="JEK27" s="530" t="n"/>
      <c r="JEL27" s="530" t="n"/>
      <c r="JEM27" s="530" t="n"/>
      <c r="JEN27" s="530" t="n"/>
      <c r="JEO27" s="530" t="n"/>
      <c r="JEP27" s="530" t="n"/>
      <c r="JEQ27" s="530" t="n"/>
      <c r="JER27" s="530" t="n"/>
      <c r="JES27" s="530" t="n"/>
      <c r="JET27" s="530" t="n"/>
      <c r="JEU27" s="530" t="n"/>
      <c r="JEV27" s="530" t="n"/>
      <c r="JEW27" s="530" t="n"/>
      <c r="JEX27" s="530" t="n"/>
      <c r="JEY27" s="530" t="n"/>
      <c r="JEZ27" s="530" t="n"/>
      <c r="JFA27" s="530" t="n"/>
      <c r="JFB27" s="530" t="n"/>
      <c r="JFC27" s="530" t="n"/>
      <c r="JFD27" s="530" t="n"/>
      <c r="JFE27" s="530" t="n"/>
      <c r="JFF27" s="530" t="n"/>
      <c r="JFG27" s="530" t="n"/>
      <c r="JFH27" s="530" t="n"/>
      <c r="JFI27" s="530" t="n"/>
      <c r="JFJ27" s="530" t="n"/>
      <c r="JFK27" s="530" t="n"/>
      <c r="JFL27" s="530" t="n"/>
      <c r="JFM27" s="530" t="n"/>
      <c r="JFN27" s="530" t="n"/>
      <c r="JFO27" s="530" t="n"/>
      <c r="JFP27" s="530" t="n"/>
      <c r="JFQ27" s="530" t="n"/>
      <c r="JFR27" s="530" t="n"/>
      <c r="JFS27" s="530" t="n"/>
      <c r="JFT27" s="530" t="n"/>
      <c r="JFU27" s="530" t="n"/>
      <c r="JFV27" s="530" t="n"/>
      <c r="JFW27" s="530" t="n"/>
      <c r="JFX27" s="530" t="n"/>
      <c r="JFY27" s="530" t="n"/>
      <c r="JFZ27" s="530" t="n"/>
      <c r="JGA27" s="530" t="n"/>
      <c r="JGB27" s="530" t="n"/>
      <c r="JGC27" s="530" t="n"/>
      <c r="JGD27" s="530" t="n"/>
      <c r="JGE27" s="530" t="n"/>
      <c r="JGF27" s="530" t="n"/>
      <c r="JGG27" s="530" t="n"/>
      <c r="JGH27" s="530" t="n"/>
      <c r="JGI27" s="530" t="n"/>
      <c r="JGJ27" s="530" t="n"/>
      <c r="JGK27" s="530" t="n"/>
      <c r="JGL27" s="530" t="n"/>
      <c r="JGM27" s="530" t="n"/>
      <c r="JGN27" s="530" t="n"/>
      <c r="JGO27" s="530" t="n"/>
      <c r="JGP27" s="530" t="n"/>
      <c r="JGQ27" s="530" t="n"/>
      <c r="JGR27" s="530" t="n"/>
      <c r="JGS27" s="530" t="n"/>
      <c r="JGT27" s="530" t="n"/>
      <c r="JGU27" s="530" t="n"/>
      <c r="JGV27" s="530" t="n"/>
      <c r="JGW27" s="530" t="n"/>
      <c r="JGX27" s="530" t="n"/>
      <c r="JGY27" s="530" t="n"/>
      <c r="JGZ27" s="530" t="n"/>
      <c r="JHA27" s="530" t="n"/>
      <c r="JHB27" s="530" t="n"/>
      <c r="JHC27" s="530" t="n"/>
      <c r="JHD27" s="530" t="n"/>
      <c r="JHE27" s="530" t="n"/>
      <c r="JHF27" s="530" t="n"/>
      <c r="JHG27" s="530" t="n"/>
      <c r="JHH27" s="530" t="n"/>
      <c r="JHI27" s="530" t="n"/>
      <c r="JHJ27" s="530" t="n"/>
      <c r="JHK27" s="530" t="n"/>
      <c r="JHL27" s="530" t="n"/>
      <c r="JHM27" s="530" t="n"/>
      <c r="JHN27" s="530" t="n"/>
      <c r="JHO27" s="530" t="n"/>
      <c r="JHP27" s="530" t="n"/>
      <c r="JHQ27" s="530" t="n"/>
      <c r="JHR27" s="530" t="n"/>
      <c r="JHS27" s="530" t="n"/>
      <c r="JHT27" s="530" t="n"/>
      <c r="JHU27" s="530" t="n"/>
      <c r="JHV27" s="530" t="n"/>
      <c r="JHW27" s="530" t="n"/>
      <c r="JHX27" s="530" t="n"/>
      <c r="JHY27" s="530" t="n"/>
      <c r="JHZ27" s="530" t="n"/>
      <c r="JIA27" s="530" t="n"/>
      <c r="JIB27" s="530" t="n"/>
      <c r="JIC27" s="530" t="n"/>
      <c r="JID27" s="530" t="n"/>
      <c r="JIE27" s="530" t="n"/>
      <c r="JIF27" s="530" t="n"/>
      <c r="JIG27" s="530" t="n"/>
      <c r="JIH27" s="530" t="n"/>
      <c r="JII27" s="530" t="n"/>
      <c r="JIJ27" s="530" t="n"/>
      <c r="JIK27" s="530" t="n"/>
      <c r="JIL27" s="530" t="n"/>
      <c r="JIM27" s="530" t="n"/>
      <c r="JIN27" s="530" t="n"/>
      <c r="JIO27" s="530" t="n"/>
      <c r="JIP27" s="530" t="n"/>
      <c r="JIQ27" s="530" t="n"/>
      <c r="JIR27" s="530" t="n"/>
      <c r="JIS27" s="530" t="n"/>
      <c r="JIT27" s="530" t="n"/>
      <c r="JIU27" s="530" t="n"/>
      <c r="JIV27" s="530" t="n"/>
      <c r="JIW27" s="530" t="n"/>
      <c r="JIX27" s="530" t="n"/>
      <c r="JIY27" s="530" t="n"/>
      <c r="JIZ27" s="530" t="n"/>
      <c r="JJA27" s="530" t="n"/>
      <c r="JJB27" s="530" t="n"/>
      <c r="JJC27" s="530" t="n"/>
      <c r="JJD27" s="530" t="n"/>
      <c r="JJE27" s="530" t="n"/>
      <c r="JJF27" s="530" t="n"/>
      <c r="JJG27" s="530" t="n"/>
      <c r="JJH27" s="530" t="n"/>
      <c r="JJI27" s="530" t="n"/>
      <c r="JJJ27" s="530" t="n"/>
      <c r="JJK27" s="530" t="n"/>
      <c r="JJL27" s="530" t="n"/>
      <c r="JJM27" s="530" t="n"/>
      <c r="JJN27" s="530" t="n"/>
      <c r="JJO27" s="530" t="n"/>
      <c r="JJP27" s="530" t="n"/>
      <c r="JJQ27" s="530" t="n"/>
      <c r="JJR27" s="530" t="n"/>
      <c r="JJS27" s="530" t="n"/>
      <c r="JJT27" s="530" t="n"/>
      <c r="JJU27" s="530" t="n"/>
      <c r="JJV27" s="530" t="n"/>
      <c r="JJW27" s="530" t="n"/>
      <c r="JJX27" s="530" t="n"/>
      <c r="JJY27" s="530" t="n"/>
      <c r="JJZ27" s="530" t="n"/>
      <c r="JKA27" s="530" t="n"/>
      <c r="JKB27" s="530" t="n"/>
      <c r="JKC27" s="530" t="n"/>
      <c r="JKD27" s="530" t="n"/>
      <c r="JKE27" s="530" t="n"/>
      <c r="JKF27" s="530" t="n"/>
      <c r="JKG27" s="530" t="n"/>
      <c r="JKH27" s="530" t="n"/>
      <c r="JKI27" s="530" t="n"/>
      <c r="JKJ27" s="530" t="n"/>
      <c r="JKK27" s="530" t="n"/>
      <c r="JKL27" s="530" t="n"/>
      <c r="JKM27" s="530" t="n"/>
      <c r="JKN27" s="530" t="n"/>
      <c r="JKO27" s="530" t="n"/>
      <c r="JKP27" s="530" t="n"/>
      <c r="JKQ27" s="530" t="n"/>
      <c r="JKR27" s="530" t="n"/>
      <c r="JKS27" s="530" t="n"/>
      <c r="JKT27" s="530" t="n"/>
      <c r="JKU27" s="530" t="n"/>
      <c r="JKV27" s="530" t="n"/>
      <c r="JKW27" s="530" t="n"/>
      <c r="JKX27" s="530" t="n"/>
      <c r="JKY27" s="530" t="n"/>
      <c r="JKZ27" s="530" t="n"/>
      <c r="JLA27" s="530" t="n"/>
      <c r="JLB27" s="530" t="n"/>
      <c r="JLC27" s="530" t="n"/>
      <c r="JLD27" s="530" t="n"/>
      <c r="JLE27" s="530" t="n"/>
      <c r="JLF27" s="530" t="n"/>
      <c r="JLG27" s="530" t="n"/>
      <c r="JLH27" s="530" t="n"/>
      <c r="JLI27" s="530" t="n"/>
      <c r="JLJ27" s="530" t="n"/>
      <c r="JLK27" s="530" t="n"/>
      <c r="JLL27" s="530" t="n"/>
      <c r="JLM27" s="530" t="n"/>
      <c r="JLN27" s="530" t="n"/>
      <c r="JLO27" s="530" t="n"/>
      <c r="JLP27" s="530" t="n"/>
      <c r="JLQ27" s="530" t="n"/>
      <c r="JLR27" s="530" t="n"/>
      <c r="JLS27" s="530" t="n"/>
      <c r="JLT27" s="530" t="n"/>
      <c r="JLU27" s="530" t="n"/>
      <c r="JLV27" s="530" t="n"/>
      <c r="JLW27" s="530" t="n"/>
      <c r="JLX27" s="530" t="n"/>
      <c r="JLY27" s="530" t="n"/>
      <c r="JLZ27" s="530" t="n"/>
      <c r="JMA27" s="530" t="n"/>
      <c r="JMB27" s="530" t="n"/>
      <c r="JMC27" s="530" t="n"/>
      <c r="JMD27" s="530" t="n"/>
      <c r="JME27" s="530" t="n"/>
      <c r="JMF27" s="530" t="n"/>
      <c r="JMG27" s="530" t="n"/>
      <c r="JMH27" s="530" t="n"/>
      <c r="JMI27" s="530" t="n"/>
      <c r="JMJ27" s="530" t="n"/>
      <c r="JMK27" s="530" t="n"/>
      <c r="JML27" s="530" t="n"/>
      <c r="JMM27" s="530" t="n"/>
      <c r="JMN27" s="530" t="n"/>
      <c r="JMO27" s="530" t="n"/>
      <c r="JMP27" s="530" t="n"/>
      <c r="JMQ27" s="530" t="n"/>
      <c r="JMR27" s="530" t="n"/>
      <c r="JMS27" s="530" t="n"/>
      <c r="JMT27" s="530" t="n"/>
      <c r="JMU27" s="530" t="n"/>
      <c r="JMV27" s="530" t="n"/>
      <c r="JMW27" s="530" t="n"/>
      <c r="JMX27" s="530" t="n"/>
      <c r="JMY27" s="530" t="n"/>
      <c r="JMZ27" s="530" t="n"/>
      <c r="JNA27" s="530" t="n"/>
      <c r="JNB27" s="530" t="n"/>
      <c r="JNC27" s="530" t="n"/>
      <c r="JND27" s="530" t="n"/>
      <c r="JNE27" s="530" t="n"/>
      <c r="JNF27" s="530" t="n"/>
      <c r="JNG27" s="530" t="n"/>
      <c r="JNH27" s="530" t="n"/>
      <c r="JNI27" s="530" t="n"/>
      <c r="JNJ27" s="530" t="n"/>
      <c r="JNK27" s="530" t="n"/>
      <c r="JNL27" s="530" t="n"/>
      <c r="JNM27" s="530" t="n"/>
      <c r="JNN27" s="530" t="n"/>
      <c r="JNO27" s="530" t="n"/>
      <c r="JNP27" s="530" t="n"/>
      <c r="JNQ27" s="530" t="n"/>
      <c r="JNR27" s="530" t="n"/>
      <c r="JNS27" s="530" t="n"/>
      <c r="JNT27" s="530" t="n"/>
      <c r="JNU27" s="530" t="n"/>
      <c r="JNV27" s="530" t="n"/>
      <c r="JNW27" s="530" t="n"/>
      <c r="JNX27" s="530" t="n"/>
      <c r="JNY27" s="530" t="n"/>
      <c r="JNZ27" s="530" t="n"/>
      <c r="JOA27" s="530" t="n"/>
      <c r="JOB27" s="530" t="n"/>
      <c r="JOC27" s="530" t="n"/>
      <c r="JOD27" s="530" t="n"/>
      <c r="JOE27" s="530" t="n"/>
      <c r="JOF27" s="530" t="n"/>
      <c r="JOG27" s="530" t="n"/>
      <c r="JOH27" s="530" t="n"/>
      <c r="JOI27" s="530" t="n"/>
      <c r="JOJ27" s="530" t="n"/>
      <c r="JOK27" s="530" t="n"/>
      <c r="JOL27" s="530" t="n"/>
      <c r="JOM27" s="530" t="n"/>
      <c r="JON27" s="530" t="n"/>
      <c r="JOO27" s="530" t="n"/>
      <c r="JOP27" s="530" t="n"/>
      <c r="JOQ27" s="530" t="n"/>
      <c r="JOR27" s="530" t="n"/>
      <c r="JOS27" s="530" t="n"/>
      <c r="JOT27" s="530" t="n"/>
      <c r="JOU27" s="530" t="n"/>
      <c r="JOV27" s="530" t="n"/>
      <c r="JOW27" s="530" t="n"/>
      <c r="JOX27" s="530" t="n"/>
      <c r="JOY27" s="530" t="n"/>
      <c r="JOZ27" s="530" t="n"/>
      <c r="JPA27" s="530" t="n"/>
      <c r="JPB27" s="530" t="n"/>
      <c r="JPC27" s="530" t="n"/>
      <c r="JPD27" s="530" t="n"/>
      <c r="JPE27" s="530" t="n"/>
      <c r="JPF27" s="530" t="n"/>
      <c r="JPG27" s="530" t="n"/>
      <c r="JPH27" s="530" t="n"/>
      <c r="JPI27" s="530" t="n"/>
      <c r="JPJ27" s="530" t="n"/>
      <c r="JPK27" s="530" t="n"/>
      <c r="JPL27" s="530" t="n"/>
      <c r="JPM27" s="530" t="n"/>
      <c r="JPN27" s="530" t="n"/>
      <c r="JPO27" s="530" t="n"/>
      <c r="JPP27" s="530" t="n"/>
      <c r="JPQ27" s="530" t="n"/>
      <c r="JPR27" s="530" t="n"/>
      <c r="JPS27" s="530" t="n"/>
      <c r="JPT27" s="530" t="n"/>
      <c r="JPU27" s="530" t="n"/>
      <c r="JPV27" s="530" t="n"/>
      <c r="JPW27" s="530" t="n"/>
      <c r="JPX27" s="530" t="n"/>
      <c r="JPY27" s="530" t="n"/>
      <c r="JPZ27" s="530" t="n"/>
      <c r="JQA27" s="530" t="n"/>
      <c r="JQB27" s="530" t="n"/>
      <c r="JQC27" s="530" t="n"/>
      <c r="JQD27" s="530" t="n"/>
      <c r="JQE27" s="530" t="n"/>
      <c r="JQF27" s="530" t="n"/>
      <c r="JQG27" s="530" t="n"/>
      <c r="JQH27" s="530" t="n"/>
      <c r="JQI27" s="530" t="n"/>
      <c r="JQJ27" s="530" t="n"/>
      <c r="JQK27" s="530" t="n"/>
      <c r="JQL27" s="530" t="n"/>
      <c r="JQM27" s="530" t="n"/>
      <c r="JQN27" s="530" t="n"/>
      <c r="JQO27" s="530" t="n"/>
      <c r="JQP27" s="530" t="n"/>
      <c r="JQQ27" s="530" t="n"/>
      <c r="JQR27" s="530" t="n"/>
      <c r="JQS27" s="530" t="n"/>
      <c r="JQT27" s="530" t="n"/>
      <c r="JQU27" s="530" t="n"/>
      <c r="JQV27" s="530" t="n"/>
      <c r="JQW27" s="530" t="n"/>
      <c r="JQX27" s="530" t="n"/>
      <c r="JQY27" s="530" t="n"/>
      <c r="JQZ27" s="530" t="n"/>
      <c r="JRA27" s="530" t="n"/>
      <c r="JRB27" s="530" t="n"/>
      <c r="JRC27" s="530" t="n"/>
      <c r="JRD27" s="530" t="n"/>
      <c r="JRE27" s="530" t="n"/>
      <c r="JRF27" s="530" t="n"/>
      <c r="JRG27" s="530" t="n"/>
      <c r="JRH27" s="530" t="n"/>
      <c r="JRI27" s="530" t="n"/>
      <c r="JRJ27" s="530" t="n"/>
      <c r="JRK27" s="530" t="n"/>
      <c r="JRL27" s="530" t="n"/>
      <c r="JRM27" s="530" t="n"/>
      <c r="JRN27" s="530" t="n"/>
      <c r="JRO27" s="530" t="n"/>
      <c r="JRP27" s="530" t="n"/>
      <c r="JRQ27" s="530" t="n"/>
      <c r="JRR27" s="530" t="n"/>
      <c r="JRS27" s="530" t="n"/>
      <c r="JRT27" s="530" t="n"/>
      <c r="JRU27" s="530" t="n"/>
      <c r="JRV27" s="530" t="n"/>
      <c r="JRW27" s="530" t="n"/>
      <c r="JRX27" s="530" t="n"/>
      <c r="JRY27" s="530" t="n"/>
      <c r="JRZ27" s="530" t="n"/>
      <c r="JSA27" s="530" t="n"/>
      <c r="JSB27" s="530" t="n"/>
      <c r="JSC27" s="530" t="n"/>
      <c r="JSD27" s="530" t="n"/>
      <c r="JSE27" s="530" t="n"/>
      <c r="JSF27" s="530" t="n"/>
      <c r="JSG27" s="530" t="n"/>
      <c r="JSH27" s="530" t="n"/>
      <c r="JSI27" s="530" t="n"/>
      <c r="JSJ27" s="530" t="n"/>
      <c r="JSK27" s="530" t="n"/>
      <c r="JSL27" s="530" t="n"/>
      <c r="JSM27" s="530" t="n"/>
      <c r="JSN27" s="530" t="n"/>
      <c r="JSO27" s="530" t="n"/>
      <c r="JSP27" s="530" t="n"/>
      <c r="JSQ27" s="530" t="n"/>
      <c r="JSR27" s="530" t="n"/>
      <c r="JSS27" s="530" t="n"/>
      <c r="JST27" s="530" t="n"/>
      <c r="JSU27" s="530" t="n"/>
      <c r="JSV27" s="530" t="n"/>
      <c r="JSW27" s="530" t="n"/>
      <c r="JSX27" s="530" t="n"/>
      <c r="JSY27" s="530" t="n"/>
      <c r="JSZ27" s="530" t="n"/>
      <c r="JTA27" s="530" t="n"/>
      <c r="JTB27" s="530" t="n"/>
      <c r="JTC27" s="530" t="n"/>
      <c r="JTD27" s="530" t="n"/>
      <c r="JTE27" s="530" t="n"/>
      <c r="JTF27" s="530" t="n"/>
      <c r="JTG27" s="530" t="n"/>
      <c r="JTH27" s="530" t="n"/>
      <c r="JTI27" s="530" t="n"/>
      <c r="JTJ27" s="530" t="n"/>
      <c r="JTK27" s="530" t="n"/>
      <c r="JTL27" s="530" t="n"/>
      <c r="JTM27" s="530" t="n"/>
      <c r="JTN27" s="530" t="n"/>
      <c r="JTO27" s="530" t="n"/>
      <c r="JTP27" s="530" t="n"/>
      <c r="JTQ27" s="530" t="n"/>
      <c r="JTR27" s="530" t="n"/>
      <c r="JTS27" s="530" t="n"/>
      <c r="JTT27" s="530" t="n"/>
      <c r="JTU27" s="530" t="n"/>
      <c r="JTV27" s="530" t="n"/>
      <c r="JTW27" s="530" t="n"/>
      <c r="JTX27" s="530" t="n"/>
      <c r="JTY27" s="530" t="n"/>
      <c r="JTZ27" s="530" t="n"/>
      <c r="JUA27" s="530" t="n"/>
      <c r="JUB27" s="530" t="n"/>
      <c r="JUC27" s="530" t="n"/>
      <c r="JUD27" s="530" t="n"/>
      <c r="JUE27" s="530" t="n"/>
      <c r="JUF27" s="530" t="n"/>
      <c r="JUG27" s="530" t="n"/>
      <c r="JUH27" s="530" t="n"/>
      <c r="JUI27" s="530" t="n"/>
      <c r="JUJ27" s="530" t="n"/>
      <c r="JUK27" s="530" t="n"/>
      <c r="JUL27" s="530" t="n"/>
      <c r="JUM27" s="530" t="n"/>
      <c r="JUN27" s="530" t="n"/>
      <c r="JUO27" s="530" t="n"/>
      <c r="JUP27" s="530" t="n"/>
      <c r="JUQ27" s="530" t="n"/>
      <c r="JUR27" s="530" t="n"/>
      <c r="JUS27" s="530" t="n"/>
      <c r="JUT27" s="530" t="n"/>
      <c r="JUU27" s="530" t="n"/>
      <c r="JUV27" s="530" t="n"/>
      <c r="JUW27" s="530" t="n"/>
      <c r="JUX27" s="530" t="n"/>
      <c r="JUY27" s="530" t="n"/>
      <c r="JUZ27" s="530" t="n"/>
      <c r="JVA27" s="530" t="n"/>
      <c r="JVB27" s="530" t="n"/>
      <c r="JVC27" s="530" t="n"/>
      <c r="JVD27" s="530" t="n"/>
      <c r="JVE27" s="530" t="n"/>
      <c r="JVF27" s="530" t="n"/>
      <c r="JVG27" s="530" t="n"/>
      <c r="JVH27" s="530" t="n"/>
      <c r="JVI27" s="530" t="n"/>
      <c r="JVJ27" s="530" t="n"/>
      <c r="JVK27" s="530" t="n"/>
      <c r="JVL27" s="530" t="n"/>
      <c r="JVM27" s="530" t="n"/>
      <c r="JVN27" s="530" t="n"/>
      <c r="JVO27" s="530" t="n"/>
      <c r="JVP27" s="530" t="n"/>
      <c r="JVQ27" s="530" t="n"/>
      <c r="JVR27" s="530" t="n"/>
      <c r="JVS27" s="530" t="n"/>
      <c r="JVT27" s="530" t="n"/>
      <c r="JVU27" s="530" t="n"/>
      <c r="JVV27" s="530" t="n"/>
      <c r="JVW27" s="530" t="n"/>
      <c r="JVX27" s="530" t="n"/>
      <c r="JVY27" s="530" t="n"/>
      <c r="JVZ27" s="530" t="n"/>
      <c r="JWA27" s="530" t="n"/>
      <c r="JWB27" s="530" t="n"/>
      <c r="JWC27" s="530" t="n"/>
      <c r="JWD27" s="530" t="n"/>
      <c r="JWE27" s="530" t="n"/>
      <c r="JWF27" s="530" t="n"/>
      <c r="JWG27" s="530" t="n"/>
      <c r="JWH27" s="530" t="n"/>
      <c r="JWI27" s="530" t="n"/>
      <c r="JWJ27" s="530" t="n"/>
      <c r="JWK27" s="530" t="n"/>
      <c r="JWL27" s="530" t="n"/>
      <c r="JWM27" s="530" t="n"/>
      <c r="JWN27" s="530" t="n"/>
      <c r="JWO27" s="530" t="n"/>
      <c r="JWP27" s="530" t="n"/>
      <c r="JWQ27" s="530" t="n"/>
      <c r="JWR27" s="530" t="n"/>
      <c r="JWS27" s="530" t="n"/>
      <c r="JWT27" s="530" t="n"/>
      <c r="JWU27" s="530" t="n"/>
      <c r="JWV27" s="530" t="n"/>
      <c r="JWW27" s="530" t="n"/>
      <c r="JWX27" s="530" t="n"/>
      <c r="JWY27" s="530" t="n"/>
      <c r="JWZ27" s="530" t="n"/>
      <c r="JXA27" s="530" t="n"/>
      <c r="JXB27" s="530" t="n"/>
      <c r="JXC27" s="530" t="n"/>
      <c r="JXD27" s="530" t="n"/>
      <c r="JXE27" s="530" t="n"/>
      <c r="JXF27" s="530" t="n"/>
      <c r="JXG27" s="530" t="n"/>
      <c r="JXH27" s="530" t="n"/>
      <c r="JXI27" s="530" t="n"/>
      <c r="JXJ27" s="530" t="n"/>
      <c r="JXK27" s="530" t="n"/>
      <c r="JXL27" s="530" t="n"/>
      <c r="JXM27" s="530" t="n"/>
      <c r="JXN27" s="530" t="n"/>
      <c r="JXO27" s="530" t="n"/>
      <c r="JXP27" s="530" t="n"/>
      <c r="JXQ27" s="530" t="n"/>
      <c r="JXR27" s="530" t="n"/>
      <c r="JXS27" s="530" t="n"/>
      <c r="JXT27" s="530" t="n"/>
      <c r="JXU27" s="530" t="n"/>
      <c r="JXV27" s="530" t="n"/>
      <c r="JXW27" s="530" t="n"/>
      <c r="JXX27" s="530" t="n"/>
      <c r="JXY27" s="530" t="n"/>
      <c r="JXZ27" s="530" t="n"/>
      <c r="JYA27" s="530" t="n"/>
      <c r="JYB27" s="530" t="n"/>
      <c r="JYC27" s="530" t="n"/>
      <c r="JYD27" s="530" t="n"/>
      <c r="JYE27" s="530" t="n"/>
      <c r="JYF27" s="530" t="n"/>
      <c r="JYG27" s="530" t="n"/>
      <c r="JYH27" s="530" t="n"/>
      <c r="JYI27" s="530" t="n"/>
      <c r="JYJ27" s="530" t="n"/>
      <c r="JYK27" s="530" t="n"/>
      <c r="JYL27" s="530" t="n"/>
      <c r="JYM27" s="530" t="n"/>
      <c r="JYN27" s="530" t="n"/>
      <c r="JYO27" s="530" t="n"/>
      <c r="JYP27" s="530" t="n"/>
      <c r="JYQ27" s="530" t="n"/>
      <c r="JYR27" s="530" t="n"/>
      <c r="JYS27" s="530" t="n"/>
      <c r="JYT27" s="530" t="n"/>
      <c r="JYU27" s="530" t="n"/>
      <c r="JYV27" s="530" t="n"/>
      <c r="JYW27" s="530" t="n"/>
      <c r="JYX27" s="530" t="n"/>
      <c r="JYY27" s="530" t="n"/>
      <c r="JYZ27" s="530" t="n"/>
      <c r="JZA27" s="530" t="n"/>
      <c r="JZB27" s="530" t="n"/>
      <c r="JZC27" s="530" t="n"/>
      <c r="JZD27" s="530" t="n"/>
      <c r="JZE27" s="530" t="n"/>
      <c r="JZF27" s="530" t="n"/>
      <c r="JZG27" s="530" t="n"/>
      <c r="JZH27" s="530" t="n"/>
      <c r="JZI27" s="530" t="n"/>
      <c r="JZJ27" s="530" t="n"/>
      <c r="JZK27" s="530" t="n"/>
      <c r="JZL27" s="530" t="n"/>
      <c r="JZM27" s="530" t="n"/>
      <c r="JZN27" s="530" t="n"/>
      <c r="JZO27" s="530" t="n"/>
      <c r="JZP27" s="530" t="n"/>
      <c r="JZQ27" s="530" t="n"/>
      <c r="JZR27" s="530" t="n"/>
      <c r="JZS27" s="530" t="n"/>
      <c r="JZT27" s="530" t="n"/>
      <c r="JZU27" s="530" t="n"/>
      <c r="JZV27" s="530" t="n"/>
      <c r="JZW27" s="530" t="n"/>
      <c r="JZX27" s="530" t="n"/>
      <c r="JZY27" s="530" t="n"/>
      <c r="JZZ27" s="530" t="n"/>
      <c r="KAA27" s="530" t="n"/>
      <c r="KAB27" s="530" t="n"/>
      <c r="KAC27" s="530" t="n"/>
      <c r="KAD27" s="530" t="n"/>
      <c r="KAE27" s="530" t="n"/>
      <c r="KAF27" s="530" t="n"/>
      <c r="KAG27" s="530" t="n"/>
      <c r="KAH27" s="530" t="n"/>
      <c r="KAI27" s="530" t="n"/>
      <c r="KAJ27" s="530" t="n"/>
      <c r="KAK27" s="530" t="n"/>
      <c r="KAL27" s="530" t="n"/>
      <c r="KAM27" s="530" t="n"/>
      <c r="KAN27" s="530" t="n"/>
      <c r="KAO27" s="530" t="n"/>
      <c r="KAP27" s="530" t="n"/>
      <c r="KAQ27" s="530" t="n"/>
      <c r="KAR27" s="530" t="n"/>
      <c r="KAS27" s="530" t="n"/>
      <c r="KAT27" s="530" t="n"/>
      <c r="KAU27" s="530" t="n"/>
      <c r="KAV27" s="530" t="n"/>
      <c r="KAW27" s="530" t="n"/>
      <c r="KAX27" s="530" t="n"/>
      <c r="KAY27" s="530" t="n"/>
      <c r="KAZ27" s="530" t="n"/>
      <c r="KBA27" s="530" t="n"/>
      <c r="KBB27" s="530" t="n"/>
      <c r="KBC27" s="530" t="n"/>
      <c r="KBD27" s="530" t="n"/>
      <c r="KBE27" s="530" t="n"/>
      <c r="KBF27" s="530" t="n"/>
      <c r="KBG27" s="530" t="n"/>
      <c r="KBH27" s="530" t="n"/>
      <c r="KBI27" s="530" t="n"/>
      <c r="KBJ27" s="530" t="n"/>
      <c r="KBK27" s="530" t="n"/>
      <c r="KBL27" s="530" t="n"/>
      <c r="KBM27" s="530" t="n"/>
      <c r="KBN27" s="530" t="n"/>
      <c r="KBO27" s="530" t="n"/>
      <c r="KBP27" s="530" t="n"/>
      <c r="KBQ27" s="530" t="n"/>
      <c r="KBR27" s="530" t="n"/>
      <c r="KBS27" s="530" t="n"/>
      <c r="KBT27" s="530" t="n"/>
      <c r="KBU27" s="530" t="n"/>
      <c r="KBV27" s="530" t="n"/>
      <c r="KBW27" s="530" t="n"/>
      <c r="KBX27" s="530" t="n"/>
      <c r="KBY27" s="530" t="n"/>
      <c r="KBZ27" s="530" t="n"/>
      <c r="KCA27" s="530" t="n"/>
      <c r="KCB27" s="530" t="n"/>
      <c r="KCC27" s="530" t="n"/>
      <c r="KCD27" s="530" t="n"/>
      <c r="KCE27" s="530" t="n"/>
      <c r="KCF27" s="530" t="n"/>
      <c r="KCG27" s="530" t="n"/>
      <c r="KCH27" s="530" t="n"/>
      <c r="KCI27" s="530" t="n"/>
      <c r="KCJ27" s="530" t="n"/>
      <c r="KCK27" s="530" t="n"/>
      <c r="KCL27" s="530" t="n"/>
      <c r="KCM27" s="530" t="n"/>
      <c r="KCN27" s="530" t="n"/>
      <c r="KCO27" s="530" t="n"/>
      <c r="KCP27" s="530" t="n"/>
      <c r="KCQ27" s="530" t="n"/>
      <c r="KCR27" s="530" t="n"/>
      <c r="KCS27" s="530" t="n"/>
      <c r="KCT27" s="530" t="n"/>
      <c r="KCU27" s="530" t="n"/>
      <c r="KCV27" s="530" t="n"/>
      <c r="KCW27" s="530" t="n"/>
      <c r="KCX27" s="530" t="n"/>
      <c r="KCY27" s="530" t="n"/>
      <c r="KCZ27" s="530" t="n"/>
      <c r="KDA27" s="530" t="n"/>
      <c r="KDB27" s="530" t="n"/>
      <c r="KDC27" s="530" t="n"/>
      <c r="KDD27" s="530" t="n"/>
      <c r="KDE27" s="530" t="n"/>
      <c r="KDF27" s="530" t="n"/>
      <c r="KDG27" s="530" t="n"/>
      <c r="KDH27" s="530" t="n"/>
      <c r="KDI27" s="530" t="n"/>
      <c r="KDJ27" s="530" t="n"/>
      <c r="KDK27" s="530" t="n"/>
      <c r="KDL27" s="530" t="n"/>
      <c r="KDM27" s="530" t="n"/>
      <c r="KDN27" s="530" t="n"/>
      <c r="KDO27" s="530" t="n"/>
      <c r="KDP27" s="530" t="n"/>
      <c r="KDQ27" s="530" t="n"/>
      <c r="KDR27" s="530" t="n"/>
      <c r="KDS27" s="530" t="n"/>
      <c r="KDT27" s="530" t="n"/>
      <c r="KDU27" s="530" t="n"/>
      <c r="KDV27" s="530" t="n"/>
      <c r="KDW27" s="530" t="n"/>
      <c r="KDX27" s="530" t="n"/>
      <c r="KDY27" s="530" t="n"/>
      <c r="KDZ27" s="530" t="n"/>
      <c r="KEA27" s="530" t="n"/>
      <c r="KEB27" s="530" t="n"/>
      <c r="KEC27" s="530" t="n"/>
      <c r="KED27" s="530" t="n"/>
      <c r="KEE27" s="530" t="n"/>
      <c r="KEF27" s="530" t="n"/>
      <c r="KEG27" s="530" t="n"/>
      <c r="KEH27" s="530" t="n"/>
      <c r="KEI27" s="530" t="n"/>
      <c r="KEJ27" s="530" t="n"/>
      <c r="KEK27" s="530" t="n"/>
      <c r="KEL27" s="530" t="n"/>
      <c r="KEM27" s="530" t="n"/>
      <c r="KEN27" s="530" t="n"/>
      <c r="KEO27" s="530" t="n"/>
      <c r="KEP27" s="530" t="n"/>
      <c r="KEQ27" s="530" t="n"/>
      <c r="KER27" s="530" t="n"/>
      <c r="KES27" s="530" t="n"/>
      <c r="KET27" s="530" t="n"/>
      <c r="KEU27" s="530" t="n"/>
      <c r="KEV27" s="530" t="n"/>
      <c r="KEW27" s="530" t="n"/>
      <c r="KEX27" s="530" t="n"/>
      <c r="KEY27" s="530" t="n"/>
      <c r="KEZ27" s="530" t="n"/>
      <c r="KFA27" s="530" t="n"/>
      <c r="KFB27" s="530" t="n"/>
      <c r="KFC27" s="530" t="n"/>
      <c r="KFD27" s="530" t="n"/>
      <c r="KFE27" s="530" t="n"/>
      <c r="KFF27" s="530" t="n"/>
      <c r="KFG27" s="530" t="n"/>
      <c r="KFH27" s="530" t="n"/>
      <c r="KFI27" s="530" t="n"/>
      <c r="KFJ27" s="530" t="n"/>
      <c r="KFK27" s="530" t="n"/>
      <c r="KFL27" s="530" t="n"/>
      <c r="KFM27" s="530" t="n"/>
      <c r="KFN27" s="530" t="n"/>
      <c r="KFO27" s="530" t="n"/>
      <c r="KFP27" s="530" t="n"/>
      <c r="KFQ27" s="530" t="n"/>
      <c r="KFR27" s="530" t="n"/>
      <c r="KFS27" s="530" t="n"/>
      <c r="KFT27" s="530" t="n"/>
      <c r="KFU27" s="530" t="n"/>
      <c r="KFV27" s="530" t="n"/>
      <c r="KFW27" s="530" t="n"/>
      <c r="KFX27" s="530" t="n"/>
      <c r="KFY27" s="530" t="n"/>
      <c r="KFZ27" s="530" t="n"/>
      <c r="KGA27" s="530" t="n"/>
      <c r="KGB27" s="530" t="n"/>
      <c r="KGC27" s="530" t="n"/>
      <c r="KGD27" s="530" t="n"/>
      <c r="KGE27" s="530" t="n"/>
      <c r="KGF27" s="530" t="n"/>
      <c r="KGG27" s="530" t="n"/>
      <c r="KGH27" s="530" t="n"/>
      <c r="KGI27" s="530" t="n"/>
      <c r="KGJ27" s="530" t="n"/>
      <c r="KGK27" s="530" t="n"/>
      <c r="KGL27" s="530" t="n"/>
      <c r="KGM27" s="530" t="n"/>
      <c r="KGN27" s="530" t="n"/>
      <c r="KGO27" s="530" t="n"/>
      <c r="KGP27" s="530" t="n"/>
      <c r="KGQ27" s="530" t="n"/>
      <c r="KGR27" s="530" t="n"/>
      <c r="KGS27" s="530" t="n"/>
      <c r="KGT27" s="530" t="n"/>
      <c r="KGU27" s="530" t="n"/>
      <c r="KGV27" s="530" t="n"/>
      <c r="KGW27" s="530" t="n"/>
      <c r="KGX27" s="530" t="n"/>
      <c r="KGY27" s="530" t="n"/>
      <c r="KGZ27" s="530" t="n"/>
      <c r="KHA27" s="530" t="n"/>
      <c r="KHB27" s="530" t="n"/>
      <c r="KHC27" s="530" t="n"/>
      <c r="KHD27" s="530" t="n"/>
      <c r="KHE27" s="530" t="n"/>
      <c r="KHF27" s="530" t="n"/>
      <c r="KHG27" s="530" t="n"/>
      <c r="KHH27" s="530" t="n"/>
      <c r="KHI27" s="530" t="n"/>
      <c r="KHJ27" s="530" t="n"/>
      <c r="KHK27" s="530" t="n"/>
      <c r="KHL27" s="530" t="n"/>
      <c r="KHM27" s="530" t="n"/>
      <c r="KHN27" s="530" t="n"/>
      <c r="KHO27" s="530" t="n"/>
      <c r="KHP27" s="530" t="n"/>
      <c r="KHQ27" s="530" t="n"/>
      <c r="KHR27" s="530" t="n"/>
      <c r="KHS27" s="530" t="n"/>
      <c r="KHT27" s="530" t="n"/>
      <c r="KHU27" s="530" t="n"/>
      <c r="KHV27" s="530" t="n"/>
      <c r="KHW27" s="530" t="n"/>
      <c r="KHX27" s="530" t="n"/>
      <c r="KHY27" s="530" t="n"/>
      <c r="KHZ27" s="530" t="n"/>
      <c r="KIA27" s="530" t="n"/>
      <c r="KIB27" s="530" t="n"/>
      <c r="KIC27" s="530" t="n"/>
      <c r="KID27" s="530" t="n"/>
      <c r="KIE27" s="530" t="n"/>
      <c r="KIF27" s="530" t="n"/>
      <c r="KIG27" s="530" t="n"/>
      <c r="KIH27" s="530" t="n"/>
      <c r="KII27" s="530" t="n"/>
      <c r="KIJ27" s="530" t="n"/>
      <c r="KIK27" s="530" t="n"/>
      <c r="KIL27" s="530" t="n"/>
      <c r="KIM27" s="530" t="n"/>
      <c r="KIN27" s="530" t="n"/>
      <c r="KIO27" s="530" t="n"/>
      <c r="KIP27" s="530" t="n"/>
      <c r="KIQ27" s="530" t="n"/>
      <c r="KIR27" s="530" t="n"/>
      <c r="KIS27" s="530" t="n"/>
      <c r="KIT27" s="530" t="n"/>
      <c r="KIU27" s="530" t="n"/>
      <c r="KIV27" s="530" t="n"/>
      <c r="KIW27" s="530" t="n"/>
      <c r="KIX27" s="530" t="n"/>
      <c r="KIY27" s="530" t="n"/>
      <c r="KIZ27" s="530" t="n"/>
      <c r="KJA27" s="530" t="n"/>
      <c r="KJB27" s="530" t="n"/>
      <c r="KJC27" s="530" t="n"/>
      <c r="KJD27" s="530" t="n"/>
      <c r="KJE27" s="530" t="n"/>
      <c r="KJF27" s="530" t="n"/>
      <c r="KJG27" s="530" t="n"/>
      <c r="KJH27" s="530" t="n"/>
      <c r="KJI27" s="530" t="n"/>
      <c r="KJJ27" s="530" t="n"/>
      <c r="KJK27" s="530" t="n"/>
      <c r="KJL27" s="530" t="n"/>
      <c r="KJM27" s="530" t="n"/>
      <c r="KJN27" s="530" t="n"/>
      <c r="KJO27" s="530" t="n"/>
      <c r="KJP27" s="530" t="n"/>
      <c r="KJQ27" s="530" t="n"/>
      <c r="KJR27" s="530" t="n"/>
      <c r="KJS27" s="530" t="n"/>
      <c r="KJT27" s="530" t="n"/>
      <c r="KJU27" s="530" t="n"/>
      <c r="KJV27" s="530" t="n"/>
      <c r="KJW27" s="530" t="n"/>
      <c r="KJX27" s="530" t="n"/>
      <c r="KJY27" s="530" t="n"/>
      <c r="KJZ27" s="530" t="n"/>
      <c r="KKA27" s="530" t="n"/>
      <c r="KKB27" s="530" t="n"/>
      <c r="KKC27" s="530" t="n"/>
      <c r="KKD27" s="530" t="n"/>
      <c r="KKE27" s="530" t="n"/>
      <c r="KKF27" s="530" t="n"/>
      <c r="KKG27" s="530" t="n"/>
      <c r="KKH27" s="530" t="n"/>
      <c r="KKI27" s="530" t="n"/>
      <c r="KKJ27" s="530" t="n"/>
      <c r="KKK27" s="530" t="n"/>
      <c r="KKL27" s="530" t="n"/>
      <c r="KKM27" s="530" t="n"/>
      <c r="KKN27" s="530" t="n"/>
      <c r="KKO27" s="530" t="n"/>
      <c r="KKP27" s="530" t="n"/>
      <c r="KKQ27" s="530" t="n"/>
      <c r="KKR27" s="530" t="n"/>
      <c r="KKS27" s="530" t="n"/>
      <c r="KKT27" s="530" t="n"/>
      <c r="KKU27" s="530" t="n"/>
      <c r="KKV27" s="530" t="n"/>
      <c r="KKW27" s="530" t="n"/>
      <c r="KKX27" s="530" t="n"/>
      <c r="KKY27" s="530" t="n"/>
      <c r="KKZ27" s="530" t="n"/>
      <c r="KLA27" s="530" t="n"/>
      <c r="KLB27" s="530" t="n"/>
      <c r="KLC27" s="530" t="n"/>
      <c r="KLD27" s="530" t="n"/>
      <c r="KLE27" s="530" t="n"/>
      <c r="KLF27" s="530" t="n"/>
      <c r="KLG27" s="530" t="n"/>
      <c r="KLH27" s="530" t="n"/>
      <c r="KLI27" s="530" t="n"/>
      <c r="KLJ27" s="530" t="n"/>
      <c r="KLK27" s="530" t="n"/>
      <c r="KLL27" s="530" t="n"/>
      <c r="KLM27" s="530" t="n"/>
      <c r="KLN27" s="530" t="n"/>
      <c r="KLO27" s="530" t="n"/>
      <c r="KLP27" s="530" t="n"/>
      <c r="KLQ27" s="530" t="n"/>
      <c r="KLR27" s="530" t="n"/>
      <c r="KLS27" s="530" t="n"/>
      <c r="KLT27" s="530" t="n"/>
      <c r="KLU27" s="530" t="n"/>
      <c r="KLV27" s="530" t="n"/>
      <c r="KLW27" s="530" t="n"/>
      <c r="KLX27" s="530" t="n"/>
      <c r="KLY27" s="530" t="n"/>
      <c r="KLZ27" s="530" t="n"/>
      <c r="KMA27" s="530" t="n"/>
      <c r="KMB27" s="530" t="n"/>
      <c r="KMC27" s="530" t="n"/>
      <c r="KMD27" s="530" t="n"/>
      <c r="KME27" s="530" t="n"/>
      <c r="KMF27" s="530" t="n"/>
      <c r="KMG27" s="530" t="n"/>
      <c r="KMH27" s="530" t="n"/>
      <c r="KMI27" s="530" t="n"/>
      <c r="KMJ27" s="530" t="n"/>
      <c r="KMK27" s="530" t="n"/>
      <c r="KML27" s="530" t="n"/>
      <c r="KMM27" s="530" t="n"/>
      <c r="KMN27" s="530" t="n"/>
      <c r="KMO27" s="530" t="n"/>
      <c r="KMP27" s="530" t="n"/>
      <c r="KMQ27" s="530" t="n"/>
      <c r="KMR27" s="530" t="n"/>
      <c r="KMS27" s="530" t="n"/>
      <c r="KMT27" s="530" t="n"/>
      <c r="KMU27" s="530" t="n"/>
      <c r="KMV27" s="530" t="n"/>
      <c r="KMW27" s="530" t="n"/>
      <c r="KMX27" s="530" t="n"/>
      <c r="KMY27" s="530" t="n"/>
      <c r="KMZ27" s="530" t="n"/>
      <c r="KNA27" s="530" t="n"/>
      <c r="KNB27" s="530" t="n"/>
      <c r="KNC27" s="530" t="n"/>
      <c r="KND27" s="530" t="n"/>
      <c r="KNE27" s="530" t="n"/>
      <c r="KNF27" s="530" t="n"/>
      <c r="KNG27" s="530" t="n"/>
      <c r="KNH27" s="530" t="n"/>
      <c r="KNI27" s="530" t="n"/>
      <c r="KNJ27" s="530" t="n"/>
      <c r="KNK27" s="530" t="n"/>
      <c r="KNL27" s="530" t="n"/>
      <c r="KNM27" s="530" t="n"/>
      <c r="KNN27" s="530" t="n"/>
      <c r="KNO27" s="530" t="n"/>
      <c r="KNP27" s="530" t="n"/>
      <c r="KNQ27" s="530" t="n"/>
      <c r="KNR27" s="530" t="n"/>
      <c r="KNS27" s="530" t="n"/>
      <c r="KNT27" s="530" t="n"/>
      <c r="KNU27" s="530" t="n"/>
      <c r="KNV27" s="530" t="n"/>
      <c r="KNW27" s="530" t="n"/>
      <c r="KNX27" s="530" t="n"/>
      <c r="KNY27" s="530" t="n"/>
      <c r="KNZ27" s="530" t="n"/>
      <c r="KOA27" s="530" t="n"/>
      <c r="KOB27" s="530" t="n"/>
      <c r="KOC27" s="530" t="n"/>
      <c r="KOD27" s="530" t="n"/>
      <c r="KOE27" s="530" t="n"/>
      <c r="KOF27" s="530" t="n"/>
      <c r="KOG27" s="530" t="n"/>
      <c r="KOH27" s="530" t="n"/>
      <c r="KOI27" s="530" t="n"/>
      <c r="KOJ27" s="530" t="n"/>
      <c r="KOK27" s="530" t="n"/>
      <c r="KOL27" s="530" t="n"/>
      <c r="KOM27" s="530" t="n"/>
      <c r="KON27" s="530" t="n"/>
      <c r="KOO27" s="530" t="n"/>
      <c r="KOP27" s="530" t="n"/>
      <c r="KOQ27" s="530" t="n"/>
      <c r="KOR27" s="530" t="n"/>
      <c r="KOS27" s="530" t="n"/>
      <c r="KOT27" s="530" t="n"/>
      <c r="KOU27" s="530" t="n"/>
      <c r="KOV27" s="530" t="n"/>
      <c r="KOW27" s="530" t="n"/>
      <c r="KOX27" s="530" t="n"/>
      <c r="KOY27" s="530" t="n"/>
      <c r="KOZ27" s="530" t="n"/>
      <c r="KPA27" s="530" t="n"/>
      <c r="KPB27" s="530" t="n"/>
      <c r="KPC27" s="530" t="n"/>
      <c r="KPD27" s="530" t="n"/>
      <c r="KPE27" s="530" t="n"/>
      <c r="KPF27" s="530" t="n"/>
      <c r="KPG27" s="530" t="n"/>
      <c r="KPH27" s="530" t="n"/>
      <c r="KPI27" s="530" t="n"/>
      <c r="KPJ27" s="530" t="n"/>
      <c r="KPK27" s="530" t="n"/>
      <c r="KPL27" s="530" t="n"/>
      <c r="KPM27" s="530" t="n"/>
      <c r="KPN27" s="530" t="n"/>
      <c r="KPO27" s="530" t="n"/>
      <c r="KPP27" s="530" t="n"/>
      <c r="KPQ27" s="530" t="n"/>
      <c r="KPR27" s="530" t="n"/>
      <c r="KPS27" s="530" t="n"/>
      <c r="KPT27" s="530" t="n"/>
      <c r="KPU27" s="530" t="n"/>
      <c r="KPV27" s="530" t="n"/>
      <c r="KPW27" s="530" t="n"/>
      <c r="KPX27" s="530" t="n"/>
      <c r="KPY27" s="530" t="n"/>
      <c r="KPZ27" s="530" t="n"/>
      <c r="KQA27" s="530" t="n"/>
      <c r="KQB27" s="530" t="n"/>
      <c r="KQC27" s="530" t="n"/>
      <c r="KQD27" s="530" t="n"/>
      <c r="KQE27" s="530" t="n"/>
      <c r="KQF27" s="530" t="n"/>
      <c r="KQG27" s="530" t="n"/>
      <c r="KQH27" s="530" t="n"/>
      <c r="KQI27" s="530" t="n"/>
      <c r="KQJ27" s="530" t="n"/>
      <c r="KQK27" s="530" t="n"/>
      <c r="KQL27" s="530" t="n"/>
      <c r="KQM27" s="530" t="n"/>
      <c r="KQN27" s="530" t="n"/>
      <c r="KQO27" s="530" t="n"/>
      <c r="KQP27" s="530" t="n"/>
      <c r="KQQ27" s="530" t="n"/>
      <c r="KQR27" s="530" t="n"/>
      <c r="KQS27" s="530" t="n"/>
      <c r="KQT27" s="530" t="n"/>
      <c r="KQU27" s="530" t="n"/>
      <c r="KQV27" s="530" t="n"/>
      <c r="KQW27" s="530" t="n"/>
      <c r="KQX27" s="530" t="n"/>
      <c r="KQY27" s="530" t="n"/>
      <c r="KQZ27" s="530" t="n"/>
      <c r="KRA27" s="530" t="n"/>
      <c r="KRB27" s="530" t="n"/>
      <c r="KRC27" s="530" t="n"/>
      <c r="KRD27" s="530" t="n"/>
      <c r="KRE27" s="530" t="n"/>
      <c r="KRF27" s="530" t="n"/>
      <c r="KRG27" s="530" t="n"/>
      <c r="KRH27" s="530" t="n"/>
      <c r="KRI27" s="530" t="n"/>
      <c r="KRJ27" s="530" t="n"/>
      <c r="KRK27" s="530" t="n"/>
      <c r="KRL27" s="530" t="n"/>
      <c r="KRM27" s="530" t="n"/>
      <c r="KRN27" s="530" t="n"/>
      <c r="KRO27" s="530" t="n"/>
      <c r="KRP27" s="530" t="n"/>
      <c r="KRQ27" s="530" t="n"/>
      <c r="KRR27" s="530" t="n"/>
      <c r="KRS27" s="530" t="n"/>
      <c r="KRT27" s="530" t="n"/>
      <c r="KRU27" s="530" t="n"/>
      <c r="KRV27" s="530" t="n"/>
      <c r="KRW27" s="530" t="n"/>
      <c r="KRX27" s="530" t="n"/>
      <c r="KRY27" s="530" t="n"/>
      <c r="KRZ27" s="530" t="n"/>
      <c r="KSA27" s="530" t="n"/>
      <c r="KSB27" s="530" t="n"/>
      <c r="KSC27" s="530" t="n"/>
      <c r="KSD27" s="530" t="n"/>
      <c r="KSE27" s="530" t="n"/>
      <c r="KSF27" s="530" t="n"/>
      <c r="KSG27" s="530" t="n"/>
      <c r="KSH27" s="530" t="n"/>
      <c r="KSI27" s="530" t="n"/>
      <c r="KSJ27" s="530" t="n"/>
      <c r="KSK27" s="530" t="n"/>
      <c r="KSL27" s="530" t="n"/>
      <c r="KSM27" s="530" t="n"/>
      <c r="KSN27" s="530" t="n"/>
      <c r="KSO27" s="530" t="n"/>
      <c r="KSP27" s="530" t="n"/>
      <c r="KSQ27" s="530" t="n"/>
      <c r="KSR27" s="530" t="n"/>
      <c r="KSS27" s="530" t="n"/>
      <c r="KST27" s="530" t="n"/>
      <c r="KSU27" s="530" t="n"/>
      <c r="KSV27" s="530" t="n"/>
      <c r="KSW27" s="530" t="n"/>
      <c r="KSX27" s="530" t="n"/>
      <c r="KSY27" s="530" t="n"/>
      <c r="KSZ27" s="530" t="n"/>
      <c r="KTA27" s="530" t="n"/>
      <c r="KTB27" s="530" t="n"/>
      <c r="KTC27" s="530" t="n"/>
      <c r="KTD27" s="530" t="n"/>
      <c r="KTE27" s="530" t="n"/>
      <c r="KTF27" s="530" t="n"/>
      <c r="KTG27" s="530" t="n"/>
      <c r="KTH27" s="530" t="n"/>
      <c r="KTI27" s="530" t="n"/>
      <c r="KTJ27" s="530" t="n"/>
      <c r="KTK27" s="530" t="n"/>
      <c r="KTL27" s="530" t="n"/>
      <c r="KTM27" s="530" t="n"/>
      <c r="KTN27" s="530" t="n"/>
      <c r="KTO27" s="530" t="n"/>
      <c r="KTP27" s="530" t="n"/>
      <c r="KTQ27" s="530" t="n"/>
      <c r="KTR27" s="530" t="n"/>
      <c r="KTS27" s="530" t="n"/>
      <c r="KTT27" s="530" t="n"/>
      <c r="KTU27" s="530" t="n"/>
      <c r="KTV27" s="530" t="n"/>
      <c r="KTW27" s="530" t="n"/>
      <c r="KTX27" s="530" t="n"/>
      <c r="KTY27" s="530" t="n"/>
      <c r="KTZ27" s="530" t="n"/>
      <c r="KUA27" s="530" t="n"/>
      <c r="KUB27" s="530" t="n"/>
      <c r="KUC27" s="530" t="n"/>
      <c r="KUD27" s="530" t="n"/>
      <c r="KUE27" s="530" t="n"/>
      <c r="KUF27" s="530" t="n"/>
      <c r="KUG27" s="530" t="n"/>
      <c r="KUH27" s="530" t="n"/>
      <c r="KUI27" s="530" t="n"/>
      <c r="KUJ27" s="530" t="n"/>
      <c r="KUK27" s="530" t="n"/>
      <c r="KUL27" s="530" t="n"/>
      <c r="KUM27" s="530" t="n"/>
      <c r="KUN27" s="530" t="n"/>
      <c r="KUO27" s="530" t="n"/>
      <c r="KUP27" s="530" t="n"/>
      <c r="KUQ27" s="530" t="n"/>
      <c r="KUR27" s="530" t="n"/>
      <c r="KUS27" s="530" t="n"/>
      <c r="KUT27" s="530" t="n"/>
      <c r="KUU27" s="530" t="n"/>
      <c r="KUV27" s="530" t="n"/>
      <c r="KUW27" s="530" t="n"/>
      <c r="KUX27" s="530" t="n"/>
      <c r="KUY27" s="530" t="n"/>
      <c r="KUZ27" s="530" t="n"/>
      <c r="KVA27" s="530" t="n"/>
      <c r="KVB27" s="530" t="n"/>
      <c r="KVC27" s="530" t="n"/>
      <c r="KVD27" s="530" t="n"/>
      <c r="KVE27" s="530" t="n"/>
      <c r="KVF27" s="530" t="n"/>
      <c r="KVG27" s="530" t="n"/>
      <c r="KVH27" s="530" t="n"/>
      <c r="KVI27" s="530" t="n"/>
      <c r="KVJ27" s="530" t="n"/>
      <c r="KVK27" s="530" t="n"/>
      <c r="KVL27" s="530" t="n"/>
      <c r="KVM27" s="530" t="n"/>
      <c r="KVN27" s="530" t="n"/>
      <c r="KVO27" s="530" t="n"/>
      <c r="KVP27" s="530" t="n"/>
      <c r="KVQ27" s="530" t="n"/>
      <c r="KVR27" s="530" t="n"/>
      <c r="KVS27" s="530" t="n"/>
      <c r="KVT27" s="530" t="n"/>
      <c r="KVU27" s="530" t="n"/>
      <c r="KVV27" s="530" t="n"/>
      <c r="KVW27" s="530" t="n"/>
      <c r="KVX27" s="530" t="n"/>
      <c r="KVY27" s="530" t="n"/>
      <c r="KVZ27" s="530" t="n"/>
      <c r="KWA27" s="530" t="n"/>
      <c r="KWB27" s="530" t="n"/>
      <c r="KWC27" s="530" t="n"/>
      <c r="KWD27" s="530" t="n"/>
      <c r="KWE27" s="530" t="n"/>
      <c r="KWF27" s="530" t="n"/>
      <c r="KWG27" s="530" t="n"/>
      <c r="KWH27" s="530" t="n"/>
      <c r="KWI27" s="530" t="n"/>
      <c r="KWJ27" s="530" t="n"/>
      <c r="KWK27" s="530" t="n"/>
      <c r="KWL27" s="530" t="n"/>
      <c r="KWM27" s="530" t="n"/>
      <c r="KWN27" s="530" t="n"/>
      <c r="KWO27" s="530" t="n"/>
      <c r="KWP27" s="530" t="n"/>
      <c r="KWQ27" s="530" t="n"/>
      <c r="KWR27" s="530" t="n"/>
      <c r="KWS27" s="530" t="n"/>
      <c r="KWT27" s="530" t="n"/>
      <c r="KWU27" s="530" t="n"/>
      <c r="KWV27" s="530" t="n"/>
      <c r="KWW27" s="530" t="n"/>
      <c r="KWX27" s="530" t="n"/>
      <c r="KWY27" s="530" t="n"/>
      <c r="KWZ27" s="530" t="n"/>
      <c r="KXA27" s="530" t="n"/>
      <c r="KXB27" s="530" t="n"/>
      <c r="KXC27" s="530" t="n"/>
      <c r="KXD27" s="530" t="n"/>
      <c r="KXE27" s="530" t="n"/>
      <c r="KXF27" s="530" t="n"/>
      <c r="KXG27" s="530" t="n"/>
      <c r="KXH27" s="530" t="n"/>
      <c r="KXI27" s="530" t="n"/>
      <c r="KXJ27" s="530" t="n"/>
      <c r="KXK27" s="530" t="n"/>
      <c r="KXL27" s="530" t="n"/>
      <c r="KXM27" s="530" t="n"/>
      <c r="KXN27" s="530" t="n"/>
      <c r="KXO27" s="530" t="n"/>
      <c r="KXP27" s="530" t="n"/>
      <c r="KXQ27" s="530" t="n"/>
      <c r="KXR27" s="530" t="n"/>
      <c r="KXS27" s="530" t="n"/>
      <c r="KXT27" s="530" t="n"/>
      <c r="KXU27" s="530" t="n"/>
      <c r="KXV27" s="530" t="n"/>
      <c r="KXW27" s="530" t="n"/>
      <c r="KXX27" s="530" t="n"/>
      <c r="KXY27" s="530" t="n"/>
      <c r="KXZ27" s="530" t="n"/>
      <c r="KYA27" s="530" t="n"/>
      <c r="KYB27" s="530" t="n"/>
      <c r="KYC27" s="530" t="n"/>
      <c r="KYD27" s="530" t="n"/>
      <c r="KYE27" s="530" t="n"/>
      <c r="KYF27" s="530" t="n"/>
      <c r="KYG27" s="530" t="n"/>
      <c r="KYH27" s="530" t="n"/>
      <c r="KYI27" s="530" t="n"/>
      <c r="KYJ27" s="530" t="n"/>
      <c r="KYK27" s="530" t="n"/>
      <c r="KYL27" s="530" t="n"/>
      <c r="KYM27" s="530" t="n"/>
      <c r="KYN27" s="530" t="n"/>
      <c r="KYO27" s="530" t="n"/>
      <c r="KYP27" s="530" t="n"/>
      <c r="KYQ27" s="530" t="n"/>
      <c r="KYR27" s="530" t="n"/>
      <c r="KYS27" s="530" t="n"/>
      <c r="KYT27" s="530" t="n"/>
      <c r="KYU27" s="530" t="n"/>
      <c r="KYV27" s="530" t="n"/>
      <c r="KYW27" s="530" t="n"/>
      <c r="KYX27" s="530" t="n"/>
      <c r="KYY27" s="530" t="n"/>
      <c r="KYZ27" s="530" t="n"/>
      <c r="KZA27" s="530" t="n"/>
      <c r="KZB27" s="530" t="n"/>
      <c r="KZC27" s="530" t="n"/>
      <c r="KZD27" s="530" t="n"/>
      <c r="KZE27" s="530" t="n"/>
      <c r="KZF27" s="530" t="n"/>
      <c r="KZG27" s="530" t="n"/>
      <c r="KZH27" s="530" t="n"/>
      <c r="KZI27" s="530" t="n"/>
      <c r="KZJ27" s="530" t="n"/>
      <c r="KZK27" s="530" t="n"/>
      <c r="KZL27" s="530" t="n"/>
      <c r="KZM27" s="530" t="n"/>
      <c r="KZN27" s="530" t="n"/>
      <c r="KZO27" s="530" t="n"/>
      <c r="KZP27" s="530" t="n"/>
      <c r="KZQ27" s="530" t="n"/>
      <c r="KZR27" s="530" t="n"/>
      <c r="KZS27" s="530" t="n"/>
      <c r="KZT27" s="530" t="n"/>
      <c r="KZU27" s="530" t="n"/>
      <c r="KZV27" s="530" t="n"/>
      <c r="KZW27" s="530" t="n"/>
      <c r="KZX27" s="530" t="n"/>
      <c r="KZY27" s="530" t="n"/>
      <c r="KZZ27" s="530" t="n"/>
      <c r="LAA27" s="530" t="n"/>
      <c r="LAB27" s="530" t="n"/>
      <c r="LAC27" s="530" t="n"/>
      <c r="LAD27" s="530" t="n"/>
      <c r="LAE27" s="530" t="n"/>
      <c r="LAF27" s="530" t="n"/>
      <c r="LAG27" s="530" t="n"/>
      <c r="LAH27" s="530" t="n"/>
      <c r="LAI27" s="530" t="n"/>
      <c r="LAJ27" s="530" t="n"/>
      <c r="LAK27" s="530" t="n"/>
      <c r="LAL27" s="530" t="n"/>
      <c r="LAM27" s="530" t="n"/>
      <c r="LAN27" s="530" t="n"/>
      <c r="LAO27" s="530" t="n"/>
      <c r="LAP27" s="530" t="n"/>
      <c r="LAQ27" s="530" t="n"/>
      <c r="LAR27" s="530" t="n"/>
      <c r="LAS27" s="530" t="n"/>
      <c r="LAT27" s="530" t="n"/>
      <c r="LAU27" s="530" t="n"/>
      <c r="LAV27" s="530" t="n"/>
      <c r="LAW27" s="530" t="n"/>
      <c r="LAX27" s="530" t="n"/>
      <c r="LAY27" s="530" t="n"/>
      <c r="LAZ27" s="530" t="n"/>
      <c r="LBA27" s="530" t="n"/>
      <c r="LBB27" s="530" t="n"/>
      <c r="LBC27" s="530" t="n"/>
      <c r="LBD27" s="530" t="n"/>
      <c r="LBE27" s="530" t="n"/>
      <c r="LBF27" s="530" t="n"/>
      <c r="LBG27" s="530" t="n"/>
      <c r="LBH27" s="530" t="n"/>
      <c r="LBI27" s="530" t="n"/>
      <c r="LBJ27" s="530" t="n"/>
      <c r="LBK27" s="530" t="n"/>
      <c r="LBL27" s="530" t="n"/>
      <c r="LBM27" s="530" t="n"/>
      <c r="LBN27" s="530" t="n"/>
      <c r="LBO27" s="530" t="n"/>
      <c r="LBP27" s="530" t="n"/>
      <c r="LBQ27" s="530" t="n"/>
      <c r="LBR27" s="530" t="n"/>
      <c r="LBS27" s="530" t="n"/>
      <c r="LBT27" s="530" t="n"/>
      <c r="LBU27" s="530" t="n"/>
      <c r="LBV27" s="530" t="n"/>
      <c r="LBW27" s="530" t="n"/>
      <c r="LBX27" s="530" t="n"/>
      <c r="LBY27" s="530" t="n"/>
      <c r="LBZ27" s="530" t="n"/>
      <c r="LCA27" s="530" t="n"/>
      <c r="LCB27" s="530" t="n"/>
      <c r="LCC27" s="530" t="n"/>
      <c r="LCD27" s="530" t="n"/>
      <c r="LCE27" s="530" t="n"/>
      <c r="LCF27" s="530" t="n"/>
      <c r="LCG27" s="530" t="n"/>
      <c r="LCH27" s="530" t="n"/>
      <c r="LCI27" s="530" t="n"/>
      <c r="LCJ27" s="530" t="n"/>
      <c r="LCK27" s="530" t="n"/>
      <c r="LCL27" s="530" t="n"/>
      <c r="LCM27" s="530" t="n"/>
      <c r="LCN27" s="530" t="n"/>
      <c r="LCO27" s="530" t="n"/>
      <c r="LCP27" s="530" t="n"/>
      <c r="LCQ27" s="530" t="n"/>
      <c r="LCR27" s="530" t="n"/>
      <c r="LCS27" s="530" t="n"/>
      <c r="LCT27" s="530" t="n"/>
      <c r="LCU27" s="530" t="n"/>
      <c r="LCV27" s="530" t="n"/>
      <c r="LCW27" s="530" t="n"/>
      <c r="LCX27" s="530" t="n"/>
      <c r="LCY27" s="530" t="n"/>
      <c r="LCZ27" s="530" t="n"/>
      <c r="LDA27" s="530" t="n"/>
      <c r="LDB27" s="530" t="n"/>
      <c r="LDC27" s="530" t="n"/>
      <c r="LDD27" s="530" t="n"/>
      <c r="LDE27" s="530" t="n"/>
      <c r="LDF27" s="530" t="n"/>
      <c r="LDG27" s="530" t="n"/>
      <c r="LDH27" s="530" t="n"/>
      <c r="LDI27" s="530" t="n"/>
      <c r="LDJ27" s="530" t="n"/>
      <c r="LDK27" s="530" t="n"/>
      <c r="LDL27" s="530" t="n"/>
      <c r="LDM27" s="530" t="n"/>
      <c r="LDN27" s="530" t="n"/>
      <c r="LDO27" s="530" t="n"/>
      <c r="LDP27" s="530" t="n"/>
      <c r="LDQ27" s="530" t="n"/>
      <c r="LDR27" s="530" t="n"/>
      <c r="LDS27" s="530" t="n"/>
      <c r="LDT27" s="530" t="n"/>
      <c r="LDU27" s="530" t="n"/>
      <c r="LDV27" s="530" t="n"/>
      <c r="LDW27" s="530" t="n"/>
      <c r="LDX27" s="530" t="n"/>
      <c r="LDY27" s="530" t="n"/>
      <c r="LDZ27" s="530" t="n"/>
      <c r="LEA27" s="530" t="n"/>
      <c r="LEB27" s="530" t="n"/>
      <c r="LEC27" s="530" t="n"/>
      <c r="LED27" s="530" t="n"/>
      <c r="LEE27" s="530" t="n"/>
      <c r="LEF27" s="530" t="n"/>
      <c r="LEG27" s="530" t="n"/>
      <c r="LEH27" s="530" t="n"/>
      <c r="LEI27" s="530" t="n"/>
      <c r="LEJ27" s="530" t="n"/>
      <c r="LEK27" s="530" t="n"/>
      <c r="LEL27" s="530" t="n"/>
      <c r="LEM27" s="530" t="n"/>
      <c r="LEN27" s="530" t="n"/>
      <c r="LEO27" s="530" t="n"/>
      <c r="LEP27" s="530" t="n"/>
      <c r="LEQ27" s="530" t="n"/>
      <c r="LER27" s="530" t="n"/>
      <c r="LES27" s="530" t="n"/>
      <c r="LET27" s="530" t="n"/>
      <c r="LEU27" s="530" t="n"/>
      <c r="LEV27" s="530" t="n"/>
      <c r="LEW27" s="530" t="n"/>
      <c r="LEX27" s="530" t="n"/>
      <c r="LEY27" s="530" t="n"/>
      <c r="LEZ27" s="530" t="n"/>
      <c r="LFA27" s="530" t="n"/>
      <c r="LFB27" s="530" t="n"/>
      <c r="LFC27" s="530" t="n"/>
      <c r="LFD27" s="530" t="n"/>
      <c r="LFE27" s="530" t="n"/>
      <c r="LFF27" s="530" t="n"/>
      <c r="LFG27" s="530" t="n"/>
      <c r="LFH27" s="530" t="n"/>
      <c r="LFI27" s="530" t="n"/>
      <c r="LFJ27" s="530" t="n"/>
      <c r="LFK27" s="530" t="n"/>
      <c r="LFL27" s="530" t="n"/>
      <c r="LFM27" s="530" t="n"/>
      <c r="LFN27" s="530" t="n"/>
      <c r="LFO27" s="530" t="n"/>
      <c r="LFP27" s="530" t="n"/>
      <c r="LFQ27" s="530" t="n"/>
      <c r="LFR27" s="530" t="n"/>
      <c r="LFS27" s="530" t="n"/>
      <c r="LFT27" s="530" t="n"/>
      <c r="LFU27" s="530" t="n"/>
      <c r="LFV27" s="530" t="n"/>
      <c r="LFW27" s="530" t="n"/>
      <c r="LFX27" s="530" t="n"/>
      <c r="LFY27" s="530" t="n"/>
      <c r="LFZ27" s="530" t="n"/>
      <c r="LGA27" s="530" t="n"/>
      <c r="LGB27" s="530" t="n"/>
      <c r="LGC27" s="530" t="n"/>
      <c r="LGD27" s="530" t="n"/>
      <c r="LGE27" s="530" t="n"/>
      <c r="LGF27" s="530" t="n"/>
      <c r="LGG27" s="530" t="n"/>
      <c r="LGH27" s="530" t="n"/>
      <c r="LGI27" s="530" t="n"/>
      <c r="LGJ27" s="530" t="n"/>
      <c r="LGK27" s="530" t="n"/>
      <c r="LGL27" s="530" t="n"/>
      <c r="LGM27" s="530" t="n"/>
      <c r="LGN27" s="530" t="n"/>
      <c r="LGO27" s="530" t="n"/>
      <c r="LGP27" s="530" t="n"/>
      <c r="LGQ27" s="530" t="n"/>
      <c r="LGR27" s="530" t="n"/>
      <c r="LGS27" s="530" t="n"/>
      <c r="LGT27" s="530" t="n"/>
      <c r="LGU27" s="530" t="n"/>
      <c r="LGV27" s="530" t="n"/>
      <c r="LGW27" s="530" t="n"/>
      <c r="LGX27" s="530" t="n"/>
      <c r="LGY27" s="530" t="n"/>
      <c r="LGZ27" s="530" t="n"/>
      <c r="LHA27" s="530" t="n"/>
      <c r="LHB27" s="530" t="n"/>
      <c r="LHC27" s="530" t="n"/>
      <c r="LHD27" s="530" t="n"/>
      <c r="LHE27" s="530" t="n"/>
      <c r="LHF27" s="530" t="n"/>
      <c r="LHG27" s="530" t="n"/>
      <c r="LHH27" s="530" t="n"/>
      <c r="LHI27" s="530" t="n"/>
      <c r="LHJ27" s="530" t="n"/>
      <c r="LHK27" s="530" t="n"/>
      <c r="LHL27" s="530" t="n"/>
      <c r="LHM27" s="530" t="n"/>
      <c r="LHN27" s="530" t="n"/>
      <c r="LHO27" s="530" t="n"/>
      <c r="LHP27" s="530" t="n"/>
      <c r="LHQ27" s="530" t="n"/>
      <c r="LHR27" s="530" t="n"/>
      <c r="LHS27" s="530" t="n"/>
      <c r="LHT27" s="530" t="n"/>
      <c r="LHU27" s="530" t="n"/>
      <c r="LHV27" s="530" t="n"/>
      <c r="LHW27" s="530" t="n"/>
      <c r="LHX27" s="530" t="n"/>
      <c r="LHY27" s="530" t="n"/>
      <c r="LHZ27" s="530" t="n"/>
      <c r="LIA27" s="530" t="n"/>
      <c r="LIB27" s="530" t="n"/>
      <c r="LIC27" s="530" t="n"/>
      <c r="LID27" s="530" t="n"/>
      <c r="LIE27" s="530" t="n"/>
      <c r="LIF27" s="530" t="n"/>
      <c r="LIG27" s="530" t="n"/>
      <c r="LIH27" s="530" t="n"/>
      <c r="LII27" s="530" t="n"/>
      <c r="LIJ27" s="530" t="n"/>
      <c r="LIK27" s="530" t="n"/>
      <c r="LIL27" s="530" t="n"/>
      <c r="LIM27" s="530" t="n"/>
      <c r="LIN27" s="530" t="n"/>
      <c r="LIO27" s="530" t="n"/>
      <c r="LIP27" s="530" t="n"/>
      <c r="LIQ27" s="530" t="n"/>
      <c r="LIR27" s="530" t="n"/>
      <c r="LIS27" s="530" t="n"/>
      <c r="LIT27" s="530" t="n"/>
      <c r="LIU27" s="530" t="n"/>
      <c r="LIV27" s="530" t="n"/>
      <c r="LIW27" s="530" t="n"/>
      <c r="LIX27" s="530" t="n"/>
      <c r="LIY27" s="530" t="n"/>
      <c r="LIZ27" s="530" t="n"/>
      <c r="LJA27" s="530" t="n"/>
      <c r="LJB27" s="530" t="n"/>
      <c r="LJC27" s="530" t="n"/>
      <c r="LJD27" s="530" t="n"/>
      <c r="LJE27" s="530" t="n"/>
      <c r="LJF27" s="530" t="n"/>
      <c r="LJG27" s="530" t="n"/>
      <c r="LJH27" s="530" t="n"/>
      <c r="LJI27" s="530" t="n"/>
      <c r="LJJ27" s="530" t="n"/>
      <c r="LJK27" s="530" t="n"/>
      <c r="LJL27" s="530" t="n"/>
      <c r="LJM27" s="530" t="n"/>
      <c r="LJN27" s="530" t="n"/>
      <c r="LJO27" s="530" t="n"/>
      <c r="LJP27" s="530" t="n"/>
      <c r="LJQ27" s="530" t="n"/>
      <c r="LJR27" s="530" t="n"/>
      <c r="LJS27" s="530" t="n"/>
      <c r="LJT27" s="530" t="n"/>
      <c r="LJU27" s="530" t="n"/>
      <c r="LJV27" s="530" t="n"/>
      <c r="LJW27" s="530" t="n"/>
      <c r="LJX27" s="530" t="n"/>
      <c r="LJY27" s="530" t="n"/>
      <c r="LJZ27" s="530" t="n"/>
      <c r="LKA27" s="530" t="n"/>
      <c r="LKB27" s="530" t="n"/>
      <c r="LKC27" s="530" t="n"/>
      <c r="LKD27" s="530" t="n"/>
      <c r="LKE27" s="530" t="n"/>
      <c r="LKF27" s="530" t="n"/>
      <c r="LKG27" s="530" t="n"/>
      <c r="LKH27" s="530" t="n"/>
      <c r="LKI27" s="530" t="n"/>
      <c r="LKJ27" s="530" t="n"/>
      <c r="LKK27" s="530" t="n"/>
      <c r="LKL27" s="530" t="n"/>
      <c r="LKM27" s="530" t="n"/>
      <c r="LKN27" s="530" t="n"/>
      <c r="LKO27" s="530" t="n"/>
      <c r="LKP27" s="530" t="n"/>
      <c r="LKQ27" s="530" t="n"/>
      <c r="LKR27" s="530" t="n"/>
      <c r="LKS27" s="530" t="n"/>
      <c r="LKT27" s="530" t="n"/>
      <c r="LKU27" s="530" t="n"/>
      <c r="LKV27" s="530" t="n"/>
      <c r="LKW27" s="530" t="n"/>
      <c r="LKX27" s="530" t="n"/>
      <c r="LKY27" s="530" t="n"/>
      <c r="LKZ27" s="530" t="n"/>
      <c r="LLA27" s="530" t="n"/>
      <c r="LLB27" s="530" t="n"/>
      <c r="LLC27" s="530" t="n"/>
      <c r="LLD27" s="530" t="n"/>
      <c r="LLE27" s="530" t="n"/>
      <c r="LLF27" s="530" t="n"/>
      <c r="LLG27" s="530" t="n"/>
      <c r="LLH27" s="530" t="n"/>
      <c r="LLI27" s="530" t="n"/>
      <c r="LLJ27" s="530" t="n"/>
      <c r="LLK27" s="530" t="n"/>
      <c r="LLL27" s="530" t="n"/>
      <c r="LLM27" s="530" t="n"/>
      <c r="LLN27" s="530" t="n"/>
      <c r="LLO27" s="530" t="n"/>
      <c r="LLP27" s="530" t="n"/>
      <c r="LLQ27" s="530" t="n"/>
      <c r="LLR27" s="530" t="n"/>
      <c r="LLS27" s="530" t="n"/>
      <c r="LLT27" s="530" t="n"/>
      <c r="LLU27" s="530" t="n"/>
      <c r="LLV27" s="530" t="n"/>
      <c r="LLW27" s="530" t="n"/>
      <c r="LLX27" s="530" t="n"/>
      <c r="LLY27" s="530" t="n"/>
      <c r="LLZ27" s="530" t="n"/>
      <c r="LMA27" s="530" t="n"/>
      <c r="LMB27" s="530" t="n"/>
      <c r="LMC27" s="530" t="n"/>
      <c r="LMD27" s="530" t="n"/>
      <c r="LME27" s="530" t="n"/>
      <c r="LMF27" s="530" t="n"/>
      <c r="LMG27" s="530" t="n"/>
      <c r="LMH27" s="530" t="n"/>
      <c r="LMI27" s="530" t="n"/>
      <c r="LMJ27" s="530" t="n"/>
      <c r="LMK27" s="530" t="n"/>
      <c r="LML27" s="530" t="n"/>
      <c r="LMM27" s="530" t="n"/>
      <c r="LMN27" s="530" t="n"/>
      <c r="LMO27" s="530" t="n"/>
      <c r="LMP27" s="530" t="n"/>
      <c r="LMQ27" s="530" t="n"/>
      <c r="LMR27" s="530" t="n"/>
      <c r="LMS27" s="530" t="n"/>
      <c r="LMT27" s="530" t="n"/>
      <c r="LMU27" s="530" t="n"/>
      <c r="LMV27" s="530" t="n"/>
      <c r="LMW27" s="530" t="n"/>
      <c r="LMX27" s="530" t="n"/>
      <c r="LMY27" s="530" t="n"/>
      <c r="LMZ27" s="530" t="n"/>
      <c r="LNA27" s="530" t="n"/>
      <c r="LNB27" s="530" t="n"/>
      <c r="LNC27" s="530" t="n"/>
      <c r="LND27" s="530" t="n"/>
      <c r="LNE27" s="530" t="n"/>
      <c r="LNF27" s="530" t="n"/>
      <c r="LNG27" s="530" t="n"/>
      <c r="LNH27" s="530" t="n"/>
      <c r="LNI27" s="530" t="n"/>
      <c r="LNJ27" s="530" t="n"/>
      <c r="LNK27" s="530" t="n"/>
      <c r="LNL27" s="530" t="n"/>
      <c r="LNM27" s="530" t="n"/>
      <c r="LNN27" s="530" t="n"/>
      <c r="LNO27" s="530" t="n"/>
      <c r="LNP27" s="530" t="n"/>
      <c r="LNQ27" s="530" t="n"/>
      <c r="LNR27" s="530" t="n"/>
      <c r="LNS27" s="530" t="n"/>
      <c r="LNT27" s="530" t="n"/>
      <c r="LNU27" s="530" t="n"/>
      <c r="LNV27" s="530" t="n"/>
      <c r="LNW27" s="530" t="n"/>
      <c r="LNX27" s="530" t="n"/>
      <c r="LNY27" s="530" t="n"/>
      <c r="LNZ27" s="530" t="n"/>
      <c r="LOA27" s="530" t="n"/>
      <c r="LOB27" s="530" t="n"/>
      <c r="LOC27" s="530" t="n"/>
      <c r="LOD27" s="530" t="n"/>
      <c r="LOE27" s="530" t="n"/>
      <c r="LOF27" s="530" t="n"/>
      <c r="LOG27" s="530" t="n"/>
      <c r="LOH27" s="530" t="n"/>
      <c r="LOI27" s="530" t="n"/>
      <c r="LOJ27" s="530" t="n"/>
      <c r="LOK27" s="530" t="n"/>
      <c r="LOL27" s="530" t="n"/>
      <c r="LOM27" s="530" t="n"/>
      <c r="LON27" s="530" t="n"/>
      <c r="LOO27" s="530" t="n"/>
      <c r="LOP27" s="530" t="n"/>
      <c r="LOQ27" s="530" t="n"/>
      <c r="LOR27" s="530" t="n"/>
      <c r="LOS27" s="530" t="n"/>
      <c r="LOT27" s="530" t="n"/>
      <c r="LOU27" s="530" t="n"/>
      <c r="LOV27" s="530" t="n"/>
      <c r="LOW27" s="530" t="n"/>
      <c r="LOX27" s="530" t="n"/>
      <c r="LOY27" s="530" t="n"/>
      <c r="LOZ27" s="530" t="n"/>
      <c r="LPA27" s="530" t="n"/>
      <c r="LPB27" s="530" t="n"/>
      <c r="LPC27" s="530" t="n"/>
      <c r="LPD27" s="530" t="n"/>
      <c r="LPE27" s="530" t="n"/>
      <c r="LPF27" s="530" t="n"/>
      <c r="LPG27" s="530" t="n"/>
      <c r="LPH27" s="530" t="n"/>
      <c r="LPI27" s="530" t="n"/>
      <c r="LPJ27" s="530" t="n"/>
      <c r="LPK27" s="530" t="n"/>
      <c r="LPL27" s="530" t="n"/>
      <c r="LPM27" s="530" t="n"/>
      <c r="LPN27" s="530" t="n"/>
      <c r="LPO27" s="530" t="n"/>
      <c r="LPP27" s="530" t="n"/>
      <c r="LPQ27" s="530" t="n"/>
      <c r="LPR27" s="530" t="n"/>
      <c r="LPS27" s="530" t="n"/>
      <c r="LPT27" s="530" t="n"/>
      <c r="LPU27" s="530" t="n"/>
      <c r="LPV27" s="530" t="n"/>
      <c r="LPW27" s="530" t="n"/>
      <c r="LPX27" s="530" t="n"/>
      <c r="LPY27" s="530" t="n"/>
      <c r="LPZ27" s="530" t="n"/>
      <c r="LQA27" s="530" t="n"/>
      <c r="LQB27" s="530" t="n"/>
      <c r="LQC27" s="530" t="n"/>
      <c r="LQD27" s="530" t="n"/>
      <c r="LQE27" s="530" t="n"/>
      <c r="LQF27" s="530" t="n"/>
      <c r="LQG27" s="530" t="n"/>
      <c r="LQH27" s="530" t="n"/>
      <c r="LQI27" s="530" t="n"/>
      <c r="LQJ27" s="530" t="n"/>
      <c r="LQK27" s="530" t="n"/>
      <c r="LQL27" s="530" t="n"/>
      <c r="LQM27" s="530" t="n"/>
      <c r="LQN27" s="530" t="n"/>
      <c r="LQO27" s="530" t="n"/>
      <c r="LQP27" s="530" t="n"/>
      <c r="LQQ27" s="530" t="n"/>
      <c r="LQR27" s="530" t="n"/>
      <c r="LQS27" s="530" t="n"/>
      <c r="LQT27" s="530" t="n"/>
      <c r="LQU27" s="530" t="n"/>
      <c r="LQV27" s="530" t="n"/>
      <c r="LQW27" s="530" t="n"/>
      <c r="LQX27" s="530" t="n"/>
      <c r="LQY27" s="530" t="n"/>
      <c r="LQZ27" s="530" t="n"/>
      <c r="LRA27" s="530" t="n"/>
      <c r="LRB27" s="530" t="n"/>
      <c r="LRC27" s="530" t="n"/>
      <c r="LRD27" s="530" t="n"/>
      <c r="LRE27" s="530" t="n"/>
      <c r="LRF27" s="530" t="n"/>
      <c r="LRG27" s="530" t="n"/>
      <c r="LRH27" s="530" t="n"/>
      <c r="LRI27" s="530" t="n"/>
      <c r="LRJ27" s="530" t="n"/>
      <c r="LRK27" s="530" t="n"/>
      <c r="LRL27" s="530" t="n"/>
      <c r="LRM27" s="530" t="n"/>
      <c r="LRN27" s="530" t="n"/>
      <c r="LRO27" s="530" t="n"/>
      <c r="LRP27" s="530" t="n"/>
      <c r="LRQ27" s="530" t="n"/>
      <c r="LRR27" s="530" t="n"/>
      <c r="LRS27" s="530" t="n"/>
      <c r="LRT27" s="530" t="n"/>
      <c r="LRU27" s="530" t="n"/>
      <c r="LRV27" s="530" t="n"/>
      <c r="LRW27" s="530" t="n"/>
      <c r="LRX27" s="530" t="n"/>
      <c r="LRY27" s="530" t="n"/>
      <c r="LRZ27" s="530" t="n"/>
      <c r="LSA27" s="530" t="n"/>
      <c r="LSB27" s="530" t="n"/>
      <c r="LSC27" s="530" t="n"/>
      <c r="LSD27" s="530" t="n"/>
      <c r="LSE27" s="530" t="n"/>
      <c r="LSF27" s="530" t="n"/>
      <c r="LSG27" s="530" t="n"/>
      <c r="LSH27" s="530" t="n"/>
      <c r="LSI27" s="530" t="n"/>
      <c r="LSJ27" s="530" t="n"/>
      <c r="LSK27" s="530" t="n"/>
      <c r="LSL27" s="530" t="n"/>
      <c r="LSM27" s="530" t="n"/>
      <c r="LSN27" s="530" t="n"/>
      <c r="LSO27" s="530" t="n"/>
      <c r="LSP27" s="530" t="n"/>
      <c r="LSQ27" s="530" t="n"/>
      <c r="LSR27" s="530" t="n"/>
      <c r="LSS27" s="530" t="n"/>
      <c r="LST27" s="530" t="n"/>
      <c r="LSU27" s="530" t="n"/>
      <c r="LSV27" s="530" t="n"/>
      <c r="LSW27" s="530" t="n"/>
      <c r="LSX27" s="530" t="n"/>
      <c r="LSY27" s="530" t="n"/>
      <c r="LSZ27" s="530" t="n"/>
      <c r="LTA27" s="530" t="n"/>
      <c r="LTB27" s="530" t="n"/>
      <c r="LTC27" s="530" t="n"/>
      <c r="LTD27" s="530" t="n"/>
      <c r="LTE27" s="530" t="n"/>
      <c r="LTF27" s="530" t="n"/>
      <c r="LTG27" s="530" t="n"/>
      <c r="LTH27" s="530" t="n"/>
      <c r="LTI27" s="530" t="n"/>
      <c r="LTJ27" s="530" t="n"/>
      <c r="LTK27" s="530" t="n"/>
      <c r="LTL27" s="530" t="n"/>
      <c r="LTM27" s="530" t="n"/>
      <c r="LTN27" s="530" t="n"/>
      <c r="LTO27" s="530" t="n"/>
      <c r="LTP27" s="530" t="n"/>
      <c r="LTQ27" s="530" t="n"/>
      <c r="LTR27" s="530" t="n"/>
      <c r="LTS27" s="530" t="n"/>
      <c r="LTT27" s="530" t="n"/>
      <c r="LTU27" s="530" t="n"/>
      <c r="LTV27" s="530" t="n"/>
      <c r="LTW27" s="530" t="n"/>
      <c r="LTX27" s="530" t="n"/>
      <c r="LTY27" s="530" t="n"/>
      <c r="LTZ27" s="530" t="n"/>
      <c r="LUA27" s="530" t="n"/>
      <c r="LUB27" s="530" t="n"/>
      <c r="LUC27" s="530" t="n"/>
      <c r="LUD27" s="530" t="n"/>
      <c r="LUE27" s="530" t="n"/>
      <c r="LUF27" s="530" t="n"/>
      <c r="LUG27" s="530" t="n"/>
      <c r="LUH27" s="530" t="n"/>
      <c r="LUI27" s="530" t="n"/>
      <c r="LUJ27" s="530" t="n"/>
      <c r="LUK27" s="530" t="n"/>
      <c r="LUL27" s="530" t="n"/>
      <c r="LUM27" s="530" t="n"/>
      <c r="LUN27" s="530" t="n"/>
      <c r="LUO27" s="530" t="n"/>
      <c r="LUP27" s="530" t="n"/>
      <c r="LUQ27" s="530" t="n"/>
      <c r="LUR27" s="530" t="n"/>
      <c r="LUS27" s="530" t="n"/>
      <c r="LUT27" s="530" t="n"/>
      <c r="LUU27" s="530" t="n"/>
      <c r="LUV27" s="530" t="n"/>
      <c r="LUW27" s="530" t="n"/>
      <c r="LUX27" s="530" t="n"/>
      <c r="LUY27" s="530" t="n"/>
      <c r="LUZ27" s="530" t="n"/>
      <c r="LVA27" s="530" t="n"/>
      <c r="LVB27" s="530" t="n"/>
      <c r="LVC27" s="530" t="n"/>
      <c r="LVD27" s="530" t="n"/>
      <c r="LVE27" s="530" t="n"/>
      <c r="LVF27" s="530" t="n"/>
      <c r="LVG27" s="530" t="n"/>
      <c r="LVH27" s="530" t="n"/>
      <c r="LVI27" s="530" t="n"/>
      <c r="LVJ27" s="530" t="n"/>
      <c r="LVK27" s="530" t="n"/>
      <c r="LVL27" s="530" t="n"/>
      <c r="LVM27" s="530" t="n"/>
      <c r="LVN27" s="530" t="n"/>
      <c r="LVO27" s="530" t="n"/>
      <c r="LVP27" s="530" t="n"/>
      <c r="LVQ27" s="530" t="n"/>
      <c r="LVR27" s="530" t="n"/>
      <c r="LVS27" s="530" t="n"/>
      <c r="LVT27" s="530" t="n"/>
      <c r="LVU27" s="530" t="n"/>
      <c r="LVV27" s="530" t="n"/>
      <c r="LVW27" s="530" t="n"/>
      <c r="LVX27" s="530" t="n"/>
      <c r="LVY27" s="530" t="n"/>
      <c r="LVZ27" s="530" t="n"/>
      <c r="LWA27" s="530" t="n"/>
      <c r="LWB27" s="530" t="n"/>
      <c r="LWC27" s="530" t="n"/>
      <c r="LWD27" s="530" t="n"/>
      <c r="LWE27" s="530" t="n"/>
      <c r="LWF27" s="530" t="n"/>
      <c r="LWG27" s="530" t="n"/>
      <c r="LWH27" s="530" t="n"/>
      <c r="LWI27" s="530" t="n"/>
      <c r="LWJ27" s="530" t="n"/>
      <c r="LWK27" s="530" t="n"/>
      <c r="LWL27" s="530" t="n"/>
      <c r="LWM27" s="530" t="n"/>
      <c r="LWN27" s="530" t="n"/>
      <c r="LWO27" s="530" t="n"/>
      <c r="LWP27" s="530" t="n"/>
      <c r="LWQ27" s="530" t="n"/>
      <c r="LWR27" s="530" t="n"/>
      <c r="LWS27" s="530" t="n"/>
      <c r="LWT27" s="530" t="n"/>
      <c r="LWU27" s="530" t="n"/>
      <c r="LWV27" s="530" t="n"/>
      <c r="LWW27" s="530" t="n"/>
      <c r="LWX27" s="530" t="n"/>
      <c r="LWY27" s="530" t="n"/>
      <c r="LWZ27" s="530" t="n"/>
      <c r="LXA27" s="530" t="n"/>
      <c r="LXB27" s="530" t="n"/>
      <c r="LXC27" s="530" t="n"/>
      <c r="LXD27" s="530" t="n"/>
      <c r="LXE27" s="530" t="n"/>
      <c r="LXF27" s="530" t="n"/>
      <c r="LXG27" s="530" t="n"/>
      <c r="LXH27" s="530" t="n"/>
      <c r="LXI27" s="530" t="n"/>
      <c r="LXJ27" s="530" t="n"/>
      <c r="LXK27" s="530" t="n"/>
      <c r="LXL27" s="530" t="n"/>
      <c r="LXM27" s="530" t="n"/>
      <c r="LXN27" s="530" t="n"/>
      <c r="LXO27" s="530" t="n"/>
      <c r="LXP27" s="530" t="n"/>
      <c r="LXQ27" s="530" t="n"/>
      <c r="LXR27" s="530" t="n"/>
      <c r="LXS27" s="530" t="n"/>
      <c r="LXT27" s="530" t="n"/>
      <c r="LXU27" s="530" t="n"/>
      <c r="LXV27" s="530" t="n"/>
      <c r="LXW27" s="530" t="n"/>
      <c r="LXX27" s="530" t="n"/>
      <c r="LXY27" s="530" t="n"/>
      <c r="LXZ27" s="530" t="n"/>
      <c r="LYA27" s="530" t="n"/>
      <c r="LYB27" s="530" t="n"/>
      <c r="LYC27" s="530" t="n"/>
      <c r="LYD27" s="530" t="n"/>
      <c r="LYE27" s="530" t="n"/>
      <c r="LYF27" s="530" t="n"/>
      <c r="LYG27" s="530" t="n"/>
      <c r="LYH27" s="530" t="n"/>
      <c r="LYI27" s="530" t="n"/>
      <c r="LYJ27" s="530" t="n"/>
      <c r="LYK27" s="530" t="n"/>
      <c r="LYL27" s="530" t="n"/>
      <c r="LYM27" s="530" t="n"/>
      <c r="LYN27" s="530" t="n"/>
      <c r="LYO27" s="530" t="n"/>
      <c r="LYP27" s="530" t="n"/>
      <c r="LYQ27" s="530" t="n"/>
      <c r="LYR27" s="530" t="n"/>
      <c r="LYS27" s="530" t="n"/>
      <c r="LYT27" s="530" t="n"/>
      <c r="LYU27" s="530" t="n"/>
      <c r="LYV27" s="530" t="n"/>
      <c r="LYW27" s="530" t="n"/>
      <c r="LYX27" s="530" t="n"/>
      <c r="LYY27" s="530" t="n"/>
      <c r="LYZ27" s="530" t="n"/>
      <c r="LZA27" s="530" t="n"/>
      <c r="LZB27" s="530" t="n"/>
      <c r="LZC27" s="530" t="n"/>
      <c r="LZD27" s="530" t="n"/>
      <c r="LZE27" s="530" t="n"/>
      <c r="LZF27" s="530" t="n"/>
      <c r="LZG27" s="530" t="n"/>
      <c r="LZH27" s="530" t="n"/>
      <c r="LZI27" s="530" t="n"/>
      <c r="LZJ27" s="530" t="n"/>
      <c r="LZK27" s="530" t="n"/>
      <c r="LZL27" s="530" t="n"/>
      <c r="LZM27" s="530" t="n"/>
      <c r="LZN27" s="530" t="n"/>
      <c r="LZO27" s="530" t="n"/>
      <c r="LZP27" s="530" t="n"/>
      <c r="LZQ27" s="530" t="n"/>
      <c r="LZR27" s="530" t="n"/>
      <c r="LZS27" s="530" t="n"/>
      <c r="LZT27" s="530" t="n"/>
      <c r="LZU27" s="530" t="n"/>
      <c r="LZV27" s="530" t="n"/>
      <c r="LZW27" s="530" t="n"/>
      <c r="LZX27" s="530" t="n"/>
      <c r="LZY27" s="530" t="n"/>
      <c r="LZZ27" s="530" t="n"/>
      <c r="MAA27" s="530" t="n"/>
      <c r="MAB27" s="530" t="n"/>
      <c r="MAC27" s="530" t="n"/>
      <c r="MAD27" s="530" t="n"/>
      <c r="MAE27" s="530" t="n"/>
      <c r="MAF27" s="530" t="n"/>
      <c r="MAG27" s="530" t="n"/>
      <c r="MAH27" s="530" t="n"/>
      <c r="MAI27" s="530" t="n"/>
      <c r="MAJ27" s="530" t="n"/>
      <c r="MAK27" s="530" t="n"/>
      <c r="MAL27" s="530" t="n"/>
      <c r="MAM27" s="530" t="n"/>
      <c r="MAN27" s="530" t="n"/>
      <c r="MAO27" s="530" t="n"/>
      <c r="MAP27" s="530" t="n"/>
      <c r="MAQ27" s="530" t="n"/>
      <c r="MAR27" s="530" t="n"/>
      <c r="MAS27" s="530" t="n"/>
      <c r="MAT27" s="530" t="n"/>
      <c r="MAU27" s="530" t="n"/>
      <c r="MAV27" s="530" t="n"/>
      <c r="MAW27" s="530" t="n"/>
      <c r="MAX27" s="530" t="n"/>
      <c r="MAY27" s="530" t="n"/>
      <c r="MAZ27" s="530" t="n"/>
      <c r="MBA27" s="530" t="n"/>
      <c r="MBB27" s="530" t="n"/>
      <c r="MBC27" s="530" t="n"/>
      <c r="MBD27" s="530" t="n"/>
      <c r="MBE27" s="530" t="n"/>
      <c r="MBF27" s="530" t="n"/>
      <c r="MBG27" s="530" t="n"/>
      <c r="MBH27" s="530" t="n"/>
      <c r="MBI27" s="530" t="n"/>
      <c r="MBJ27" s="530" t="n"/>
      <c r="MBK27" s="530" t="n"/>
      <c r="MBL27" s="530" t="n"/>
      <c r="MBM27" s="530" t="n"/>
      <c r="MBN27" s="530" t="n"/>
      <c r="MBO27" s="530" t="n"/>
      <c r="MBP27" s="530" t="n"/>
      <c r="MBQ27" s="530" t="n"/>
      <c r="MBR27" s="530" t="n"/>
      <c r="MBS27" s="530" t="n"/>
      <c r="MBT27" s="530" t="n"/>
      <c r="MBU27" s="530" t="n"/>
      <c r="MBV27" s="530" t="n"/>
      <c r="MBW27" s="530" t="n"/>
      <c r="MBX27" s="530" t="n"/>
      <c r="MBY27" s="530" t="n"/>
      <c r="MBZ27" s="530" t="n"/>
      <c r="MCA27" s="530" t="n"/>
      <c r="MCB27" s="530" t="n"/>
      <c r="MCC27" s="530" t="n"/>
      <c r="MCD27" s="530" t="n"/>
      <c r="MCE27" s="530" t="n"/>
      <c r="MCF27" s="530" t="n"/>
      <c r="MCG27" s="530" t="n"/>
      <c r="MCH27" s="530" t="n"/>
      <c r="MCI27" s="530" t="n"/>
      <c r="MCJ27" s="530" t="n"/>
      <c r="MCK27" s="530" t="n"/>
      <c r="MCL27" s="530" t="n"/>
      <c r="MCM27" s="530" t="n"/>
      <c r="MCN27" s="530" t="n"/>
      <c r="MCO27" s="530" t="n"/>
      <c r="MCP27" s="530" t="n"/>
      <c r="MCQ27" s="530" t="n"/>
      <c r="MCR27" s="530" t="n"/>
      <c r="MCS27" s="530" t="n"/>
      <c r="MCT27" s="530" t="n"/>
      <c r="MCU27" s="530" t="n"/>
      <c r="MCV27" s="530" t="n"/>
      <c r="MCW27" s="530" t="n"/>
      <c r="MCX27" s="530" t="n"/>
      <c r="MCY27" s="530" t="n"/>
      <c r="MCZ27" s="530" t="n"/>
      <c r="MDA27" s="530" t="n"/>
      <c r="MDB27" s="530" t="n"/>
      <c r="MDC27" s="530" t="n"/>
      <c r="MDD27" s="530" t="n"/>
      <c r="MDE27" s="530" t="n"/>
      <c r="MDF27" s="530" t="n"/>
      <c r="MDG27" s="530" t="n"/>
      <c r="MDH27" s="530" t="n"/>
      <c r="MDI27" s="530" t="n"/>
      <c r="MDJ27" s="530" t="n"/>
      <c r="MDK27" s="530" t="n"/>
      <c r="MDL27" s="530" t="n"/>
      <c r="MDM27" s="530" t="n"/>
      <c r="MDN27" s="530" t="n"/>
      <c r="MDO27" s="530" t="n"/>
      <c r="MDP27" s="530" t="n"/>
      <c r="MDQ27" s="530" t="n"/>
      <c r="MDR27" s="530" t="n"/>
      <c r="MDS27" s="530" t="n"/>
      <c r="MDT27" s="530" t="n"/>
      <c r="MDU27" s="530" t="n"/>
      <c r="MDV27" s="530" t="n"/>
      <c r="MDW27" s="530" t="n"/>
      <c r="MDX27" s="530" t="n"/>
      <c r="MDY27" s="530" t="n"/>
      <c r="MDZ27" s="530" t="n"/>
      <c r="MEA27" s="530" t="n"/>
      <c r="MEB27" s="530" t="n"/>
      <c r="MEC27" s="530" t="n"/>
      <c r="MED27" s="530" t="n"/>
      <c r="MEE27" s="530" t="n"/>
      <c r="MEF27" s="530" t="n"/>
      <c r="MEG27" s="530" t="n"/>
      <c r="MEH27" s="530" t="n"/>
      <c r="MEI27" s="530" t="n"/>
      <c r="MEJ27" s="530" t="n"/>
      <c r="MEK27" s="530" t="n"/>
      <c r="MEL27" s="530" t="n"/>
      <c r="MEM27" s="530" t="n"/>
      <c r="MEN27" s="530" t="n"/>
      <c r="MEO27" s="530" t="n"/>
      <c r="MEP27" s="530" t="n"/>
      <c r="MEQ27" s="530" t="n"/>
      <c r="MER27" s="530" t="n"/>
      <c r="MES27" s="530" t="n"/>
      <c r="MET27" s="530" t="n"/>
      <c r="MEU27" s="530" t="n"/>
      <c r="MEV27" s="530" t="n"/>
      <c r="MEW27" s="530" t="n"/>
      <c r="MEX27" s="530" t="n"/>
      <c r="MEY27" s="530" t="n"/>
      <c r="MEZ27" s="530" t="n"/>
      <c r="MFA27" s="530" t="n"/>
      <c r="MFB27" s="530" t="n"/>
      <c r="MFC27" s="530" t="n"/>
      <c r="MFD27" s="530" t="n"/>
      <c r="MFE27" s="530" t="n"/>
      <c r="MFF27" s="530" t="n"/>
      <c r="MFG27" s="530" t="n"/>
      <c r="MFH27" s="530" t="n"/>
      <c r="MFI27" s="530" t="n"/>
      <c r="MFJ27" s="530" t="n"/>
      <c r="MFK27" s="530" t="n"/>
      <c r="MFL27" s="530" t="n"/>
      <c r="MFM27" s="530" t="n"/>
      <c r="MFN27" s="530" t="n"/>
      <c r="MFO27" s="530" t="n"/>
      <c r="MFP27" s="530" t="n"/>
      <c r="MFQ27" s="530" t="n"/>
      <c r="MFR27" s="530" t="n"/>
      <c r="MFS27" s="530" t="n"/>
      <c r="MFT27" s="530" t="n"/>
      <c r="MFU27" s="530" t="n"/>
      <c r="MFV27" s="530" t="n"/>
      <c r="MFW27" s="530" t="n"/>
      <c r="MFX27" s="530" t="n"/>
      <c r="MFY27" s="530" t="n"/>
      <c r="MFZ27" s="530" t="n"/>
      <c r="MGA27" s="530" t="n"/>
      <c r="MGB27" s="530" t="n"/>
      <c r="MGC27" s="530" t="n"/>
      <c r="MGD27" s="530" t="n"/>
      <c r="MGE27" s="530" t="n"/>
      <c r="MGF27" s="530" t="n"/>
      <c r="MGG27" s="530" t="n"/>
      <c r="MGH27" s="530" t="n"/>
      <c r="MGI27" s="530" t="n"/>
      <c r="MGJ27" s="530" t="n"/>
      <c r="MGK27" s="530" t="n"/>
      <c r="MGL27" s="530" t="n"/>
      <c r="MGM27" s="530" t="n"/>
      <c r="MGN27" s="530" t="n"/>
      <c r="MGO27" s="530" t="n"/>
      <c r="MGP27" s="530" t="n"/>
      <c r="MGQ27" s="530" t="n"/>
      <c r="MGR27" s="530" t="n"/>
      <c r="MGS27" s="530" t="n"/>
      <c r="MGT27" s="530" t="n"/>
      <c r="MGU27" s="530" t="n"/>
      <c r="MGV27" s="530" t="n"/>
      <c r="MGW27" s="530" t="n"/>
      <c r="MGX27" s="530" t="n"/>
      <c r="MGY27" s="530" t="n"/>
      <c r="MGZ27" s="530" t="n"/>
      <c r="MHA27" s="530" t="n"/>
      <c r="MHB27" s="530" t="n"/>
      <c r="MHC27" s="530" t="n"/>
      <c r="MHD27" s="530" t="n"/>
      <c r="MHE27" s="530" t="n"/>
      <c r="MHF27" s="530" t="n"/>
      <c r="MHG27" s="530" t="n"/>
      <c r="MHH27" s="530" t="n"/>
      <c r="MHI27" s="530" t="n"/>
      <c r="MHJ27" s="530" t="n"/>
      <c r="MHK27" s="530" t="n"/>
      <c r="MHL27" s="530" t="n"/>
      <c r="MHM27" s="530" t="n"/>
      <c r="MHN27" s="530" t="n"/>
      <c r="MHO27" s="530" t="n"/>
      <c r="MHP27" s="530" t="n"/>
      <c r="MHQ27" s="530" t="n"/>
      <c r="MHR27" s="530" t="n"/>
      <c r="MHS27" s="530" t="n"/>
      <c r="MHT27" s="530" t="n"/>
      <c r="MHU27" s="530" t="n"/>
      <c r="MHV27" s="530" t="n"/>
      <c r="MHW27" s="530" t="n"/>
      <c r="MHX27" s="530" t="n"/>
      <c r="MHY27" s="530" t="n"/>
      <c r="MHZ27" s="530" t="n"/>
      <c r="MIA27" s="530" t="n"/>
      <c r="MIB27" s="530" t="n"/>
      <c r="MIC27" s="530" t="n"/>
      <c r="MID27" s="530" t="n"/>
      <c r="MIE27" s="530" t="n"/>
      <c r="MIF27" s="530" t="n"/>
      <c r="MIG27" s="530" t="n"/>
      <c r="MIH27" s="530" t="n"/>
      <c r="MII27" s="530" t="n"/>
      <c r="MIJ27" s="530" t="n"/>
      <c r="MIK27" s="530" t="n"/>
      <c r="MIL27" s="530" t="n"/>
      <c r="MIM27" s="530" t="n"/>
      <c r="MIN27" s="530" t="n"/>
      <c r="MIO27" s="530" t="n"/>
      <c r="MIP27" s="530" t="n"/>
      <c r="MIQ27" s="530" t="n"/>
      <c r="MIR27" s="530" t="n"/>
      <c r="MIS27" s="530" t="n"/>
      <c r="MIT27" s="530" t="n"/>
      <c r="MIU27" s="530" t="n"/>
      <c r="MIV27" s="530" t="n"/>
      <c r="MIW27" s="530" t="n"/>
      <c r="MIX27" s="530" t="n"/>
      <c r="MIY27" s="530" t="n"/>
      <c r="MIZ27" s="530" t="n"/>
      <c r="MJA27" s="530" t="n"/>
      <c r="MJB27" s="530" t="n"/>
      <c r="MJC27" s="530" t="n"/>
      <c r="MJD27" s="530" t="n"/>
      <c r="MJE27" s="530" t="n"/>
      <c r="MJF27" s="530" t="n"/>
      <c r="MJG27" s="530" t="n"/>
      <c r="MJH27" s="530" t="n"/>
      <c r="MJI27" s="530" t="n"/>
      <c r="MJJ27" s="530" t="n"/>
      <c r="MJK27" s="530" t="n"/>
      <c r="MJL27" s="530" t="n"/>
      <c r="MJM27" s="530" t="n"/>
      <c r="MJN27" s="530" t="n"/>
      <c r="MJO27" s="530" t="n"/>
      <c r="MJP27" s="530" t="n"/>
      <c r="MJQ27" s="530" t="n"/>
      <c r="MJR27" s="530" t="n"/>
      <c r="MJS27" s="530" t="n"/>
      <c r="MJT27" s="530" t="n"/>
      <c r="MJU27" s="530" t="n"/>
      <c r="MJV27" s="530" t="n"/>
      <c r="MJW27" s="530" t="n"/>
      <c r="MJX27" s="530" t="n"/>
      <c r="MJY27" s="530" t="n"/>
      <c r="MJZ27" s="530" t="n"/>
      <c r="MKA27" s="530" t="n"/>
      <c r="MKB27" s="530" t="n"/>
      <c r="MKC27" s="530" t="n"/>
      <c r="MKD27" s="530" t="n"/>
      <c r="MKE27" s="530" t="n"/>
      <c r="MKF27" s="530" t="n"/>
      <c r="MKG27" s="530" t="n"/>
      <c r="MKH27" s="530" t="n"/>
      <c r="MKI27" s="530" t="n"/>
      <c r="MKJ27" s="530" t="n"/>
      <c r="MKK27" s="530" t="n"/>
      <c r="MKL27" s="530" t="n"/>
      <c r="MKM27" s="530" t="n"/>
      <c r="MKN27" s="530" t="n"/>
      <c r="MKO27" s="530" t="n"/>
      <c r="MKP27" s="530" t="n"/>
      <c r="MKQ27" s="530" t="n"/>
      <c r="MKR27" s="530" t="n"/>
      <c r="MKS27" s="530" t="n"/>
      <c r="MKT27" s="530" t="n"/>
      <c r="MKU27" s="530" t="n"/>
      <c r="MKV27" s="530" t="n"/>
      <c r="MKW27" s="530" t="n"/>
      <c r="MKX27" s="530" t="n"/>
      <c r="MKY27" s="530" t="n"/>
      <c r="MKZ27" s="530" t="n"/>
      <c r="MLA27" s="530" t="n"/>
      <c r="MLB27" s="530" t="n"/>
      <c r="MLC27" s="530" t="n"/>
      <c r="MLD27" s="530" t="n"/>
      <c r="MLE27" s="530" t="n"/>
      <c r="MLF27" s="530" t="n"/>
      <c r="MLG27" s="530" t="n"/>
      <c r="MLH27" s="530" t="n"/>
      <c r="MLI27" s="530" t="n"/>
      <c r="MLJ27" s="530" t="n"/>
      <c r="MLK27" s="530" t="n"/>
      <c r="MLL27" s="530" t="n"/>
      <c r="MLM27" s="530" t="n"/>
      <c r="MLN27" s="530" t="n"/>
      <c r="MLO27" s="530" t="n"/>
      <c r="MLP27" s="530" t="n"/>
      <c r="MLQ27" s="530" t="n"/>
      <c r="MLR27" s="530" t="n"/>
      <c r="MLS27" s="530" t="n"/>
      <c r="MLT27" s="530" t="n"/>
      <c r="MLU27" s="530" t="n"/>
      <c r="MLV27" s="530" t="n"/>
      <c r="MLW27" s="530" t="n"/>
      <c r="MLX27" s="530" t="n"/>
      <c r="MLY27" s="530" t="n"/>
      <c r="MLZ27" s="530" t="n"/>
      <c r="MMA27" s="530" t="n"/>
      <c r="MMB27" s="530" t="n"/>
      <c r="MMC27" s="530" t="n"/>
      <c r="MMD27" s="530" t="n"/>
      <c r="MME27" s="530" t="n"/>
      <c r="MMF27" s="530" t="n"/>
      <c r="MMG27" s="530" t="n"/>
      <c r="MMH27" s="530" t="n"/>
      <c r="MMI27" s="530" t="n"/>
      <c r="MMJ27" s="530" t="n"/>
      <c r="MMK27" s="530" t="n"/>
      <c r="MML27" s="530" t="n"/>
      <c r="MMM27" s="530" t="n"/>
      <c r="MMN27" s="530" t="n"/>
      <c r="MMO27" s="530" t="n"/>
      <c r="MMP27" s="530" t="n"/>
      <c r="MMQ27" s="530" t="n"/>
      <c r="MMR27" s="530" t="n"/>
      <c r="MMS27" s="530" t="n"/>
      <c r="MMT27" s="530" t="n"/>
      <c r="MMU27" s="530" t="n"/>
      <c r="MMV27" s="530" t="n"/>
      <c r="MMW27" s="530" t="n"/>
      <c r="MMX27" s="530" t="n"/>
      <c r="MMY27" s="530" t="n"/>
      <c r="MMZ27" s="530" t="n"/>
      <c r="MNA27" s="530" t="n"/>
      <c r="MNB27" s="530" t="n"/>
      <c r="MNC27" s="530" t="n"/>
      <c r="MND27" s="530" t="n"/>
      <c r="MNE27" s="530" t="n"/>
      <c r="MNF27" s="530" t="n"/>
      <c r="MNG27" s="530" t="n"/>
      <c r="MNH27" s="530" t="n"/>
      <c r="MNI27" s="530" t="n"/>
      <c r="MNJ27" s="530" t="n"/>
      <c r="MNK27" s="530" t="n"/>
      <c r="MNL27" s="530" t="n"/>
      <c r="MNM27" s="530" t="n"/>
      <c r="MNN27" s="530" t="n"/>
      <c r="MNO27" s="530" t="n"/>
      <c r="MNP27" s="530" t="n"/>
      <c r="MNQ27" s="530" t="n"/>
      <c r="MNR27" s="530" t="n"/>
      <c r="MNS27" s="530" t="n"/>
      <c r="MNT27" s="530" t="n"/>
      <c r="MNU27" s="530" t="n"/>
      <c r="MNV27" s="530" t="n"/>
      <c r="MNW27" s="530" t="n"/>
      <c r="MNX27" s="530" t="n"/>
      <c r="MNY27" s="530" t="n"/>
      <c r="MNZ27" s="530" t="n"/>
      <c r="MOA27" s="530" t="n"/>
      <c r="MOB27" s="530" t="n"/>
      <c r="MOC27" s="530" t="n"/>
      <c r="MOD27" s="530" t="n"/>
      <c r="MOE27" s="530" t="n"/>
      <c r="MOF27" s="530" t="n"/>
      <c r="MOG27" s="530" t="n"/>
      <c r="MOH27" s="530" t="n"/>
      <c r="MOI27" s="530" t="n"/>
      <c r="MOJ27" s="530" t="n"/>
      <c r="MOK27" s="530" t="n"/>
      <c r="MOL27" s="530" t="n"/>
      <c r="MOM27" s="530" t="n"/>
      <c r="MON27" s="530" t="n"/>
      <c r="MOO27" s="530" t="n"/>
      <c r="MOP27" s="530" t="n"/>
      <c r="MOQ27" s="530" t="n"/>
      <c r="MOR27" s="530" t="n"/>
      <c r="MOS27" s="530" t="n"/>
      <c r="MOT27" s="530" t="n"/>
      <c r="MOU27" s="530" t="n"/>
      <c r="MOV27" s="530" t="n"/>
      <c r="MOW27" s="530" t="n"/>
      <c r="MOX27" s="530" t="n"/>
      <c r="MOY27" s="530" t="n"/>
      <c r="MOZ27" s="530" t="n"/>
      <c r="MPA27" s="530" t="n"/>
      <c r="MPB27" s="530" t="n"/>
      <c r="MPC27" s="530" t="n"/>
      <c r="MPD27" s="530" t="n"/>
      <c r="MPE27" s="530" t="n"/>
      <c r="MPF27" s="530" t="n"/>
      <c r="MPG27" s="530" t="n"/>
      <c r="MPH27" s="530" t="n"/>
      <c r="MPI27" s="530" t="n"/>
      <c r="MPJ27" s="530" t="n"/>
      <c r="MPK27" s="530" t="n"/>
      <c r="MPL27" s="530" t="n"/>
      <c r="MPM27" s="530" t="n"/>
      <c r="MPN27" s="530" t="n"/>
      <c r="MPO27" s="530" t="n"/>
      <c r="MPP27" s="530" t="n"/>
      <c r="MPQ27" s="530" t="n"/>
      <c r="MPR27" s="530" t="n"/>
      <c r="MPS27" s="530" t="n"/>
      <c r="MPT27" s="530" t="n"/>
      <c r="MPU27" s="530" t="n"/>
      <c r="MPV27" s="530" t="n"/>
      <c r="MPW27" s="530" t="n"/>
      <c r="MPX27" s="530" t="n"/>
      <c r="MPY27" s="530" t="n"/>
      <c r="MPZ27" s="530" t="n"/>
      <c r="MQA27" s="530" t="n"/>
      <c r="MQB27" s="530" t="n"/>
      <c r="MQC27" s="530" t="n"/>
      <c r="MQD27" s="530" t="n"/>
      <c r="MQE27" s="530" t="n"/>
      <c r="MQF27" s="530" t="n"/>
      <c r="MQG27" s="530" t="n"/>
      <c r="MQH27" s="530" t="n"/>
      <c r="MQI27" s="530" t="n"/>
      <c r="MQJ27" s="530" t="n"/>
      <c r="MQK27" s="530" t="n"/>
      <c r="MQL27" s="530" t="n"/>
      <c r="MQM27" s="530" t="n"/>
      <c r="MQN27" s="530" t="n"/>
      <c r="MQO27" s="530" t="n"/>
      <c r="MQP27" s="530" t="n"/>
      <c r="MQQ27" s="530" t="n"/>
      <c r="MQR27" s="530" t="n"/>
      <c r="MQS27" s="530" t="n"/>
      <c r="MQT27" s="530" t="n"/>
      <c r="MQU27" s="530" t="n"/>
      <c r="MQV27" s="530" t="n"/>
      <c r="MQW27" s="530" t="n"/>
      <c r="MQX27" s="530" t="n"/>
      <c r="MQY27" s="530" t="n"/>
      <c r="MQZ27" s="530" t="n"/>
      <c r="MRA27" s="530" t="n"/>
      <c r="MRB27" s="530" t="n"/>
      <c r="MRC27" s="530" t="n"/>
      <c r="MRD27" s="530" t="n"/>
      <c r="MRE27" s="530" t="n"/>
      <c r="MRF27" s="530" t="n"/>
      <c r="MRG27" s="530" t="n"/>
      <c r="MRH27" s="530" t="n"/>
      <c r="MRI27" s="530" t="n"/>
      <c r="MRJ27" s="530" t="n"/>
      <c r="MRK27" s="530" t="n"/>
      <c r="MRL27" s="530" t="n"/>
      <c r="MRM27" s="530" t="n"/>
      <c r="MRN27" s="530" t="n"/>
      <c r="MRO27" s="530" t="n"/>
      <c r="MRP27" s="530" t="n"/>
      <c r="MRQ27" s="530" t="n"/>
      <c r="MRR27" s="530" t="n"/>
      <c r="MRS27" s="530" t="n"/>
      <c r="MRT27" s="530" t="n"/>
      <c r="MRU27" s="530" t="n"/>
      <c r="MRV27" s="530" t="n"/>
      <c r="MRW27" s="530" t="n"/>
      <c r="MRX27" s="530" t="n"/>
      <c r="MRY27" s="530" t="n"/>
      <c r="MRZ27" s="530" t="n"/>
      <c r="MSA27" s="530" t="n"/>
      <c r="MSB27" s="530" t="n"/>
      <c r="MSC27" s="530" t="n"/>
      <c r="MSD27" s="530" t="n"/>
      <c r="MSE27" s="530" t="n"/>
      <c r="MSF27" s="530" t="n"/>
      <c r="MSG27" s="530" t="n"/>
      <c r="MSH27" s="530" t="n"/>
      <c r="MSI27" s="530" t="n"/>
      <c r="MSJ27" s="530" t="n"/>
      <c r="MSK27" s="530" t="n"/>
      <c r="MSL27" s="530" t="n"/>
      <c r="MSM27" s="530" t="n"/>
      <c r="MSN27" s="530" t="n"/>
      <c r="MSO27" s="530" t="n"/>
      <c r="MSP27" s="530" t="n"/>
      <c r="MSQ27" s="530" t="n"/>
      <c r="MSR27" s="530" t="n"/>
      <c r="MSS27" s="530" t="n"/>
      <c r="MST27" s="530" t="n"/>
      <c r="MSU27" s="530" t="n"/>
      <c r="MSV27" s="530" t="n"/>
      <c r="MSW27" s="530" t="n"/>
      <c r="MSX27" s="530" t="n"/>
      <c r="MSY27" s="530" t="n"/>
      <c r="MSZ27" s="530" t="n"/>
      <c r="MTA27" s="530" t="n"/>
      <c r="MTB27" s="530" t="n"/>
      <c r="MTC27" s="530" t="n"/>
      <c r="MTD27" s="530" t="n"/>
      <c r="MTE27" s="530" t="n"/>
      <c r="MTF27" s="530" t="n"/>
      <c r="MTG27" s="530" t="n"/>
      <c r="MTH27" s="530" t="n"/>
      <c r="MTI27" s="530" t="n"/>
      <c r="MTJ27" s="530" t="n"/>
      <c r="MTK27" s="530" t="n"/>
      <c r="MTL27" s="530" t="n"/>
      <c r="MTM27" s="530" t="n"/>
      <c r="MTN27" s="530" t="n"/>
      <c r="MTO27" s="530" t="n"/>
      <c r="MTP27" s="530" t="n"/>
      <c r="MTQ27" s="530" t="n"/>
      <c r="MTR27" s="530" t="n"/>
      <c r="MTS27" s="530" t="n"/>
      <c r="MTT27" s="530" t="n"/>
      <c r="MTU27" s="530" t="n"/>
      <c r="MTV27" s="530" t="n"/>
      <c r="MTW27" s="530" t="n"/>
      <c r="MTX27" s="530" t="n"/>
      <c r="MTY27" s="530" t="n"/>
      <c r="MTZ27" s="530" t="n"/>
      <c r="MUA27" s="530" t="n"/>
      <c r="MUB27" s="530" t="n"/>
      <c r="MUC27" s="530" t="n"/>
      <c r="MUD27" s="530" t="n"/>
      <c r="MUE27" s="530" t="n"/>
      <c r="MUF27" s="530" t="n"/>
      <c r="MUG27" s="530" t="n"/>
      <c r="MUH27" s="530" t="n"/>
      <c r="MUI27" s="530" t="n"/>
      <c r="MUJ27" s="530" t="n"/>
      <c r="MUK27" s="530" t="n"/>
      <c r="MUL27" s="530" t="n"/>
      <c r="MUM27" s="530" t="n"/>
      <c r="MUN27" s="530" t="n"/>
      <c r="MUO27" s="530" t="n"/>
      <c r="MUP27" s="530" t="n"/>
      <c r="MUQ27" s="530" t="n"/>
      <c r="MUR27" s="530" t="n"/>
      <c r="MUS27" s="530" t="n"/>
      <c r="MUT27" s="530" t="n"/>
      <c r="MUU27" s="530" t="n"/>
      <c r="MUV27" s="530" t="n"/>
      <c r="MUW27" s="530" t="n"/>
      <c r="MUX27" s="530" t="n"/>
      <c r="MUY27" s="530" t="n"/>
      <c r="MUZ27" s="530" t="n"/>
      <c r="MVA27" s="530" t="n"/>
      <c r="MVB27" s="530" t="n"/>
      <c r="MVC27" s="530" t="n"/>
      <c r="MVD27" s="530" t="n"/>
      <c r="MVE27" s="530" t="n"/>
      <c r="MVF27" s="530" t="n"/>
      <c r="MVG27" s="530" t="n"/>
      <c r="MVH27" s="530" t="n"/>
      <c r="MVI27" s="530" t="n"/>
      <c r="MVJ27" s="530" t="n"/>
      <c r="MVK27" s="530" t="n"/>
      <c r="MVL27" s="530" t="n"/>
      <c r="MVM27" s="530" t="n"/>
      <c r="MVN27" s="530" t="n"/>
      <c r="MVO27" s="530" t="n"/>
      <c r="MVP27" s="530" t="n"/>
      <c r="MVQ27" s="530" t="n"/>
      <c r="MVR27" s="530" t="n"/>
      <c r="MVS27" s="530" t="n"/>
      <c r="MVT27" s="530" t="n"/>
      <c r="MVU27" s="530" t="n"/>
      <c r="MVV27" s="530" t="n"/>
      <c r="MVW27" s="530" t="n"/>
      <c r="MVX27" s="530" t="n"/>
      <c r="MVY27" s="530" t="n"/>
      <c r="MVZ27" s="530" t="n"/>
      <c r="MWA27" s="530" t="n"/>
      <c r="MWB27" s="530" t="n"/>
      <c r="MWC27" s="530" t="n"/>
      <c r="MWD27" s="530" t="n"/>
      <c r="MWE27" s="530" t="n"/>
      <c r="MWF27" s="530" t="n"/>
      <c r="MWG27" s="530" t="n"/>
      <c r="MWH27" s="530" t="n"/>
      <c r="MWI27" s="530" t="n"/>
      <c r="MWJ27" s="530" t="n"/>
      <c r="MWK27" s="530" t="n"/>
      <c r="MWL27" s="530" t="n"/>
      <c r="MWM27" s="530" t="n"/>
      <c r="MWN27" s="530" t="n"/>
      <c r="MWO27" s="530" t="n"/>
      <c r="MWP27" s="530" t="n"/>
      <c r="MWQ27" s="530" t="n"/>
      <c r="MWR27" s="530" t="n"/>
      <c r="MWS27" s="530" t="n"/>
      <c r="MWT27" s="530" t="n"/>
      <c r="MWU27" s="530" t="n"/>
      <c r="MWV27" s="530" t="n"/>
      <c r="MWW27" s="530" t="n"/>
      <c r="MWX27" s="530" t="n"/>
      <c r="MWY27" s="530" t="n"/>
      <c r="MWZ27" s="530" t="n"/>
      <c r="MXA27" s="530" t="n"/>
      <c r="MXB27" s="530" t="n"/>
      <c r="MXC27" s="530" t="n"/>
      <c r="MXD27" s="530" t="n"/>
      <c r="MXE27" s="530" t="n"/>
      <c r="MXF27" s="530" t="n"/>
      <c r="MXG27" s="530" t="n"/>
      <c r="MXH27" s="530" t="n"/>
      <c r="MXI27" s="530" t="n"/>
      <c r="MXJ27" s="530" t="n"/>
      <c r="MXK27" s="530" t="n"/>
      <c r="MXL27" s="530" t="n"/>
      <c r="MXM27" s="530" t="n"/>
      <c r="MXN27" s="530" t="n"/>
      <c r="MXO27" s="530" t="n"/>
      <c r="MXP27" s="530" t="n"/>
      <c r="MXQ27" s="530" t="n"/>
      <c r="MXR27" s="530" t="n"/>
      <c r="MXS27" s="530" t="n"/>
      <c r="MXT27" s="530" t="n"/>
      <c r="MXU27" s="530" t="n"/>
      <c r="MXV27" s="530" t="n"/>
      <c r="MXW27" s="530" t="n"/>
      <c r="MXX27" s="530" t="n"/>
      <c r="MXY27" s="530" t="n"/>
      <c r="MXZ27" s="530" t="n"/>
      <c r="MYA27" s="530" t="n"/>
      <c r="MYB27" s="530" t="n"/>
      <c r="MYC27" s="530" t="n"/>
      <c r="MYD27" s="530" t="n"/>
      <c r="MYE27" s="530" t="n"/>
      <c r="MYF27" s="530" t="n"/>
      <c r="MYG27" s="530" t="n"/>
      <c r="MYH27" s="530" t="n"/>
      <c r="MYI27" s="530" t="n"/>
      <c r="MYJ27" s="530" t="n"/>
      <c r="MYK27" s="530" t="n"/>
      <c r="MYL27" s="530" t="n"/>
      <c r="MYM27" s="530" t="n"/>
      <c r="MYN27" s="530" t="n"/>
      <c r="MYO27" s="530" t="n"/>
      <c r="MYP27" s="530" t="n"/>
      <c r="MYQ27" s="530" t="n"/>
      <c r="MYR27" s="530" t="n"/>
      <c r="MYS27" s="530" t="n"/>
      <c r="MYT27" s="530" t="n"/>
      <c r="MYU27" s="530" t="n"/>
      <c r="MYV27" s="530" t="n"/>
      <c r="MYW27" s="530" t="n"/>
      <c r="MYX27" s="530" t="n"/>
      <c r="MYY27" s="530" t="n"/>
      <c r="MYZ27" s="530" t="n"/>
      <c r="MZA27" s="530" t="n"/>
      <c r="MZB27" s="530" t="n"/>
      <c r="MZC27" s="530" t="n"/>
      <c r="MZD27" s="530" t="n"/>
      <c r="MZE27" s="530" t="n"/>
      <c r="MZF27" s="530" t="n"/>
      <c r="MZG27" s="530" t="n"/>
      <c r="MZH27" s="530" t="n"/>
      <c r="MZI27" s="530" t="n"/>
      <c r="MZJ27" s="530" t="n"/>
      <c r="MZK27" s="530" t="n"/>
      <c r="MZL27" s="530" t="n"/>
      <c r="MZM27" s="530" t="n"/>
      <c r="MZN27" s="530" t="n"/>
      <c r="MZO27" s="530" t="n"/>
      <c r="MZP27" s="530" t="n"/>
      <c r="MZQ27" s="530" t="n"/>
      <c r="MZR27" s="530" t="n"/>
      <c r="MZS27" s="530" t="n"/>
      <c r="MZT27" s="530" t="n"/>
      <c r="MZU27" s="530" t="n"/>
      <c r="MZV27" s="530" t="n"/>
      <c r="MZW27" s="530" t="n"/>
      <c r="MZX27" s="530" t="n"/>
      <c r="MZY27" s="530" t="n"/>
      <c r="MZZ27" s="530" t="n"/>
      <c r="NAA27" s="530" t="n"/>
      <c r="NAB27" s="530" t="n"/>
      <c r="NAC27" s="530" t="n"/>
      <c r="NAD27" s="530" t="n"/>
      <c r="NAE27" s="530" t="n"/>
      <c r="NAF27" s="530" t="n"/>
      <c r="NAG27" s="530" t="n"/>
      <c r="NAH27" s="530" t="n"/>
      <c r="NAI27" s="530" t="n"/>
      <c r="NAJ27" s="530" t="n"/>
      <c r="NAK27" s="530" t="n"/>
      <c r="NAL27" s="530" t="n"/>
      <c r="NAM27" s="530" t="n"/>
      <c r="NAN27" s="530" t="n"/>
      <c r="NAO27" s="530" t="n"/>
      <c r="NAP27" s="530" t="n"/>
      <c r="NAQ27" s="530" t="n"/>
      <c r="NAR27" s="530" t="n"/>
      <c r="NAS27" s="530" t="n"/>
      <c r="NAT27" s="530" t="n"/>
      <c r="NAU27" s="530" t="n"/>
      <c r="NAV27" s="530" t="n"/>
      <c r="NAW27" s="530" t="n"/>
      <c r="NAX27" s="530" t="n"/>
      <c r="NAY27" s="530" t="n"/>
      <c r="NAZ27" s="530" t="n"/>
      <c r="NBA27" s="530" t="n"/>
      <c r="NBB27" s="530" t="n"/>
      <c r="NBC27" s="530" t="n"/>
      <c r="NBD27" s="530" t="n"/>
      <c r="NBE27" s="530" t="n"/>
      <c r="NBF27" s="530" t="n"/>
      <c r="NBG27" s="530" t="n"/>
      <c r="NBH27" s="530" t="n"/>
      <c r="NBI27" s="530" t="n"/>
      <c r="NBJ27" s="530" t="n"/>
      <c r="NBK27" s="530" t="n"/>
      <c r="NBL27" s="530" t="n"/>
      <c r="NBM27" s="530" t="n"/>
      <c r="NBN27" s="530" t="n"/>
      <c r="NBO27" s="530" t="n"/>
      <c r="NBP27" s="530" t="n"/>
      <c r="NBQ27" s="530" t="n"/>
      <c r="NBR27" s="530" t="n"/>
      <c r="NBS27" s="530" t="n"/>
      <c r="NBT27" s="530" t="n"/>
      <c r="NBU27" s="530" t="n"/>
      <c r="NBV27" s="530" t="n"/>
      <c r="NBW27" s="530" t="n"/>
      <c r="NBX27" s="530" t="n"/>
      <c r="NBY27" s="530" t="n"/>
      <c r="NBZ27" s="530" t="n"/>
      <c r="NCA27" s="530" t="n"/>
      <c r="NCB27" s="530" t="n"/>
      <c r="NCC27" s="530" t="n"/>
      <c r="NCD27" s="530" t="n"/>
      <c r="NCE27" s="530" t="n"/>
      <c r="NCF27" s="530" t="n"/>
      <c r="NCG27" s="530" t="n"/>
      <c r="NCH27" s="530" t="n"/>
      <c r="NCI27" s="530" t="n"/>
      <c r="NCJ27" s="530" t="n"/>
      <c r="NCK27" s="530" t="n"/>
      <c r="NCL27" s="530" t="n"/>
      <c r="NCM27" s="530" t="n"/>
      <c r="NCN27" s="530" t="n"/>
      <c r="NCO27" s="530" t="n"/>
      <c r="NCP27" s="530" t="n"/>
      <c r="NCQ27" s="530" t="n"/>
      <c r="NCR27" s="530" t="n"/>
      <c r="NCS27" s="530" t="n"/>
      <c r="NCT27" s="530" t="n"/>
      <c r="NCU27" s="530" t="n"/>
      <c r="NCV27" s="530" t="n"/>
      <c r="NCW27" s="530" t="n"/>
      <c r="NCX27" s="530" t="n"/>
      <c r="NCY27" s="530" t="n"/>
      <c r="NCZ27" s="530" t="n"/>
      <c r="NDA27" s="530" t="n"/>
      <c r="NDB27" s="530" t="n"/>
      <c r="NDC27" s="530" t="n"/>
      <c r="NDD27" s="530" t="n"/>
      <c r="NDE27" s="530" t="n"/>
      <c r="NDF27" s="530" t="n"/>
      <c r="NDG27" s="530" t="n"/>
      <c r="NDH27" s="530" t="n"/>
      <c r="NDI27" s="530" t="n"/>
      <c r="NDJ27" s="530" t="n"/>
      <c r="NDK27" s="530" t="n"/>
      <c r="NDL27" s="530" t="n"/>
      <c r="NDM27" s="530" t="n"/>
      <c r="NDN27" s="530" t="n"/>
      <c r="NDO27" s="530" t="n"/>
      <c r="NDP27" s="530" t="n"/>
      <c r="NDQ27" s="530" t="n"/>
      <c r="NDR27" s="530" t="n"/>
      <c r="NDS27" s="530" t="n"/>
      <c r="NDT27" s="530" t="n"/>
      <c r="NDU27" s="530" t="n"/>
      <c r="NDV27" s="530" t="n"/>
      <c r="NDW27" s="530" t="n"/>
      <c r="NDX27" s="530" t="n"/>
      <c r="NDY27" s="530" t="n"/>
      <c r="NDZ27" s="530" t="n"/>
      <c r="NEA27" s="530" t="n"/>
      <c r="NEB27" s="530" t="n"/>
      <c r="NEC27" s="530" t="n"/>
      <c r="NED27" s="530" t="n"/>
      <c r="NEE27" s="530" t="n"/>
      <c r="NEF27" s="530" t="n"/>
      <c r="NEG27" s="530" t="n"/>
      <c r="NEH27" s="530" t="n"/>
      <c r="NEI27" s="530" t="n"/>
      <c r="NEJ27" s="530" t="n"/>
      <c r="NEK27" s="530" t="n"/>
      <c r="NEL27" s="530" t="n"/>
      <c r="NEM27" s="530" t="n"/>
      <c r="NEN27" s="530" t="n"/>
      <c r="NEO27" s="530" t="n"/>
      <c r="NEP27" s="530" t="n"/>
      <c r="NEQ27" s="530" t="n"/>
      <c r="NER27" s="530" t="n"/>
      <c r="NES27" s="530" t="n"/>
      <c r="NET27" s="530" t="n"/>
      <c r="NEU27" s="530" t="n"/>
      <c r="NEV27" s="530" t="n"/>
      <c r="NEW27" s="530" t="n"/>
      <c r="NEX27" s="530" t="n"/>
      <c r="NEY27" s="530" t="n"/>
      <c r="NEZ27" s="530" t="n"/>
      <c r="NFA27" s="530" t="n"/>
      <c r="NFB27" s="530" t="n"/>
      <c r="NFC27" s="530" t="n"/>
      <c r="NFD27" s="530" t="n"/>
      <c r="NFE27" s="530" t="n"/>
      <c r="NFF27" s="530" t="n"/>
      <c r="NFG27" s="530" t="n"/>
      <c r="NFH27" s="530" t="n"/>
      <c r="NFI27" s="530" t="n"/>
      <c r="NFJ27" s="530" t="n"/>
      <c r="NFK27" s="530" t="n"/>
      <c r="NFL27" s="530" t="n"/>
      <c r="NFM27" s="530" t="n"/>
      <c r="NFN27" s="530" t="n"/>
      <c r="NFO27" s="530" t="n"/>
      <c r="NFP27" s="530" t="n"/>
      <c r="NFQ27" s="530" t="n"/>
      <c r="NFR27" s="530" t="n"/>
      <c r="NFS27" s="530" t="n"/>
      <c r="NFT27" s="530" t="n"/>
      <c r="NFU27" s="530" t="n"/>
      <c r="NFV27" s="530" t="n"/>
      <c r="NFW27" s="530" t="n"/>
      <c r="NFX27" s="530" t="n"/>
      <c r="NFY27" s="530" t="n"/>
      <c r="NFZ27" s="530" t="n"/>
      <c r="NGA27" s="530" t="n"/>
      <c r="NGB27" s="530" t="n"/>
      <c r="NGC27" s="530" t="n"/>
      <c r="NGD27" s="530" t="n"/>
      <c r="NGE27" s="530" t="n"/>
      <c r="NGF27" s="530" t="n"/>
      <c r="NGG27" s="530" t="n"/>
      <c r="NGH27" s="530" t="n"/>
      <c r="NGI27" s="530" t="n"/>
      <c r="NGJ27" s="530" t="n"/>
      <c r="NGK27" s="530" t="n"/>
      <c r="NGL27" s="530" t="n"/>
      <c r="NGM27" s="530" t="n"/>
      <c r="NGN27" s="530" t="n"/>
      <c r="NGO27" s="530" t="n"/>
      <c r="NGP27" s="530" t="n"/>
      <c r="NGQ27" s="530" t="n"/>
      <c r="NGR27" s="530" t="n"/>
      <c r="NGS27" s="530" t="n"/>
      <c r="NGT27" s="530" t="n"/>
      <c r="NGU27" s="530" t="n"/>
      <c r="NGV27" s="530" t="n"/>
      <c r="NGW27" s="530" t="n"/>
      <c r="NGX27" s="530" t="n"/>
      <c r="NGY27" s="530" t="n"/>
      <c r="NGZ27" s="530" t="n"/>
      <c r="NHA27" s="530" t="n"/>
      <c r="NHB27" s="530" t="n"/>
      <c r="NHC27" s="530" t="n"/>
      <c r="NHD27" s="530" t="n"/>
      <c r="NHE27" s="530" t="n"/>
      <c r="NHF27" s="530" t="n"/>
      <c r="NHG27" s="530" t="n"/>
      <c r="NHH27" s="530" t="n"/>
      <c r="NHI27" s="530" t="n"/>
      <c r="NHJ27" s="530" t="n"/>
      <c r="NHK27" s="530" t="n"/>
      <c r="NHL27" s="530" t="n"/>
      <c r="NHM27" s="530" t="n"/>
      <c r="NHN27" s="530" t="n"/>
      <c r="NHO27" s="530" t="n"/>
      <c r="NHP27" s="530" t="n"/>
      <c r="NHQ27" s="530" t="n"/>
      <c r="NHR27" s="530" t="n"/>
      <c r="NHS27" s="530" t="n"/>
      <c r="NHT27" s="530" t="n"/>
      <c r="NHU27" s="530" t="n"/>
      <c r="NHV27" s="530" t="n"/>
      <c r="NHW27" s="530" t="n"/>
      <c r="NHX27" s="530" t="n"/>
      <c r="NHY27" s="530" t="n"/>
      <c r="NHZ27" s="530" t="n"/>
      <c r="NIA27" s="530" t="n"/>
      <c r="NIB27" s="530" t="n"/>
      <c r="NIC27" s="530" t="n"/>
      <c r="NID27" s="530" t="n"/>
      <c r="NIE27" s="530" t="n"/>
      <c r="NIF27" s="530" t="n"/>
      <c r="NIG27" s="530" t="n"/>
      <c r="NIH27" s="530" t="n"/>
      <c r="NII27" s="530" t="n"/>
      <c r="NIJ27" s="530" t="n"/>
      <c r="NIK27" s="530" t="n"/>
      <c r="NIL27" s="530" t="n"/>
      <c r="NIM27" s="530" t="n"/>
      <c r="NIN27" s="530" t="n"/>
      <c r="NIO27" s="530" t="n"/>
      <c r="NIP27" s="530" t="n"/>
      <c r="NIQ27" s="530" t="n"/>
      <c r="NIR27" s="530" t="n"/>
      <c r="NIS27" s="530" t="n"/>
      <c r="NIT27" s="530" t="n"/>
      <c r="NIU27" s="530" t="n"/>
      <c r="NIV27" s="530" t="n"/>
      <c r="NIW27" s="530" t="n"/>
      <c r="NIX27" s="530" t="n"/>
      <c r="NIY27" s="530" t="n"/>
      <c r="NIZ27" s="530" t="n"/>
      <c r="NJA27" s="530" t="n"/>
      <c r="NJB27" s="530" t="n"/>
      <c r="NJC27" s="530" t="n"/>
      <c r="NJD27" s="530" t="n"/>
      <c r="NJE27" s="530" t="n"/>
      <c r="NJF27" s="530" t="n"/>
      <c r="NJG27" s="530" t="n"/>
      <c r="NJH27" s="530" t="n"/>
      <c r="NJI27" s="530" t="n"/>
      <c r="NJJ27" s="530" t="n"/>
      <c r="NJK27" s="530" t="n"/>
      <c r="NJL27" s="530" t="n"/>
      <c r="NJM27" s="530" t="n"/>
      <c r="NJN27" s="530" t="n"/>
      <c r="NJO27" s="530" t="n"/>
      <c r="NJP27" s="530" t="n"/>
      <c r="NJQ27" s="530" t="n"/>
      <c r="NJR27" s="530" t="n"/>
      <c r="NJS27" s="530" t="n"/>
      <c r="NJT27" s="530" t="n"/>
      <c r="NJU27" s="530" t="n"/>
      <c r="NJV27" s="530" t="n"/>
      <c r="NJW27" s="530" t="n"/>
      <c r="NJX27" s="530" t="n"/>
      <c r="NJY27" s="530" t="n"/>
      <c r="NJZ27" s="530" t="n"/>
      <c r="NKA27" s="530" t="n"/>
      <c r="NKB27" s="530" t="n"/>
      <c r="NKC27" s="530" t="n"/>
      <c r="NKD27" s="530" t="n"/>
      <c r="NKE27" s="530" t="n"/>
      <c r="NKF27" s="530" t="n"/>
      <c r="NKG27" s="530" t="n"/>
      <c r="NKH27" s="530" t="n"/>
      <c r="NKI27" s="530" t="n"/>
      <c r="NKJ27" s="530" t="n"/>
      <c r="NKK27" s="530" t="n"/>
      <c r="NKL27" s="530" t="n"/>
      <c r="NKM27" s="530" t="n"/>
      <c r="NKN27" s="530" t="n"/>
      <c r="NKO27" s="530" t="n"/>
      <c r="NKP27" s="530" t="n"/>
      <c r="NKQ27" s="530" t="n"/>
      <c r="NKR27" s="530" t="n"/>
      <c r="NKS27" s="530" t="n"/>
      <c r="NKT27" s="530" t="n"/>
      <c r="NKU27" s="530" t="n"/>
      <c r="NKV27" s="530" t="n"/>
      <c r="NKW27" s="530" t="n"/>
      <c r="NKX27" s="530" t="n"/>
      <c r="NKY27" s="530" t="n"/>
      <c r="NKZ27" s="530" t="n"/>
      <c r="NLA27" s="530" t="n"/>
      <c r="NLB27" s="530" t="n"/>
      <c r="NLC27" s="530" t="n"/>
      <c r="NLD27" s="530" t="n"/>
      <c r="NLE27" s="530" t="n"/>
      <c r="NLF27" s="530" t="n"/>
      <c r="NLG27" s="530" t="n"/>
      <c r="NLH27" s="530" t="n"/>
      <c r="NLI27" s="530" t="n"/>
      <c r="NLJ27" s="530" t="n"/>
      <c r="NLK27" s="530" t="n"/>
      <c r="NLL27" s="530" t="n"/>
      <c r="NLM27" s="530" t="n"/>
      <c r="NLN27" s="530" t="n"/>
      <c r="NLO27" s="530" t="n"/>
      <c r="NLP27" s="530" t="n"/>
      <c r="NLQ27" s="530" t="n"/>
      <c r="NLR27" s="530" t="n"/>
      <c r="NLS27" s="530" t="n"/>
      <c r="NLT27" s="530" t="n"/>
      <c r="NLU27" s="530" t="n"/>
      <c r="NLV27" s="530" t="n"/>
      <c r="NLW27" s="530" t="n"/>
      <c r="NLX27" s="530" t="n"/>
      <c r="NLY27" s="530" t="n"/>
      <c r="NLZ27" s="530" t="n"/>
      <c r="NMA27" s="530" t="n"/>
      <c r="NMB27" s="530" t="n"/>
      <c r="NMC27" s="530" t="n"/>
      <c r="NMD27" s="530" t="n"/>
      <c r="NME27" s="530" t="n"/>
      <c r="NMF27" s="530" t="n"/>
      <c r="NMG27" s="530" t="n"/>
      <c r="NMH27" s="530" t="n"/>
      <c r="NMI27" s="530" t="n"/>
      <c r="NMJ27" s="530" t="n"/>
      <c r="NMK27" s="530" t="n"/>
      <c r="NML27" s="530" t="n"/>
      <c r="NMM27" s="530" t="n"/>
      <c r="NMN27" s="530" t="n"/>
      <c r="NMO27" s="530" t="n"/>
      <c r="NMP27" s="530" t="n"/>
      <c r="NMQ27" s="530" t="n"/>
      <c r="NMR27" s="530" t="n"/>
      <c r="NMS27" s="530" t="n"/>
      <c r="NMT27" s="530" t="n"/>
      <c r="NMU27" s="530" t="n"/>
      <c r="NMV27" s="530" t="n"/>
      <c r="NMW27" s="530" t="n"/>
      <c r="NMX27" s="530" t="n"/>
      <c r="NMY27" s="530" t="n"/>
      <c r="NMZ27" s="530" t="n"/>
      <c r="NNA27" s="530" t="n"/>
      <c r="NNB27" s="530" t="n"/>
      <c r="NNC27" s="530" t="n"/>
      <c r="NND27" s="530" t="n"/>
      <c r="NNE27" s="530" t="n"/>
      <c r="NNF27" s="530" t="n"/>
      <c r="NNG27" s="530" t="n"/>
      <c r="NNH27" s="530" t="n"/>
      <c r="NNI27" s="530" t="n"/>
      <c r="NNJ27" s="530" t="n"/>
      <c r="NNK27" s="530" t="n"/>
      <c r="NNL27" s="530" t="n"/>
      <c r="NNM27" s="530" t="n"/>
      <c r="NNN27" s="530" t="n"/>
      <c r="NNO27" s="530" t="n"/>
      <c r="NNP27" s="530" t="n"/>
      <c r="NNQ27" s="530" t="n"/>
      <c r="NNR27" s="530" t="n"/>
      <c r="NNS27" s="530" t="n"/>
      <c r="NNT27" s="530" t="n"/>
      <c r="NNU27" s="530" t="n"/>
      <c r="NNV27" s="530" t="n"/>
      <c r="NNW27" s="530" t="n"/>
      <c r="NNX27" s="530" t="n"/>
      <c r="NNY27" s="530" t="n"/>
      <c r="NNZ27" s="530" t="n"/>
      <c r="NOA27" s="530" t="n"/>
      <c r="NOB27" s="530" t="n"/>
      <c r="NOC27" s="530" t="n"/>
      <c r="NOD27" s="530" t="n"/>
      <c r="NOE27" s="530" t="n"/>
      <c r="NOF27" s="530" t="n"/>
      <c r="NOG27" s="530" t="n"/>
      <c r="NOH27" s="530" t="n"/>
      <c r="NOI27" s="530" t="n"/>
      <c r="NOJ27" s="530" t="n"/>
      <c r="NOK27" s="530" t="n"/>
      <c r="NOL27" s="530" t="n"/>
      <c r="NOM27" s="530" t="n"/>
      <c r="NON27" s="530" t="n"/>
      <c r="NOO27" s="530" t="n"/>
      <c r="NOP27" s="530" t="n"/>
      <c r="NOQ27" s="530" t="n"/>
      <c r="NOR27" s="530" t="n"/>
      <c r="NOS27" s="530" t="n"/>
      <c r="NOT27" s="530" t="n"/>
      <c r="NOU27" s="530" t="n"/>
      <c r="NOV27" s="530" t="n"/>
      <c r="NOW27" s="530" t="n"/>
      <c r="NOX27" s="530" t="n"/>
      <c r="NOY27" s="530" t="n"/>
      <c r="NOZ27" s="530" t="n"/>
      <c r="NPA27" s="530" t="n"/>
      <c r="NPB27" s="530" t="n"/>
      <c r="NPC27" s="530" t="n"/>
      <c r="NPD27" s="530" t="n"/>
      <c r="NPE27" s="530" t="n"/>
      <c r="NPF27" s="530" t="n"/>
      <c r="NPG27" s="530" t="n"/>
      <c r="NPH27" s="530" t="n"/>
      <c r="NPI27" s="530" t="n"/>
      <c r="NPJ27" s="530" t="n"/>
      <c r="NPK27" s="530" t="n"/>
      <c r="NPL27" s="530" t="n"/>
      <c r="NPM27" s="530" t="n"/>
      <c r="NPN27" s="530" t="n"/>
      <c r="NPO27" s="530" t="n"/>
      <c r="NPP27" s="530" t="n"/>
      <c r="NPQ27" s="530" t="n"/>
      <c r="NPR27" s="530" t="n"/>
      <c r="NPS27" s="530" t="n"/>
      <c r="NPT27" s="530" t="n"/>
      <c r="NPU27" s="530" t="n"/>
      <c r="NPV27" s="530" t="n"/>
      <c r="NPW27" s="530" t="n"/>
      <c r="NPX27" s="530" t="n"/>
      <c r="NPY27" s="530" t="n"/>
      <c r="NPZ27" s="530" t="n"/>
      <c r="NQA27" s="530" t="n"/>
      <c r="NQB27" s="530" t="n"/>
      <c r="NQC27" s="530" t="n"/>
      <c r="NQD27" s="530" t="n"/>
      <c r="NQE27" s="530" t="n"/>
      <c r="NQF27" s="530" t="n"/>
      <c r="NQG27" s="530" t="n"/>
      <c r="NQH27" s="530" t="n"/>
      <c r="NQI27" s="530" t="n"/>
      <c r="NQJ27" s="530" t="n"/>
      <c r="NQK27" s="530" t="n"/>
      <c r="NQL27" s="530" t="n"/>
      <c r="NQM27" s="530" t="n"/>
      <c r="NQN27" s="530" t="n"/>
      <c r="NQO27" s="530" t="n"/>
      <c r="NQP27" s="530" t="n"/>
      <c r="NQQ27" s="530" t="n"/>
      <c r="NQR27" s="530" t="n"/>
      <c r="NQS27" s="530" t="n"/>
      <c r="NQT27" s="530" t="n"/>
      <c r="NQU27" s="530" t="n"/>
      <c r="NQV27" s="530" t="n"/>
      <c r="NQW27" s="530" t="n"/>
      <c r="NQX27" s="530" t="n"/>
      <c r="NQY27" s="530" t="n"/>
      <c r="NQZ27" s="530" t="n"/>
      <c r="NRA27" s="530" t="n"/>
      <c r="NRB27" s="530" t="n"/>
      <c r="NRC27" s="530" t="n"/>
      <c r="NRD27" s="530" t="n"/>
      <c r="NRE27" s="530" t="n"/>
      <c r="NRF27" s="530" t="n"/>
      <c r="NRG27" s="530" t="n"/>
      <c r="NRH27" s="530" t="n"/>
      <c r="NRI27" s="530" t="n"/>
      <c r="NRJ27" s="530" t="n"/>
      <c r="NRK27" s="530" t="n"/>
      <c r="NRL27" s="530" t="n"/>
      <c r="NRM27" s="530" t="n"/>
      <c r="NRN27" s="530" t="n"/>
      <c r="NRO27" s="530" t="n"/>
      <c r="NRP27" s="530" t="n"/>
      <c r="NRQ27" s="530" t="n"/>
      <c r="NRR27" s="530" t="n"/>
      <c r="NRS27" s="530" t="n"/>
      <c r="NRT27" s="530" t="n"/>
      <c r="NRU27" s="530" t="n"/>
      <c r="NRV27" s="530" t="n"/>
      <c r="NRW27" s="530" t="n"/>
      <c r="NRX27" s="530" t="n"/>
      <c r="NRY27" s="530" t="n"/>
      <c r="NRZ27" s="530" t="n"/>
      <c r="NSA27" s="530" t="n"/>
      <c r="NSB27" s="530" t="n"/>
      <c r="NSC27" s="530" t="n"/>
      <c r="NSD27" s="530" t="n"/>
      <c r="NSE27" s="530" t="n"/>
      <c r="NSF27" s="530" t="n"/>
      <c r="NSG27" s="530" t="n"/>
      <c r="NSH27" s="530" t="n"/>
      <c r="NSI27" s="530" t="n"/>
      <c r="NSJ27" s="530" t="n"/>
      <c r="NSK27" s="530" t="n"/>
      <c r="NSL27" s="530" t="n"/>
      <c r="NSM27" s="530" t="n"/>
      <c r="NSN27" s="530" t="n"/>
      <c r="NSO27" s="530" t="n"/>
      <c r="NSP27" s="530" t="n"/>
      <c r="NSQ27" s="530" t="n"/>
      <c r="NSR27" s="530" t="n"/>
      <c r="NSS27" s="530" t="n"/>
      <c r="NST27" s="530" t="n"/>
      <c r="NSU27" s="530" t="n"/>
      <c r="NSV27" s="530" t="n"/>
      <c r="NSW27" s="530" t="n"/>
      <c r="NSX27" s="530" t="n"/>
      <c r="NSY27" s="530" t="n"/>
      <c r="NSZ27" s="530" t="n"/>
      <c r="NTA27" s="530" t="n"/>
      <c r="NTB27" s="530" t="n"/>
      <c r="NTC27" s="530" t="n"/>
      <c r="NTD27" s="530" t="n"/>
      <c r="NTE27" s="530" t="n"/>
      <c r="NTF27" s="530" t="n"/>
      <c r="NTG27" s="530" t="n"/>
      <c r="NTH27" s="530" t="n"/>
      <c r="NTI27" s="530" t="n"/>
      <c r="NTJ27" s="530" t="n"/>
      <c r="NTK27" s="530" t="n"/>
      <c r="NTL27" s="530" t="n"/>
      <c r="NTM27" s="530" t="n"/>
      <c r="NTN27" s="530" t="n"/>
      <c r="NTO27" s="530" t="n"/>
      <c r="NTP27" s="530" t="n"/>
      <c r="NTQ27" s="530" t="n"/>
      <c r="NTR27" s="530" t="n"/>
      <c r="NTS27" s="530" t="n"/>
      <c r="NTT27" s="530" t="n"/>
      <c r="NTU27" s="530" t="n"/>
      <c r="NTV27" s="530" t="n"/>
      <c r="NTW27" s="530" t="n"/>
      <c r="NTX27" s="530" t="n"/>
      <c r="NTY27" s="530" t="n"/>
      <c r="NTZ27" s="530" t="n"/>
      <c r="NUA27" s="530" t="n"/>
      <c r="NUB27" s="530" t="n"/>
      <c r="NUC27" s="530" t="n"/>
      <c r="NUD27" s="530" t="n"/>
      <c r="NUE27" s="530" t="n"/>
      <c r="NUF27" s="530" t="n"/>
      <c r="NUG27" s="530" t="n"/>
      <c r="NUH27" s="530" t="n"/>
      <c r="NUI27" s="530" t="n"/>
      <c r="NUJ27" s="530" t="n"/>
      <c r="NUK27" s="530" t="n"/>
      <c r="NUL27" s="530" t="n"/>
      <c r="NUM27" s="530" t="n"/>
      <c r="NUN27" s="530" t="n"/>
      <c r="NUO27" s="530" t="n"/>
      <c r="NUP27" s="530" t="n"/>
      <c r="NUQ27" s="530" t="n"/>
      <c r="NUR27" s="530" t="n"/>
      <c r="NUS27" s="530" t="n"/>
      <c r="NUT27" s="530" t="n"/>
      <c r="NUU27" s="530" t="n"/>
      <c r="NUV27" s="530" t="n"/>
      <c r="NUW27" s="530" t="n"/>
      <c r="NUX27" s="530" t="n"/>
      <c r="NUY27" s="530" t="n"/>
      <c r="NUZ27" s="530" t="n"/>
      <c r="NVA27" s="530" t="n"/>
      <c r="NVB27" s="530" t="n"/>
      <c r="NVC27" s="530" t="n"/>
      <c r="NVD27" s="530" t="n"/>
      <c r="NVE27" s="530" t="n"/>
      <c r="NVF27" s="530" t="n"/>
      <c r="NVG27" s="530" t="n"/>
      <c r="NVH27" s="530" t="n"/>
      <c r="NVI27" s="530" t="n"/>
      <c r="NVJ27" s="530" t="n"/>
      <c r="NVK27" s="530" t="n"/>
      <c r="NVL27" s="530" t="n"/>
      <c r="NVM27" s="530" t="n"/>
      <c r="NVN27" s="530" t="n"/>
      <c r="NVO27" s="530" t="n"/>
      <c r="NVP27" s="530" t="n"/>
      <c r="NVQ27" s="530" t="n"/>
      <c r="NVR27" s="530" t="n"/>
      <c r="NVS27" s="530" t="n"/>
      <c r="NVT27" s="530" t="n"/>
      <c r="NVU27" s="530" t="n"/>
      <c r="NVV27" s="530" t="n"/>
      <c r="NVW27" s="530" t="n"/>
      <c r="NVX27" s="530" t="n"/>
      <c r="NVY27" s="530" t="n"/>
      <c r="NVZ27" s="530" t="n"/>
      <c r="NWA27" s="530" t="n"/>
      <c r="NWB27" s="530" t="n"/>
      <c r="NWC27" s="530" t="n"/>
      <c r="NWD27" s="530" t="n"/>
      <c r="NWE27" s="530" t="n"/>
      <c r="NWF27" s="530" t="n"/>
      <c r="NWG27" s="530" t="n"/>
      <c r="NWH27" s="530" t="n"/>
      <c r="NWI27" s="530" t="n"/>
      <c r="NWJ27" s="530" t="n"/>
      <c r="NWK27" s="530" t="n"/>
      <c r="NWL27" s="530" t="n"/>
      <c r="NWM27" s="530" t="n"/>
      <c r="NWN27" s="530" t="n"/>
      <c r="NWO27" s="530" t="n"/>
      <c r="NWP27" s="530" t="n"/>
      <c r="NWQ27" s="530" t="n"/>
      <c r="NWR27" s="530" t="n"/>
      <c r="NWS27" s="530" t="n"/>
      <c r="NWT27" s="530" t="n"/>
      <c r="NWU27" s="530" t="n"/>
      <c r="NWV27" s="530" t="n"/>
      <c r="NWW27" s="530" t="n"/>
      <c r="NWX27" s="530" t="n"/>
      <c r="NWY27" s="530" t="n"/>
      <c r="NWZ27" s="530" t="n"/>
      <c r="NXA27" s="530" t="n"/>
      <c r="NXB27" s="530" t="n"/>
      <c r="NXC27" s="530" t="n"/>
      <c r="NXD27" s="530" t="n"/>
      <c r="NXE27" s="530" t="n"/>
      <c r="NXF27" s="530" t="n"/>
      <c r="NXG27" s="530" t="n"/>
      <c r="NXH27" s="530" t="n"/>
      <c r="NXI27" s="530" t="n"/>
      <c r="NXJ27" s="530" t="n"/>
      <c r="NXK27" s="530" t="n"/>
      <c r="NXL27" s="530" t="n"/>
      <c r="NXM27" s="530" t="n"/>
      <c r="NXN27" s="530" t="n"/>
      <c r="NXO27" s="530" t="n"/>
      <c r="NXP27" s="530" t="n"/>
      <c r="NXQ27" s="530" t="n"/>
      <c r="NXR27" s="530" t="n"/>
      <c r="NXS27" s="530" t="n"/>
      <c r="NXT27" s="530" t="n"/>
      <c r="NXU27" s="530" t="n"/>
      <c r="NXV27" s="530" t="n"/>
      <c r="NXW27" s="530" t="n"/>
      <c r="NXX27" s="530" t="n"/>
      <c r="NXY27" s="530" t="n"/>
      <c r="NXZ27" s="530" t="n"/>
      <c r="NYA27" s="530" t="n"/>
      <c r="NYB27" s="530" t="n"/>
      <c r="NYC27" s="530" t="n"/>
      <c r="NYD27" s="530" t="n"/>
      <c r="NYE27" s="530" t="n"/>
      <c r="NYF27" s="530" t="n"/>
      <c r="NYG27" s="530" t="n"/>
      <c r="NYH27" s="530" t="n"/>
      <c r="NYI27" s="530" t="n"/>
      <c r="NYJ27" s="530" t="n"/>
      <c r="NYK27" s="530" t="n"/>
      <c r="NYL27" s="530" t="n"/>
      <c r="NYM27" s="530" t="n"/>
      <c r="NYN27" s="530" t="n"/>
      <c r="NYO27" s="530" t="n"/>
      <c r="NYP27" s="530" t="n"/>
      <c r="NYQ27" s="530" t="n"/>
      <c r="NYR27" s="530" t="n"/>
      <c r="NYS27" s="530" t="n"/>
      <c r="NYT27" s="530" t="n"/>
      <c r="NYU27" s="530" t="n"/>
      <c r="NYV27" s="530" t="n"/>
      <c r="NYW27" s="530" t="n"/>
      <c r="NYX27" s="530" t="n"/>
      <c r="NYY27" s="530" t="n"/>
      <c r="NYZ27" s="530" t="n"/>
      <c r="NZA27" s="530" t="n"/>
      <c r="NZB27" s="530" t="n"/>
      <c r="NZC27" s="530" t="n"/>
      <c r="NZD27" s="530" t="n"/>
      <c r="NZE27" s="530" t="n"/>
      <c r="NZF27" s="530" t="n"/>
      <c r="NZG27" s="530" t="n"/>
      <c r="NZH27" s="530" t="n"/>
      <c r="NZI27" s="530" t="n"/>
      <c r="NZJ27" s="530" t="n"/>
      <c r="NZK27" s="530" t="n"/>
      <c r="NZL27" s="530" t="n"/>
      <c r="NZM27" s="530" t="n"/>
      <c r="NZN27" s="530" t="n"/>
      <c r="NZO27" s="530" t="n"/>
      <c r="NZP27" s="530" t="n"/>
      <c r="NZQ27" s="530" t="n"/>
      <c r="NZR27" s="530" t="n"/>
      <c r="NZS27" s="530" t="n"/>
      <c r="NZT27" s="530" t="n"/>
      <c r="NZU27" s="530" t="n"/>
      <c r="NZV27" s="530" t="n"/>
      <c r="NZW27" s="530" t="n"/>
      <c r="NZX27" s="530" t="n"/>
      <c r="NZY27" s="530" t="n"/>
      <c r="NZZ27" s="530" t="n"/>
      <c r="OAA27" s="530" t="n"/>
      <c r="OAB27" s="530" t="n"/>
      <c r="OAC27" s="530" t="n"/>
      <c r="OAD27" s="530" t="n"/>
      <c r="OAE27" s="530" t="n"/>
      <c r="OAF27" s="530" t="n"/>
      <c r="OAG27" s="530" t="n"/>
      <c r="OAH27" s="530" t="n"/>
      <c r="OAI27" s="530" t="n"/>
      <c r="OAJ27" s="530" t="n"/>
      <c r="OAK27" s="530" t="n"/>
      <c r="OAL27" s="530" t="n"/>
      <c r="OAM27" s="530" t="n"/>
      <c r="OAN27" s="530" t="n"/>
      <c r="OAO27" s="530" t="n"/>
      <c r="OAP27" s="530" t="n"/>
      <c r="OAQ27" s="530" t="n"/>
      <c r="OAR27" s="530" t="n"/>
      <c r="OAS27" s="530" t="n"/>
      <c r="OAT27" s="530" t="n"/>
      <c r="OAU27" s="530" t="n"/>
      <c r="OAV27" s="530" t="n"/>
      <c r="OAW27" s="530" t="n"/>
      <c r="OAX27" s="530" t="n"/>
      <c r="OAY27" s="530" t="n"/>
      <c r="OAZ27" s="530" t="n"/>
      <c r="OBA27" s="530" t="n"/>
      <c r="OBB27" s="530" t="n"/>
      <c r="OBC27" s="530" t="n"/>
      <c r="OBD27" s="530" t="n"/>
      <c r="OBE27" s="530" t="n"/>
      <c r="OBF27" s="530" t="n"/>
      <c r="OBG27" s="530" t="n"/>
      <c r="OBH27" s="530" t="n"/>
      <c r="OBI27" s="530" t="n"/>
      <c r="OBJ27" s="530" t="n"/>
      <c r="OBK27" s="530" t="n"/>
      <c r="OBL27" s="530" t="n"/>
      <c r="OBM27" s="530" t="n"/>
      <c r="OBN27" s="530" t="n"/>
      <c r="OBO27" s="530" t="n"/>
      <c r="OBP27" s="530" t="n"/>
      <c r="OBQ27" s="530" t="n"/>
      <c r="OBR27" s="530" t="n"/>
      <c r="OBS27" s="530" t="n"/>
      <c r="OBT27" s="530" t="n"/>
      <c r="OBU27" s="530" t="n"/>
      <c r="OBV27" s="530" t="n"/>
      <c r="OBW27" s="530" t="n"/>
      <c r="OBX27" s="530" t="n"/>
      <c r="OBY27" s="530" t="n"/>
      <c r="OBZ27" s="530" t="n"/>
      <c r="OCA27" s="530" t="n"/>
      <c r="OCB27" s="530" t="n"/>
      <c r="OCC27" s="530" t="n"/>
      <c r="OCD27" s="530" t="n"/>
      <c r="OCE27" s="530" t="n"/>
      <c r="OCF27" s="530" t="n"/>
      <c r="OCG27" s="530" t="n"/>
      <c r="OCH27" s="530" t="n"/>
      <c r="OCI27" s="530" t="n"/>
      <c r="OCJ27" s="530" t="n"/>
      <c r="OCK27" s="530" t="n"/>
      <c r="OCL27" s="530" t="n"/>
      <c r="OCM27" s="530" t="n"/>
      <c r="OCN27" s="530" t="n"/>
      <c r="OCO27" s="530" t="n"/>
      <c r="OCP27" s="530" t="n"/>
      <c r="OCQ27" s="530" t="n"/>
      <c r="OCR27" s="530" t="n"/>
      <c r="OCS27" s="530" t="n"/>
      <c r="OCT27" s="530" t="n"/>
      <c r="OCU27" s="530" t="n"/>
      <c r="OCV27" s="530" t="n"/>
      <c r="OCW27" s="530" t="n"/>
      <c r="OCX27" s="530" t="n"/>
      <c r="OCY27" s="530" t="n"/>
      <c r="OCZ27" s="530" t="n"/>
      <c r="ODA27" s="530" t="n"/>
      <c r="ODB27" s="530" t="n"/>
      <c r="ODC27" s="530" t="n"/>
      <c r="ODD27" s="530" t="n"/>
      <c r="ODE27" s="530" t="n"/>
      <c r="ODF27" s="530" t="n"/>
      <c r="ODG27" s="530" t="n"/>
      <c r="ODH27" s="530" t="n"/>
      <c r="ODI27" s="530" t="n"/>
      <c r="ODJ27" s="530" t="n"/>
      <c r="ODK27" s="530" t="n"/>
      <c r="ODL27" s="530" t="n"/>
      <c r="ODM27" s="530" t="n"/>
      <c r="ODN27" s="530" t="n"/>
      <c r="ODO27" s="530" t="n"/>
      <c r="ODP27" s="530" t="n"/>
      <c r="ODQ27" s="530" t="n"/>
      <c r="ODR27" s="530" t="n"/>
      <c r="ODS27" s="530" t="n"/>
      <c r="ODT27" s="530" t="n"/>
      <c r="ODU27" s="530" t="n"/>
      <c r="ODV27" s="530" t="n"/>
      <c r="ODW27" s="530" t="n"/>
      <c r="ODX27" s="530" t="n"/>
      <c r="ODY27" s="530" t="n"/>
      <c r="ODZ27" s="530" t="n"/>
      <c r="OEA27" s="530" t="n"/>
      <c r="OEB27" s="530" t="n"/>
      <c r="OEC27" s="530" t="n"/>
      <c r="OED27" s="530" t="n"/>
      <c r="OEE27" s="530" t="n"/>
      <c r="OEF27" s="530" t="n"/>
      <c r="OEG27" s="530" t="n"/>
      <c r="OEH27" s="530" t="n"/>
      <c r="OEI27" s="530" t="n"/>
      <c r="OEJ27" s="530" t="n"/>
      <c r="OEK27" s="530" t="n"/>
      <c r="OEL27" s="530" t="n"/>
      <c r="OEM27" s="530" t="n"/>
      <c r="OEN27" s="530" t="n"/>
      <c r="OEO27" s="530" t="n"/>
      <c r="OEP27" s="530" t="n"/>
      <c r="OEQ27" s="530" t="n"/>
      <c r="OER27" s="530" t="n"/>
      <c r="OES27" s="530" t="n"/>
      <c r="OET27" s="530" t="n"/>
      <c r="OEU27" s="530" t="n"/>
      <c r="OEV27" s="530" t="n"/>
      <c r="OEW27" s="530" t="n"/>
      <c r="OEX27" s="530" t="n"/>
      <c r="OEY27" s="530" t="n"/>
      <c r="OEZ27" s="530" t="n"/>
      <c r="OFA27" s="530" t="n"/>
      <c r="OFB27" s="530" t="n"/>
      <c r="OFC27" s="530" t="n"/>
      <c r="OFD27" s="530" t="n"/>
      <c r="OFE27" s="530" t="n"/>
      <c r="OFF27" s="530" t="n"/>
      <c r="OFG27" s="530" t="n"/>
      <c r="OFH27" s="530" t="n"/>
      <c r="OFI27" s="530" t="n"/>
      <c r="OFJ27" s="530" t="n"/>
      <c r="OFK27" s="530" t="n"/>
      <c r="OFL27" s="530" t="n"/>
      <c r="OFM27" s="530" t="n"/>
      <c r="OFN27" s="530" t="n"/>
      <c r="OFO27" s="530" t="n"/>
      <c r="OFP27" s="530" t="n"/>
      <c r="OFQ27" s="530" t="n"/>
      <c r="OFR27" s="530" t="n"/>
      <c r="OFS27" s="530" t="n"/>
      <c r="OFT27" s="530" t="n"/>
      <c r="OFU27" s="530" t="n"/>
      <c r="OFV27" s="530" t="n"/>
      <c r="OFW27" s="530" t="n"/>
      <c r="OFX27" s="530" t="n"/>
      <c r="OFY27" s="530" t="n"/>
      <c r="OFZ27" s="530" t="n"/>
      <c r="OGA27" s="530" t="n"/>
      <c r="OGB27" s="530" t="n"/>
      <c r="OGC27" s="530" t="n"/>
      <c r="OGD27" s="530" t="n"/>
      <c r="OGE27" s="530" t="n"/>
      <c r="OGF27" s="530" t="n"/>
      <c r="OGG27" s="530" t="n"/>
      <c r="OGH27" s="530" t="n"/>
      <c r="OGI27" s="530" t="n"/>
      <c r="OGJ27" s="530" t="n"/>
      <c r="OGK27" s="530" t="n"/>
      <c r="OGL27" s="530" t="n"/>
      <c r="OGM27" s="530" t="n"/>
      <c r="OGN27" s="530" t="n"/>
      <c r="OGO27" s="530" t="n"/>
      <c r="OGP27" s="530" t="n"/>
      <c r="OGQ27" s="530" t="n"/>
      <c r="OGR27" s="530" t="n"/>
      <c r="OGS27" s="530" t="n"/>
      <c r="OGT27" s="530" t="n"/>
      <c r="OGU27" s="530" t="n"/>
      <c r="OGV27" s="530" t="n"/>
      <c r="OGW27" s="530" t="n"/>
      <c r="OGX27" s="530" t="n"/>
      <c r="OGY27" s="530" t="n"/>
      <c r="OGZ27" s="530" t="n"/>
      <c r="OHA27" s="530" t="n"/>
      <c r="OHB27" s="530" t="n"/>
      <c r="OHC27" s="530" t="n"/>
      <c r="OHD27" s="530" t="n"/>
      <c r="OHE27" s="530" t="n"/>
      <c r="OHF27" s="530" t="n"/>
      <c r="OHG27" s="530" t="n"/>
      <c r="OHH27" s="530" t="n"/>
      <c r="OHI27" s="530" t="n"/>
      <c r="OHJ27" s="530" t="n"/>
      <c r="OHK27" s="530" t="n"/>
      <c r="OHL27" s="530" t="n"/>
      <c r="OHM27" s="530" t="n"/>
      <c r="OHN27" s="530" t="n"/>
      <c r="OHO27" s="530" t="n"/>
      <c r="OHP27" s="530" t="n"/>
      <c r="OHQ27" s="530" t="n"/>
      <c r="OHR27" s="530" t="n"/>
      <c r="OHS27" s="530" t="n"/>
      <c r="OHT27" s="530" t="n"/>
      <c r="OHU27" s="530" t="n"/>
      <c r="OHV27" s="530" t="n"/>
      <c r="OHW27" s="530" t="n"/>
      <c r="OHX27" s="530" t="n"/>
      <c r="OHY27" s="530" t="n"/>
      <c r="OHZ27" s="530" t="n"/>
      <c r="OIA27" s="530" t="n"/>
      <c r="OIB27" s="530" t="n"/>
      <c r="OIC27" s="530" t="n"/>
      <c r="OID27" s="530" t="n"/>
      <c r="OIE27" s="530" t="n"/>
      <c r="OIF27" s="530" t="n"/>
      <c r="OIG27" s="530" t="n"/>
      <c r="OIH27" s="530" t="n"/>
      <c r="OII27" s="530" t="n"/>
      <c r="OIJ27" s="530" t="n"/>
      <c r="OIK27" s="530" t="n"/>
      <c r="OIL27" s="530" t="n"/>
      <c r="OIM27" s="530" t="n"/>
      <c r="OIN27" s="530" t="n"/>
      <c r="OIO27" s="530" t="n"/>
      <c r="OIP27" s="530" t="n"/>
      <c r="OIQ27" s="530" t="n"/>
      <c r="OIR27" s="530" t="n"/>
      <c r="OIS27" s="530" t="n"/>
      <c r="OIT27" s="530" t="n"/>
      <c r="OIU27" s="530" t="n"/>
      <c r="OIV27" s="530" t="n"/>
      <c r="OIW27" s="530" t="n"/>
      <c r="OIX27" s="530" t="n"/>
      <c r="OIY27" s="530" t="n"/>
      <c r="OIZ27" s="530" t="n"/>
      <c r="OJA27" s="530" t="n"/>
      <c r="OJB27" s="530" t="n"/>
      <c r="OJC27" s="530" t="n"/>
      <c r="OJD27" s="530" t="n"/>
      <c r="OJE27" s="530" t="n"/>
      <c r="OJF27" s="530" t="n"/>
      <c r="OJG27" s="530" t="n"/>
      <c r="OJH27" s="530" t="n"/>
      <c r="OJI27" s="530" t="n"/>
      <c r="OJJ27" s="530" t="n"/>
      <c r="OJK27" s="530" t="n"/>
      <c r="OJL27" s="530" t="n"/>
      <c r="OJM27" s="530" t="n"/>
      <c r="OJN27" s="530" t="n"/>
      <c r="OJO27" s="530" t="n"/>
      <c r="OJP27" s="530" t="n"/>
      <c r="OJQ27" s="530" t="n"/>
      <c r="OJR27" s="530" t="n"/>
      <c r="OJS27" s="530" t="n"/>
      <c r="OJT27" s="530" t="n"/>
      <c r="OJU27" s="530" t="n"/>
      <c r="OJV27" s="530" t="n"/>
      <c r="OJW27" s="530" t="n"/>
      <c r="OJX27" s="530" t="n"/>
      <c r="OJY27" s="530" t="n"/>
      <c r="OJZ27" s="530" t="n"/>
      <c r="OKA27" s="530" t="n"/>
      <c r="OKB27" s="530" t="n"/>
      <c r="OKC27" s="530" t="n"/>
      <c r="OKD27" s="530" t="n"/>
      <c r="OKE27" s="530" t="n"/>
      <c r="OKF27" s="530" t="n"/>
      <c r="OKG27" s="530" t="n"/>
      <c r="OKH27" s="530" t="n"/>
      <c r="OKI27" s="530" t="n"/>
      <c r="OKJ27" s="530" t="n"/>
      <c r="OKK27" s="530" t="n"/>
      <c r="OKL27" s="530" t="n"/>
      <c r="OKM27" s="530" t="n"/>
      <c r="OKN27" s="530" t="n"/>
      <c r="OKO27" s="530" t="n"/>
      <c r="OKP27" s="530" t="n"/>
      <c r="OKQ27" s="530" t="n"/>
      <c r="OKR27" s="530" t="n"/>
      <c r="OKS27" s="530" t="n"/>
      <c r="OKT27" s="530" t="n"/>
      <c r="OKU27" s="530" t="n"/>
      <c r="OKV27" s="530" t="n"/>
      <c r="OKW27" s="530" t="n"/>
      <c r="OKX27" s="530" t="n"/>
      <c r="OKY27" s="530" t="n"/>
      <c r="OKZ27" s="530" t="n"/>
      <c r="OLA27" s="530" t="n"/>
      <c r="OLB27" s="530" t="n"/>
      <c r="OLC27" s="530" t="n"/>
      <c r="OLD27" s="530" t="n"/>
      <c r="OLE27" s="530" t="n"/>
      <c r="OLF27" s="530" t="n"/>
      <c r="OLG27" s="530" t="n"/>
      <c r="OLH27" s="530" t="n"/>
      <c r="OLI27" s="530" t="n"/>
      <c r="OLJ27" s="530" t="n"/>
      <c r="OLK27" s="530" t="n"/>
      <c r="OLL27" s="530" t="n"/>
      <c r="OLM27" s="530" t="n"/>
      <c r="OLN27" s="530" t="n"/>
      <c r="OLO27" s="530" t="n"/>
      <c r="OLP27" s="530" t="n"/>
      <c r="OLQ27" s="530" t="n"/>
      <c r="OLR27" s="530" t="n"/>
      <c r="OLS27" s="530" t="n"/>
      <c r="OLT27" s="530" t="n"/>
      <c r="OLU27" s="530" t="n"/>
      <c r="OLV27" s="530" t="n"/>
      <c r="OLW27" s="530" t="n"/>
      <c r="OLX27" s="530" t="n"/>
      <c r="OLY27" s="530" t="n"/>
      <c r="OLZ27" s="530" t="n"/>
      <c r="OMA27" s="530" t="n"/>
      <c r="OMB27" s="530" t="n"/>
      <c r="OMC27" s="530" t="n"/>
      <c r="OMD27" s="530" t="n"/>
      <c r="OME27" s="530" t="n"/>
      <c r="OMF27" s="530" t="n"/>
      <c r="OMG27" s="530" t="n"/>
      <c r="OMH27" s="530" t="n"/>
      <c r="OMI27" s="530" t="n"/>
      <c r="OMJ27" s="530" t="n"/>
      <c r="OMK27" s="530" t="n"/>
      <c r="OML27" s="530" t="n"/>
      <c r="OMM27" s="530" t="n"/>
      <c r="OMN27" s="530" t="n"/>
      <c r="OMO27" s="530" t="n"/>
      <c r="OMP27" s="530" t="n"/>
      <c r="OMQ27" s="530" t="n"/>
      <c r="OMR27" s="530" t="n"/>
      <c r="OMS27" s="530" t="n"/>
      <c r="OMT27" s="530" t="n"/>
      <c r="OMU27" s="530" t="n"/>
      <c r="OMV27" s="530" t="n"/>
      <c r="OMW27" s="530" t="n"/>
      <c r="OMX27" s="530" t="n"/>
      <c r="OMY27" s="530" t="n"/>
      <c r="OMZ27" s="530" t="n"/>
      <c r="ONA27" s="530" t="n"/>
      <c r="ONB27" s="530" t="n"/>
      <c r="ONC27" s="530" t="n"/>
      <c r="OND27" s="530" t="n"/>
      <c r="ONE27" s="530" t="n"/>
      <c r="ONF27" s="530" t="n"/>
      <c r="ONG27" s="530" t="n"/>
      <c r="ONH27" s="530" t="n"/>
      <c r="ONI27" s="530" t="n"/>
      <c r="ONJ27" s="530" t="n"/>
      <c r="ONK27" s="530" t="n"/>
      <c r="ONL27" s="530" t="n"/>
      <c r="ONM27" s="530" t="n"/>
      <c r="ONN27" s="530" t="n"/>
      <c r="ONO27" s="530" t="n"/>
      <c r="ONP27" s="530" t="n"/>
      <c r="ONQ27" s="530" t="n"/>
      <c r="ONR27" s="530" t="n"/>
      <c r="ONS27" s="530" t="n"/>
      <c r="ONT27" s="530" t="n"/>
      <c r="ONU27" s="530" t="n"/>
      <c r="ONV27" s="530" t="n"/>
      <c r="ONW27" s="530" t="n"/>
      <c r="ONX27" s="530" t="n"/>
      <c r="ONY27" s="530" t="n"/>
      <c r="ONZ27" s="530" t="n"/>
      <c r="OOA27" s="530" t="n"/>
      <c r="OOB27" s="530" t="n"/>
      <c r="OOC27" s="530" t="n"/>
      <c r="OOD27" s="530" t="n"/>
      <c r="OOE27" s="530" t="n"/>
      <c r="OOF27" s="530" t="n"/>
      <c r="OOG27" s="530" t="n"/>
      <c r="OOH27" s="530" t="n"/>
      <c r="OOI27" s="530" t="n"/>
      <c r="OOJ27" s="530" t="n"/>
      <c r="OOK27" s="530" t="n"/>
      <c r="OOL27" s="530" t="n"/>
      <c r="OOM27" s="530" t="n"/>
      <c r="OON27" s="530" t="n"/>
      <c r="OOO27" s="530" t="n"/>
      <c r="OOP27" s="530" t="n"/>
      <c r="OOQ27" s="530" t="n"/>
      <c r="OOR27" s="530" t="n"/>
      <c r="OOS27" s="530" t="n"/>
      <c r="OOT27" s="530" t="n"/>
      <c r="OOU27" s="530" t="n"/>
      <c r="OOV27" s="530" t="n"/>
      <c r="OOW27" s="530" t="n"/>
      <c r="OOX27" s="530" t="n"/>
      <c r="OOY27" s="530" t="n"/>
      <c r="OOZ27" s="530" t="n"/>
      <c r="OPA27" s="530" t="n"/>
      <c r="OPB27" s="530" t="n"/>
      <c r="OPC27" s="530" t="n"/>
      <c r="OPD27" s="530" t="n"/>
      <c r="OPE27" s="530" t="n"/>
      <c r="OPF27" s="530" t="n"/>
      <c r="OPG27" s="530" t="n"/>
      <c r="OPH27" s="530" t="n"/>
      <c r="OPI27" s="530" t="n"/>
      <c r="OPJ27" s="530" t="n"/>
      <c r="OPK27" s="530" t="n"/>
      <c r="OPL27" s="530" t="n"/>
      <c r="OPM27" s="530" t="n"/>
      <c r="OPN27" s="530" t="n"/>
      <c r="OPO27" s="530" t="n"/>
      <c r="OPP27" s="530" t="n"/>
      <c r="OPQ27" s="530" t="n"/>
      <c r="OPR27" s="530" t="n"/>
      <c r="OPS27" s="530" t="n"/>
      <c r="OPT27" s="530" t="n"/>
      <c r="OPU27" s="530" t="n"/>
      <c r="OPV27" s="530" t="n"/>
      <c r="OPW27" s="530" t="n"/>
      <c r="OPX27" s="530" t="n"/>
      <c r="OPY27" s="530" t="n"/>
      <c r="OPZ27" s="530" t="n"/>
      <c r="OQA27" s="530" t="n"/>
      <c r="OQB27" s="530" t="n"/>
      <c r="OQC27" s="530" t="n"/>
      <c r="OQD27" s="530" t="n"/>
      <c r="OQE27" s="530" t="n"/>
      <c r="OQF27" s="530" t="n"/>
      <c r="OQG27" s="530" t="n"/>
      <c r="OQH27" s="530" t="n"/>
      <c r="OQI27" s="530" t="n"/>
      <c r="OQJ27" s="530" t="n"/>
      <c r="OQK27" s="530" t="n"/>
      <c r="OQL27" s="530" t="n"/>
      <c r="OQM27" s="530" t="n"/>
      <c r="OQN27" s="530" t="n"/>
      <c r="OQO27" s="530" t="n"/>
      <c r="OQP27" s="530" t="n"/>
      <c r="OQQ27" s="530" t="n"/>
      <c r="OQR27" s="530" t="n"/>
      <c r="OQS27" s="530" t="n"/>
      <c r="OQT27" s="530" t="n"/>
      <c r="OQU27" s="530" t="n"/>
      <c r="OQV27" s="530" t="n"/>
      <c r="OQW27" s="530" t="n"/>
      <c r="OQX27" s="530" t="n"/>
      <c r="OQY27" s="530" t="n"/>
      <c r="OQZ27" s="530" t="n"/>
      <c r="ORA27" s="530" t="n"/>
      <c r="ORB27" s="530" t="n"/>
      <c r="ORC27" s="530" t="n"/>
      <c r="ORD27" s="530" t="n"/>
      <c r="ORE27" s="530" t="n"/>
      <c r="ORF27" s="530" t="n"/>
      <c r="ORG27" s="530" t="n"/>
      <c r="ORH27" s="530" t="n"/>
      <c r="ORI27" s="530" t="n"/>
      <c r="ORJ27" s="530" t="n"/>
      <c r="ORK27" s="530" t="n"/>
      <c r="ORL27" s="530" t="n"/>
      <c r="ORM27" s="530" t="n"/>
      <c r="ORN27" s="530" t="n"/>
      <c r="ORO27" s="530" t="n"/>
      <c r="ORP27" s="530" t="n"/>
      <c r="ORQ27" s="530" t="n"/>
      <c r="ORR27" s="530" t="n"/>
      <c r="ORS27" s="530" t="n"/>
      <c r="ORT27" s="530" t="n"/>
      <c r="ORU27" s="530" t="n"/>
      <c r="ORV27" s="530" t="n"/>
      <c r="ORW27" s="530" t="n"/>
      <c r="ORX27" s="530" t="n"/>
      <c r="ORY27" s="530" t="n"/>
      <c r="ORZ27" s="530" t="n"/>
      <c r="OSA27" s="530" t="n"/>
      <c r="OSB27" s="530" t="n"/>
      <c r="OSC27" s="530" t="n"/>
      <c r="OSD27" s="530" t="n"/>
      <c r="OSE27" s="530" t="n"/>
      <c r="OSF27" s="530" t="n"/>
      <c r="OSG27" s="530" t="n"/>
      <c r="OSH27" s="530" t="n"/>
      <c r="OSI27" s="530" t="n"/>
      <c r="OSJ27" s="530" t="n"/>
      <c r="OSK27" s="530" t="n"/>
      <c r="OSL27" s="530" t="n"/>
      <c r="OSM27" s="530" t="n"/>
      <c r="OSN27" s="530" t="n"/>
      <c r="OSO27" s="530" t="n"/>
      <c r="OSP27" s="530" t="n"/>
      <c r="OSQ27" s="530" t="n"/>
      <c r="OSR27" s="530" t="n"/>
      <c r="OSS27" s="530" t="n"/>
      <c r="OST27" s="530" t="n"/>
      <c r="OSU27" s="530" t="n"/>
      <c r="OSV27" s="530" t="n"/>
      <c r="OSW27" s="530" t="n"/>
      <c r="OSX27" s="530" t="n"/>
      <c r="OSY27" s="530" t="n"/>
      <c r="OSZ27" s="530" t="n"/>
      <c r="OTA27" s="530" t="n"/>
      <c r="OTB27" s="530" t="n"/>
      <c r="OTC27" s="530" t="n"/>
      <c r="OTD27" s="530" t="n"/>
      <c r="OTE27" s="530" t="n"/>
      <c r="OTF27" s="530" t="n"/>
      <c r="OTG27" s="530" t="n"/>
      <c r="OTH27" s="530" t="n"/>
      <c r="OTI27" s="530" t="n"/>
      <c r="OTJ27" s="530" t="n"/>
      <c r="OTK27" s="530" t="n"/>
      <c r="OTL27" s="530" t="n"/>
      <c r="OTM27" s="530" t="n"/>
      <c r="OTN27" s="530" t="n"/>
      <c r="OTO27" s="530" t="n"/>
      <c r="OTP27" s="530" t="n"/>
      <c r="OTQ27" s="530" t="n"/>
      <c r="OTR27" s="530" t="n"/>
      <c r="OTS27" s="530" t="n"/>
      <c r="OTT27" s="530" t="n"/>
      <c r="OTU27" s="530" t="n"/>
      <c r="OTV27" s="530" t="n"/>
      <c r="OTW27" s="530" t="n"/>
      <c r="OTX27" s="530" t="n"/>
      <c r="OTY27" s="530" t="n"/>
      <c r="OTZ27" s="530" t="n"/>
      <c r="OUA27" s="530" t="n"/>
      <c r="OUB27" s="530" t="n"/>
      <c r="OUC27" s="530" t="n"/>
      <c r="OUD27" s="530" t="n"/>
      <c r="OUE27" s="530" t="n"/>
      <c r="OUF27" s="530" t="n"/>
      <c r="OUG27" s="530" t="n"/>
      <c r="OUH27" s="530" t="n"/>
      <c r="OUI27" s="530" t="n"/>
      <c r="OUJ27" s="530" t="n"/>
      <c r="OUK27" s="530" t="n"/>
      <c r="OUL27" s="530" t="n"/>
      <c r="OUM27" s="530" t="n"/>
      <c r="OUN27" s="530" t="n"/>
      <c r="OUO27" s="530" t="n"/>
      <c r="OUP27" s="530" t="n"/>
      <c r="OUQ27" s="530" t="n"/>
      <c r="OUR27" s="530" t="n"/>
      <c r="OUS27" s="530" t="n"/>
      <c r="OUT27" s="530" t="n"/>
      <c r="OUU27" s="530" t="n"/>
      <c r="OUV27" s="530" t="n"/>
      <c r="OUW27" s="530" t="n"/>
      <c r="OUX27" s="530" t="n"/>
      <c r="OUY27" s="530" t="n"/>
      <c r="OUZ27" s="530" t="n"/>
      <c r="OVA27" s="530" t="n"/>
      <c r="OVB27" s="530" t="n"/>
      <c r="OVC27" s="530" t="n"/>
      <c r="OVD27" s="530" t="n"/>
      <c r="OVE27" s="530" t="n"/>
      <c r="OVF27" s="530" t="n"/>
      <c r="OVG27" s="530" t="n"/>
      <c r="OVH27" s="530" t="n"/>
      <c r="OVI27" s="530" t="n"/>
      <c r="OVJ27" s="530" t="n"/>
      <c r="OVK27" s="530" t="n"/>
      <c r="OVL27" s="530" t="n"/>
      <c r="OVM27" s="530" t="n"/>
      <c r="OVN27" s="530" t="n"/>
      <c r="OVO27" s="530" t="n"/>
      <c r="OVP27" s="530" t="n"/>
      <c r="OVQ27" s="530" t="n"/>
      <c r="OVR27" s="530" t="n"/>
      <c r="OVS27" s="530" t="n"/>
      <c r="OVT27" s="530" t="n"/>
      <c r="OVU27" s="530" t="n"/>
      <c r="OVV27" s="530" t="n"/>
      <c r="OVW27" s="530" t="n"/>
      <c r="OVX27" s="530" t="n"/>
      <c r="OVY27" s="530" t="n"/>
      <c r="OVZ27" s="530" t="n"/>
      <c r="OWA27" s="530" t="n"/>
      <c r="OWB27" s="530" t="n"/>
      <c r="OWC27" s="530" t="n"/>
      <c r="OWD27" s="530" t="n"/>
      <c r="OWE27" s="530" t="n"/>
      <c r="OWF27" s="530" t="n"/>
      <c r="OWG27" s="530" t="n"/>
      <c r="OWH27" s="530" t="n"/>
      <c r="OWI27" s="530" t="n"/>
      <c r="OWJ27" s="530" t="n"/>
      <c r="OWK27" s="530" t="n"/>
      <c r="OWL27" s="530" t="n"/>
      <c r="OWM27" s="530" t="n"/>
      <c r="OWN27" s="530" t="n"/>
      <c r="OWO27" s="530" t="n"/>
      <c r="OWP27" s="530" t="n"/>
      <c r="OWQ27" s="530" t="n"/>
      <c r="OWR27" s="530" t="n"/>
      <c r="OWS27" s="530" t="n"/>
      <c r="OWT27" s="530" t="n"/>
      <c r="OWU27" s="530" t="n"/>
      <c r="OWV27" s="530" t="n"/>
      <c r="OWW27" s="530" t="n"/>
      <c r="OWX27" s="530" t="n"/>
      <c r="OWY27" s="530" t="n"/>
      <c r="OWZ27" s="530" t="n"/>
      <c r="OXA27" s="530" t="n"/>
      <c r="OXB27" s="530" t="n"/>
      <c r="OXC27" s="530" t="n"/>
      <c r="OXD27" s="530" t="n"/>
      <c r="OXE27" s="530" t="n"/>
      <c r="OXF27" s="530" t="n"/>
      <c r="OXG27" s="530" t="n"/>
      <c r="OXH27" s="530" t="n"/>
      <c r="OXI27" s="530" t="n"/>
      <c r="OXJ27" s="530" t="n"/>
      <c r="OXK27" s="530" t="n"/>
      <c r="OXL27" s="530" t="n"/>
      <c r="OXM27" s="530" t="n"/>
      <c r="OXN27" s="530" t="n"/>
      <c r="OXO27" s="530" t="n"/>
      <c r="OXP27" s="530" t="n"/>
      <c r="OXQ27" s="530" t="n"/>
      <c r="OXR27" s="530" t="n"/>
      <c r="OXS27" s="530" t="n"/>
      <c r="OXT27" s="530" t="n"/>
      <c r="OXU27" s="530" t="n"/>
      <c r="OXV27" s="530" t="n"/>
      <c r="OXW27" s="530" t="n"/>
      <c r="OXX27" s="530" t="n"/>
      <c r="OXY27" s="530" t="n"/>
      <c r="OXZ27" s="530" t="n"/>
      <c r="OYA27" s="530" t="n"/>
      <c r="OYB27" s="530" t="n"/>
      <c r="OYC27" s="530" t="n"/>
      <c r="OYD27" s="530" t="n"/>
      <c r="OYE27" s="530" t="n"/>
      <c r="OYF27" s="530" t="n"/>
      <c r="OYG27" s="530" t="n"/>
      <c r="OYH27" s="530" t="n"/>
      <c r="OYI27" s="530" t="n"/>
      <c r="OYJ27" s="530" t="n"/>
      <c r="OYK27" s="530" t="n"/>
      <c r="OYL27" s="530" t="n"/>
      <c r="OYM27" s="530" t="n"/>
      <c r="OYN27" s="530" t="n"/>
      <c r="OYO27" s="530" t="n"/>
      <c r="OYP27" s="530" t="n"/>
      <c r="OYQ27" s="530" t="n"/>
      <c r="OYR27" s="530" t="n"/>
      <c r="OYS27" s="530" t="n"/>
      <c r="OYT27" s="530" t="n"/>
      <c r="OYU27" s="530" t="n"/>
      <c r="OYV27" s="530" t="n"/>
      <c r="OYW27" s="530" t="n"/>
      <c r="OYX27" s="530" t="n"/>
      <c r="OYY27" s="530" t="n"/>
      <c r="OYZ27" s="530" t="n"/>
      <c r="OZA27" s="530" t="n"/>
      <c r="OZB27" s="530" t="n"/>
      <c r="OZC27" s="530" t="n"/>
      <c r="OZD27" s="530" t="n"/>
      <c r="OZE27" s="530" t="n"/>
      <c r="OZF27" s="530" t="n"/>
      <c r="OZG27" s="530" t="n"/>
      <c r="OZH27" s="530" t="n"/>
      <c r="OZI27" s="530" t="n"/>
      <c r="OZJ27" s="530" t="n"/>
      <c r="OZK27" s="530" t="n"/>
      <c r="OZL27" s="530" t="n"/>
      <c r="OZM27" s="530" t="n"/>
      <c r="OZN27" s="530" t="n"/>
      <c r="OZO27" s="530" t="n"/>
      <c r="OZP27" s="530" t="n"/>
      <c r="OZQ27" s="530" t="n"/>
      <c r="OZR27" s="530" t="n"/>
      <c r="OZS27" s="530" t="n"/>
      <c r="OZT27" s="530" t="n"/>
      <c r="OZU27" s="530" t="n"/>
      <c r="OZV27" s="530" t="n"/>
      <c r="OZW27" s="530" t="n"/>
      <c r="OZX27" s="530" t="n"/>
      <c r="OZY27" s="530" t="n"/>
      <c r="OZZ27" s="530" t="n"/>
      <c r="PAA27" s="530" t="n"/>
      <c r="PAB27" s="530" t="n"/>
      <c r="PAC27" s="530" t="n"/>
      <c r="PAD27" s="530" t="n"/>
      <c r="PAE27" s="530" t="n"/>
      <c r="PAF27" s="530" t="n"/>
      <c r="PAG27" s="530" t="n"/>
      <c r="PAH27" s="530" t="n"/>
      <c r="PAI27" s="530" t="n"/>
      <c r="PAJ27" s="530" t="n"/>
      <c r="PAK27" s="530" t="n"/>
      <c r="PAL27" s="530" t="n"/>
      <c r="PAM27" s="530" t="n"/>
      <c r="PAN27" s="530" t="n"/>
      <c r="PAO27" s="530" t="n"/>
      <c r="PAP27" s="530" t="n"/>
      <c r="PAQ27" s="530" t="n"/>
      <c r="PAR27" s="530" t="n"/>
      <c r="PAS27" s="530" t="n"/>
      <c r="PAT27" s="530" t="n"/>
      <c r="PAU27" s="530" t="n"/>
      <c r="PAV27" s="530" t="n"/>
      <c r="PAW27" s="530" t="n"/>
      <c r="PAX27" s="530" t="n"/>
      <c r="PAY27" s="530" t="n"/>
      <c r="PAZ27" s="530" t="n"/>
      <c r="PBA27" s="530" t="n"/>
      <c r="PBB27" s="530" t="n"/>
      <c r="PBC27" s="530" t="n"/>
      <c r="PBD27" s="530" t="n"/>
      <c r="PBE27" s="530" t="n"/>
      <c r="PBF27" s="530" t="n"/>
      <c r="PBG27" s="530" t="n"/>
      <c r="PBH27" s="530" t="n"/>
      <c r="PBI27" s="530" t="n"/>
      <c r="PBJ27" s="530" t="n"/>
      <c r="PBK27" s="530" t="n"/>
      <c r="PBL27" s="530" t="n"/>
      <c r="PBM27" s="530" t="n"/>
      <c r="PBN27" s="530" t="n"/>
      <c r="PBO27" s="530" t="n"/>
      <c r="PBP27" s="530" t="n"/>
      <c r="PBQ27" s="530" t="n"/>
      <c r="PBR27" s="530" t="n"/>
      <c r="PBS27" s="530" t="n"/>
      <c r="PBT27" s="530" t="n"/>
      <c r="PBU27" s="530" t="n"/>
      <c r="PBV27" s="530" t="n"/>
      <c r="PBW27" s="530" t="n"/>
      <c r="PBX27" s="530" t="n"/>
      <c r="PBY27" s="530" t="n"/>
      <c r="PBZ27" s="530" t="n"/>
      <c r="PCA27" s="530" t="n"/>
      <c r="PCB27" s="530" t="n"/>
      <c r="PCC27" s="530" t="n"/>
      <c r="PCD27" s="530" t="n"/>
      <c r="PCE27" s="530" t="n"/>
      <c r="PCF27" s="530" t="n"/>
      <c r="PCG27" s="530" t="n"/>
      <c r="PCH27" s="530" t="n"/>
      <c r="PCI27" s="530" t="n"/>
      <c r="PCJ27" s="530" t="n"/>
      <c r="PCK27" s="530" t="n"/>
      <c r="PCL27" s="530" t="n"/>
      <c r="PCM27" s="530" t="n"/>
      <c r="PCN27" s="530" t="n"/>
      <c r="PCO27" s="530" t="n"/>
      <c r="PCP27" s="530" t="n"/>
      <c r="PCQ27" s="530" t="n"/>
      <c r="PCR27" s="530" t="n"/>
      <c r="PCS27" s="530" t="n"/>
      <c r="PCT27" s="530" t="n"/>
      <c r="PCU27" s="530" t="n"/>
      <c r="PCV27" s="530" t="n"/>
      <c r="PCW27" s="530" t="n"/>
      <c r="PCX27" s="530" t="n"/>
      <c r="PCY27" s="530" t="n"/>
      <c r="PCZ27" s="530" t="n"/>
      <c r="PDA27" s="530" t="n"/>
      <c r="PDB27" s="530" t="n"/>
      <c r="PDC27" s="530" t="n"/>
      <c r="PDD27" s="530" t="n"/>
      <c r="PDE27" s="530" t="n"/>
      <c r="PDF27" s="530" t="n"/>
      <c r="PDG27" s="530" t="n"/>
      <c r="PDH27" s="530" t="n"/>
      <c r="PDI27" s="530" t="n"/>
      <c r="PDJ27" s="530" t="n"/>
      <c r="PDK27" s="530" t="n"/>
      <c r="PDL27" s="530" t="n"/>
      <c r="PDM27" s="530" t="n"/>
      <c r="PDN27" s="530" t="n"/>
      <c r="PDO27" s="530" t="n"/>
      <c r="PDP27" s="530" t="n"/>
      <c r="PDQ27" s="530" t="n"/>
      <c r="PDR27" s="530" t="n"/>
      <c r="PDS27" s="530" t="n"/>
      <c r="PDT27" s="530" t="n"/>
      <c r="PDU27" s="530" t="n"/>
      <c r="PDV27" s="530" t="n"/>
      <c r="PDW27" s="530" t="n"/>
      <c r="PDX27" s="530" t="n"/>
      <c r="PDY27" s="530" t="n"/>
      <c r="PDZ27" s="530" t="n"/>
      <c r="PEA27" s="530" t="n"/>
      <c r="PEB27" s="530" t="n"/>
      <c r="PEC27" s="530" t="n"/>
      <c r="PED27" s="530" t="n"/>
      <c r="PEE27" s="530" t="n"/>
      <c r="PEF27" s="530" t="n"/>
      <c r="PEG27" s="530" t="n"/>
      <c r="PEH27" s="530" t="n"/>
      <c r="PEI27" s="530" t="n"/>
      <c r="PEJ27" s="530" t="n"/>
      <c r="PEK27" s="530" t="n"/>
      <c r="PEL27" s="530" t="n"/>
      <c r="PEM27" s="530" t="n"/>
      <c r="PEN27" s="530" t="n"/>
      <c r="PEO27" s="530" t="n"/>
      <c r="PEP27" s="530" t="n"/>
      <c r="PEQ27" s="530" t="n"/>
      <c r="PER27" s="530" t="n"/>
      <c r="PES27" s="530" t="n"/>
      <c r="PET27" s="530" t="n"/>
      <c r="PEU27" s="530" t="n"/>
      <c r="PEV27" s="530" t="n"/>
      <c r="PEW27" s="530" t="n"/>
      <c r="PEX27" s="530" t="n"/>
      <c r="PEY27" s="530" t="n"/>
      <c r="PEZ27" s="530" t="n"/>
      <c r="PFA27" s="530" t="n"/>
      <c r="PFB27" s="530" t="n"/>
      <c r="PFC27" s="530" t="n"/>
      <c r="PFD27" s="530" t="n"/>
      <c r="PFE27" s="530" t="n"/>
      <c r="PFF27" s="530" t="n"/>
      <c r="PFG27" s="530" t="n"/>
      <c r="PFH27" s="530" t="n"/>
      <c r="PFI27" s="530" t="n"/>
      <c r="PFJ27" s="530" t="n"/>
      <c r="PFK27" s="530" t="n"/>
      <c r="PFL27" s="530" t="n"/>
      <c r="PFM27" s="530" t="n"/>
      <c r="PFN27" s="530" t="n"/>
      <c r="PFO27" s="530" t="n"/>
      <c r="PFP27" s="530" t="n"/>
      <c r="PFQ27" s="530" t="n"/>
      <c r="PFR27" s="530" t="n"/>
      <c r="PFS27" s="530" t="n"/>
      <c r="PFT27" s="530" t="n"/>
      <c r="PFU27" s="530" t="n"/>
      <c r="PFV27" s="530" t="n"/>
      <c r="PFW27" s="530" t="n"/>
      <c r="PFX27" s="530" t="n"/>
      <c r="PFY27" s="530" t="n"/>
      <c r="PFZ27" s="530" t="n"/>
      <c r="PGA27" s="530" t="n"/>
      <c r="PGB27" s="530" t="n"/>
      <c r="PGC27" s="530" t="n"/>
      <c r="PGD27" s="530" t="n"/>
      <c r="PGE27" s="530" t="n"/>
      <c r="PGF27" s="530" t="n"/>
      <c r="PGG27" s="530" t="n"/>
      <c r="PGH27" s="530" t="n"/>
      <c r="PGI27" s="530" t="n"/>
      <c r="PGJ27" s="530" t="n"/>
      <c r="PGK27" s="530" t="n"/>
      <c r="PGL27" s="530" t="n"/>
      <c r="PGM27" s="530" t="n"/>
      <c r="PGN27" s="530" t="n"/>
      <c r="PGO27" s="530" t="n"/>
      <c r="PGP27" s="530" t="n"/>
      <c r="PGQ27" s="530" t="n"/>
      <c r="PGR27" s="530" t="n"/>
      <c r="PGS27" s="530" t="n"/>
      <c r="PGT27" s="530" t="n"/>
      <c r="PGU27" s="530" t="n"/>
      <c r="PGV27" s="530" t="n"/>
      <c r="PGW27" s="530" t="n"/>
      <c r="PGX27" s="530" t="n"/>
      <c r="PGY27" s="530" t="n"/>
      <c r="PGZ27" s="530" t="n"/>
      <c r="PHA27" s="530" t="n"/>
      <c r="PHB27" s="530" t="n"/>
      <c r="PHC27" s="530" t="n"/>
      <c r="PHD27" s="530" t="n"/>
      <c r="PHE27" s="530" t="n"/>
      <c r="PHF27" s="530" t="n"/>
      <c r="PHG27" s="530" t="n"/>
      <c r="PHH27" s="530" t="n"/>
      <c r="PHI27" s="530" t="n"/>
      <c r="PHJ27" s="530" t="n"/>
      <c r="PHK27" s="530" t="n"/>
      <c r="PHL27" s="530" t="n"/>
      <c r="PHM27" s="530" t="n"/>
      <c r="PHN27" s="530" t="n"/>
      <c r="PHO27" s="530" t="n"/>
      <c r="PHP27" s="530" t="n"/>
      <c r="PHQ27" s="530" t="n"/>
      <c r="PHR27" s="530" t="n"/>
      <c r="PHS27" s="530" t="n"/>
      <c r="PHT27" s="530" t="n"/>
      <c r="PHU27" s="530" t="n"/>
      <c r="PHV27" s="530" t="n"/>
      <c r="PHW27" s="530" t="n"/>
      <c r="PHX27" s="530" t="n"/>
      <c r="PHY27" s="530" t="n"/>
      <c r="PHZ27" s="530" t="n"/>
      <c r="PIA27" s="530" t="n"/>
      <c r="PIB27" s="530" t="n"/>
      <c r="PIC27" s="530" t="n"/>
      <c r="PID27" s="530" t="n"/>
      <c r="PIE27" s="530" t="n"/>
      <c r="PIF27" s="530" t="n"/>
      <c r="PIG27" s="530" t="n"/>
      <c r="PIH27" s="530" t="n"/>
      <c r="PII27" s="530" t="n"/>
      <c r="PIJ27" s="530" t="n"/>
      <c r="PIK27" s="530" t="n"/>
      <c r="PIL27" s="530" t="n"/>
      <c r="PIM27" s="530" t="n"/>
      <c r="PIN27" s="530" t="n"/>
      <c r="PIO27" s="530" t="n"/>
      <c r="PIP27" s="530" t="n"/>
      <c r="PIQ27" s="530" t="n"/>
      <c r="PIR27" s="530" t="n"/>
      <c r="PIS27" s="530" t="n"/>
      <c r="PIT27" s="530" t="n"/>
      <c r="PIU27" s="530" t="n"/>
      <c r="PIV27" s="530" t="n"/>
      <c r="PIW27" s="530" t="n"/>
      <c r="PIX27" s="530" t="n"/>
      <c r="PIY27" s="530" t="n"/>
      <c r="PIZ27" s="530" t="n"/>
      <c r="PJA27" s="530" t="n"/>
      <c r="PJB27" s="530" t="n"/>
      <c r="PJC27" s="530" t="n"/>
      <c r="PJD27" s="530" t="n"/>
      <c r="PJE27" s="530" t="n"/>
      <c r="PJF27" s="530" t="n"/>
      <c r="PJG27" s="530" t="n"/>
      <c r="PJH27" s="530" t="n"/>
      <c r="PJI27" s="530" t="n"/>
      <c r="PJJ27" s="530" t="n"/>
      <c r="PJK27" s="530" t="n"/>
      <c r="PJL27" s="530" t="n"/>
      <c r="PJM27" s="530" t="n"/>
      <c r="PJN27" s="530" t="n"/>
      <c r="PJO27" s="530" t="n"/>
      <c r="PJP27" s="530" t="n"/>
      <c r="PJQ27" s="530" t="n"/>
      <c r="PJR27" s="530" t="n"/>
      <c r="PJS27" s="530" t="n"/>
      <c r="PJT27" s="530" t="n"/>
      <c r="PJU27" s="530" t="n"/>
      <c r="PJV27" s="530" t="n"/>
      <c r="PJW27" s="530" t="n"/>
      <c r="PJX27" s="530" t="n"/>
      <c r="PJY27" s="530" t="n"/>
      <c r="PJZ27" s="530" t="n"/>
      <c r="PKA27" s="530" t="n"/>
      <c r="PKB27" s="530" t="n"/>
      <c r="PKC27" s="530" t="n"/>
      <c r="PKD27" s="530" t="n"/>
      <c r="PKE27" s="530" t="n"/>
      <c r="PKF27" s="530" t="n"/>
      <c r="PKG27" s="530" t="n"/>
      <c r="PKH27" s="530" t="n"/>
      <c r="PKI27" s="530" t="n"/>
      <c r="PKJ27" s="530" t="n"/>
      <c r="PKK27" s="530" t="n"/>
      <c r="PKL27" s="530" t="n"/>
      <c r="PKM27" s="530" t="n"/>
      <c r="PKN27" s="530" t="n"/>
      <c r="PKO27" s="530" t="n"/>
      <c r="PKP27" s="530" t="n"/>
      <c r="PKQ27" s="530" t="n"/>
      <c r="PKR27" s="530" t="n"/>
      <c r="PKS27" s="530" t="n"/>
      <c r="PKT27" s="530" t="n"/>
      <c r="PKU27" s="530" t="n"/>
      <c r="PKV27" s="530" t="n"/>
      <c r="PKW27" s="530" t="n"/>
      <c r="PKX27" s="530" t="n"/>
      <c r="PKY27" s="530" t="n"/>
      <c r="PKZ27" s="530" t="n"/>
      <c r="PLA27" s="530" t="n"/>
      <c r="PLB27" s="530" t="n"/>
      <c r="PLC27" s="530" t="n"/>
      <c r="PLD27" s="530" t="n"/>
      <c r="PLE27" s="530" t="n"/>
      <c r="PLF27" s="530" t="n"/>
      <c r="PLG27" s="530" t="n"/>
      <c r="PLH27" s="530" t="n"/>
      <c r="PLI27" s="530" t="n"/>
      <c r="PLJ27" s="530" t="n"/>
      <c r="PLK27" s="530" t="n"/>
      <c r="PLL27" s="530" t="n"/>
      <c r="PLM27" s="530" t="n"/>
      <c r="PLN27" s="530" t="n"/>
      <c r="PLO27" s="530" t="n"/>
      <c r="PLP27" s="530" t="n"/>
      <c r="PLQ27" s="530" t="n"/>
      <c r="PLR27" s="530" t="n"/>
      <c r="PLS27" s="530" t="n"/>
      <c r="PLT27" s="530" t="n"/>
      <c r="PLU27" s="530" t="n"/>
      <c r="PLV27" s="530" t="n"/>
      <c r="PLW27" s="530" t="n"/>
      <c r="PLX27" s="530" t="n"/>
      <c r="PLY27" s="530" t="n"/>
      <c r="PLZ27" s="530" t="n"/>
      <c r="PMA27" s="530" t="n"/>
      <c r="PMB27" s="530" t="n"/>
      <c r="PMC27" s="530" t="n"/>
      <c r="PMD27" s="530" t="n"/>
      <c r="PME27" s="530" t="n"/>
      <c r="PMF27" s="530" t="n"/>
      <c r="PMG27" s="530" t="n"/>
      <c r="PMH27" s="530" t="n"/>
      <c r="PMI27" s="530" t="n"/>
      <c r="PMJ27" s="530" t="n"/>
      <c r="PMK27" s="530" t="n"/>
      <c r="PML27" s="530" t="n"/>
      <c r="PMM27" s="530" t="n"/>
      <c r="PMN27" s="530" t="n"/>
      <c r="PMO27" s="530" t="n"/>
      <c r="PMP27" s="530" t="n"/>
      <c r="PMQ27" s="530" t="n"/>
      <c r="PMR27" s="530" t="n"/>
      <c r="PMS27" s="530" t="n"/>
      <c r="PMT27" s="530" t="n"/>
      <c r="PMU27" s="530" t="n"/>
      <c r="PMV27" s="530" t="n"/>
      <c r="PMW27" s="530" t="n"/>
      <c r="PMX27" s="530" t="n"/>
      <c r="PMY27" s="530" t="n"/>
      <c r="PMZ27" s="530" t="n"/>
      <c r="PNA27" s="530" t="n"/>
      <c r="PNB27" s="530" t="n"/>
      <c r="PNC27" s="530" t="n"/>
      <c r="PND27" s="530" t="n"/>
      <c r="PNE27" s="530" t="n"/>
      <c r="PNF27" s="530" t="n"/>
      <c r="PNG27" s="530" t="n"/>
      <c r="PNH27" s="530" t="n"/>
      <c r="PNI27" s="530" t="n"/>
      <c r="PNJ27" s="530" t="n"/>
      <c r="PNK27" s="530" t="n"/>
      <c r="PNL27" s="530" t="n"/>
      <c r="PNM27" s="530" t="n"/>
      <c r="PNN27" s="530" t="n"/>
      <c r="PNO27" s="530" t="n"/>
      <c r="PNP27" s="530" t="n"/>
      <c r="PNQ27" s="530" t="n"/>
      <c r="PNR27" s="530" t="n"/>
      <c r="PNS27" s="530" t="n"/>
      <c r="PNT27" s="530" t="n"/>
      <c r="PNU27" s="530" t="n"/>
      <c r="PNV27" s="530" t="n"/>
      <c r="PNW27" s="530" t="n"/>
      <c r="PNX27" s="530" t="n"/>
      <c r="PNY27" s="530" t="n"/>
      <c r="PNZ27" s="530" t="n"/>
      <c r="POA27" s="530" t="n"/>
      <c r="POB27" s="530" t="n"/>
      <c r="POC27" s="530" t="n"/>
      <c r="POD27" s="530" t="n"/>
      <c r="POE27" s="530" t="n"/>
      <c r="POF27" s="530" t="n"/>
      <c r="POG27" s="530" t="n"/>
      <c r="POH27" s="530" t="n"/>
      <c r="POI27" s="530" t="n"/>
      <c r="POJ27" s="530" t="n"/>
      <c r="POK27" s="530" t="n"/>
      <c r="POL27" s="530" t="n"/>
      <c r="POM27" s="530" t="n"/>
      <c r="PON27" s="530" t="n"/>
      <c r="POO27" s="530" t="n"/>
      <c r="POP27" s="530" t="n"/>
      <c r="POQ27" s="530" t="n"/>
      <c r="POR27" s="530" t="n"/>
      <c r="POS27" s="530" t="n"/>
      <c r="POT27" s="530" t="n"/>
      <c r="POU27" s="530" t="n"/>
      <c r="POV27" s="530" t="n"/>
      <c r="POW27" s="530" t="n"/>
      <c r="POX27" s="530" t="n"/>
      <c r="POY27" s="530" t="n"/>
      <c r="POZ27" s="530" t="n"/>
      <c r="PPA27" s="530" t="n"/>
      <c r="PPB27" s="530" t="n"/>
      <c r="PPC27" s="530" t="n"/>
      <c r="PPD27" s="530" t="n"/>
      <c r="PPE27" s="530" t="n"/>
      <c r="PPF27" s="530" t="n"/>
      <c r="PPG27" s="530" t="n"/>
      <c r="PPH27" s="530" t="n"/>
      <c r="PPI27" s="530" t="n"/>
      <c r="PPJ27" s="530" t="n"/>
      <c r="PPK27" s="530" t="n"/>
      <c r="PPL27" s="530" t="n"/>
      <c r="PPM27" s="530" t="n"/>
      <c r="PPN27" s="530" t="n"/>
      <c r="PPO27" s="530" t="n"/>
      <c r="PPP27" s="530" t="n"/>
      <c r="PPQ27" s="530" t="n"/>
      <c r="PPR27" s="530" t="n"/>
      <c r="PPS27" s="530" t="n"/>
      <c r="PPT27" s="530" t="n"/>
      <c r="PPU27" s="530" t="n"/>
      <c r="PPV27" s="530" t="n"/>
      <c r="PPW27" s="530" t="n"/>
      <c r="PPX27" s="530" t="n"/>
      <c r="PPY27" s="530" t="n"/>
      <c r="PPZ27" s="530" t="n"/>
      <c r="PQA27" s="530" t="n"/>
      <c r="PQB27" s="530" t="n"/>
      <c r="PQC27" s="530" t="n"/>
      <c r="PQD27" s="530" t="n"/>
      <c r="PQE27" s="530" t="n"/>
      <c r="PQF27" s="530" t="n"/>
      <c r="PQG27" s="530" t="n"/>
      <c r="PQH27" s="530" t="n"/>
      <c r="PQI27" s="530" t="n"/>
      <c r="PQJ27" s="530" t="n"/>
      <c r="PQK27" s="530" t="n"/>
      <c r="PQL27" s="530" t="n"/>
      <c r="PQM27" s="530" t="n"/>
      <c r="PQN27" s="530" t="n"/>
      <c r="PQO27" s="530" t="n"/>
      <c r="PQP27" s="530" t="n"/>
      <c r="PQQ27" s="530" t="n"/>
      <c r="PQR27" s="530" t="n"/>
      <c r="PQS27" s="530" t="n"/>
      <c r="PQT27" s="530" t="n"/>
      <c r="PQU27" s="530" t="n"/>
      <c r="PQV27" s="530" t="n"/>
      <c r="PQW27" s="530" t="n"/>
      <c r="PQX27" s="530" t="n"/>
      <c r="PQY27" s="530" t="n"/>
      <c r="PQZ27" s="530" t="n"/>
      <c r="PRA27" s="530" t="n"/>
      <c r="PRB27" s="530" t="n"/>
      <c r="PRC27" s="530" t="n"/>
      <c r="PRD27" s="530" t="n"/>
      <c r="PRE27" s="530" t="n"/>
      <c r="PRF27" s="530" t="n"/>
      <c r="PRG27" s="530" t="n"/>
      <c r="PRH27" s="530" t="n"/>
      <c r="PRI27" s="530" t="n"/>
      <c r="PRJ27" s="530" t="n"/>
      <c r="PRK27" s="530" t="n"/>
      <c r="PRL27" s="530" t="n"/>
      <c r="PRM27" s="530" t="n"/>
      <c r="PRN27" s="530" t="n"/>
      <c r="PRO27" s="530" t="n"/>
      <c r="PRP27" s="530" t="n"/>
      <c r="PRQ27" s="530" t="n"/>
      <c r="PRR27" s="530" t="n"/>
      <c r="PRS27" s="530" t="n"/>
      <c r="PRT27" s="530" t="n"/>
      <c r="PRU27" s="530" t="n"/>
      <c r="PRV27" s="530" t="n"/>
      <c r="PRW27" s="530" t="n"/>
      <c r="PRX27" s="530" t="n"/>
      <c r="PRY27" s="530" t="n"/>
      <c r="PRZ27" s="530" t="n"/>
      <c r="PSA27" s="530" t="n"/>
      <c r="PSB27" s="530" t="n"/>
      <c r="PSC27" s="530" t="n"/>
      <c r="PSD27" s="530" t="n"/>
      <c r="PSE27" s="530" t="n"/>
      <c r="PSF27" s="530" t="n"/>
      <c r="PSG27" s="530" t="n"/>
      <c r="PSH27" s="530" t="n"/>
      <c r="PSI27" s="530" t="n"/>
      <c r="PSJ27" s="530" t="n"/>
      <c r="PSK27" s="530" t="n"/>
      <c r="PSL27" s="530" t="n"/>
      <c r="PSM27" s="530" t="n"/>
      <c r="PSN27" s="530" t="n"/>
      <c r="PSO27" s="530" t="n"/>
      <c r="PSP27" s="530" t="n"/>
      <c r="PSQ27" s="530" t="n"/>
      <c r="PSR27" s="530" t="n"/>
      <c r="PSS27" s="530" t="n"/>
      <c r="PST27" s="530" t="n"/>
      <c r="PSU27" s="530" t="n"/>
      <c r="PSV27" s="530" t="n"/>
      <c r="PSW27" s="530" t="n"/>
      <c r="PSX27" s="530" t="n"/>
      <c r="PSY27" s="530" t="n"/>
      <c r="PSZ27" s="530" t="n"/>
      <c r="PTA27" s="530" t="n"/>
      <c r="PTB27" s="530" t="n"/>
      <c r="PTC27" s="530" t="n"/>
      <c r="PTD27" s="530" t="n"/>
      <c r="PTE27" s="530" t="n"/>
      <c r="PTF27" s="530" t="n"/>
      <c r="PTG27" s="530" t="n"/>
      <c r="PTH27" s="530" t="n"/>
      <c r="PTI27" s="530" t="n"/>
      <c r="PTJ27" s="530" t="n"/>
      <c r="PTK27" s="530" t="n"/>
      <c r="PTL27" s="530" t="n"/>
      <c r="PTM27" s="530" t="n"/>
      <c r="PTN27" s="530" t="n"/>
      <c r="PTO27" s="530" t="n"/>
      <c r="PTP27" s="530" t="n"/>
      <c r="PTQ27" s="530" t="n"/>
      <c r="PTR27" s="530" t="n"/>
      <c r="PTS27" s="530" t="n"/>
      <c r="PTT27" s="530" t="n"/>
      <c r="PTU27" s="530" t="n"/>
      <c r="PTV27" s="530" t="n"/>
      <c r="PTW27" s="530" t="n"/>
      <c r="PTX27" s="530" t="n"/>
      <c r="PTY27" s="530" t="n"/>
      <c r="PTZ27" s="530" t="n"/>
      <c r="PUA27" s="530" t="n"/>
      <c r="PUB27" s="530" t="n"/>
      <c r="PUC27" s="530" t="n"/>
      <c r="PUD27" s="530" t="n"/>
      <c r="PUE27" s="530" t="n"/>
      <c r="PUF27" s="530" t="n"/>
      <c r="PUG27" s="530" t="n"/>
      <c r="PUH27" s="530" t="n"/>
      <c r="PUI27" s="530" t="n"/>
      <c r="PUJ27" s="530" t="n"/>
      <c r="PUK27" s="530" t="n"/>
      <c r="PUL27" s="530" t="n"/>
      <c r="PUM27" s="530" t="n"/>
      <c r="PUN27" s="530" t="n"/>
      <c r="PUO27" s="530" t="n"/>
      <c r="PUP27" s="530" t="n"/>
      <c r="PUQ27" s="530" t="n"/>
      <c r="PUR27" s="530" t="n"/>
      <c r="PUS27" s="530" t="n"/>
      <c r="PUT27" s="530" t="n"/>
      <c r="PUU27" s="530" t="n"/>
      <c r="PUV27" s="530" t="n"/>
      <c r="PUW27" s="530" t="n"/>
      <c r="PUX27" s="530" t="n"/>
      <c r="PUY27" s="530" t="n"/>
      <c r="PUZ27" s="530" t="n"/>
      <c r="PVA27" s="530" t="n"/>
      <c r="PVB27" s="530" t="n"/>
      <c r="PVC27" s="530" t="n"/>
      <c r="PVD27" s="530" t="n"/>
      <c r="PVE27" s="530" t="n"/>
      <c r="PVF27" s="530" t="n"/>
      <c r="PVG27" s="530" t="n"/>
      <c r="PVH27" s="530" t="n"/>
      <c r="PVI27" s="530" t="n"/>
      <c r="PVJ27" s="530" t="n"/>
      <c r="PVK27" s="530" t="n"/>
      <c r="PVL27" s="530" t="n"/>
      <c r="PVM27" s="530" t="n"/>
      <c r="PVN27" s="530" t="n"/>
      <c r="PVO27" s="530" t="n"/>
      <c r="PVP27" s="530" t="n"/>
      <c r="PVQ27" s="530" t="n"/>
      <c r="PVR27" s="530" t="n"/>
      <c r="PVS27" s="530" t="n"/>
      <c r="PVT27" s="530" t="n"/>
      <c r="PVU27" s="530" t="n"/>
      <c r="PVV27" s="530" t="n"/>
      <c r="PVW27" s="530" t="n"/>
      <c r="PVX27" s="530" t="n"/>
      <c r="PVY27" s="530" t="n"/>
      <c r="PVZ27" s="530" t="n"/>
      <c r="PWA27" s="530" t="n"/>
      <c r="PWB27" s="530" t="n"/>
      <c r="PWC27" s="530" t="n"/>
      <c r="PWD27" s="530" t="n"/>
      <c r="PWE27" s="530" t="n"/>
      <c r="PWF27" s="530" t="n"/>
      <c r="PWG27" s="530" t="n"/>
      <c r="PWH27" s="530" t="n"/>
      <c r="PWI27" s="530" t="n"/>
      <c r="PWJ27" s="530" t="n"/>
      <c r="PWK27" s="530" t="n"/>
      <c r="PWL27" s="530" t="n"/>
      <c r="PWM27" s="530" t="n"/>
      <c r="PWN27" s="530" t="n"/>
      <c r="PWO27" s="530" t="n"/>
      <c r="PWP27" s="530" t="n"/>
      <c r="PWQ27" s="530" t="n"/>
      <c r="PWR27" s="530" t="n"/>
      <c r="PWS27" s="530" t="n"/>
      <c r="PWT27" s="530" t="n"/>
      <c r="PWU27" s="530" t="n"/>
      <c r="PWV27" s="530" t="n"/>
      <c r="PWW27" s="530" t="n"/>
      <c r="PWX27" s="530" t="n"/>
      <c r="PWY27" s="530" t="n"/>
      <c r="PWZ27" s="530" t="n"/>
      <c r="PXA27" s="530" t="n"/>
      <c r="PXB27" s="530" t="n"/>
      <c r="PXC27" s="530" t="n"/>
      <c r="PXD27" s="530" t="n"/>
      <c r="PXE27" s="530" t="n"/>
      <c r="PXF27" s="530" t="n"/>
      <c r="PXG27" s="530" t="n"/>
      <c r="PXH27" s="530" t="n"/>
      <c r="PXI27" s="530" t="n"/>
      <c r="PXJ27" s="530" t="n"/>
      <c r="PXK27" s="530" t="n"/>
      <c r="PXL27" s="530" t="n"/>
      <c r="PXM27" s="530" t="n"/>
      <c r="PXN27" s="530" t="n"/>
      <c r="PXO27" s="530" t="n"/>
      <c r="PXP27" s="530" t="n"/>
      <c r="PXQ27" s="530" t="n"/>
      <c r="PXR27" s="530" t="n"/>
      <c r="PXS27" s="530" t="n"/>
      <c r="PXT27" s="530" t="n"/>
      <c r="PXU27" s="530" t="n"/>
      <c r="PXV27" s="530" t="n"/>
      <c r="PXW27" s="530" t="n"/>
      <c r="PXX27" s="530" t="n"/>
      <c r="PXY27" s="530" t="n"/>
      <c r="PXZ27" s="530" t="n"/>
      <c r="PYA27" s="530" t="n"/>
      <c r="PYB27" s="530" t="n"/>
      <c r="PYC27" s="530" t="n"/>
      <c r="PYD27" s="530" t="n"/>
      <c r="PYE27" s="530" t="n"/>
      <c r="PYF27" s="530" t="n"/>
      <c r="PYG27" s="530" t="n"/>
      <c r="PYH27" s="530" t="n"/>
      <c r="PYI27" s="530" t="n"/>
      <c r="PYJ27" s="530" t="n"/>
      <c r="PYK27" s="530" t="n"/>
      <c r="PYL27" s="530" t="n"/>
      <c r="PYM27" s="530" t="n"/>
      <c r="PYN27" s="530" t="n"/>
      <c r="PYO27" s="530" t="n"/>
      <c r="PYP27" s="530" t="n"/>
      <c r="PYQ27" s="530" t="n"/>
      <c r="PYR27" s="530" t="n"/>
      <c r="PYS27" s="530" t="n"/>
      <c r="PYT27" s="530" t="n"/>
      <c r="PYU27" s="530" t="n"/>
      <c r="PYV27" s="530" t="n"/>
      <c r="PYW27" s="530" t="n"/>
      <c r="PYX27" s="530" t="n"/>
      <c r="PYY27" s="530" t="n"/>
      <c r="PYZ27" s="530" t="n"/>
      <c r="PZA27" s="530" t="n"/>
      <c r="PZB27" s="530" t="n"/>
      <c r="PZC27" s="530" t="n"/>
      <c r="PZD27" s="530" t="n"/>
      <c r="PZE27" s="530" t="n"/>
      <c r="PZF27" s="530" t="n"/>
      <c r="PZG27" s="530" t="n"/>
      <c r="PZH27" s="530" t="n"/>
      <c r="PZI27" s="530" t="n"/>
      <c r="PZJ27" s="530" t="n"/>
      <c r="PZK27" s="530" t="n"/>
      <c r="PZL27" s="530" t="n"/>
      <c r="PZM27" s="530" t="n"/>
      <c r="PZN27" s="530" t="n"/>
      <c r="PZO27" s="530" t="n"/>
      <c r="PZP27" s="530" t="n"/>
      <c r="PZQ27" s="530" t="n"/>
      <c r="PZR27" s="530" t="n"/>
      <c r="PZS27" s="530" t="n"/>
      <c r="PZT27" s="530" t="n"/>
      <c r="PZU27" s="530" t="n"/>
      <c r="PZV27" s="530" t="n"/>
      <c r="PZW27" s="530" t="n"/>
      <c r="PZX27" s="530" t="n"/>
      <c r="PZY27" s="530" t="n"/>
      <c r="PZZ27" s="530" t="n"/>
      <c r="QAA27" s="530" t="n"/>
      <c r="QAB27" s="530" t="n"/>
      <c r="QAC27" s="530" t="n"/>
      <c r="QAD27" s="530" t="n"/>
      <c r="QAE27" s="530" t="n"/>
      <c r="QAF27" s="530" t="n"/>
      <c r="QAG27" s="530" t="n"/>
      <c r="QAH27" s="530" t="n"/>
      <c r="QAI27" s="530" t="n"/>
      <c r="QAJ27" s="530" t="n"/>
      <c r="QAK27" s="530" t="n"/>
      <c r="QAL27" s="530" t="n"/>
      <c r="QAM27" s="530" t="n"/>
      <c r="QAN27" s="530" t="n"/>
      <c r="QAO27" s="530" t="n"/>
      <c r="QAP27" s="530" t="n"/>
      <c r="QAQ27" s="530" t="n"/>
      <c r="QAR27" s="530" t="n"/>
      <c r="QAS27" s="530" t="n"/>
      <c r="QAT27" s="530" t="n"/>
      <c r="QAU27" s="530" t="n"/>
      <c r="QAV27" s="530" t="n"/>
      <c r="QAW27" s="530" t="n"/>
      <c r="QAX27" s="530" t="n"/>
      <c r="QAY27" s="530" t="n"/>
      <c r="QAZ27" s="530" t="n"/>
      <c r="QBA27" s="530" t="n"/>
      <c r="QBB27" s="530" t="n"/>
      <c r="QBC27" s="530" t="n"/>
      <c r="QBD27" s="530" t="n"/>
      <c r="QBE27" s="530" t="n"/>
      <c r="QBF27" s="530" t="n"/>
      <c r="QBG27" s="530" t="n"/>
      <c r="QBH27" s="530" t="n"/>
      <c r="QBI27" s="530" t="n"/>
      <c r="QBJ27" s="530" t="n"/>
      <c r="QBK27" s="530" t="n"/>
      <c r="QBL27" s="530" t="n"/>
      <c r="QBM27" s="530" t="n"/>
      <c r="QBN27" s="530" t="n"/>
      <c r="QBO27" s="530" t="n"/>
      <c r="QBP27" s="530" t="n"/>
      <c r="QBQ27" s="530" t="n"/>
      <c r="QBR27" s="530" t="n"/>
      <c r="QBS27" s="530" t="n"/>
      <c r="QBT27" s="530" t="n"/>
      <c r="QBU27" s="530" t="n"/>
      <c r="QBV27" s="530" t="n"/>
      <c r="QBW27" s="530" t="n"/>
      <c r="QBX27" s="530" t="n"/>
      <c r="QBY27" s="530" t="n"/>
      <c r="QBZ27" s="530" t="n"/>
      <c r="QCA27" s="530" t="n"/>
      <c r="QCB27" s="530" t="n"/>
      <c r="QCC27" s="530" t="n"/>
      <c r="QCD27" s="530" t="n"/>
      <c r="QCE27" s="530" t="n"/>
      <c r="QCF27" s="530" t="n"/>
      <c r="QCG27" s="530" t="n"/>
      <c r="QCH27" s="530" t="n"/>
      <c r="QCI27" s="530" t="n"/>
      <c r="QCJ27" s="530" t="n"/>
      <c r="QCK27" s="530" t="n"/>
      <c r="QCL27" s="530" t="n"/>
      <c r="QCM27" s="530" t="n"/>
      <c r="QCN27" s="530" t="n"/>
      <c r="QCO27" s="530" t="n"/>
      <c r="QCP27" s="530" t="n"/>
      <c r="QCQ27" s="530" t="n"/>
      <c r="QCR27" s="530" t="n"/>
      <c r="QCS27" s="530" t="n"/>
      <c r="QCT27" s="530" t="n"/>
      <c r="QCU27" s="530" t="n"/>
      <c r="QCV27" s="530" t="n"/>
      <c r="QCW27" s="530" t="n"/>
      <c r="QCX27" s="530" t="n"/>
      <c r="QCY27" s="530" t="n"/>
      <c r="QCZ27" s="530" t="n"/>
      <c r="QDA27" s="530" t="n"/>
      <c r="QDB27" s="530" t="n"/>
      <c r="QDC27" s="530" t="n"/>
      <c r="QDD27" s="530" t="n"/>
      <c r="QDE27" s="530" t="n"/>
      <c r="QDF27" s="530" t="n"/>
      <c r="QDG27" s="530" t="n"/>
      <c r="QDH27" s="530" t="n"/>
      <c r="QDI27" s="530" t="n"/>
      <c r="QDJ27" s="530" t="n"/>
      <c r="QDK27" s="530" t="n"/>
      <c r="QDL27" s="530" t="n"/>
      <c r="QDM27" s="530" t="n"/>
      <c r="QDN27" s="530" t="n"/>
      <c r="QDO27" s="530" t="n"/>
      <c r="QDP27" s="530" t="n"/>
      <c r="QDQ27" s="530" t="n"/>
      <c r="QDR27" s="530" t="n"/>
      <c r="QDS27" s="530" t="n"/>
      <c r="QDT27" s="530" t="n"/>
      <c r="QDU27" s="530" t="n"/>
      <c r="QDV27" s="530" t="n"/>
      <c r="QDW27" s="530" t="n"/>
      <c r="QDX27" s="530" t="n"/>
      <c r="QDY27" s="530" t="n"/>
      <c r="QDZ27" s="530" t="n"/>
      <c r="QEA27" s="530" t="n"/>
      <c r="QEB27" s="530" t="n"/>
      <c r="QEC27" s="530" t="n"/>
      <c r="QED27" s="530" t="n"/>
      <c r="QEE27" s="530" t="n"/>
      <c r="QEF27" s="530" t="n"/>
      <c r="QEG27" s="530" t="n"/>
      <c r="QEH27" s="530" t="n"/>
      <c r="QEI27" s="530" t="n"/>
      <c r="QEJ27" s="530" t="n"/>
      <c r="QEK27" s="530" t="n"/>
      <c r="QEL27" s="530" t="n"/>
      <c r="QEM27" s="530" t="n"/>
      <c r="QEN27" s="530" t="n"/>
      <c r="QEO27" s="530" t="n"/>
      <c r="QEP27" s="530" t="n"/>
      <c r="QEQ27" s="530" t="n"/>
      <c r="QER27" s="530" t="n"/>
      <c r="QES27" s="530" t="n"/>
      <c r="QET27" s="530" t="n"/>
      <c r="QEU27" s="530" t="n"/>
      <c r="QEV27" s="530" t="n"/>
      <c r="QEW27" s="530" t="n"/>
      <c r="QEX27" s="530" t="n"/>
      <c r="QEY27" s="530" t="n"/>
      <c r="QEZ27" s="530" t="n"/>
      <c r="QFA27" s="530" t="n"/>
      <c r="QFB27" s="530" t="n"/>
      <c r="QFC27" s="530" t="n"/>
      <c r="QFD27" s="530" t="n"/>
      <c r="QFE27" s="530" t="n"/>
      <c r="QFF27" s="530" t="n"/>
      <c r="QFG27" s="530" t="n"/>
      <c r="QFH27" s="530" t="n"/>
      <c r="QFI27" s="530" t="n"/>
      <c r="QFJ27" s="530" t="n"/>
      <c r="QFK27" s="530" t="n"/>
      <c r="QFL27" s="530" t="n"/>
      <c r="QFM27" s="530" t="n"/>
      <c r="QFN27" s="530" t="n"/>
      <c r="QFO27" s="530" t="n"/>
      <c r="QFP27" s="530" t="n"/>
      <c r="QFQ27" s="530" t="n"/>
      <c r="QFR27" s="530" t="n"/>
      <c r="QFS27" s="530" t="n"/>
      <c r="QFT27" s="530" t="n"/>
      <c r="QFU27" s="530" t="n"/>
      <c r="QFV27" s="530" t="n"/>
      <c r="QFW27" s="530" t="n"/>
      <c r="QFX27" s="530" t="n"/>
      <c r="QFY27" s="530" t="n"/>
      <c r="QFZ27" s="530" t="n"/>
      <c r="QGA27" s="530" t="n"/>
      <c r="QGB27" s="530" t="n"/>
      <c r="QGC27" s="530" t="n"/>
      <c r="QGD27" s="530" t="n"/>
      <c r="QGE27" s="530" t="n"/>
      <c r="QGF27" s="530" t="n"/>
      <c r="QGG27" s="530" t="n"/>
      <c r="QGH27" s="530" t="n"/>
      <c r="QGI27" s="530" t="n"/>
      <c r="QGJ27" s="530" t="n"/>
      <c r="QGK27" s="530" t="n"/>
      <c r="QGL27" s="530" t="n"/>
      <c r="QGM27" s="530" t="n"/>
      <c r="QGN27" s="530" t="n"/>
      <c r="QGO27" s="530" t="n"/>
      <c r="QGP27" s="530" t="n"/>
      <c r="QGQ27" s="530" t="n"/>
      <c r="QGR27" s="530" t="n"/>
      <c r="QGS27" s="530" t="n"/>
      <c r="QGT27" s="530" t="n"/>
      <c r="QGU27" s="530" t="n"/>
      <c r="QGV27" s="530" t="n"/>
      <c r="QGW27" s="530" t="n"/>
      <c r="QGX27" s="530" t="n"/>
      <c r="QGY27" s="530" t="n"/>
      <c r="QGZ27" s="530" t="n"/>
      <c r="QHA27" s="530" t="n"/>
      <c r="QHB27" s="530" t="n"/>
      <c r="QHC27" s="530" t="n"/>
      <c r="QHD27" s="530" t="n"/>
      <c r="QHE27" s="530" t="n"/>
      <c r="QHF27" s="530" t="n"/>
      <c r="QHG27" s="530" t="n"/>
      <c r="QHH27" s="530" t="n"/>
      <c r="QHI27" s="530" t="n"/>
      <c r="QHJ27" s="530" t="n"/>
      <c r="QHK27" s="530" t="n"/>
      <c r="QHL27" s="530" t="n"/>
      <c r="QHM27" s="530" t="n"/>
      <c r="QHN27" s="530" t="n"/>
      <c r="QHO27" s="530" t="n"/>
      <c r="QHP27" s="530" t="n"/>
      <c r="QHQ27" s="530" t="n"/>
      <c r="QHR27" s="530" t="n"/>
      <c r="QHS27" s="530" t="n"/>
      <c r="QHT27" s="530" t="n"/>
      <c r="QHU27" s="530" t="n"/>
      <c r="QHV27" s="530" t="n"/>
      <c r="QHW27" s="530" t="n"/>
      <c r="QHX27" s="530" t="n"/>
      <c r="QHY27" s="530" t="n"/>
      <c r="QHZ27" s="530" t="n"/>
      <c r="QIA27" s="530" t="n"/>
      <c r="QIB27" s="530" t="n"/>
      <c r="QIC27" s="530" t="n"/>
      <c r="QID27" s="530" t="n"/>
      <c r="QIE27" s="530" t="n"/>
      <c r="QIF27" s="530" t="n"/>
      <c r="QIG27" s="530" t="n"/>
      <c r="QIH27" s="530" t="n"/>
      <c r="QII27" s="530" t="n"/>
      <c r="QIJ27" s="530" t="n"/>
      <c r="QIK27" s="530" t="n"/>
      <c r="QIL27" s="530" t="n"/>
      <c r="QIM27" s="530" t="n"/>
      <c r="QIN27" s="530" t="n"/>
      <c r="QIO27" s="530" t="n"/>
      <c r="QIP27" s="530" t="n"/>
      <c r="QIQ27" s="530" t="n"/>
      <c r="QIR27" s="530" t="n"/>
      <c r="QIS27" s="530" t="n"/>
      <c r="QIT27" s="530" t="n"/>
      <c r="QIU27" s="530" t="n"/>
      <c r="QIV27" s="530" t="n"/>
      <c r="QIW27" s="530" t="n"/>
      <c r="QIX27" s="530" t="n"/>
      <c r="QIY27" s="530" t="n"/>
      <c r="QIZ27" s="530" t="n"/>
      <c r="QJA27" s="530" t="n"/>
      <c r="QJB27" s="530" t="n"/>
      <c r="QJC27" s="530" t="n"/>
      <c r="QJD27" s="530" t="n"/>
      <c r="QJE27" s="530" t="n"/>
      <c r="QJF27" s="530" t="n"/>
      <c r="QJG27" s="530" t="n"/>
      <c r="QJH27" s="530" t="n"/>
      <c r="QJI27" s="530" t="n"/>
      <c r="QJJ27" s="530" t="n"/>
      <c r="QJK27" s="530" t="n"/>
      <c r="QJL27" s="530" t="n"/>
      <c r="QJM27" s="530" t="n"/>
      <c r="QJN27" s="530" t="n"/>
      <c r="QJO27" s="530" t="n"/>
      <c r="QJP27" s="530" t="n"/>
      <c r="QJQ27" s="530" t="n"/>
      <c r="QJR27" s="530" t="n"/>
      <c r="QJS27" s="530" t="n"/>
      <c r="QJT27" s="530" t="n"/>
      <c r="QJU27" s="530" t="n"/>
      <c r="QJV27" s="530" t="n"/>
      <c r="QJW27" s="530" t="n"/>
      <c r="QJX27" s="530" t="n"/>
      <c r="QJY27" s="530" t="n"/>
      <c r="QJZ27" s="530" t="n"/>
      <c r="QKA27" s="530" t="n"/>
      <c r="QKB27" s="530" t="n"/>
      <c r="QKC27" s="530" t="n"/>
      <c r="QKD27" s="530" t="n"/>
      <c r="QKE27" s="530" t="n"/>
      <c r="QKF27" s="530" t="n"/>
      <c r="QKG27" s="530" t="n"/>
      <c r="QKH27" s="530" t="n"/>
      <c r="QKI27" s="530" t="n"/>
      <c r="QKJ27" s="530" t="n"/>
      <c r="QKK27" s="530" t="n"/>
      <c r="QKL27" s="530" t="n"/>
      <c r="QKM27" s="530" t="n"/>
      <c r="QKN27" s="530" t="n"/>
      <c r="QKO27" s="530" t="n"/>
      <c r="QKP27" s="530" t="n"/>
      <c r="QKQ27" s="530" t="n"/>
      <c r="QKR27" s="530" t="n"/>
      <c r="QKS27" s="530" t="n"/>
      <c r="QKT27" s="530" t="n"/>
      <c r="QKU27" s="530" t="n"/>
      <c r="QKV27" s="530" t="n"/>
      <c r="QKW27" s="530" t="n"/>
      <c r="QKX27" s="530" t="n"/>
      <c r="QKY27" s="530" t="n"/>
      <c r="QKZ27" s="530" t="n"/>
      <c r="QLA27" s="530" t="n"/>
      <c r="QLB27" s="530" t="n"/>
      <c r="QLC27" s="530" t="n"/>
      <c r="QLD27" s="530" t="n"/>
      <c r="QLE27" s="530" t="n"/>
      <c r="QLF27" s="530" t="n"/>
      <c r="QLG27" s="530" t="n"/>
      <c r="QLH27" s="530" t="n"/>
      <c r="QLI27" s="530" t="n"/>
      <c r="QLJ27" s="530" t="n"/>
      <c r="QLK27" s="530" t="n"/>
      <c r="QLL27" s="530" t="n"/>
      <c r="QLM27" s="530" t="n"/>
      <c r="QLN27" s="530" t="n"/>
      <c r="QLO27" s="530" t="n"/>
      <c r="QLP27" s="530" t="n"/>
      <c r="QLQ27" s="530" t="n"/>
      <c r="QLR27" s="530" t="n"/>
      <c r="QLS27" s="530" t="n"/>
      <c r="QLT27" s="530" t="n"/>
      <c r="QLU27" s="530" t="n"/>
      <c r="QLV27" s="530" t="n"/>
      <c r="QLW27" s="530" t="n"/>
      <c r="QLX27" s="530" t="n"/>
      <c r="QLY27" s="530" t="n"/>
      <c r="QLZ27" s="530" t="n"/>
      <c r="QMA27" s="530" t="n"/>
      <c r="QMB27" s="530" t="n"/>
      <c r="QMC27" s="530" t="n"/>
      <c r="QMD27" s="530" t="n"/>
      <c r="QME27" s="530" t="n"/>
      <c r="QMF27" s="530" t="n"/>
      <c r="QMG27" s="530" t="n"/>
      <c r="QMH27" s="530" t="n"/>
      <c r="QMI27" s="530" t="n"/>
      <c r="QMJ27" s="530" t="n"/>
      <c r="QMK27" s="530" t="n"/>
      <c r="QML27" s="530" t="n"/>
      <c r="QMM27" s="530" t="n"/>
      <c r="QMN27" s="530" t="n"/>
      <c r="QMO27" s="530" t="n"/>
      <c r="QMP27" s="530" t="n"/>
      <c r="QMQ27" s="530" t="n"/>
      <c r="QMR27" s="530" t="n"/>
      <c r="QMS27" s="530" t="n"/>
      <c r="QMT27" s="530" t="n"/>
      <c r="QMU27" s="530" t="n"/>
      <c r="QMV27" s="530" t="n"/>
      <c r="QMW27" s="530" t="n"/>
      <c r="QMX27" s="530" t="n"/>
      <c r="QMY27" s="530" t="n"/>
      <c r="QMZ27" s="530" t="n"/>
      <c r="QNA27" s="530" t="n"/>
      <c r="QNB27" s="530" t="n"/>
      <c r="QNC27" s="530" t="n"/>
      <c r="QND27" s="530" t="n"/>
      <c r="QNE27" s="530" t="n"/>
      <c r="QNF27" s="530" t="n"/>
      <c r="QNG27" s="530" t="n"/>
      <c r="QNH27" s="530" t="n"/>
      <c r="QNI27" s="530" t="n"/>
      <c r="QNJ27" s="530" t="n"/>
      <c r="QNK27" s="530" t="n"/>
      <c r="QNL27" s="530" t="n"/>
      <c r="QNM27" s="530" t="n"/>
      <c r="QNN27" s="530" t="n"/>
      <c r="QNO27" s="530" t="n"/>
      <c r="QNP27" s="530" t="n"/>
      <c r="QNQ27" s="530" t="n"/>
      <c r="QNR27" s="530" t="n"/>
      <c r="QNS27" s="530" t="n"/>
      <c r="QNT27" s="530" t="n"/>
      <c r="QNU27" s="530" t="n"/>
      <c r="QNV27" s="530" t="n"/>
      <c r="QNW27" s="530" t="n"/>
      <c r="QNX27" s="530" t="n"/>
      <c r="QNY27" s="530" t="n"/>
      <c r="QNZ27" s="530" t="n"/>
      <c r="QOA27" s="530" t="n"/>
      <c r="QOB27" s="530" t="n"/>
      <c r="QOC27" s="530" t="n"/>
      <c r="QOD27" s="530" t="n"/>
      <c r="QOE27" s="530" t="n"/>
      <c r="QOF27" s="530" t="n"/>
      <c r="QOG27" s="530" t="n"/>
      <c r="QOH27" s="530" t="n"/>
      <c r="QOI27" s="530" t="n"/>
      <c r="QOJ27" s="530" t="n"/>
      <c r="QOK27" s="530" t="n"/>
      <c r="QOL27" s="530" t="n"/>
      <c r="QOM27" s="530" t="n"/>
      <c r="QON27" s="530" t="n"/>
      <c r="QOO27" s="530" t="n"/>
      <c r="QOP27" s="530" t="n"/>
      <c r="QOQ27" s="530" t="n"/>
      <c r="QOR27" s="530" t="n"/>
      <c r="QOS27" s="530" t="n"/>
      <c r="QOT27" s="530" t="n"/>
      <c r="QOU27" s="530" t="n"/>
      <c r="QOV27" s="530" t="n"/>
      <c r="QOW27" s="530" t="n"/>
      <c r="QOX27" s="530" t="n"/>
      <c r="QOY27" s="530" t="n"/>
      <c r="QOZ27" s="530" t="n"/>
      <c r="QPA27" s="530" t="n"/>
      <c r="QPB27" s="530" t="n"/>
      <c r="QPC27" s="530" t="n"/>
      <c r="QPD27" s="530" t="n"/>
      <c r="QPE27" s="530" t="n"/>
      <c r="QPF27" s="530" t="n"/>
      <c r="QPG27" s="530" t="n"/>
      <c r="QPH27" s="530" t="n"/>
      <c r="QPI27" s="530" t="n"/>
      <c r="QPJ27" s="530" t="n"/>
      <c r="QPK27" s="530" t="n"/>
      <c r="QPL27" s="530" t="n"/>
      <c r="QPM27" s="530" t="n"/>
      <c r="QPN27" s="530" t="n"/>
      <c r="QPO27" s="530" t="n"/>
      <c r="QPP27" s="530" t="n"/>
      <c r="QPQ27" s="530" t="n"/>
      <c r="QPR27" s="530" t="n"/>
      <c r="QPS27" s="530" t="n"/>
      <c r="QPT27" s="530" t="n"/>
      <c r="QPU27" s="530" t="n"/>
      <c r="QPV27" s="530" t="n"/>
      <c r="QPW27" s="530" t="n"/>
      <c r="QPX27" s="530" t="n"/>
      <c r="QPY27" s="530" t="n"/>
      <c r="QPZ27" s="530" t="n"/>
      <c r="QQA27" s="530" t="n"/>
      <c r="QQB27" s="530" t="n"/>
      <c r="QQC27" s="530" t="n"/>
      <c r="QQD27" s="530" t="n"/>
      <c r="QQE27" s="530" t="n"/>
      <c r="QQF27" s="530" t="n"/>
      <c r="QQG27" s="530" t="n"/>
      <c r="QQH27" s="530" t="n"/>
      <c r="QQI27" s="530" t="n"/>
      <c r="QQJ27" s="530" t="n"/>
      <c r="QQK27" s="530" t="n"/>
      <c r="QQL27" s="530" t="n"/>
      <c r="QQM27" s="530" t="n"/>
      <c r="QQN27" s="530" t="n"/>
      <c r="QQO27" s="530" t="n"/>
      <c r="QQP27" s="530" t="n"/>
      <c r="QQQ27" s="530" t="n"/>
      <c r="QQR27" s="530" t="n"/>
      <c r="QQS27" s="530" t="n"/>
      <c r="QQT27" s="530" t="n"/>
      <c r="QQU27" s="530" t="n"/>
      <c r="QQV27" s="530" t="n"/>
      <c r="QQW27" s="530" t="n"/>
      <c r="QQX27" s="530" t="n"/>
      <c r="QQY27" s="530" t="n"/>
      <c r="QQZ27" s="530" t="n"/>
      <c r="QRA27" s="530" t="n"/>
      <c r="QRB27" s="530" t="n"/>
      <c r="QRC27" s="530" t="n"/>
      <c r="QRD27" s="530" t="n"/>
      <c r="QRE27" s="530" t="n"/>
      <c r="QRF27" s="530" t="n"/>
      <c r="QRG27" s="530" t="n"/>
      <c r="QRH27" s="530" t="n"/>
      <c r="QRI27" s="530" t="n"/>
      <c r="QRJ27" s="530" t="n"/>
      <c r="QRK27" s="530" t="n"/>
      <c r="QRL27" s="530" t="n"/>
      <c r="QRM27" s="530" t="n"/>
      <c r="QRN27" s="530" t="n"/>
      <c r="QRO27" s="530" t="n"/>
      <c r="QRP27" s="530" t="n"/>
      <c r="QRQ27" s="530" t="n"/>
      <c r="QRR27" s="530" t="n"/>
      <c r="QRS27" s="530" t="n"/>
      <c r="QRT27" s="530" t="n"/>
      <c r="QRU27" s="530" t="n"/>
      <c r="QRV27" s="530" t="n"/>
      <c r="QRW27" s="530" t="n"/>
      <c r="QRX27" s="530" t="n"/>
      <c r="QRY27" s="530" t="n"/>
      <c r="QRZ27" s="530" t="n"/>
      <c r="QSA27" s="530" t="n"/>
      <c r="QSB27" s="530" t="n"/>
      <c r="QSC27" s="530" t="n"/>
      <c r="QSD27" s="530" t="n"/>
      <c r="QSE27" s="530" t="n"/>
      <c r="QSF27" s="530" t="n"/>
      <c r="QSG27" s="530" t="n"/>
      <c r="QSH27" s="530" t="n"/>
      <c r="QSI27" s="530" t="n"/>
      <c r="QSJ27" s="530" t="n"/>
      <c r="QSK27" s="530" t="n"/>
      <c r="QSL27" s="530" t="n"/>
      <c r="QSM27" s="530" t="n"/>
      <c r="QSN27" s="530" t="n"/>
      <c r="QSO27" s="530" t="n"/>
      <c r="QSP27" s="530" t="n"/>
      <c r="QSQ27" s="530" t="n"/>
      <c r="QSR27" s="530" t="n"/>
      <c r="QSS27" s="530" t="n"/>
      <c r="QST27" s="530" t="n"/>
      <c r="QSU27" s="530" t="n"/>
      <c r="QSV27" s="530" t="n"/>
      <c r="QSW27" s="530" t="n"/>
      <c r="QSX27" s="530" t="n"/>
      <c r="QSY27" s="530" t="n"/>
      <c r="QSZ27" s="530" t="n"/>
      <c r="QTA27" s="530" t="n"/>
      <c r="QTB27" s="530" t="n"/>
      <c r="QTC27" s="530" t="n"/>
      <c r="QTD27" s="530" t="n"/>
      <c r="QTE27" s="530" t="n"/>
      <c r="QTF27" s="530" t="n"/>
      <c r="QTG27" s="530" t="n"/>
      <c r="QTH27" s="530" t="n"/>
      <c r="QTI27" s="530" t="n"/>
      <c r="QTJ27" s="530" t="n"/>
      <c r="QTK27" s="530" t="n"/>
      <c r="QTL27" s="530" t="n"/>
      <c r="QTM27" s="530" t="n"/>
      <c r="QTN27" s="530" t="n"/>
      <c r="QTO27" s="530" t="n"/>
      <c r="QTP27" s="530" t="n"/>
      <c r="QTQ27" s="530" t="n"/>
      <c r="QTR27" s="530" t="n"/>
      <c r="QTS27" s="530" t="n"/>
      <c r="QTT27" s="530" t="n"/>
      <c r="QTU27" s="530" t="n"/>
      <c r="QTV27" s="530" t="n"/>
      <c r="QTW27" s="530" t="n"/>
      <c r="QTX27" s="530" t="n"/>
      <c r="QTY27" s="530" t="n"/>
      <c r="QTZ27" s="530" t="n"/>
      <c r="QUA27" s="530" t="n"/>
      <c r="QUB27" s="530" t="n"/>
      <c r="QUC27" s="530" t="n"/>
      <c r="QUD27" s="530" t="n"/>
      <c r="QUE27" s="530" t="n"/>
      <c r="QUF27" s="530" t="n"/>
      <c r="QUG27" s="530" t="n"/>
      <c r="QUH27" s="530" t="n"/>
      <c r="QUI27" s="530" t="n"/>
      <c r="QUJ27" s="530" t="n"/>
      <c r="QUK27" s="530" t="n"/>
      <c r="QUL27" s="530" t="n"/>
      <c r="QUM27" s="530" t="n"/>
      <c r="QUN27" s="530" t="n"/>
      <c r="QUO27" s="530" t="n"/>
      <c r="QUP27" s="530" t="n"/>
      <c r="QUQ27" s="530" t="n"/>
      <c r="QUR27" s="530" t="n"/>
      <c r="QUS27" s="530" t="n"/>
      <c r="QUT27" s="530" t="n"/>
      <c r="QUU27" s="530" t="n"/>
      <c r="QUV27" s="530" t="n"/>
      <c r="QUW27" s="530" t="n"/>
      <c r="QUX27" s="530" t="n"/>
      <c r="QUY27" s="530" t="n"/>
      <c r="QUZ27" s="530" t="n"/>
      <c r="QVA27" s="530" t="n"/>
      <c r="QVB27" s="530" t="n"/>
      <c r="QVC27" s="530" t="n"/>
      <c r="QVD27" s="530" t="n"/>
      <c r="QVE27" s="530" t="n"/>
      <c r="QVF27" s="530" t="n"/>
      <c r="QVG27" s="530" t="n"/>
      <c r="QVH27" s="530" t="n"/>
      <c r="QVI27" s="530" t="n"/>
      <c r="QVJ27" s="530" t="n"/>
      <c r="QVK27" s="530" t="n"/>
      <c r="QVL27" s="530" t="n"/>
      <c r="QVM27" s="530" t="n"/>
      <c r="QVN27" s="530" t="n"/>
      <c r="QVO27" s="530" t="n"/>
      <c r="QVP27" s="530" t="n"/>
      <c r="QVQ27" s="530" t="n"/>
      <c r="QVR27" s="530" t="n"/>
      <c r="QVS27" s="530" t="n"/>
      <c r="QVT27" s="530" t="n"/>
      <c r="QVU27" s="530" t="n"/>
      <c r="QVV27" s="530" t="n"/>
      <c r="QVW27" s="530" t="n"/>
      <c r="QVX27" s="530" t="n"/>
      <c r="QVY27" s="530" t="n"/>
      <c r="QVZ27" s="530" t="n"/>
      <c r="QWA27" s="530" t="n"/>
      <c r="QWB27" s="530" t="n"/>
      <c r="QWC27" s="530" t="n"/>
      <c r="QWD27" s="530" t="n"/>
      <c r="QWE27" s="530" t="n"/>
      <c r="QWF27" s="530" t="n"/>
      <c r="QWG27" s="530" t="n"/>
      <c r="QWH27" s="530" t="n"/>
      <c r="QWI27" s="530" t="n"/>
      <c r="QWJ27" s="530" t="n"/>
      <c r="QWK27" s="530" t="n"/>
      <c r="QWL27" s="530" t="n"/>
      <c r="QWM27" s="530" t="n"/>
      <c r="QWN27" s="530" t="n"/>
      <c r="QWO27" s="530" t="n"/>
      <c r="QWP27" s="530" t="n"/>
      <c r="QWQ27" s="530" t="n"/>
      <c r="QWR27" s="530" t="n"/>
      <c r="QWS27" s="530" t="n"/>
      <c r="QWT27" s="530" t="n"/>
      <c r="QWU27" s="530" t="n"/>
      <c r="QWV27" s="530" t="n"/>
      <c r="QWW27" s="530" t="n"/>
      <c r="QWX27" s="530" t="n"/>
      <c r="QWY27" s="530" t="n"/>
      <c r="QWZ27" s="530" t="n"/>
      <c r="QXA27" s="530" t="n"/>
      <c r="QXB27" s="530" t="n"/>
      <c r="QXC27" s="530" t="n"/>
      <c r="QXD27" s="530" t="n"/>
      <c r="QXE27" s="530" t="n"/>
      <c r="QXF27" s="530" t="n"/>
      <c r="QXG27" s="530" t="n"/>
      <c r="QXH27" s="530" t="n"/>
      <c r="QXI27" s="530" t="n"/>
      <c r="QXJ27" s="530" t="n"/>
      <c r="QXK27" s="530" t="n"/>
      <c r="QXL27" s="530" t="n"/>
      <c r="QXM27" s="530" t="n"/>
      <c r="QXN27" s="530" t="n"/>
      <c r="QXO27" s="530" t="n"/>
      <c r="QXP27" s="530" t="n"/>
      <c r="QXQ27" s="530" t="n"/>
      <c r="QXR27" s="530" t="n"/>
      <c r="QXS27" s="530" t="n"/>
      <c r="QXT27" s="530" t="n"/>
      <c r="QXU27" s="530" t="n"/>
      <c r="QXV27" s="530" t="n"/>
      <c r="QXW27" s="530" t="n"/>
      <c r="QXX27" s="530" t="n"/>
      <c r="QXY27" s="530" t="n"/>
      <c r="QXZ27" s="530" t="n"/>
      <c r="QYA27" s="530" t="n"/>
      <c r="QYB27" s="530" t="n"/>
      <c r="QYC27" s="530" t="n"/>
      <c r="QYD27" s="530" t="n"/>
      <c r="QYE27" s="530" t="n"/>
      <c r="QYF27" s="530" t="n"/>
      <c r="QYG27" s="530" t="n"/>
      <c r="QYH27" s="530" t="n"/>
      <c r="QYI27" s="530" t="n"/>
      <c r="QYJ27" s="530" t="n"/>
      <c r="QYK27" s="530" t="n"/>
      <c r="QYL27" s="530" t="n"/>
      <c r="QYM27" s="530" t="n"/>
      <c r="QYN27" s="530" t="n"/>
      <c r="QYO27" s="530" t="n"/>
      <c r="QYP27" s="530" t="n"/>
      <c r="QYQ27" s="530" t="n"/>
      <c r="QYR27" s="530" t="n"/>
      <c r="QYS27" s="530" t="n"/>
      <c r="QYT27" s="530" t="n"/>
      <c r="QYU27" s="530" t="n"/>
      <c r="QYV27" s="530" t="n"/>
      <c r="QYW27" s="530" t="n"/>
      <c r="QYX27" s="530" t="n"/>
      <c r="QYY27" s="530" t="n"/>
      <c r="QYZ27" s="530" t="n"/>
      <c r="QZA27" s="530" t="n"/>
      <c r="QZB27" s="530" t="n"/>
      <c r="QZC27" s="530" t="n"/>
      <c r="QZD27" s="530" t="n"/>
      <c r="QZE27" s="530" t="n"/>
      <c r="QZF27" s="530" t="n"/>
      <c r="QZG27" s="530" t="n"/>
      <c r="QZH27" s="530" t="n"/>
      <c r="QZI27" s="530" t="n"/>
      <c r="QZJ27" s="530" t="n"/>
      <c r="QZK27" s="530" t="n"/>
      <c r="QZL27" s="530" t="n"/>
      <c r="QZM27" s="530" t="n"/>
      <c r="QZN27" s="530" t="n"/>
      <c r="QZO27" s="530" t="n"/>
      <c r="QZP27" s="530" t="n"/>
      <c r="QZQ27" s="530" t="n"/>
      <c r="QZR27" s="530" t="n"/>
      <c r="QZS27" s="530" t="n"/>
      <c r="QZT27" s="530" t="n"/>
      <c r="QZU27" s="530" t="n"/>
      <c r="QZV27" s="530" t="n"/>
      <c r="QZW27" s="530" t="n"/>
      <c r="QZX27" s="530" t="n"/>
      <c r="QZY27" s="530" t="n"/>
      <c r="QZZ27" s="530" t="n"/>
      <c r="RAA27" s="530" t="n"/>
      <c r="RAB27" s="530" t="n"/>
      <c r="RAC27" s="530" t="n"/>
      <c r="RAD27" s="530" t="n"/>
      <c r="RAE27" s="530" t="n"/>
      <c r="RAF27" s="530" t="n"/>
      <c r="RAG27" s="530" t="n"/>
      <c r="RAH27" s="530" t="n"/>
      <c r="RAI27" s="530" t="n"/>
      <c r="RAJ27" s="530" t="n"/>
      <c r="RAK27" s="530" t="n"/>
      <c r="RAL27" s="530" t="n"/>
      <c r="RAM27" s="530" t="n"/>
      <c r="RAN27" s="530" t="n"/>
      <c r="RAO27" s="530" t="n"/>
      <c r="RAP27" s="530" t="n"/>
      <c r="RAQ27" s="530" t="n"/>
      <c r="RAR27" s="530" t="n"/>
      <c r="RAS27" s="530" t="n"/>
      <c r="RAT27" s="530" t="n"/>
      <c r="RAU27" s="530" t="n"/>
      <c r="RAV27" s="530" t="n"/>
      <c r="RAW27" s="530" t="n"/>
      <c r="RAX27" s="530" t="n"/>
      <c r="RAY27" s="530" t="n"/>
      <c r="RAZ27" s="530" t="n"/>
      <c r="RBA27" s="530" t="n"/>
      <c r="RBB27" s="530" t="n"/>
      <c r="RBC27" s="530" t="n"/>
      <c r="RBD27" s="530" t="n"/>
      <c r="RBE27" s="530" t="n"/>
      <c r="RBF27" s="530" t="n"/>
      <c r="RBG27" s="530" t="n"/>
      <c r="RBH27" s="530" t="n"/>
      <c r="RBI27" s="530" t="n"/>
      <c r="RBJ27" s="530" t="n"/>
      <c r="RBK27" s="530" t="n"/>
      <c r="RBL27" s="530" t="n"/>
      <c r="RBM27" s="530" t="n"/>
      <c r="RBN27" s="530" t="n"/>
      <c r="RBO27" s="530" t="n"/>
      <c r="RBP27" s="530" t="n"/>
      <c r="RBQ27" s="530" t="n"/>
      <c r="RBR27" s="530" t="n"/>
      <c r="RBS27" s="530" t="n"/>
      <c r="RBT27" s="530" t="n"/>
      <c r="RBU27" s="530" t="n"/>
      <c r="RBV27" s="530" t="n"/>
      <c r="RBW27" s="530" t="n"/>
      <c r="RBX27" s="530" t="n"/>
      <c r="RBY27" s="530" t="n"/>
      <c r="RBZ27" s="530" t="n"/>
      <c r="RCA27" s="530" t="n"/>
      <c r="RCB27" s="530" t="n"/>
      <c r="RCC27" s="530" t="n"/>
      <c r="RCD27" s="530" t="n"/>
      <c r="RCE27" s="530" t="n"/>
      <c r="RCF27" s="530" t="n"/>
      <c r="RCG27" s="530" t="n"/>
      <c r="RCH27" s="530" t="n"/>
      <c r="RCI27" s="530" t="n"/>
      <c r="RCJ27" s="530" t="n"/>
      <c r="RCK27" s="530" t="n"/>
      <c r="RCL27" s="530" t="n"/>
      <c r="RCM27" s="530" t="n"/>
      <c r="RCN27" s="530" t="n"/>
      <c r="RCO27" s="530" t="n"/>
      <c r="RCP27" s="530" t="n"/>
      <c r="RCQ27" s="530" t="n"/>
      <c r="RCR27" s="530" t="n"/>
      <c r="RCS27" s="530" t="n"/>
      <c r="RCT27" s="530" t="n"/>
      <c r="RCU27" s="530" t="n"/>
      <c r="RCV27" s="530" t="n"/>
      <c r="RCW27" s="530" t="n"/>
      <c r="RCX27" s="530" t="n"/>
      <c r="RCY27" s="530" t="n"/>
      <c r="RCZ27" s="530" t="n"/>
      <c r="RDA27" s="530" t="n"/>
      <c r="RDB27" s="530" t="n"/>
      <c r="RDC27" s="530" t="n"/>
      <c r="RDD27" s="530" t="n"/>
      <c r="RDE27" s="530" t="n"/>
      <c r="RDF27" s="530" t="n"/>
      <c r="RDG27" s="530" t="n"/>
      <c r="RDH27" s="530" t="n"/>
      <c r="RDI27" s="530" t="n"/>
      <c r="RDJ27" s="530" t="n"/>
      <c r="RDK27" s="530" t="n"/>
      <c r="RDL27" s="530" t="n"/>
      <c r="RDM27" s="530" t="n"/>
      <c r="RDN27" s="530" t="n"/>
      <c r="RDO27" s="530" t="n"/>
      <c r="RDP27" s="530" t="n"/>
      <c r="RDQ27" s="530" t="n"/>
      <c r="RDR27" s="530" t="n"/>
      <c r="RDS27" s="530" t="n"/>
      <c r="RDT27" s="530" t="n"/>
      <c r="RDU27" s="530" t="n"/>
      <c r="RDV27" s="530" t="n"/>
      <c r="RDW27" s="530" t="n"/>
      <c r="RDX27" s="530" t="n"/>
      <c r="RDY27" s="530" t="n"/>
      <c r="RDZ27" s="530" t="n"/>
      <c r="REA27" s="530" t="n"/>
      <c r="REB27" s="530" t="n"/>
      <c r="REC27" s="530" t="n"/>
      <c r="RED27" s="530" t="n"/>
      <c r="REE27" s="530" t="n"/>
      <c r="REF27" s="530" t="n"/>
      <c r="REG27" s="530" t="n"/>
      <c r="REH27" s="530" t="n"/>
      <c r="REI27" s="530" t="n"/>
      <c r="REJ27" s="530" t="n"/>
      <c r="REK27" s="530" t="n"/>
      <c r="REL27" s="530" t="n"/>
      <c r="REM27" s="530" t="n"/>
      <c r="REN27" s="530" t="n"/>
      <c r="REO27" s="530" t="n"/>
      <c r="REP27" s="530" t="n"/>
      <c r="REQ27" s="530" t="n"/>
      <c r="RER27" s="530" t="n"/>
      <c r="RES27" s="530" t="n"/>
      <c r="RET27" s="530" t="n"/>
      <c r="REU27" s="530" t="n"/>
      <c r="REV27" s="530" t="n"/>
      <c r="REW27" s="530" t="n"/>
      <c r="REX27" s="530" t="n"/>
      <c r="REY27" s="530" t="n"/>
      <c r="REZ27" s="530" t="n"/>
      <c r="RFA27" s="530" t="n"/>
      <c r="RFB27" s="530" t="n"/>
      <c r="RFC27" s="530" t="n"/>
      <c r="RFD27" s="530" t="n"/>
      <c r="RFE27" s="530" t="n"/>
      <c r="RFF27" s="530" t="n"/>
      <c r="RFG27" s="530" t="n"/>
      <c r="RFH27" s="530" t="n"/>
      <c r="RFI27" s="530" t="n"/>
      <c r="RFJ27" s="530" t="n"/>
      <c r="RFK27" s="530" t="n"/>
      <c r="RFL27" s="530" t="n"/>
      <c r="RFM27" s="530" t="n"/>
      <c r="RFN27" s="530" t="n"/>
      <c r="RFO27" s="530" t="n"/>
      <c r="RFP27" s="530" t="n"/>
      <c r="RFQ27" s="530" t="n"/>
      <c r="RFR27" s="530" t="n"/>
      <c r="RFS27" s="530" t="n"/>
      <c r="RFT27" s="530" t="n"/>
      <c r="RFU27" s="530" t="n"/>
      <c r="RFV27" s="530" t="n"/>
      <c r="RFW27" s="530" t="n"/>
      <c r="RFX27" s="530" t="n"/>
      <c r="RFY27" s="530" t="n"/>
      <c r="RFZ27" s="530" t="n"/>
      <c r="RGA27" s="530" t="n"/>
      <c r="RGB27" s="530" t="n"/>
      <c r="RGC27" s="530" t="n"/>
      <c r="RGD27" s="530" t="n"/>
      <c r="RGE27" s="530" t="n"/>
      <c r="RGF27" s="530" t="n"/>
      <c r="RGG27" s="530" t="n"/>
      <c r="RGH27" s="530" t="n"/>
      <c r="RGI27" s="530" t="n"/>
      <c r="RGJ27" s="530" t="n"/>
      <c r="RGK27" s="530" t="n"/>
      <c r="RGL27" s="530" t="n"/>
      <c r="RGM27" s="530" t="n"/>
      <c r="RGN27" s="530" t="n"/>
      <c r="RGO27" s="530" t="n"/>
      <c r="RGP27" s="530" t="n"/>
      <c r="RGQ27" s="530" t="n"/>
      <c r="RGR27" s="530" t="n"/>
      <c r="RGS27" s="530" t="n"/>
      <c r="RGT27" s="530" t="n"/>
      <c r="RGU27" s="530" t="n"/>
      <c r="RGV27" s="530" t="n"/>
      <c r="RGW27" s="530" t="n"/>
      <c r="RGX27" s="530" t="n"/>
      <c r="RGY27" s="530" t="n"/>
      <c r="RGZ27" s="530" t="n"/>
      <c r="RHA27" s="530" t="n"/>
      <c r="RHB27" s="530" t="n"/>
      <c r="RHC27" s="530" t="n"/>
      <c r="RHD27" s="530" t="n"/>
      <c r="RHE27" s="530" t="n"/>
      <c r="RHF27" s="530" t="n"/>
      <c r="RHG27" s="530" t="n"/>
      <c r="RHH27" s="530" t="n"/>
      <c r="RHI27" s="530" t="n"/>
      <c r="RHJ27" s="530" t="n"/>
      <c r="RHK27" s="530" t="n"/>
      <c r="RHL27" s="530" t="n"/>
      <c r="RHM27" s="530" t="n"/>
      <c r="RHN27" s="530" t="n"/>
      <c r="RHO27" s="530" t="n"/>
      <c r="RHP27" s="530" t="n"/>
      <c r="RHQ27" s="530" t="n"/>
      <c r="RHR27" s="530" t="n"/>
      <c r="RHS27" s="530" t="n"/>
      <c r="RHT27" s="530" t="n"/>
      <c r="RHU27" s="530" t="n"/>
      <c r="RHV27" s="530" t="n"/>
      <c r="RHW27" s="530" t="n"/>
      <c r="RHX27" s="530" t="n"/>
      <c r="RHY27" s="530" t="n"/>
      <c r="RHZ27" s="530" t="n"/>
      <c r="RIA27" s="530" t="n"/>
      <c r="RIB27" s="530" t="n"/>
      <c r="RIC27" s="530" t="n"/>
      <c r="RID27" s="530" t="n"/>
      <c r="RIE27" s="530" t="n"/>
      <c r="RIF27" s="530" t="n"/>
      <c r="RIG27" s="530" t="n"/>
      <c r="RIH27" s="530" t="n"/>
      <c r="RII27" s="530" t="n"/>
      <c r="RIJ27" s="530" t="n"/>
      <c r="RIK27" s="530" t="n"/>
      <c r="RIL27" s="530" t="n"/>
      <c r="RIM27" s="530" t="n"/>
      <c r="RIN27" s="530" t="n"/>
      <c r="RIO27" s="530" t="n"/>
      <c r="RIP27" s="530" t="n"/>
      <c r="RIQ27" s="530" t="n"/>
      <c r="RIR27" s="530" t="n"/>
      <c r="RIS27" s="530" t="n"/>
      <c r="RIT27" s="530" t="n"/>
      <c r="RIU27" s="530" t="n"/>
      <c r="RIV27" s="530" t="n"/>
      <c r="RIW27" s="530" t="n"/>
      <c r="RIX27" s="530" t="n"/>
      <c r="RIY27" s="530" t="n"/>
      <c r="RIZ27" s="530" t="n"/>
      <c r="RJA27" s="530" t="n"/>
      <c r="RJB27" s="530" t="n"/>
      <c r="RJC27" s="530" t="n"/>
      <c r="RJD27" s="530" t="n"/>
      <c r="RJE27" s="530" t="n"/>
      <c r="RJF27" s="530" t="n"/>
      <c r="RJG27" s="530" t="n"/>
      <c r="RJH27" s="530" t="n"/>
      <c r="RJI27" s="530" t="n"/>
      <c r="RJJ27" s="530" t="n"/>
      <c r="RJK27" s="530" t="n"/>
      <c r="RJL27" s="530" t="n"/>
      <c r="RJM27" s="530" t="n"/>
      <c r="RJN27" s="530" t="n"/>
      <c r="RJO27" s="530" t="n"/>
      <c r="RJP27" s="530" t="n"/>
      <c r="RJQ27" s="530" t="n"/>
      <c r="RJR27" s="530" t="n"/>
      <c r="RJS27" s="530" t="n"/>
      <c r="RJT27" s="530" t="n"/>
      <c r="RJU27" s="530" t="n"/>
      <c r="RJV27" s="530" t="n"/>
      <c r="RJW27" s="530" t="n"/>
      <c r="RJX27" s="530" t="n"/>
      <c r="RJY27" s="530" t="n"/>
      <c r="RJZ27" s="530" t="n"/>
      <c r="RKA27" s="530" t="n"/>
      <c r="RKB27" s="530" t="n"/>
      <c r="RKC27" s="530" t="n"/>
      <c r="RKD27" s="530" t="n"/>
      <c r="RKE27" s="530" t="n"/>
      <c r="RKF27" s="530" t="n"/>
      <c r="RKG27" s="530" t="n"/>
      <c r="RKH27" s="530" t="n"/>
      <c r="RKI27" s="530" t="n"/>
      <c r="RKJ27" s="530" t="n"/>
      <c r="RKK27" s="530" t="n"/>
      <c r="RKL27" s="530" t="n"/>
      <c r="RKM27" s="530" t="n"/>
      <c r="RKN27" s="530" t="n"/>
      <c r="RKO27" s="530" t="n"/>
      <c r="RKP27" s="530" t="n"/>
      <c r="RKQ27" s="530" t="n"/>
      <c r="RKR27" s="530" t="n"/>
      <c r="RKS27" s="530" t="n"/>
      <c r="RKT27" s="530" t="n"/>
      <c r="RKU27" s="530" t="n"/>
      <c r="RKV27" s="530" t="n"/>
      <c r="RKW27" s="530" t="n"/>
      <c r="RKX27" s="530" t="n"/>
      <c r="RKY27" s="530" t="n"/>
      <c r="RKZ27" s="530" t="n"/>
      <c r="RLA27" s="530" t="n"/>
      <c r="RLB27" s="530" t="n"/>
      <c r="RLC27" s="530" t="n"/>
      <c r="RLD27" s="530" t="n"/>
      <c r="RLE27" s="530" t="n"/>
      <c r="RLF27" s="530" t="n"/>
      <c r="RLG27" s="530" t="n"/>
      <c r="RLH27" s="530" t="n"/>
      <c r="RLI27" s="530" t="n"/>
      <c r="RLJ27" s="530" t="n"/>
      <c r="RLK27" s="530" t="n"/>
      <c r="RLL27" s="530" t="n"/>
      <c r="RLM27" s="530" t="n"/>
      <c r="RLN27" s="530" t="n"/>
      <c r="RLO27" s="530" t="n"/>
      <c r="RLP27" s="530" t="n"/>
      <c r="RLQ27" s="530" t="n"/>
      <c r="RLR27" s="530" t="n"/>
      <c r="RLS27" s="530" t="n"/>
      <c r="RLT27" s="530" t="n"/>
      <c r="RLU27" s="530" t="n"/>
      <c r="RLV27" s="530" t="n"/>
      <c r="RLW27" s="530" t="n"/>
      <c r="RLX27" s="530" t="n"/>
      <c r="RLY27" s="530" t="n"/>
      <c r="RLZ27" s="530" t="n"/>
      <c r="RMA27" s="530" t="n"/>
      <c r="RMB27" s="530" t="n"/>
      <c r="RMC27" s="530" t="n"/>
      <c r="RMD27" s="530" t="n"/>
      <c r="RME27" s="530" t="n"/>
      <c r="RMF27" s="530" t="n"/>
      <c r="RMG27" s="530" t="n"/>
      <c r="RMH27" s="530" t="n"/>
      <c r="RMI27" s="530" t="n"/>
      <c r="RMJ27" s="530" t="n"/>
      <c r="RMK27" s="530" t="n"/>
      <c r="RML27" s="530" t="n"/>
      <c r="RMM27" s="530" t="n"/>
      <c r="RMN27" s="530" t="n"/>
      <c r="RMO27" s="530" t="n"/>
      <c r="RMP27" s="530" t="n"/>
      <c r="RMQ27" s="530" t="n"/>
      <c r="RMR27" s="530" t="n"/>
      <c r="RMS27" s="530" t="n"/>
      <c r="RMT27" s="530" t="n"/>
      <c r="RMU27" s="530" t="n"/>
      <c r="RMV27" s="530" t="n"/>
      <c r="RMW27" s="530" t="n"/>
      <c r="RMX27" s="530" t="n"/>
      <c r="RMY27" s="530" t="n"/>
      <c r="RMZ27" s="530" t="n"/>
      <c r="RNA27" s="530" t="n"/>
      <c r="RNB27" s="530" t="n"/>
      <c r="RNC27" s="530" t="n"/>
      <c r="RND27" s="530" t="n"/>
      <c r="RNE27" s="530" t="n"/>
      <c r="RNF27" s="530" t="n"/>
      <c r="RNG27" s="530" t="n"/>
      <c r="RNH27" s="530" t="n"/>
      <c r="RNI27" s="530" t="n"/>
      <c r="RNJ27" s="530" t="n"/>
      <c r="RNK27" s="530" t="n"/>
      <c r="RNL27" s="530" t="n"/>
      <c r="RNM27" s="530" t="n"/>
      <c r="RNN27" s="530" t="n"/>
      <c r="RNO27" s="530" t="n"/>
      <c r="RNP27" s="530" t="n"/>
      <c r="RNQ27" s="530" t="n"/>
      <c r="RNR27" s="530" t="n"/>
      <c r="RNS27" s="530" t="n"/>
      <c r="RNT27" s="530" t="n"/>
      <c r="RNU27" s="530" t="n"/>
      <c r="RNV27" s="530" t="n"/>
      <c r="RNW27" s="530" t="n"/>
      <c r="RNX27" s="530" t="n"/>
      <c r="RNY27" s="530" t="n"/>
      <c r="RNZ27" s="530" t="n"/>
      <c r="ROA27" s="530" t="n"/>
      <c r="ROB27" s="530" t="n"/>
      <c r="ROC27" s="530" t="n"/>
      <c r="ROD27" s="530" t="n"/>
      <c r="ROE27" s="530" t="n"/>
      <c r="ROF27" s="530" t="n"/>
      <c r="ROG27" s="530" t="n"/>
      <c r="ROH27" s="530" t="n"/>
      <c r="ROI27" s="530" t="n"/>
      <c r="ROJ27" s="530" t="n"/>
      <c r="ROK27" s="530" t="n"/>
      <c r="ROL27" s="530" t="n"/>
      <c r="ROM27" s="530" t="n"/>
      <c r="RON27" s="530" t="n"/>
      <c r="ROO27" s="530" t="n"/>
      <c r="ROP27" s="530" t="n"/>
      <c r="ROQ27" s="530" t="n"/>
      <c r="ROR27" s="530" t="n"/>
      <c r="ROS27" s="530" t="n"/>
      <c r="ROT27" s="530" t="n"/>
      <c r="ROU27" s="530" t="n"/>
      <c r="ROV27" s="530" t="n"/>
      <c r="ROW27" s="530" t="n"/>
      <c r="ROX27" s="530" t="n"/>
      <c r="ROY27" s="530" t="n"/>
      <c r="ROZ27" s="530" t="n"/>
      <c r="RPA27" s="530" t="n"/>
      <c r="RPB27" s="530" t="n"/>
      <c r="RPC27" s="530" t="n"/>
      <c r="RPD27" s="530" t="n"/>
      <c r="RPE27" s="530" t="n"/>
      <c r="RPF27" s="530" t="n"/>
      <c r="RPG27" s="530" t="n"/>
      <c r="RPH27" s="530" t="n"/>
      <c r="RPI27" s="530" t="n"/>
      <c r="RPJ27" s="530" t="n"/>
      <c r="RPK27" s="530" t="n"/>
      <c r="RPL27" s="530" t="n"/>
      <c r="RPM27" s="530" t="n"/>
      <c r="RPN27" s="530" t="n"/>
      <c r="RPO27" s="530" t="n"/>
      <c r="RPP27" s="530" t="n"/>
      <c r="RPQ27" s="530" t="n"/>
      <c r="RPR27" s="530" t="n"/>
      <c r="RPS27" s="530" t="n"/>
      <c r="RPT27" s="530" t="n"/>
      <c r="RPU27" s="530" t="n"/>
      <c r="RPV27" s="530" t="n"/>
      <c r="RPW27" s="530" t="n"/>
      <c r="RPX27" s="530" t="n"/>
      <c r="RPY27" s="530" t="n"/>
      <c r="RPZ27" s="530" t="n"/>
      <c r="RQA27" s="530" t="n"/>
      <c r="RQB27" s="530" t="n"/>
      <c r="RQC27" s="530" t="n"/>
      <c r="RQD27" s="530" t="n"/>
      <c r="RQE27" s="530" t="n"/>
      <c r="RQF27" s="530" t="n"/>
      <c r="RQG27" s="530" t="n"/>
      <c r="RQH27" s="530" t="n"/>
      <c r="RQI27" s="530" t="n"/>
      <c r="RQJ27" s="530" t="n"/>
      <c r="RQK27" s="530" t="n"/>
      <c r="RQL27" s="530" t="n"/>
      <c r="RQM27" s="530" t="n"/>
      <c r="RQN27" s="530" t="n"/>
      <c r="RQO27" s="530" t="n"/>
      <c r="RQP27" s="530" t="n"/>
      <c r="RQQ27" s="530" t="n"/>
      <c r="RQR27" s="530" t="n"/>
      <c r="RQS27" s="530" t="n"/>
      <c r="RQT27" s="530" t="n"/>
      <c r="RQU27" s="530" t="n"/>
      <c r="RQV27" s="530" t="n"/>
      <c r="RQW27" s="530" t="n"/>
      <c r="RQX27" s="530" t="n"/>
      <c r="RQY27" s="530" t="n"/>
      <c r="RQZ27" s="530" t="n"/>
      <c r="RRA27" s="530" t="n"/>
      <c r="RRB27" s="530" t="n"/>
      <c r="RRC27" s="530" t="n"/>
      <c r="RRD27" s="530" t="n"/>
      <c r="RRE27" s="530" t="n"/>
      <c r="RRF27" s="530" t="n"/>
      <c r="RRG27" s="530" t="n"/>
      <c r="RRH27" s="530" t="n"/>
      <c r="RRI27" s="530" t="n"/>
      <c r="RRJ27" s="530" t="n"/>
      <c r="RRK27" s="530" t="n"/>
      <c r="RRL27" s="530" t="n"/>
      <c r="RRM27" s="530" t="n"/>
      <c r="RRN27" s="530" t="n"/>
      <c r="RRO27" s="530" t="n"/>
      <c r="RRP27" s="530" t="n"/>
      <c r="RRQ27" s="530" t="n"/>
      <c r="RRR27" s="530" t="n"/>
      <c r="RRS27" s="530" t="n"/>
      <c r="RRT27" s="530" t="n"/>
      <c r="RRU27" s="530" t="n"/>
      <c r="RRV27" s="530" t="n"/>
      <c r="RRW27" s="530" t="n"/>
      <c r="RRX27" s="530" t="n"/>
      <c r="RRY27" s="530" t="n"/>
      <c r="RRZ27" s="530" t="n"/>
      <c r="RSA27" s="530" t="n"/>
      <c r="RSB27" s="530" t="n"/>
      <c r="RSC27" s="530" t="n"/>
      <c r="RSD27" s="530" t="n"/>
      <c r="RSE27" s="530" t="n"/>
      <c r="RSF27" s="530" t="n"/>
      <c r="RSG27" s="530" t="n"/>
      <c r="RSH27" s="530" t="n"/>
      <c r="RSI27" s="530" t="n"/>
      <c r="RSJ27" s="530" t="n"/>
      <c r="RSK27" s="530" t="n"/>
      <c r="RSL27" s="530" t="n"/>
      <c r="RSM27" s="530" t="n"/>
      <c r="RSN27" s="530" t="n"/>
      <c r="RSO27" s="530" t="n"/>
      <c r="RSP27" s="530" t="n"/>
      <c r="RSQ27" s="530" t="n"/>
      <c r="RSR27" s="530" t="n"/>
      <c r="RSS27" s="530" t="n"/>
      <c r="RST27" s="530" t="n"/>
      <c r="RSU27" s="530" t="n"/>
      <c r="RSV27" s="530" t="n"/>
      <c r="RSW27" s="530" t="n"/>
      <c r="RSX27" s="530" t="n"/>
      <c r="RSY27" s="530" t="n"/>
      <c r="RSZ27" s="530" t="n"/>
      <c r="RTA27" s="530" t="n"/>
      <c r="RTB27" s="530" t="n"/>
      <c r="RTC27" s="530" t="n"/>
      <c r="RTD27" s="530" t="n"/>
      <c r="RTE27" s="530" t="n"/>
      <c r="RTF27" s="530" t="n"/>
      <c r="RTG27" s="530" t="n"/>
      <c r="RTH27" s="530" t="n"/>
      <c r="RTI27" s="530" t="n"/>
      <c r="RTJ27" s="530" t="n"/>
      <c r="RTK27" s="530" t="n"/>
      <c r="RTL27" s="530" t="n"/>
      <c r="RTM27" s="530" t="n"/>
      <c r="RTN27" s="530" t="n"/>
      <c r="RTO27" s="530" t="n"/>
      <c r="RTP27" s="530" t="n"/>
      <c r="RTQ27" s="530" t="n"/>
      <c r="RTR27" s="530" t="n"/>
      <c r="RTS27" s="530" t="n"/>
      <c r="RTT27" s="530" t="n"/>
      <c r="RTU27" s="530" t="n"/>
      <c r="RTV27" s="530" t="n"/>
      <c r="RTW27" s="530" t="n"/>
      <c r="RTX27" s="530" t="n"/>
      <c r="RTY27" s="530" t="n"/>
      <c r="RTZ27" s="530" t="n"/>
      <c r="RUA27" s="530" t="n"/>
      <c r="RUB27" s="530" t="n"/>
      <c r="RUC27" s="530" t="n"/>
      <c r="RUD27" s="530" t="n"/>
      <c r="RUE27" s="530" t="n"/>
      <c r="RUF27" s="530" t="n"/>
      <c r="RUG27" s="530" t="n"/>
      <c r="RUH27" s="530" t="n"/>
      <c r="RUI27" s="530" t="n"/>
      <c r="RUJ27" s="530" t="n"/>
      <c r="RUK27" s="530" t="n"/>
      <c r="RUL27" s="530" t="n"/>
      <c r="RUM27" s="530" t="n"/>
      <c r="RUN27" s="530" t="n"/>
      <c r="RUO27" s="530" t="n"/>
      <c r="RUP27" s="530" t="n"/>
      <c r="RUQ27" s="530" t="n"/>
      <c r="RUR27" s="530" t="n"/>
      <c r="RUS27" s="530" t="n"/>
      <c r="RUT27" s="530" t="n"/>
      <c r="RUU27" s="530" t="n"/>
      <c r="RUV27" s="530" t="n"/>
      <c r="RUW27" s="530" t="n"/>
      <c r="RUX27" s="530" t="n"/>
      <c r="RUY27" s="530" t="n"/>
      <c r="RUZ27" s="530" t="n"/>
      <c r="RVA27" s="530" t="n"/>
      <c r="RVB27" s="530" t="n"/>
      <c r="RVC27" s="530" t="n"/>
      <c r="RVD27" s="530" t="n"/>
      <c r="RVE27" s="530" t="n"/>
      <c r="RVF27" s="530" t="n"/>
      <c r="RVG27" s="530" t="n"/>
      <c r="RVH27" s="530" t="n"/>
      <c r="RVI27" s="530" t="n"/>
      <c r="RVJ27" s="530" t="n"/>
      <c r="RVK27" s="530" t="n"/>
      <c r="RVL27" s="530" t="n"/>
      <c r="RVM27" s="530" t="n"/>
      <c r="RVN27" s="530" t="n"/>
      <c r="RVO27" s="530" t="n"/>
      <c r="RVP27" s="530" t="n"/>
      <c r="RVQ27" s="530" t="n"/>
      <c r="RVR27" s="530" t="n"/>
      <c r="RVS27" s="530" t="n"/>
      <c r="RVT27" s="530" t="n"/>
      <c r="RVU27" s="530" t="n"/>
      <c r="RVV27" s="530" t="n"/>
      <c r="RVW27" s="530" t="n"/>
      <c r="RVX27" s="530" t="n"/>
      <c r="RVY27" s="530" t="n"/>
      <c r="RVZ27" s="530" t="n"/>
      <c r="RWA27" s="530" t="n"/>
      <c r="RWB27" s="530" t="n"/>
      <c r="RWC27" s="530" t="n"/>
      <c r="RWD27" s="530" t="n"/>
      <c r="RWE27" s="530" t="n"/>
      <c r="RWF27" s="530" t="n"/>
      <c r="RWG27" s="530" t="n"/>
      <c r="RWH27" s="530" t="n"/>
      <c r="RWI27" s="530" t="n"/>
      <c r="RWJ27" s="530" t="n"/>
      <c r="RWK27" s="530" t="n"/>
      <c r="RWL27" s="530" t="n"/>
      <c r="RWM27" s="530" t="n"/>
      <c r="RWN27" s="530" t="n"/>
      <c r="RWO27" s="530" t="n"/>
      <c r="RWP27" s="530" t="n"/>
      <c r="RWQ27" s="530" t="n"/>
      <c r="RWR27" s="530" t="n"/>
      <c r="RWS27" s="530" t="n"/>
      <c r="RWT27" s="530" t="n"/>
      <c r="RWU27" s="530" t="n"/>
      <c r="RWV27" s="530" t="n"/>
      <c r="RWW27" s="530" t="n"/>
      <c r="RWX27" s="530" t="n"/>
      <c r="RWY27" s="530" t="n"/>
      <c r="RWZ27" s="530" t="n"/>
      <c r="RXA27" s="530" t="n"/>
      <c r="RXB27" s="530" t="n"/>
      <c r="RXC27" s="530" t="n"/>
      <c r="RXD27" s="530" t="n"/>
      <c r="RXE27" s="530" t="n"/>
      <c r="RXF27" s="530" t="n"/>
      <c r="RXG27" s="530" t="n"/>
      <c r="RXH27" s="530" t="n"/>
      <c r="RXI27" s="530" t="n"/>
      <c r="RXJ27" s="530" t="n"/>
      <c r="RXK27" s="530" t="n"/>
      <c r="RXL27" s="530" t="n"/>
      <c r="RXM27" s="530" t="n"/>
      <c r="RXN27" s="530" t="n"/>
      <c r="RXO27" s="530" t="n"/>
      <c r="RXP27" s="530" t="n"/>
      <c r="RXQ27" s="530" t="n"/>
      <c r="RXR27" s="530" t="n"/>
      <c r="RXS27" s="530" t="n"/>
      <c r="RXT27" s="530" t="n"/>
      <c r="RXU27" s="530" t="n"/>
      <c r="RXV27" s="530" t="n"/>
      <c r="RXW27" s="530" t="n"/>
      <c r="RXX27" s="530" t="n"/>
      <c r="RXY27" s="530" t="n"/>
      <c r="RXZ27" s="530" t="n"/>
      <c r="RYA27" s="530" t="n"/>
      <c r="RYB27" s="530" t="n"/>
      <c r="RYC27" s="530" t="n"/>
      <c r="RYD27" s="530" t="n"/>
      <c r="RYE27" s="530" t="n"/>
      <c r="RYF27" s="530" t="n"/>
      <c r="RYG27" s="530" t="n"/>
      <c r="RYH27" s="530" t="n"/>
      <c r="RYI27" s="530" t="n"/>
      <c r="RYJ27" s="530" t="n"/>
      <c r="RYK27" s="530" t="n"/>
      <c r="RYL27" s="530" t="n"/>
      <c r="RYM27" s="530" t="n"/>
      <c r="RYN27" s="530" t="n"/>
      <c r="RYO27" s="530" t="n"/>
      <c r="RYP27" s="530" t="n"/>
      <c r="RYQ27" s="530" t="n"/>
      <c r="RYR27" s="530" t="n"/>
      <c r="RYS27" s="530" t="n"/>
      <c r="RYT27" s="530" t="n"/>
      <c r="RYU27" s="530" t="n"/>
      <c r="RYV27" s="530" t="n"/>
      <c r="RYW27" s="530" t="n"/>
      <c r="RYX27" s="530" t="n"/>
      <c r="RYY27" s="530" t="n"/>
      <c r="RYZ27" s="530" t="n"/>
      <c r="RZA27" s="530" t="n"/>
      <c r="RZB27" s="530" t="n"/>
      <c r="RZC27" s="530" t="n"/>
      <c r="RZD27" s="530" t="n"/>
      <c r="RZE27" s="530" t="n"/>
      <c r="RZF27" s="530" t="n"/>
      <c r="RZG27" s="530" t="n"/>
      <c r="RZH27" s="530" t="n"/>
      <c r="RZI27" s="530" t="n"/>
      <c r="RZJ27" s="530" t="n"/>
      <c r="RZK27" s="530" t="n"/>
      <c r="RZL27" s="530" t="n"/>
      <c r="RZM27" s="530" t="n"/>
      <c r="RZN27" s="530" t="n"/>
      <c r="RZO27" s="530" t="n"/>
      <c r="RZP27" s="530" t="n"/>
      <c r="RZQ27" s="530" t="n"/>
      <c r="RZR27" s="530" t="n"/>
      <c r="RZS27" s="530" t="n"/>
      <c r="RZT27" s="530" t="n"/>
      <c r="RZU27" s="530" t="n"/>
      <c r="RZV27" s="530" t="n"/>
      <c r="RZW27" s="530" t="n"/>
      <c r="RZX27" s="530" t="n"/>
      <c r="RZY27" s="530" t="n"/>
      <c r="RZZ27" s="530" t="n"/>
      <c r="SAA27" s="530" t="n"/>
      <c r="SAB27" s="530" t="n"/>
      <c r="SAC27" s="530" t="n"/>
      <c r="SAD27" s="530" t="n"/>
      <c r="SAE27" s="530" t="n"/>
      <c r="SAF27" s="530" t="n"/>
      <c r="SAG27" s="530" t="n"/>
      <c r="SAH27" s="530" t="n"/>
      <c r="SAI27" s="530" t="n"/>
      <c r="SAJ27" s="530" t="n"/>
      <c r="SAK27" s="530" t="n"/>
      <c r="SAL27" s="530" t="n"/>
      <c r="SAM27" s="530" t="n"/>
      <c r="SAN27" s="530" t="n"/>
      <c r="SAO27" s="530" t="n"/>
      <c r="SAP27" s="530" t="n"/>
      <c r="SAQ27" s="530" t="n"/>
      <c r="SAR27" s="530" t="n"/>
      <c r="SAS27" s="530" t="n"/>
      <c r="SAT27" s="530" t="n"/>
      <c r="SAU27" s="530" t="n"/>
      <c r="SAV27" s="530" t="n"/>
      <c r="SAW27" s="530" t="n"/>
      <c r="SAX27" s="530" t="n"/>
      <c r="SAY27" s="530" t="n"/>
      <c r="SAZ27" s="530" t="n"/>
      <c r="SBA27" s="530" t="n"/>
      <c r="SBB27" s="530" t="n"/>
      <c r="SBC27" s="530" t="n"/>
      <c r="SBD27" s="530" t="n"/>
      <c r="SBE27" s="530" t="n"/>
      <c r="SBF27" s="530" t="n"/>
      <c r="SBG27" s="530" t="n"/>
      <c r="SBH27" s="530" t="n"/>
      <c r="SBI27" s="530" t="n"/>
      <c r="SBJ27" s="530" t="n"/>
      <c r="SBK27" s="530" t="n"/>
      <c r="SBL27" s="530" t="n"/>
      <c r="SBM27" s="530" t="n"/>
      <c r="SBN27" s="530" t="n"/>
      <c r="SBO27" s="530" t="n"/>
      <c r="SBP27" s="530" t="n"/>
      <c r="SBQ27" s="530" t="n"/>
      <c r="SBR27" s="530" t="n"/>
      <c r="SBS27" s="530" t="n"/>
      <c r="SBT27" s="530" t="n"/>
      <c r="SBU27" s="530" t="n"/>
      <c r="SBV27" s="530" t="n"/>
      <c r="SBW27" s="530" t="n"/>
      <c r="SBX27" s="530" t="n"/>
      <c r="SBY27" s="530" t="n"/>
      <c r="SBZ27" s="530" t="n"/>
      <c r="SCA27" s="530" t="n"/>
      <c r="SCB27" s="530" t="n"/>
      <c r="SCC27" s="530" t="n"/>
      <c r="SCD27" s="530" t="n"/>
      <c r="SCE27" s="530" t="n"/>
      <c r="SCF27" s="530" t="n"/>
      <c r="SCG27" s="530" t="n"/>
      <c r="SCH27" s="530" t="n"/>
      <c r="SCI27" s="530" t="n"/>
      <c r="SCJ27" s="530" t="n"/>
      <c r="SCK27" s="530" t="n"/>
      <c r="SCL27" s="530" t="n"/>
      <c r="SCM27" s="530" t="n"/>
      <c r="SCN27" s="530" t="n"/>
      <c r="SCO27" s="530" t="n"/>
      <c r="SCP27" s="530" t="n"/>
      <c r="SCQ27" s="530" t="n"/>
      <c r="SCR27" s="530" t="n"/>
      <c r="SCS27" s="530" t="n"/>
      <c r="SCT27" s="530" t="n"/>
      <c r="SCU27" s="530" t="n"/>
      <c r="SCV27" s="530" t="n"/>
      <c r="SCW27" s="530" t="n"/>
      <c r="SCX27" s="530" t="n"/>
      <c r="SCY27" s="530" t="n"/>
      <c r="SCZ27" s="530" t="n"/>
      <c r="SDA27" s="530" t="n"/>
      <c r="SDB27" s="530" t="n"/>
      <c r="SDC27" s="530" t="n"/>
      <c r="SDD27" s="530" t="n"/>
      <c r="SDE27" s="530" t="n"/>
      <c r="SDF27" s="530" t="n"/>
      <c r="SDG27" s="530" t="n"/>
      <c r="SDH27" s="530" t="n"/>
      <c r="SDI27" s="530" t="n"/>
      <c r="SDJ27" s="530" t="n"/>
      <c r="SDK27" s="530" t="n"/>
      <c r="SDL27" s="530" t="n"/>
      <c r="SDM27" s="530" t="n"/>
      <c r="SDN27" s="530" t="n"/>
      <c r="SDO27" s="530" t="n"/>
      <c r="SDP27" s="530" t="n"/>
      <c r="SDQ27" s="530" t="n"/>
      <c r="SDR27" s="530" t="n"/>
      <c r="SDS27" s="530" t="n"/>
      <c r="SDT27" s="530" t="n"/>
      <c r="SDU27" s="530" t="n"/>
      <c r="SDV27" s="530" t="n"/>
      <c r="SDW27" s="530" t="n"/>
      <c r="SDX27" s="530" t="n"/>
      <c r="SDY27" s="530" t="n"/>
      <c r="SDZ27" s="530" t="n"/>
      <c r="SEA27" s="530" t="n"/>
      <c r="SEB27" s="530" t="n"/>
      <c r="SEC27" s="530" t="n"/>
      <c r="SED27" s="530" t="n"/>
      <c r="SEE27" s="530" t="n"/>
      <c r="SEF27" s="530" t="n"/>
      <c r="SEG27" s="530" t="n"/>
      <c r="SEH27" s="530" t="n"/>
      <c r="SEI27" s="530" t="n"/>
      <c r="SEJ27" s="530" t="n"/>
      <c r="SEK27" s="530" t="n"/>
      <c r="SEL27" s="530" t="n"/>
      <c r="SEM27" s="530" t="n"/>
      <c r="SEN27" s="530" t="n"/>
      <c r="SEO27" s="530" t="n"/>
      <c r="SEP27" s="530" t="n"/>
      <c r="SEQ27" s="530" t="n"/>
      <c r="SER27" s="530" t="n"/>
      <c r="SES27" s="530" t="n"/>
      <c r="SET27" s="530" t="n"/>
      <c r="SEU27" s="530" t="n"/>
      <c r="SEV27" s="530" t="n"/>
      <c r="SEW27" s="530" t="n"/>
      <c r="SEX27" s="530" t="n"/>
      <c r="SEY27" s="530" t="n"/>
      <c r="SEZ27" s="530" t="n"/>
      <c r="SFA27" s="530" t="n"/>
      <c r="SFB27" s="530" t="n"/>
      <c r="SFC27" s="530" t="n"/>
      <c r="SFD27" s="530" t="n"/>
      <c r="SFE27" s="530" t="n"/>
      <c r="SFF27" s="530" t="n"/>
      <c r="SFG27" s="530" t="n"/>
      <c r="SFH27" s="530" t="n"/>
      <c r="SFI27" s="530" t="n"/>
      <c r="SFJ27" s="530" t="n"/>
      <c r="SFK27" s="530" t="n"/>
      <c r="SFL27" s="530" t="n"/>
      <c r="SFM27" s="530" t="n"/>
      <c r="SFN27" s="530" t="n"/>
      <c r="SFO27" s="530" t="n"/>
      <c r="SFP27" s="530" t="n"/>
      <c r="SFQ27" s="530" t="n"/>
      <c r="SFR27" s="530" t="n"/>
      <c r="SFS27" s="530" t="n"/>
      <c r="SFT27" s="530" t="n"/>
      <c r="SFU27" s="530" t="n"/>
      <c r="SFV27" s="530" t="n"/>
      <c r="SFW27" s="530" t="n"/>
      <c r="SFX27" s="530" t="n"/>
      <c r="SFY27" s="530" t="n"/>
      <c r="SFZ27" s="530" t="n"/>
      <c r="SGA27" s="530" t="n"/>
      <c r="SGB27" s="530" t="n"/>
      <c r="SGC27" s="530" t="n"/>
      <c r="SGD27" s="530" t="n"/>
      <c r="SGE27" s="530" t="n"/>
      <c r="SGF27" s="530" t="n"/>
      <c r="SGG27" s="530" t="n"/>
      <c r="SGH27" s="530" t="n"/>
      <c r="SGI27" s="530" t="n"/>
      <c r="SGJ27" s="530" t="n"/>
      <c r="SGK27" s="530" t="n"/>
      <c r="SGL27" s="530" t="n"/>
      <c r="SGM27" s="530" t="n"/>
      <c r="SGN27" s="530" t="n"/>
      <c r="SGO27" s="530" t="n"/>
      <c r="SGP27" s="530" t="n"/>
      <c r="SGQ27" s="530" t="n"/>
      <c r="SGR27" s="530" t="n"/>
      <c r="SGS27" s="530" t="n"/>
      <c r="SGT27" s="530" t="n"/>
      <c r="SGU27" s="530" t="n"/>
      <c r="SGV27" s="530" t="n"/>
      <c r="SGW27" s="530" t="n"/>
      <c r="SGX27" s="530" t="n"/>
      <c r="SGY27" s="530" t="n"/>
      <c r="SGZ27" s="530" t="n"/>
      <c r="SHA27" s="530" t="n"/>
      <c r="SHB27" s="530" t="n"/>
      <c r="SHC27" s="530" t="n"/>
      <c r="SHD27" s="530" t="n"/>
      <c r="SHE27" s="530" t="n"/>
      <c r="SHF27" s="530" t="n"/>
      <c r="SHG27" s="530" t="n"/>
      <c r="SHH27" s="530" t="n"/>
      <c r="SHI27" s="530" t="n"/>
      <c r="SHJ27" s="530" t="n"/>
      <c r="SHK27" s="530" t="n"/>
      <c r="SHL27" s="530" t="n"/>
      <c r="SHM27" s="530" t="n"/>
      <c r="SHN27" s="530" t="n"/>
      <c r="SHO27" s="530" t="n"/>
      <c r="SHP27" s="530" t="n"/>
      <c r="SHQ27" s="530" t="n"/>
      <c r="SHR27" s="530" t="n"/>
      <c r="SHS27" s="530" t="n"/>
      <c r="SHT27" s="530" t="n"/>
      <c r="SHU27" s="530" t="n"/>
      <c r="SHV27" s="530" t="n"/>
      <c r="SHW27" s="530" t="n"/>
      <c r="SHX27" s="530" t="n"/>
      <c r="SHY27" s="530" t="n"/>
      <c r="SHZ27" s="530" t="n"/>
      <c r="SIA27" s="530" t="n"/>
      <c r="SIB27" s="530" t="n"/>
      <c r="SIC27" s="530" t="n"/>
      <c r="SID27" s="530" t="n"/>
      <c r="SIE27" s="530" t="n"/>
      <c r="SIF27" s="530" t="n"/>
      <c r="SIG27" s="530" t="n"/>
      <c r="SIH27" s="530" t="n"/>
      <c r="SII27" s="530" t="n"/>
      <c r="SIJ27" s="530" t="n"/>
      <c r="SIK27" s="530" t="n"/>
      <c r="SIL27" s="530" t="n"/>
      <c r="SIM27" s="530" t="n"/>
      <c r="SIN27" s="530" t="n"/>
      <c r="SIO27" s="530" t="n"/>
      <c r="SIP27" s="530" t="n"/>
      <c r="SIQ27" s="530" t="n"/>
      <c r="SIR27" s="530" t="n"/>
      <c r="SIS27" s="530" t="n"/>
      <c r="SIT27" s="530" t="n"/>
      <c r="SIU27" s="530" t="n"/>
      <c r="SIV27" s="530" t="n"/>
      <c r="SIW27" s="530" t="n"/>
      <c r="SIX27" s="530" t="n"/>
      <c r="SIY27" s="530" t="n"/>
      <c r="SIZ27" s="530" t="n"/>
      <c r="SJA27" s="530" t="n"/>
      <c r="SJB27" s="530" t="n"/>
      <c r="SJC27" s="530" t="n"/>
      <c r="SJD27" s="530" t="n"/>
      <c r="SJE27" s="530" t="n"/>
      <c r="SJF27" s="530" t="n"/>
      <c r="SJG27" s="530" t="n"/>
      <c r="SJH27" s="530" t="n"/>
      <c r="SJI27" s="530" t="n"/>
      <c r="SJJ27" s="530" t="n"/>
      <c r="SJK27" s="530" t="n"/>
      <c r="SJL27" s="530" t="n"/>
      <c r="SJM27" s="530" t="n"/>
      <c r="SJN27" s="530" t="n"/>
      <c r="SJO27" s="530" t="n"/>
      <c r="SJP27" s="530" t="n"/>
      <c r="SJQ27" s="530" t="n"/>
      <c r="SJR27" s="530" t="n"/>
      <c r="SJS27" s="530" t="n"/>
      <c r="SJT27" s="530" t="n"/>
      <c r="SJU27" s="530" t="n"/>
      <c r="SJV27" s="530" t="n"/>
      <c r="SJW27" s="530" t="n"/>
      <c r="SJX27" s="530" t="n"/>
      <c r="SJY27" s="530" t="n"/>
      <c r="SJZ27" s="530" t="n"/>
      <c r="SKA27" s="530" t="n"/>
      <c r="SKB27" s="530" t="n"/>
      <c r="SKC27" s="530" t="n"/>
      <c r="SKD27" s="530" t="n"/>
      <c r="SKE27" s="530" t="n"/>
      <c r="SKF27" s="530" t="n"/>
      <c r="SKG27" s="530" t="n"/>
      <c r="SKH27" s="530" t="n"/>
      <c r="SKI27" s="530" t="n"/>
      <c r="SKJ27" s="530" t="n"/>
      <c r="SKK27" s="530" t="n"/>
      <c r="SKL27" s="530" t="n"/>
      <c r="SKM27" s="530" t="n"/>
      <c r="SKN27" s="530" t="n"/>
      <c r="SKO27" s="530" t="n"/>
      <c r="SKP27" s="530" t="n"/>
      <c r="SKQ27" s="530" t="n"/>
      <c r="SKR27" s="530" t="n"/>
      <c r="SKS27" s="530" t="n"/>
      <c r="SKT27" s="530" t="n"/>
      <c r="SKU27" s="530" t="n"/>
      <c r="SKV27" s="530" t="n"/>
      <c r="SKW27" s="530" t="n"/>
      <c r="SKX27" s="530" t="n"/>
      <c r="SKY27" s="530" t="n"/>
      <c r="SKZ27" s="530" t="n"/>
      <c r="SLA27" s="530" t="n"/>
      <c r="SLB27" s="530" t="n"/>
      <c r="SLC27" s="530" t="n"/>
      <c r="SLD27" s="530" t="n"/>
      <c r="SLE27" s="530" t="n"/>
      <c r="SLF27" s="530" t="n"/>
      <c r="SLG27" s="530" t="n"/>
      <c r="SLH27" s="530" t="n"/>
      <c r="SLI27" s="530" t="n"/>
      <c r="SLJ27" s="530" t="n"/>
      <c r="SLK27" s="530" t="n"/>
      <c r="SLL27" s="530" t="n"/>
      <c r="SLM27" s="530" t="n"/>
      <c r="SLN27" s="530" t="n"/>
      <c r="SLO27" s="530" t="n"/>
      <c r="SLP27" s="530" t="n"/>
      <c r="SLQ27" s="530" t="n"/>
      <c r="SLR27" s="530" t="n"/>
      <c r="SLS27" s="530" t="n"/>
      <c r="SLT27" s="530" t="n"/>
      <c r="SLU27" s="530" t="n"/>
      <c r="SLV27" s="530" t="n"/>
      <c r="SLW27" s="530" t="n"/>
      <c r="SLX27" s="530" t="n"/>
      <c r="SLY27" s="530" t="n"/>
      <c r="SLZ27" s="530" t="n"/>
      <c r="SMA27" s="530" t="n"/>
      <c r="SMB27" s="530" t="n"/>
      <c r="SMC27" s="530" t="n"/>
      <c r="SMD27" s="530" t="n"/>
      <c r="SME27" s="530" t="n"/>
      <c r="SMF27" s="530" t="n"/>
      <c r="SMG27" s="530" t="n"/>
      <c r="SMH27" s="530" t="n"/>
      <c r="SMI27" s="530" t="n"/>
      <c r="SMJ27" s="530" t="n"/>
      <c r="SMK27" s="530" t="n"/>
      <c r="SML27" s="530" t="n"/>
      <c r="SMM27" s="530" t="n"/>
      <c r="SMN27" s="530" t="n"/>
      <c r="SMO27" s="530" t="n"/>
      <c r="SMP27" s="530" t="n"/>
      <c r="SMQ27" s="530" t="n"/>
      <c r="SMR27" s="530" t="n"/>
      <c r="SMS27" s="530" t="n"/>
      <c r="SMT27" s="530" t="n"/>
      <c r="SMU27" s="530" t="n"/>
      <c r="SMV27" s="530" t="n"/>
      <c r="SMW27" s="530" t="n"/>
      <c r="SMX27" s="530" t="n"/>
      <c r="SMY27" s="530" t="n"/>
      <c r="SMZ27" s="530" t="n"/>
      <c r="SNA27" s="530" t="n"/>
      <c r="SNB27" s="530" t="n"/>
      <c r="SNC27" s="530" t="n"/>
      <c r="SND27" s="530" t="n"/>
      <c r="SNE27" s="530" t="n"/>
      <c r="SNF27" s="530" t="n"/>
      <c r="SNG27" s="530" t="n"/>
      <c r="SNH27" s="530" t="n"/>
      <c r="SNI27" s="530" t="n"/>
      <c r="SNJ27" s="530" t="n"/>
      <c r="SNK27" s="530" t="n"/>
      <c r="SNL27" s="530" t="n"/>
      <c r="SNM27" s="530" t="n"/>
      <c r="SNN27" s="530" t="n"/>
      <c r="SNO27" s="530" t="n"/>
      <c r="SNP27" s="530" t="n"/>
      <c r="SNQ27" s="530" t="n"/>
      <c r="SNR27" s="530" t="n"/>
      <c r="SNS27" s="530" t="n"/>
      <c r="SNT27" s="530" t="n"/>
      <c r="SNU27" s="530" t="n"/>
      <c r="SNV27" s="530" t="n"/>
      <c r="SNW27" s="530" t="n"/>
      <c r="SNX27" s="530" t="n"/>
      <c r="SNY27" s="530" t="n"/>
      <c r="SNZ27" s="530" t="n"/>
      <c r="SOA27" s="530" t="n"/>
      <c r="SOB27" s="530" t="n"/>
      <c r="SOC27" s="530" t="n"/>
      <c r="SOD27" s="530" t="n"/>
      <c r="SOE27" s="530" t="n"/>
      <c r="SOF27" s="530" t="n"/>
      <c r="SOG27" s="530" t="n"/>
      <c r="SOH27" s="530" t="n"/>
      <c r="SOI27" s="530" t="n"/>
      <c r="SOJ27" s="530" t="n"/>
      <c r="SOK27" s="530" t="n"/>
      <c r="SOL27" s="530" t="n"/>
      <c r="SOM27" s="530" t="n"/>
      <c r="SON27" s="530" t="n"/>
      <c r="SOO27" s="530" t="n"/>
      <c r="SOP27" s="530" t="n"/>
      <c r="SOQ27" s="530" t="n"/>
      <c r="SOR27" s="530" t="n"/>
      <c r="SOS27" s="530" t="n"/>
      <c r="SOT27" s="530" t="n"/>
      <c r="SOU27" s="530" t="n"/>
      <c r="SOV27" s="530" t="n"/>
      <c r="SOW27" s="530" t="n"/>
      <c r="SOX27" s="530" t="n"/>
      <c r="SOY27" s="530" t="n"/>
      <c r="SOZ27" s="530" t="n"/>
      <c r="SPA27" s="530" t="n"/>
      <c r="SPB27" s="530" t="n"/>
      <c r="SPC27" s="530" t="n"/>
      <c r="SPD27" s="530" t="n"/>
      <c r="SPE27" s="530" t="n"/>
      <c r="SPF27" s="530" t="n"/>
      <c r="SPG27" s="530" t="n"/>
      <c r="SPH27" s="530" t="n"/>
      <c r="SPI27" s="530" t="n"/>
      <c r="SPJ27" s="530" t="n"/>
      <c r="SPK27" s="530" t="n"/>
      <c r="SPL27" s="530" t="n"/>
      <c r="SPM27" s="530" t="n"/>
      <c r="SPN27" s="530" t="n"/>
      <c r="SPO27" s="530" t="n"/>
      <c r="SPP27" s="530" t="n"/>
      <c r="SPQ27" s="530" t="n"/>
      <c r="SPR27" s="530" t="n"/>
      <c r="SPS27" s="530" t="n"/>
      <c r="SPT27" s="530" t="n"/>
      <c r="SPU27" s="530" t="n"/>
      <c r="SPV27" s="530" t="n"/>
      <c r="SPW27" s="530" t="n"/>
      <c r="SPX27" s="530" t="n"/>
      <c r="SPY27" s="530" t="n"/>
      <c r="SPZ27" s="530" t="n"/>
      <c r="SQA27" s="530" t="n"/>
      <c r="SQB27" s="530" t="n"/>
      <c r="SQC27" s="530" t="n"/>
      <c r="SQD27" s="530" t="n"/>
      <c r="SQE27" s="530" t="n"/>
      <c r="SQF27" s="530" t="n"/>
      <c r="SQG27" s="530" t="n"/>
      <c r="SQH27" s="530" t="n"/>
      <c r="SQI27" s="530" t="n"/>
      <c r="SQJ27" s="530" t="n"/>
      <c r="SQK27" s="530" t="n"/>
      <c r="SQL27" s="530" t="n"/>
      <c r="SQM27" s="530" t="n"/>
      <c r="SQN27" s="530" t="n"/>
      <c r="SQO27" s="530" t="n"/>
      <c r="SQP27" s="530" t="n"/>
      <c r="SQQ27" s="530" t="n"/>
      <c r="SQR27" s="530" t="n"/>
      <c r="SQS27" s="530" t="n"/>
      <c r="SQT27" s="530" t="n"/>
      <c r="SQU27" s="530" t="n"/>
      <c r="SQV27" s="530" t="n"/>
      <c r="SQW27" s="530" t="n"/>
      <c r="SQX27" s="530" t="n"/>
      <c r="SQY27" s="530" t="n"/>
      <c r="SQZ27" s="530" t="n"/>
      <c r="SRA27" s="530" t="n"/>
      <c r="SRB27" s="530" t="n"/>
      <c r="SRC27" s="530" t="n"/>
      <c r="SRD27" s="530" t="n"/>
      <c r="SRE27" s="530" t="n"/>
      <c r="SRF27" s="530" t="n"/>
      <c r="SRG27" s="530" t="n"/>
      <c r="SRH27" s="530" t="n"/>
      <c r="SRI27" s="530" t="n"/>
      <c r="SRJ27" s="530" t="n"/>
      <c r="SRK27" s="530" t="n"/>
      <c r="SRL27" s="530" t="n"/>
      <c r="SRM27" s="530" t="n"/>
      <c r="SRN27" s="530" t="n"/>
      <c r="SRO27" s="530" t="n"/>
      <c r="SRP27" s="530" t="n"/>
      <c r="SRQ27" s="530" t="n"/>
      <c r="SRR27" s="530" t="n"/>
      <c r="SRS27" s="530" t="n"/>
      <c r="SRT27" s="530" t="n"/>
      <c r="SRU27" s="530" t="n"/>
      <c r="SRV27" s="530" t="n"/>
      <c r="SRW27" s="530" t="n"/>
      <c r="SRX27" s="530" t="n"/>
      <c r="SRY27" s="530" t="n"/>
      <c r="SRZ27" s="530" t="n"/>
      <c r="SSA27" s="530" t="n"/>
      <c r="SSB27" s="530" t="n"/>
      <c r="SSC27" s="530" t="n"/>
      <c r="SSD27" s="530" t="n"/>
      <c r="SSE27" s="530" t="n"/>
      <c r="SSF27" s="530" t="n"/>
      <c r="SSG27" s="530" t="n"/>
      <c r="SSH27" s="530" t="n"/>
      <c r="SSI27" s="530" t="n"/>
      <c r="SSJ27" s="530" t="n"/>
      <c r="SSK27" s="530" t="n"/>
      <c r="SSL27" s="530" t="n"/>
      <c r="SSM27" s="530" t="n"/>
      <c r="SSN27" s="530" t="n"/>
      <c r="SSO27" s="530" t="n"/>
      <c r="SSP27" s="530" t="n"/>
      <c r="SSQ27" s="530" t="n"/>
      <c r="SSR27" s="530" t="n"/>
      <c r="SSS27" s="530" t="n"/>
      <c r="SST27" s="530" t="n"/>
      <c r="SSU27" s="530" t="n"/>
      <c r="SSV27" s="530" t="n"/>
      <c r="SSW27" s="530" t="n"/>
      <c r="SSX27" s="530" t="n"/>
      <c r="SSY27" s="530" t="n"/>
      <c r="SSZ27" s="530" t="n"/>
      <c r="STA27" s="530" t="n"/>
      <c r="STB27" s="530" t="n"/>
      <c r="STC27" s="530" t="n"/>
      <c r="STD27" s="530" t="n"/>
      <c r="STE27" s="530" t="n"/>
      <c r="STF27" s="530" t="n"/>
      <c r="STG27" s="530" t="n"/>
      <c r="STH27" s="530" t="n"/>
      <c r="STI27" s="530" t="n"/>
      <c r="STJ27" s="530" t="n"/>
      <c r="STK27" s="530" t="n"/>
      <c r="STL27" s="530" t="n"/>
      <c r="STM27" s="530" t="n"/>
      <c r="STN27" s="530" t="n"/>
      <c r="STO27" s="530" t="n"/>
      <c r="STP27" s="530" t="n"/>
      <c r="STQ27" s="530" t="n"/>
      <c r="STR27" s="530" t="n"/>
      <c r="STS27" s="530" t="n"/>
      <c r="STT27" s="530" t="n"/>
      <c r="STU27" s="530" t="n"/>
      <c r="STV27" s="530" t="n"/>
      <c r="STW27" s="530" t="n"/>
      <c r="STX27" s="530" t="n"/>
      <c r="STY27" s="530" t="n"/>
      <c r="STZ27" s="530" t="n"/>
      <c r="SUA27" s="530" t="n"/>
      <c r="SUB27" s="530" t="n"/>
      <c r="SUC27" s="530" t="n"/>
      <c r="SUD27" s="530" t="n"/>
      <c r="SUE27" s="530" t="n"/>
      <c r="SUF27" s="530" t="n"/>
      <c r="SUG27" s="530" t="n"/>
      <c r="SUH27" s="530" t="n"/>
      <c r="SUI27" s="530" t="n"/>
      <c r="SUJ27" s="530" t="n"/>
      <c r="SUK27" s="530" t="n"/>
      <c r="SUL27" s="530" t="n"/>
      <c r="SUM27" s="530" t="n"/>
      <c r="SUN27" s="530" t="n"/>
      <c r="SUO27" s="530" t="n"/>
      <c r="SUP27" s="530" t="n"/>
      <c r="SUQ27" s="530" t="n"/>
      <c r="SUR27" s="530" t="n"/>
      <c r="SUS27" s="530" t="n"/>
      <c r="SUT27" s="530" t="n"/>
      <c r="SUU27" s="530" t="n"/>
      <c r="SUV27" s="530" t="n"/>
      <c r="SUW27" s="530" t="n"/>
      <c r="SUX27" s="530" t="n"/>
      <c r="SUY27" s="530" t="n"/>
      <c r="SUZ27" s="530" t="n"/>
      <c r="SVA27" s="530" t="n"/>
      <c r="SVB27" s="530" t="n"/>
      <c r="SVC27" s="530" t="n"/>
      <c r="SVD27" s="530" t="n"/>
      <c r="SVE27" s="530" t="n"/>
      <c r="SVF27" s="530" t="n"/>
      <c r="SVG27" s="530" t="n"/>
      <c r="SVH27" s="530" t="n"/>
      <c r="SVI27" s="530" t="n"/>
      <c r="SVJ27" s="530" t="n"/>
      <c r="SVK27" s="530" t="n"/>
      <c r="SVL27" s="530" t="n"/>
      <c r="SVM27" s="530" t="n"/>
      <c r="SVN27" s="530" t="n"/>
      <c r="SVO27" s="530" t="n"/>
      <c r="SVP27" s="530" t="n"/>
      <c r="SVQ27" s="530" t="n"/>
      <c r="SVR27" s="530" t="n"/>
      <c r="SVS27" s="530" t="n"/>
      <c r="SVT27" s="530" t="n"/>
      <c r="SVU27" s="530" t="n"/>
      <c r="SVV27" s="530" t="n"/>
      <c r="SVW27" s="530" t="n"/>
      <c r="SVX27" s="530" t="n"/>
      <c r="SVY27" s="530" t="n"/>
      <c r="SVZ27" s="530" t="n"/>
      <c r="SWA27" s="530" t="n"/>
      <c r="SWB27" s="530" t="n"/>
      <c r="SWC27" s="530" t="n"/>
      <c r="SWD27" s="530" t="n"/>
      <c r="SWE27" s="530" t="n"/>
      <c r="SWF27" s="530" t="n"/>
      <c r="SWG27" s="530" t="n"/>
      <c r="SWH27" s="530" t="n"/>
      <c r="SWI27" s="530" t="n"/>
      <c r="SWJ27" s="530" t="n"/>
      <c r="SWK27" s="530" t="n"/>
      <c r="SWL27" s="530" t="n"/>
      <c r="SWM27" s="530" t="n"/>
      <c r="SWN27" s="530" t="n"/>
      <c r="SWO27" s="530" t="n"/>
      <c r="SWP27" s="530" t="n"/>
      <c r="SWQ27" s="530" t="n"/>
      <c r="SWR27" s="530" t="n"/>
      <c r="SWS27" s="530" t="n"/>
      <c r="SWT27" s="530" t="n"/>
      <c r="SWU27" s="530" t="n"/>
      <c r="SWV27" s="530" t="n"/>
      <c r="SWW27" s="530" t="n"/>
      <c r="SWX27" s="530" t="n"/>
      <c r="SWY27" s="530" t="n"/>
      <c r="SWZ27" s="530" t="n"/>
      <c r="SXA27" s="530" t="n"/>
      <c r="SXB27" s="530" t="n"/>
      <c r="SXC27" s="530" t="n"/>
      <c r="SXD27" s="530" t="n"/>
      <c r="SXE27" s="530" t="n"/>
      <c r="SXF27" s="530" t="n"/>
      <c r="SXG27" s="530" t="n"/>
      <c r="SXH27" s="530" t="n"/>
      <c r="SXI27" s="530" t="n"/>
      <c r="SXJ27" s="530" t="n"/>
      <c r="SXK27" s="530" t="n"/>
      <c r="SXL27" s="530" t="n"/>
      <c r="SXM27" s="530" t="n"/>
      <c r="SXN27" s="530" t="n"/>
      <c r="SXO27" s="530" t="n"/>
      <c r="SXP27" s="530" t="n"/>
      <c r="SXQ27" s="530" t="n"/>
      <c r="SXR27" s="530" t="n"/>
      <c r="SXS27" s="530" t="n"/>
      <c r="SXT27" s="530" t="n"/>
      <c r="SXU27" s="530" t="n"/>
      <c r="SXV27" s="530" t="n"/>
      <c r="SXW27" s="530" t="n"/>
      <c r="SXX27" s="530" t="n"/>
      <c r="SXY27" s="530" t="n"/>
      <c r="SXZ27" s="530" t="n"/>
      <c r="SYA27" s="530" t="n"/>
      <c r="SYB27" s="530" t="n"/>
      <c r="SYC27" s="530" t="n"/>
      <c r="SYD27" s="530" t="n"/>
      <c r="SYE27" s="530" t="n"/>
      <c r="SYF27" s="530" t="n"/>
      <c r="SYG27" s="530" t="n"/>
      <c r="SYH27" s="530" t="n"/>
      <c r="SYI27" s="530" t="n"/>
      <c r="SYJ27" s="530" t="n"/>
      <c r="SYK27" s="530" t="n"/>
      <c r="SYL27" s="530" t="n"/>
      <c r="SYM27" s="530" t="n"/>
      <c r="SYN27" s="530" t="n"/>
      <c r="SYO27" s="530" t="n"/>
      <c r="SYP27" s="530" t="n"/>
      <c r="SYQ27" s="530" t="n"/>
      <c r="SYR27" s="530" t="n"/>
      <c r="SYS27" s="530" t="n"/>
      <c r="SYT27" s="530" t="n"/>
      <c r="SYU27" s="530" t="n"/>
      <c r="SYV27" s="530" t="n"/>
      <c r="SYW27" s="530" t="n"/>
      <c r="SYX27" s="530" t="n"/>
      <c r="SYY27" s="530" t="n"/>
      <c r="SYZ27" s="530" t="n"/>
      <c r="SZA27" s="530" t="n"/>
      <c r="SZB27" s="530" t="n"/>
      <c r="SZC27" s="530" t="n"/>
      <c r="SZD27" s="530" t="n"/>
      <c r="SZE27" s="530" t="n"/>
      <c r="SZF27" s="530" t="n"/>
      <c r="SZG27" s="530" t="n"/>
      <c r="SZH27" s="530" t="n"/>
      <c r="SZI27" s="530" t="n"/>
      <c r="SZJ27" s="530" t="n"/>
      <c r="SZK27" s="530" t="n"/>
      <c r="SZL27" s="530" t="n"/>
      <c r="SZM27" s="530" t="n"/>
      <c r="SZN27" s="530" t="n"/>
      <c r="SZO27" s="530" t="n"/>
      <c r="SZP27" s="530" t="n"/>
      <c r="SZQ27" s="530" t="n"/>
      <c r="SZR27" s="530" t="n"/>
      <c r="SZS27" s="530" t="n"/>
      <c r="SZT27" s="530" t="n"/>
      <c r="SZU27" s="530" t="n"/>
      <c r="SZV27" s="530" t="n"/>
      <c r="SZW27" s="530" t="n"/>
      <c r="SZX27" s="530" t="n"/>
      <c r="SZY27" s="530" t="n"/>
      <c r="SZZ27" s="530" t="n"/>
      <c r="TAA27" s="530" t="n"/>
      <c r="TAB27" s="530" t="n"/>
      <c r="TAC27" s="530" t="n"/>
      <c r="TAD27" s="530" t="n"/>
      <c r="TAE27" s="530" t="n"/>
      <c r="TAF27" s="530" t="n"/>
      <c r="TAG27" s="530" t="n"/>
      <c r="TAH27" s="530" t="n"/>
      <c r="TAI27" s="530" t="n"/>
      <c r="TAJ27" s="530" t="n"/>
      <c r="TAK27" s="530" t="n"/>
      <c r="TAL27" s="530" t="n"/>
      <c r="TAM27" s="530" t="n"/>
      <c r="TAN27" s="530" t="n"/>
      <c r="TAO27" s="530" t="n"/>
      <c r="TAP27" s="530" t="n"/>
      <c r="TAQ27" s="530" t="n"/>
      <c r="TAR27" s="530" t="n"/>
      <c r="TAS27" s="530" t="n"/>
      <c r="TAT27" s="530" t="n"/>
      <c r="TAU27" s="530" t="n"/>
      <c r="TAV27" s="530" t="n"/>
      <c r="TAW27" s="530" t="n"/>
      <c r="TAX27" s="530" t="n"/>
      <c r="TAY27" s="530" t="n"/>
      <c r="TAZ27" s="530" t="n"/>
      <c r="TBA27" s="530" t="n"/>
      <c r="TBB27" s="530" t="n"/>
      <c r="TBC27" s="530" t="n"/>
      <c r="TBD27" s="530" t="n"/>
      <c r="TBE27" s="530" t="n"/>
      <c r="TBF27" s="530" t="n"/>
      <c r="TBG27" s="530" t="n"/>
      <c r="TBH27" s="530" t="n"/>
      <c r="TBI27" s="530" t="n"/>
      <c r="TBJ27" s="530" t="n"/>
      <c r="TBK27" s="530" t="n"/>
      <c r="TBL27" s="530" t="n"/>
      <c r="TBM27" s="530" t="n"/>
      <c r="TBN27" s="530" t="n"/>
      <c r="TBO27" s="530" t="n"/>
      <c r="TBP27" s="530" t="n"/>
      <c r="TBQ27" s="530" t="n"/>
      <c r="TBR27" s="530" t="n"/>
      <c r="TBS27" s="530" t="n"/>
      <c r="TBT27" s="530" t="n"/>
      <c r="TBU27" s="530" t="n"/>
      <c r="TBV27" s="530" t="n"/>
      <c r="TBW27" s="530" t="n"/>
      <c r="TBX27" s="530" t="n"/>
      <c r="TBY27" s="530" t="n"/>
      <c r="TBZ27" s="530" t="n"/>
      <c r="TCA27" s="530" t="n"/>
      <c r="TCB27" s="530" t="n"/>
      <c r="TCC27" s="530" t="n"/>
      <c r="TCD27" s="530" t="n"/>
      <c r="TCE27" s="530" t="n"/>
      <c r="TCF27" s="530" t="n"/>
      <c r="TCG27" s="530" t="n"/>
      <c r="TCH27" s="530" t="n"/>
      <c r="TCI27" s="530" t="n"/>
      <c r="TCJ27" s="530" t="n"/>
      <c r="TCK27" s="530" t="n"/>
      <c r="TCL27" s="530" t="n"/>
      <c r="TCM27" s="530" t="n"/>
      <c r="TCN27" s="530" t="n"/>
      <c r="TCO27" s="530" t="n"/>
      <c r="TCP27" s="530" t="n"/>
      <c r="TCQ27" s="530" t="n"/>
      <c r="TCR27" s="530" t="n"/>
      <c r="TCS27" s="530" t="n"/>
      <c r="TCT27" s="530" t="n"/>
      <c r="TCU27" s="530" t="n"/>
      <c r="TCV27" s="530" t="n"/>
      <c r="TCW27" s="530" t="n"/>
      <c r="TCX27" s="530" t="n"/>
      <c r="TCY27" s="530" t="n"/>
      <c r="TCZ27" s="530" t="n"/>
      <c r="TDA27" s="530" t="n"/>
      <c r="TDB27" s="530" t="n"/>
      <c r="TDC27" s="530" t="n"/>
      <c r="TDD27" s="530" t="n"/>
      <c r="TDE27" s="530" t="n"/>
      <c r="TDF27" s="530" t="n"/>
      <c r="TDG27" s="530" t="n"/>
      <c r="TDH27" s="530" t="n"/>
      <c r="TDI27" s="530" t="n"/>
      <c r="TDJ27" s="530" t="n"/>
      <c r="TDK27" s="530" t="n"/>
      <c r="TDL27" s="530" t="n"/>
      <c r="TDM27" s="530" t="n"/>
      <c r="TDN27" s="530" t="n"/>
      <c r="TDO27" s="530" t="n"/>
      <c r="TDP27" s="530" t="n"/>
      <c r="TDQ27" s="530" t="n"/>
      <c r="TDR27" s="530" t="n"/>
      <c r="TDS27" s="530" t="n"/>
      <c r="TDT27" s="530" t="n"/>
      <c r="TDU27" s="530" t="n"/>
      <c r="TDV27" s="530" t="n"/>
      <c r="TDW27" s="530" t="n"/>
      <c r="TDX27" s="530" t="n"/>
      <c r="TDY27" s="530" t="n"/>
      <c r="TDZ27" s="530" t="n"/>
      <c r="TEA27" s="530" t="n"/>
      <c r="TEB27" s="530" t="n"/>
      <c r="TEC27" s="530" t="n"/>
      <c r="TED27" s="530" t="n"/>
      <c r="TEE27" s="530" t="n"/>
      <c r="TEF27" s="530" t="n"/>
      <c r="TEG27" s="530" t="n"/>
      <c r="TEH27" s="530" t="n"/>
      <c r="TEI27" s="530" t="n"/>
      <c r="TEJ27" s="530" t="n"/>
      <c r="TEK27" s="530" t="n"/>
      <c r="TEL27" s="530" t="n"/>
      <c r="TEM27" s="530" t="n"/>
      <c r="TEN27" s="530" t="n"/>
      <c r="TEO27" s="530" t="n"/>
      <c r="TEP27" s="530" t="n"/>
      <c r="TEQ27" s="530" t="n"/>
      <c r="TER27" s="530" t="n"/>
      <c r="TES27" s="530" t="n"/>
      <c r="TET27" s="530" t="n"/>
      <c r="TEU27" s="530" t="n"/>
      <c r="TEV27" s="530" t="n"/>
      <c r="TEW27" s="530" t="n"/>
      <c r="TEX27" s="530" t="n"/>
      <c r="TEY27" s="530" t="n"/>
      <c r="TEZ27" s="530" t="n"/>
      <c r="TFA27" s="530" t="n"/>
      <c r="TFB27" s="530" t="n"/>
      <c r="TFC27" s="530" t="n"/>
      <c r="TFD27" s="530" t="n"/>
      <c r="TFE27" s="530" t="n"/>
      <c r="TFF27" s="530" t="n"/>
      <c r="TFG27" s="530" t="n"/>
      <c r="TFH27" s="530" t="n"/>
      <c r="TFI27" s="530" t="n"/>
      <c r="TFJ27" s="530" t="n"/>
      <c r="TFK27" s="530" t="n"/>
      <c r="TFL27" s="530" t="n"/>
      <c r="TFM27" s="530" t="n"/>
      <c r="TFN27" s="530" t="n"/>
      <c r="TFO27" s="530" t="n"/>
      <c r="TFP27" s="530" t="n"/>
      <c r="TFQ27" s="530" t="n"/>
      <c r="TFR27" s="530" t="n"/>
      <c r="TFS27" s="530" t="n"/>
      <c r="TFT27" s="530" t="n"/>
      <c r="TFU27" s="530" t="n"/>
      <c r="TFV27" s="530" t="n"/>
      <c r="TFW27" s="530" t="n"/>
      <c r="TFX27" s="530" t="n"/>
      <c r="TFY27" s="530" t="n"/>
      <c r="TFZ27" s="530" t="n"/>
      <c r="TGA27" s="530" t="n"/>
      <c r="TGB27" s="530" t="n"/>
      <c r="TGC27" s="530" t="n"/>
      <c r="TGD27" s="530" t="n"/>
      <c r="TGE27" s="530" t="n"/>
      <c r="TGF27" s="530" t="n"/>
      <c r="TGG27" s="530" t="n"/>
      <c r="TGH27" s="530" t="n"/>
      <c r="TGI27" s="530" t="n"/>
      <c r="TGJ27" s="530" t="n"/>
      <c r="TGK27" s="530" t="n"/>
      <c r="TGL27" s="530" t="n"/>
      <c r="TGM27" s="530" t="n"/>
      <c r="TGN27" s="530" t="n"/>
      <c r="TGO27" s="530" t="n"/>
      <c r="TGP27" s="530" t="n"/>
      <c r="TGQ27" s="530" t="n"/>
      <c r="TGR27" s="530" t="n"/>
      <c r="TGS27" s="530" t="n"/>
      <c r="TGT27" s="530" t="n"/>
      <c r="TGU27" s="530" t="n"/>
      <c r="TGV27" s="530" t="n"/>
      <c r="TGW27" s="530" t="n"/>
      <c r="TGX27" s="530" t="n"/>
      <c r="TGY27" s="530" t="n"/>
      <c r="TGZ27" s="530" t="n"/>
      <c r="THA27" s="530" t="n"/>
      <c r="THB27" s="530" t="n"/>
      <c r="THC27" s="530" t="n"/>
      <c r="THD27" s="530" t="n"/>
      <c r="THE27" s="530" t="n"/>
      <c r="THF27" s="530" t="n"/>
      <c r="THG27" s="530" t="n"/>
      <c r="THH27" s="530" t="n"/>
      <c r="THI27" s="530" t="n"/>
      <c r="THJ27" s="530" t="n"/>
      <c r="THK27" s="530" t="n"/>
      <c r="THL27" s="530" t="n"/>
      <c r="THM27" s="530" t="n"/>
      <c r="THN27" s="530" t="n"/>
      <c r="THO27" s="530" t="n"/>
      <c r="THP27" s="530" t="n"/>
      <c r="THQ27" s="530" t="n"/>
      <c r="THR27" s="530" t="n"/>
      <c r="THS27" s="530" t="n"/>
      <c r="THT27" s="530" t="n"/>
      <c r="THU27" s="530" t="n"/>
      <c r="THV27" s="530" t="n"/>
      <c r="THW27" s="530" t="n"/>
      <c r="THX27" s="530" t="n"/>
      <c r="THY27" s="530" t="n"/>
      <c r="THZ27" s="530" t="n"/>
      <c r="TIA27" s="530" t="n"/>
      <c r="TIB27" s="530" t="n"/>
      <c r="TIC27" s="530" t="n"/>
      <c r="TID27" s="530" t="n"/>
      <c r="TIE27" s="530" t="n"/>
      <c r="TIF27" s="530" t="n"/>
      <c r="TIG27" s="530" t="n"/>
      <c r="TIH27" s="530" t="n"/>
      <c r="TII27" s="530" t="n"/>
      <c r="TIJ27" s="530" t="n"/>
      <c r="TIK27" s="530" t="n"/>
      <c r="TIL27" s="530" t="n"/>
      <c r="TIM27" s="530" t="n"/>
      <c r="TIN27" s="530" t="n"/>
      <c r="TIO27" s="530" t="n"/>
      <c r="TIP27" s="530" t="n"/>
      <c r="TIQ27" s="530" t="n"/>
      <c r="TIR27" s="530" t="n"/>
      <c r="TIS27" s="530" t="n"/>
      <c r="TIT27" s="530" t="n"/>
      <c r="TIU27" s="530" t="n"/>
      <c r="TIV27" s="530" t="n"/>
      <c r="TIW27" s="530" t="n"/>
      <c r="TIX27" s="530" t="n"/>
      <c r="TIY27" s="530" t="n"/>
      <c r="TIZ27" s="530" t="n"/>
      <c r="TJA27" s="530" t="n"/>
      <c r="TJB27" s="530" t="n"/>
      <c r="TJC27" s="530" t="n"/>
      <c r="TJD27" s="530" t="n"/>
      <c r="TJE27" s="530" t="n"/>
      <c r="TJF27" s="530" t="n"/>
      <c r="TJG27" s="530" t="n"/>
      <c r="TJH27" s="530" t="n"/>
      <c r="TJI27" s="530" t="n"/>
      <c r="TJJ27" s="530" t="n"/>
      <c r="TJK27" s="530" t="n"/>
      <c r="TJL27" s="530" t="n"/>
      <c r="TJM27" s="530" t="n"/>
      <c r="TJN27" s="530" t="n"/>
      <c r="TJO27" s="530" t="n"/>
      <c r="TJP27" s="530" t="n"/>
      <c r="TJQ27" s="530" t="n"/>
      <c r="TJR27" s="530" t="n"/>
      <c r="TJS27" s="530" t="n"/>
      <c r="TJT27" s="530" t="n"/>
      <c r="TJU27" s="530" t="n"/>
      <c r="TJV27" s="530" t="n"/>
      <c r="TJW27" s="530" t="n"/>
      <c r="TJX27" s="530" t="n"/>
      <c r="TJY27" s="530" t="n"/>
      <c r="TJZ27" s="530" t="n"/>
      <c r="TKA27" s="530" t="n"/>
      <c r="TKB27" s="530" t="n"/>
      <c r="TKC27" s="530" t="n"/>
      <c r="TKD27" s="530" t="n"/>
      <c r="TKE27" s="530" t="n"/>
      <c r="TKF27" s="530" t="n"/>
      <c r="TKG27" s="530" t="n"/>
      <c r="TKH27" s="530" t="n"/>
      <c r="TKI27" s="530" t="n"/>
      <c r="TKJ27" s="530" t="n"/>
      <c r="TKK27" s="530" t="n"/>
      <c r="TKL27" s="530" t="n"/>
      <c r="TKM27" s="530" t="n"/>
      <c r="TKN27" s="530" t="n"/>
      <c r="TKO27" s="530" t="n"/>
      <c r="TKP27" s="530" t="n"/>
      <c r="TKQ27" s="530" t="n"/>
      <c r="TKR27" s="530" t="n"/>
      <c r="TKS27" s="530" t="n"/>
      <c r="TKT27" s="530" t="n"/>
      <c r="TKU27" s="530" t="n"/>
      <c r="TKV27" s="530" t="n"/>
      <c r="TKW27" s="530" t="n"/>
      <c r="TKX27" s="530" t="n"/>
      <c r="TKY27" s="530" t="n"/>
      <c r="TKZ27" s="530" t="n"/>
      <c r="TLA27" s="530" t="n"/>
      <c r="TLB27" s="530" t="n"/>
      <c r="TLC27" s="530" t="n"/>
      <c r="TLD27" s="530" t="n"/>
      <c r="TLE27" s="530" t="n"/>
      <c r="TLF27" s="530" t="n"/>
      <c r="TLG27" s="530" t="n"/>
      <c r="TLH27" s="530" t="n"/>
      <c r="TLI27" s="530" t="n"/>
      <c r="TLJ27" s="530" t="n"/>
      <c r="TLK27" s="530" t="n"/>
      <c r="TLL27" s="530" t="n"/>
      <c r="TLM27" s="530" t="n"/>
      <c r="TLN27" s="530" t="n"/>
      <c r="TLO27" s="530" t="n"/>
      <c r="TLP27" s="530" t="n"/>
      <c r="TLQ27" s="530" t="n"/>
      <c r="TLR27" s="530" t="n"/>
      <c r="TLS27" s="530" t="n"/>
      <c r="TLT27" s="530" t="n"/>
      <c r="TLU27" s="530" t="n"/>
      <c r="TLV27" s="530" t="n"/>
      <c r="TLW27" s="530" t="n"/>
      <c r="TLX27" s="530" t="n"/>
      <c r="TLY27" s="530" t="n"/>
      <c r="TLZ27" s="530" t="n"/>
      <c r="TMA27" s="530" t="n"/>
      <c r="TMB27" s="530" t="n"/>
      <c r="TMC27" s="530" t="n"/>
      <c r="TMD27" s="530" t="n"/>
      <c r="TME27" s="530" t="n"/>
      <c r="TMF27" s="530" t="n"/>
      <c r="TMG27" s="530" t="n"/>
      <c r="TMH27" s="530" t="n"/>
      <c r="TMI27" s="530" t="n"/>
      <c r="TMJ27" s="530" t="n"/>
      <c r="TMK27" s="530" t="n"/>
      <c r="TML27" s="530" t="n"/>
      <c r="TMM27" s="530" t="n"/>
      <c r="TMN27" s="530" t="n"/>
      <c r="TMO27" s="530" t="n"/>
      <c r="TMP27" s="530" t="n"/>
      <c r="TMQ27" s="530" t="n"/>
      <c r="TMR27" s="530" t="n"/>
      <c r="TMS27" s="530" t="n"/>
      <c r="TMT27" s="530" t="n"/>
      <c r="TMU27" s="530" t="n"/>
      <c r="TMV27" s="530" t="n"/>
      <c r="TMW27" s="530" t="n"/>
      <c r="TMX27" s="530" t="n"/>
      <c r="TMY27" s="530" t="n"/>
      <c r="TMZ27" s="530" t="n"/>
      <c r="TNA27" s="530" t="n"/>
      <c r="TNB27" s="530" t="n"/>
      <c r="TNC27" s="530" t="n"/>
      <c r="TND27" s="530" t="n"/>
      <c r="TNE27" s="530" t="n"/>
      <c r="TNF27" s="530" t="n"/>
      <c r="TNG27" s="530" t="n"/>
      <c r="TNH27" s="530" t="n"/>
      <c r="TNI27" s="530" t="n"/>
      <c r="TNJ27" s="530" t="n"/>
      <c r="TNK27" s="530" t="n"/>
      <c r="TNL27" s="530" t="n"/>
      <c r="TNM27" s="530" t="n"/>
      <c r="TNN27" s="530" t="n"/>
      <c r="TNO27" s="530" t="n"/>
      <c r="TNP27" s="530" t="n"/>
      <c r="TNQ27" s="530" t="n"/>
      <c r="TNR27" s="530" t="n"/>
      <c r="TNS27" s="530" t="n"/>
      <c r="TNT27" s="530" t="n"/>
      <c r="TNU27" s="530" t="n"/>
      <c r="TNV27" s="530" t="n"/>
      <c r="TNW27" s="530" t="n"/>
      <c r="TNX27" s="530" t="n"/>
      <c r="TNY27" s="530" t="n"/>
      <c r="TNZ27" s="530" t="n"/>
      <c r="TOA27" s="530" t="n"/>
      <c r="TOB27" s="530" t="n"/>
      <c r="TOC27" s="530" t="n"/>
      <c r="TOD27" s="530" t="n"/>
      <c r="TOE27" s="530" t="n"/>
      <c r="TOF27" s="530" t="n"/>
      <c r="TOG27" s="530" t="n"/>
      <c r="TOH27" s="530" t="n"/>
      <c r="TOI27" s="530" t="n"/>
      <c r="TOJ27" s="530" t="n"/>
      <c r="TOK27" s="530" t="n"/>
      <c r="TOL27" s="530" t="n"/>
      <c r="TOM27" s="530" t="n"/>
      <c r="TON27" s="530" t="n"/>
      <c r="TOO27" s="530" t="n"/>
      <c r="TOP27" s="530" t="n"/>
      <c r="TOQ27" s="530" t="n"/>
      <c r="TOR27" s="530" t="n"/>
      <c r="TOS27" s="530" t="n"/>
      <c r="TOT27" s="530" t="n"/>
      <c r="TOU27" s="530" t="n"/>
      <c r="TOV27" s="530" t="n"/>
      <c r="TOW27" s="530" t="n"/>
      <c r="TOX27" s="530" t="n"/>
      <c r="TOY27" s="530" t="n"/>
      <c r="TOZ27" s="530" t="n"/>
      <c r="TPA27" s="530" t="n"/>
      <c r="TPB27" s="530" t="n"/>
      <c r="TPC27" s="530" t="n"/>
      <c r="TPD27" s="530" t="n"/>
      <c r="TPE27" s="530" t="n"/>
      <c r="TPF27" s="530" t="n"/>
      <c r="TPG27" s="530" t="n"/>
      <c r="TPH27" s="530" t="n"/>
      <c r="TPI27" s="530" t="n"/>
      <c r="TPJ27" s="530" t="n"/>
      <c r="TPK27" s="530" t="n"/>
      <c r="TPL27" s="530" t="n"/>
      <c r="TPM27" s="530" t="n"/>
      <c r="TPN27" s="530" t="n"/>
      <c r="TPO27" s="530" t="n"/>
      <c r="TPP27" s="530" t="n"/>
      <c r="TPQ27" s="530" t="n"/>
      <c r="TPR27" s="530" t="n"/>
      <c r="TPS27" s="530" t="n"/>
      <c r="TPT27" s="530" t="n"/>
      <c r="TPU27" s="530" t="n"/>
      <c r="TPV27" s="530" t="n"/>
      <c r="TPW27" s="530" t="n"/>
      <c r="TPX27" s="530" t="n"/>
      <c r="TPY27" s="530" t="n"/>
      <c r="TPZ27" s="530" t="n"/>
      <c r="TQA27" s="530" t="n"/>
      <c r="TQB27" s="530" t="n"/>
      <c r="TQC27" s="530" t="n"/>
      <c r="TQD27" s="530" t="n"/>
      <c r="TQE27" s="530" t="n"/>
      <c r="TQF27" s="530" t="n"/>
      <c r="TQG27" s="530" t="n"/>
      <c r="TQH27" s="530" t="n"/>
      <c r="TQI27" s="530" t="n"/>
      <c r="TQJ27" s="530" t="n"/>
      <c r="TQK27" s="530" t="n"/>
      <c r="TQL27" s="530" t="n"/>
      <c r="TQM27" s="530" t="n"/>
      <c r="TQN27" s="530" t="n"/>
      <c r="TQO27" s="530" t="n"/>
      <c r="TQP27" s="530" t="n"/>
      <c r="TQQ27" s="530" t="n"/>
      <c r="TQR27" s="530" t="n"/>
      <c r="TQS27" s="530" t="n"/>
      <c r="TQT27" s="530" t="n"/>
      <c r="TQU27" s="530" t="n"/>
      <c r="TQV27" s="530" t="n"/>
      <c r="TQW27" s="530" t="n"/>
      <c r="TQX27" s="530" t="n"/>
      <c r="TQY27" s="530" t="n"/>
      <c r="TQZ27" s="530" t="n"/>
      <c r="TRA27" s="530" t="n"/>
      <c r="TRB27" s="530" t="n"/>
      <c r="TRC27" s="530" t="n"/>
      <c r="TRD27" s="530" t="n"/>
      <c r="TRE27" s="530" t="n"/>
      <c r="TRF27" s="530" t="n"/>
      <c r="TRG27" s="530" t="n"/>
      <c r="TRH27" s="530" t="n"/>
      <c r="TRI27" s="530" t="n"/>
      <c r="TRJ27" s="530" t="n"/>
      <c r="TRK27" s="530" t="n"/>
      <c r="TRL27" s="530" t="n"/>
      <c r="TRM27" s="530" t="n"/>
      <c r="TRN27" s="530" t="n"/>
      <c r="TRO27" s="530" t="n"/>
      <c r="TRP27" s="530" t="n"/>
      <c r="TRQ27" s="530" t="n"/>
      <c r="TRR27" s="530" t="n"/>
      <c r="TRS27" s="530" t="n"/>
      <c r="TRT27" s="530" t="n"/>
      <c r="TRU27" s="530" t="n"/>
      <c r="TRV27" s="530" t="n"/>
      <c r="TRW27" s="530" t="n"/>
      <c r="TRX27" s="530" t="n"/>
      <c r="TRY27" s="530" t="n"/>
      <c r="TRZ27" s="530" t="n"/>
      <c r="TSA27" s="530" t="n"/>
      <c r="TSB27" s="530" t="n"/>
      <c r="TSC27" s="530" t="n"/>
      <c r="TSD27" s="530" t="n"/>
      <c r="TSE27" s="530" t="n"/>
      <c r="TSF27" s="530" t="n"/>
      <c r="TSG27" s="530" t="n"/>
      <c r="TSH27" s="530" t="n"/>
      <c r="TSI27" s="530" t="n"/>
      <c r="TSJ27" s="530" t="n"/>
      <c r="TSK27" s="530" t="n"/>
      <c r="TSL27" s="530" t="n"/>
      <c r="TSM27" s="530" t="n"/>
      <c r="TSN27" s="530" t="n"/>
      <c r="TSO27" s="530" t="n"/>
      <c r="TSP27" s="530" t="n"/>
      <c r="TSQ27" s="530" t="n"/>
      <c r="TSR27" s="530" t="n"/>
      <c r="TSS27" s="530" t="n"/>
      <c r="TST27" s="530" t="n"/>
      <c r="TSU27" s="530" t="n"/>
      <c r="TSV27" s="530" t="n"/>
      <c r="TSW27" s="530" t="n"/>
      <c r="TSX27" s="530" t="n"/>
      <c r="TSY27" s="530" t="n"/>
      <c r="TSZ27" s="530" t="n"/>
      <c r="TTA27" s="530" t="n"/>
      <c r="TTB27" s="530" t="n"/>
      <c r="TTC27" s="530" t="n"/>
      <c r="TTD27" s="530" t="n"/>
      <c r="TTE27" s="530" t="n"/>
      <c r="TTF27" s="530" t="n"/>
      <c r="TTG27" s="530" t="n"/>
      <c r="TTH27" s="530" t="n"/>
      <c r="TTI27" s="530" t="n"/>
      <c r="TTJ27" s="530" t="n"/>
      <c r="TTK27" s="530" t="n"/>
      <c r="TTL27" s="530" t="n"/>
      <c r="TTM27" s="530" t="n"/>
      <c r="TTN27" s="530" t="n"/>
      <c r="TTO27" s="530" t="n"/>
      <c r="TTP27" s="530" t="n"/>
      <c r="TTQ27" s="530" t="n"/>
      <c r="TTR27" s="530" t="n"/>
      <c r="TTS27" s="530" t="n"/>
      <c r="TTT27" s="530" t="n"/>
      <c r="TTU27" s="530" t="n"/>
      <c r="TTV27" s="530" t="n"/>
      <c r="TTW27" s="530" t="n"/>
      <c r="TTX27" s="530" t="n"/>
      <c r="TTY27" s="530" t="n"/>
      <c r="TTZ27" s="530" t="n"/>
      <c r="TUA27" s="530" t="n"/>
      <c r="TUB27" s="530" t="n"/>
      <c r="TUC27" s="530" t="n"/>
      <c r="TUD27" s="530" t="n"/>
      <c r="TUE27" s="530" t="n"/>
      <c r="TUF27" s="530" t="n"/>
      <c r="TUG27" s="530" t="n"/>
      <c r="TUH27" s="530" t="n"/>
      <c r="TUI27" s="530" t="n"/>
      <c r="TUJ27" s="530" t="n"/>
      <c r="TUK27" s="530" t="n"/>
      <c r="TUL27" s="530" t="n"/>
      <c r="TUM27" s="530" t="n"/>
      <c r="TUN27" s="530" t="n"/>
      <c r="TUO27" s="530" t="n"/>
      <c r="TUP27" s="530" t="n"/>
      <c r="TUQ27" s="530" t="n"/>
      <c r="TUR27" s="530" t="n"/>
      <c r="TUS27" s="530" t="n"/>
      <c r="TUT27" s="530" t="n"/>
      <c r="TUU27" s="530" t="n"/>
      <c r="TUV27" s="530" t="n"/>
      <c r="TUW27" s="530" t="n"/>
      <c r="TUX27" s="530" t="n"/>
      <c r="TUY27" s="530" t="n"/>
      <c r="TUZ27" s="530" t="n"/>
      <c r="TVA27" s="530" t="n"/>
      <c r="TVB27" s="530" t="n"/>
      <c r="TVC27" s="530" t="n"/>
      <c r="TVD27" s="530" t="n"/>
      <c r="TVE27" s="530" t="n"/>
      <c r="TVF27" s="530" t="n"/>
      <c r="TVG27" s="530" t="n"/>
      <c r="TVH27" s="530" t="n"/>
      <c r="TVI27" s="530" t="n"/>
      <c r="TVJ27" s="530" t="n"/>
      <c r="TVK27" s="530" t="n"/>
      <c r="TVL27" s="530" t="n"/>
      <c r="TVM27" s="530" t="n"/>
      <c r="TVN27" s="530" t="n"/>
      <c r="TVO27" s="530" t="n"/>
      <c r="TVP27" s="530" t="n"/>
      <c r="TVQ27" s="530" t="n"/>
      <c r="TVR27" s="530" t="n"/>
      <c r="TVS27" s="530" t="n"/>
      <c r="TVT27" s="530" t="n"/>
      <c r="TVU27" s="530" t="n"/>
      <c r="TVV27" s="530" t="n"/>
      <c r="TVW27" s="530" t="n"/>
      <c r="TVX27" s="530" t="n"/>
      <c r="TVY27" s="530" t="n"/>
      <c r="TVZ27" s="530" t="n"/>
      <c r="TWA27" s="530" t="n"/>
      <c r="TWB27" s="530" t="n"/>
      <c r="TWC27" s="530" t="n"/>
      <c r="TWD27" s="530" t="n"/>
      <c r="TWE27" s="530" t="n"/>
      <c r="TWF27" s="530" t="n"/>
      <c r="TWG27" s="530" t="n"/>
      <c r="TWH27" s="530" t="n"/>
      <c r="TWI27" s="530" t="n"/>
      <c r="TWJ27" s="530" t="n"/>
      <c r="TWK27" s="530" t="n"/>
      <c r="TWL27" s="530" t="n"/>
      <c r="TWM27" s="530" t="n"/>
      <c r="TWN27" s="530" t="n"/>
      <c r="TWO27" s="530" t="n"/>
      <c r="TWP27" s="530" t="n"/>
      <c r="TWQ27" s="530" t="n"/>
      <c r="TWR27" s="530" t="n"/>
      <c r="TWS27" s="530" t="n"/>
      <c r="TWT27" s="530" t="n"/>
      <c r="TWU27" s="530" t="n"/>
      <c r="TWV27" s="530" t="n"/>
      <c r="TWW27" s="530" t="n"/>
      <c r="TWX27" s="530" t="n"/>
      <c r="TWY27" s="530" t="n"/>
      <c r="TWZ27" s="530" t="n"/>
      <c r="TXA27" s="530" t="n"/>
      <c r="TXB27" s="530" t="n"/>
      <c r="TXC27" s="530" t="n"/>
      <c r="TXD27" s="530" t="n"/>
      <c r="TXE27" s="530" t="n"/>
      <c r="TXF27" s="530" t="n"/>
      <c r="TXG27" s="530" t="n"/>
      <c r="TXH27" s="530" t="n"/>
      <c r="TXI27" s="530" t="n"/>
      <c r="TXJ27" s="530" t="n"/>
      <c r="TXK27" s="530" t="n"/>
      <c r="TXL27" s="530" t="n"/>
      <c r="TXM27" s="530" t="n"/>
      <c r="TXN27" s="530" t="n"/>
      <c r="TXO27" s="530" t="n"/>
      <c r="TXP27" s="530" t="n"/>
      <c r="TXQ27" s="530" t="n"/>
      <c r="TXR27" s="530" t="n"/>
      <c r="TXS27" s="530" t="n"/>
      <c r="TXT27" s="530" t="n"/>
      <c r="TXU27" s="530" t="n"/>
      <c r="TXV27" s="530" t="n"/>
      <c r="TXW27" s="530" t="n"/>
      <c r="TXX27" s="530" t="n"/>
      <c r="TXY27" s="530" t="n"/>
      <c r="TXZ27" s="530" t="n"/>
      <c r="TYA27" s="530" t="n"/>
      <c r="TYB27" s="530" t="n"/>
      <c r="TYC27" s="530" t="n"/>
      <c r="TYD27" s="530" t="n"/>
      <c r="TYE27" s="530" t="n"/>
      <c r="TYF27" s="530" t="n"/>
      <c r="TYG27" s="530" t="n"/>
      <c r="TYH27" s="530" t="n"/>
      <c r="TYI27" s="530" t="n"/>
      <c r="TYJ27" s="530" t="n"/>
      <c r="TYK27" s="530" t="n"/>
      <c r="TYL27" s="530" t="n"/>
      <c r="TYM27" s="530" t="n"/>
      <c r="TYN27" s="530" t="n"/>
      <c r="TYO27" s="530" t="n"/>
      <c r="TYP27" s="530" t="n"/>
      <c r="TYQ27" s="530" t="n"/>
      <c r="TYR27" s="530" t="n"/>
      <c r="TYS27" s="530" t="n"/>
      <c r="TYT27" s="530" t="n"/>
      <c r="TYU27" s="530" t="n"/>
      <c r="TYV27" s="530" t="n"/>
      <c r="TYW27" s="530" t="n"/>
      <c r="TYX27" s="530" t="n"/>
      <c r="TYY27" s="530" t="n"/>
      <c r="TYZ27" s="530" t="n"/>
      <c r="TZA27" s="530" t="n"/>
      <c r="TZB27" s="530" t="n"/>
      <c r="TZC27" s="530" t="n"/>
      <c r="TZD27" s="530" t="n"/>
      <c r="TZE27" s="530" t="n"/>
      <c r="TZF27" s="530" t="n"/>
      <c r="TZG27" s="530" t="n"/>
      <c r="TZH27" s="530" t="n"/>
      <c r="TZI27" s="530" t="n"/>
      <c r="TZJ27" s="530" t="n"/>
      <c r="TZK27" s="530" t="n"/>
      <c r="TZL27" s="530" t="n"/>
      <c r="TZM27" s="530" t="n"/>
      <c r="TZN27" s="530" t="n"/>
      <c r="TZO27" s="530" t="n"/>
      <c r="TZP27" s="530" t="n"/>
      <c r="TZQ27" s="530" t="n"/>
      <c r="TZR27" s="530" t="n"/>
      <c r="TZS27" s="530" t="n"/>
      <c r="TZT27" s="530" t="n"/>
      <c r="TZU27" s="530" t="n"/>
      <c r="TZV27" s="530" t="n"/>
      <c r="TZW27" s="530" t="n"/>
      <c r="TZX27" s="530" t="n"/>
      <c r="TZY27" s="530" t="n"/>
      <c r="TZZ27" s="530" t="n"/>
      <c r="UAA27" s="530" t="n"/>
      <c r="UAB27" s="530" t="n"/>
      <c r="UAC27" s="530" t="n"/>
      <c r="UAD27" s="530" t="n"/>
      <c r="UAE27" s="530" t="n"/>
      <c r="UAF27" s="530" t="n"/>
      <c r="UAG27" s="530" t="n"/>
      <c r="UAH27" s="530" t="n"/>
      <c r="UAI27" s="530" t="n"/>
      <c r="UAJ27" s="530" t="n"/>
      <c r="UAK27" s="530" t="n"/>
      <c r="UAL27" s="530" t="n"/>
      <c r="UAM27" s="530" t="n"/>
      <c r="UAN27" s="530" t="n"/>
      <c r="UAO27" s="530" t="n"/>
      <c r="UAP27" s="530" t="n"/>
      <c r="UAQ27" s="530" t="n"/>
      <c r="UAR27" s="530" t="n"/>
      <c r="UAS27" s="530" t="n"/>
      <c r="UAT27" s="530" t="n"/>
      <c r="UAU27" s="530" t="n"/>
      <c r="UAV27" s="530" t="n"/>
      <c r="UAW27" s="530" t="n"/>
      <c r="UAX27" s="530" t="n"/>
      <c r="UAY27" s="530" t="n"/>
      <c r="UAZ27" s="530" t="n"/>
      <c r="UBA27" s="530" t="n"/>
      <c r="UBB27" s="530" t="n"/>
      <c r="UBC27" s="530" t="n"/>
      <c r="UBD27" s="530" t="n"/>
      <c r="UBE27" s="530" t="n"/>
      <c r="UBF27" s="530" t="n"/>
      <c r="UBG27" s="530" t="n"/>
      <c r="UBH27" s="530" t="n"/>
      <c r="UBI27" s="530" t="n"/>
      <c r="UBJ27" s="530" t="n"/>
      <c r="UBK27" s="530" t="n"/>
      <c r="UBL27" s="530" t="n"/>
      <c r="UBM27" s="530" t="n"/>
      <c r="UBN27" s="530" t="n"/>
      <c r="UBO27" s="530" t="n"/>
      <c r="UBP27" s="530" t="n"/>
      <c r="UBQ27" s="530" t="n"/>
      <c r="UBR27" s="530" t="n"/>
      <c r="UBS27" s="530" t="n"/>
      <c r="UBT27" s="530" t="n"/>
      <c r="UBU27" s="530" t="n"/>
      <c r="UBV27" s="530" t="n"/>
      <c r="UBW27" s="530" t="n"/>
      <c r="UBX27" s="530" t="n"/>
      <c r="UBY27" s="530" t="n"/>
      <c r="UBZ27" s="530" t="n"/>
      <c r="UCA27" s="530" t="n"/>
      <c r="UCB27" s="530" t="n"/>
      <c r="UCC27" s="530" t="n"/>
      <c r="UCD27" s="530" t="n"/>
      <c r="UCE27" s="530" t="n"/>
      <c r="UCF27" s="530" t="n"/>
      <c r="UCG27" s="530" t="n"/>
      <c r="UCH27" s="530" t="n"/>
      <c r="UCI27" s="530" t="n"/>
      <c r="UCJ27" s="530" t="n"/>
      <c r="UCK27" s="530" t="n"/>
      <c r="UCL27" s="530" t="n"/>
      <c r="UCM27" s="530" t="n"/>
      <c r="UCN27" s="530" t="n"/>
      <c r="UCO27" s="530" t="n"/>
      <c r="UCP27" s="530" t="n"/>
      <c r="UCQ27" s="530" t="n"/>
      <c r="UCR27" s="530" t="n"/>
      <c r="UCS27" s="530" t="n"/>
      <c r="UCT27" s="530" t="n"/>
      <c r="UCU27" s="530" t="n"/>
      <c r="UCV27" s="530" t="n"/>
      <c r="UCW27" s="530" t="n"/>
      <c r="UCX27" s="530" t="n"/>
      <c r="UCY27" s="530" t="n"/>
      <c r="UCZ27" s="530" t="n"/>
      <c r="UDA27" s="530" t="n"/>
      <c r="UDB27" s="530" t="n"/>
      <c r="UDC27" s="530" t="n"/>
      <c r="UDD27" s="530" t="n"/>
      <c r="UDE27" s="530" t="n"/>
      <c r="UDF27" s="530" t="n"/>
      <c r="UDG27" s="530" t="n"/>
      <c r="UDH27" s="530" t="n"/>
      <c r="UDI27" s="530" t="n"/>
      <c r="UDJ27" s="530" t="n"/>
      <c r="UDK27" s="530" t="n"/>
      <c r="UDL27" s="530" t="n"/>
      <c r="UDM27" s="530" t="n"/>
      <c r="UDN27" s="530" t="n"/>
      <c r="UDO27" s="530" t="n"/>
      <c r="UDP27" s="530" t="n"/>
      <c r="UDQ27" s="530" t="n"/>
      <c r="UDR27" s="530" t="n"/>
      <c r="UDS27" s="530" t="n"/>
      <c r="UDT27" s="530" t="n"/>
      <c r="UDU27" s="530" t="n"/>
      <c r="UDV27" s="530" t="n"/>
      <c r="UDW27" s="530" t="n"/>
      <c r="UDX27" s="530" t="n"/>
      <c r="UDY27" s="530" t="n"/>
      <c r="UDZ27" s="530" t="n"/>
      <c r="UEA27" s="530" t="n"/>
      <c r="UEB27" s="530" t="n"/>
      <c r="UEC27" s="530" t="n"/>
      <c r="UED27" s="530" t="n"/>
      <c r="UEE27" s="530" t="n"/>
      <c r="UEF27" s="530" t="n"/>
      <c r="UEG27" s="530" t="n"/>
      <c r="UEH27" s="530" t="n"/>
      <c r="UEI27" s="530" t="n"/>
      <c r="UEJ27" s="530" t="n"/>
      <c r="UEK27" s="530" t="n"/>
      <c r="UEL27" s="530" t="n"/>
      <c r="UEM27" s="530" t="n"/>
      <c r="UEN27" s="530" t="n"/>
      <c r="UEO27" s="530" t="n"/>
      <c r="UEP27" s="530" t="n"/>
      <c r="UEQ27" s="530" t="n"/>
      <c r="UER27" s="530" t="n"/>
      <c r="UES27" s="530" t="n"/>
      <c r="UET27" s="530" t="n"/>
      <c r="UEU27" s="530" t="n"/>
      <c r="UEV27" s="530" t="n"/>
      <c r="UEW27" s="530" t="n"/>
      <c r="UEX27" s="530" t="n"/>
      <c r="UEY27" s="530" t="n"/>
      <c r="UEZ27" s="530" t="n"/>
      <c r="UFA27" s="530" t="n"/>
      <c r="UFB27" s="530" t="n"/>
      <c r="UFC27" s="530" t="n"/>
      <c r="UFD27" s="530" t="n"/>
      <c r="UFE27" s="530" t="n"/>
      <c r="UFF27" s="530" t="n"/>
      <c r="UFG27" s="530" t="n"/>
      <c r="UFH27" s="530" t="n"/>
      <c r="UFI27" s="530" t="n"/>
      <c r="UFJ27" s="530" t="n"/>
      <c r="UFK27" s="530" t="n"/>
      <c r="UFL27" s="530" t="n"/>
      <c r="UFM27" s="530" t="n"/>
      <c r="UFN27" s="530" t="n"/>
      <c r="UFO27" s="530" t="n"/>
      <c r="UFP27" s="530" t="n"/>
      <c r="UFQ27" s="530" t="n"/>
      <c r="UFR27" s="530" t="n"/>
      <c r="UFS27" s="530" t="n"/>
      <c r="UFT27" s="530" t="n"/>
      <c r="UFU27" s="530" t="n"/>
      <c r="UFV27" s="530" t="n"/>
      <c r="UFW27" s="530" t="n"/>
      <c r="UFX27" s="530" t="n"/>
      <c r="UFY27" s="530" t="n"/>
      <c r="UFZ27" s="530" t="n"/>
      <c r="UGA27" s="530" t="n"/>
      <c r="UGB27" s="530" t="n"/>
      <c r="UGC27" s="530" t="n"/>
      <c r="UGD27" s="530" t="n"/>
      <c r="UGE27" s="530" t="n"/>
      <c r="UGF27" s="530" t="n"/>
      <c r="UGG27" s="530" t="n"/>
      <c r="UGH27" s="530" t="n"/>
      <c r="UGI27" s="530" t="n"/>
      <c r="UGJ27" s="530" t="n"/>
      <c r="UGK27" s="530" t="n"/>
      <c r="UGL27" s="530" t="n"/>
      <c r="UGM27" s="530" t="n"/>
      <c r="UGN27" s="530" t="n"/>
      <c r="UGO27" s="530" t="n"/>
      <c r="UGP27" s="530" t="n"/>
      <c r="UGQ27" s="530" t="n"/>
      <c r="UGR27" s="530" t="n"/>
      <c r="UGS27" s="530" t="n"/>
      <c r="UGT27" s="530" t="n"/>
      <c r="UGU27" s="530" t="n"/>
      <c r="UGV27" s="530" t="n"/>
      <c r="UGW27" s="530" t="n"/>
      <c r="UGX27" s="530" t="n"/>
      <c r="UGY27" s="530" t="n"/>
      <c r="UGZ27" s="530" t="n"/>
      <c r="UHA27" s="530" t="n"/>
      <c r="UHB27" s="530" t="n"/>
      <c r="UHC27" s="530" t="n"/>
      <c r="UHD27" s="530" t="n"/>
      <c r="UHE27" s="530" t="n"/>
      <c r="UHF27" s="530" t="n"/>
      <c r="UHG27" s="530" t="n"/>
      <c r="UHH27" s="530" t="n"/>
      <c r="UHI27" s="530" t="n"/>
      <c r="UHJ27" s="530" t="n"/>
      <c r="UHK27" s="530" t="n"/>
      <c r="UHL27" s="530" t="n"/>
      <c r="UHM27" s="530" t="n"/>
      <c r="UHN27" s="530" t="n"/>
      <c r="UHO27" s="530" t="n"/>
      <c r="UHP27" s="530" t="n"/>
      <c r="UHQ27" s="530" t="n"/>
      <c r="UHR27" s="530" t="n"/>
      <c r="UHS27" s="530" t="n"/>
      <c r="UHT27" s="530" t="n"/>
      <c r="UHU27" s="530" t="n"/>
      <c r="UHV27" s="530" t="n"/>
      <c r="UHW27" s="530" t="n"/>
      <c r="UHX27" s="530" t="n"/>
      <c r="UHY27" s="530" t="n"/>
      <c r="UHZ27" s="530" t="n"/>
      <c r="UIA27" s="530" t="n"/>
      <c r="UIB27" s="530" t="n"/>
      <c r="UIC27" s="530" t="n"/>
      <c r="UID27" s="530" t="n"/>
      <c r="UIE27" s="530" t="n"/>
      <c r="UIF27" s="530" t="n"/>
      <c r="UIG27" s="530" t="n"/>
      <c r="UIH27" s="530" t="n"/>
      <c r="UII27" s="530" t="n"/>
      <c r="UIJ27" s="530" t="n"/>
      <c r="UIK27" s="530" t="n"/>
      <c r="UIL27" s="530" t="n"/>
      <c r="UIM27" s="530" t="n"/>
      <c r="UIN27" s="530" t="n"/>
      <c r="UIO27" s="530" t="n"/>
      <c r="UIP27" s="530" t="n"/>
      <c r="UIQ27" s="530" t="n"/>
      <c r="UIR27" s="530" t="n"/>
      <c r="UIS27" s="530" t="n"/>
      <c r="UIT27" s="530" t="n"/>
      <c r="UIU27" s="530" t="n"/>
      <c r="UIV27" s="530" t="n"/>
      <c r="UIW27" s="530" t="n"/>
      <c r="UIX27" s="530" t="n"/>
      <c r="UIY27" s="530" t="n"/>
      <c r="UIZ27" s="530" t="n"/>
      <c r="UJA27" s="530" t="n"/>
      <c r="UJB27" s="530" t="n"/>
      <c r="UJC27" s="530" t="n"/>
      <c r="UJD27" s="530" t="n"/>
      <c r="UJE27" s="530" t="n"/>
      <c r="UJF27" s="530" t="n"/>
      <c r="UJG27" s="530" t="n"/>
      <c r="UJH27" s="530" t="n"/>
      <c r="UJI27" s="530" t="n"/>
      <c r="UJJ27" s="530" t="n"/>
      <c r="UJK27" s="530" t="n"/>
      <c r="UJL27" s="530" t="n"/>
      <c r="UJM27" s="530" t="n"/>
      <c r="UJN27" s="530" t="n"/>
      <c r="UJO27" s="530" t="n"/>
      <c r="UJP27" s="530" t="n"/>
      <c r="UJQ27" s="530" t="n"/>
      <c r="UJR27" s="530" t="n"/>
      <c r="UJS27" s="530" t="n"/>
      <c r="UJT27" s="530" t="n"/>
      <c r="UJU27" s="530" t="n"/>
      <c r="UJV27" s="530" t="n"/>
      <c r="UJW27" s="530" t="n"/>
      <c r="UJX27" s="530" t="n"/>
      <c r="UJY27" s="530" t="n"/>
      <c r="UJZ27" s="530" t="n"/>
      <c r="UKA27" s="530" t="n"/>
      <c r="UKB27" s="530" t="n"/>
      <c r="UKC27" s="530" t="n"/>
      <c r="UKD27" s="530" t="n"/>
      <c r="UKE27" s="530" t="n"/>
      <c r="UKF27" s="530" t="n"/>
      <c r="UKG27" s="530" t="n"/>
      <c r="UKH27" s="530" t="n"/>
      <c r="UKI27" s="530" t="n"/>
      <c r="UKJ27" s="530" t="n"/>
      <c r="UKK27" s="530" t="n"/>
      <c r="UKL27" s="530" t="n"/>
      <c r="UKM27" s="530" t="n"/>
      <c r="UKN27" s="530" t="n"/>
      <c r="UKO27" s="530" t="n"/>
      <c r="UKP27" s="530" t="n"/>
      <c r="UKQ27" s="530" t="n"/>
      <c r="UKR27" s="530" t="n"/>
      <c r="UKS27" s="530" t="n"/>
      <c r="UKT27" s="530" t="n"/>
      <c r="UKU27" s="530" t="n"/>
      <c r="UKV27" s="530" t="n"/>
      <c r="UKW27" s="530" t="n"/>
      <c r="UKX27" s="530" t="n"/>
      <c r="UKY27" s="530" t="n"/>
      <c r="UKZ27" s="530" t="n"/>
      <c r="ULA27" s="530" t="n"/>
      <c r="ULB27" s="530" t="n"/>
      <c r="ULC27" s="530" t="n"/>
      <c r="ULD27" s="530" t="n"/>
      <c r="ULE27" s="530" t="n"/>
      <c r="ULF27" s="530" t="n"/>
      <c r="ULG27" s="530" t="n"/>
      <c r="ULH27" s="530" t="n"/>
      <c r="ULI27" s="530" t="n"/>
      <c r="ULJ27" s="530" t="n"/>
      <c r="ULK27" s="530" t="n"/>
      <c r="ULL27" s="530" t="n"/>
      <c r="ULM27" s="530" t="n"/>
      <c r="ULN27" s="530" t="n"/>
      <c r="ULO27" s="530" t="n"/>
      <c r="ULP27" s="530" t="n"/>
      <c r="ULQ27" s="530" t="n"/>
      <c r="ULR27" s="530" t="n"/>
      <c r="ULS27" s="530" t="n"/>
      <c r="ULT27" s="530" t="n"/>
      <c r="ULU27" s="530" t="n"/>
      <c r="ULV27" s="530" t="n"/>
      <c r="ULW27" s="530" t="n"/>
      <c r="ULX27" s="530" t="n"/>
      <c r="ULY27" s="530" t="n"/>
      <c r="ULZ27" s="530" t="n"/>
      <c r="UMA27" s="530" t="n"/>
      <c r="UMB27" s="530" t="n"/>
      <c r="UMC27" s="530" t="n"/>
      <c r="UMD27" s="530" t="n"/>
      <c r="UME27" s="530" t="n"/>
      <c r="UMF27" s="530" t="n"/>
      <c r="UMG27" s="530" t="n"/>
      <c r="UMH27" s="530" t="n"/>
      <c r="UMI27" s="530" t="n"/>
      <c r="UMJ27" s="530" t="n"/>
      <c r="UMK27" s="530" t="n"/>
      <c r="UML27" s="530" t="n"/>
      <c r="UMM27" s="530" t="n"/>
      <c r="UMN27" s="530" t="n"/>
      <c r="UMO27" s="530" t="n"/>
      <c r="UMP27" s="530" t="n"/>
      <c r="UMQ27" s="530" t="n"/>
      <c r="UMR27" s="530" t="n"/>
      <c r="UMS27" s="530" t="n"/>
      <c r="UMT27" s="530" t="n"/>
      <c r="UMU27" s="530" t="n"/>
      <c r="UMV27" s="530" t="n"/>
      <c r="UMW27" s="530" t="n"/>
      <c r="UMX27" s="530" t="n"/>
      <c r="UMY27" s="530" t="n"/>
      <c r="UMZ27" s="530" t="n"/>
      <c r="UNA27" s="530" t="n"/>
      <c r="UNB27" s="530" t="n"/>
      <c r="UNC27" s="530" t="n"/>
      <c r="UND27" s="530" t="n"/>
      <c r="UNE27" s="530" t="n"/>
      <c r="UNF27" s="530" t="n"/>
      <c r="UNG27" s="530" t="n"/>
      <c r="UNH27" s="530" t="n"/>
      <c r="UNI27" s="530" t="n"/>
      <c r="UNJ27" s="530" t="n"/>
      <c r="UNK27" s="530" t="n"/>
      <c r="UNL27" s="530" t="n"/>
      <c r="UNM27" s="530" t="n"/>
      <c r="UNN27" s="530" t="n"/>
      <c r="UNO27" s="530" t="n"/>
      <c r="UNP27" s="530" t="n"/>
      <c r="UNQ27" s="530" t="n"/>
      <c r="UNR27" s="530" t="n"/>
      <c r="UNS27" s="530" t="n"/>
      <c r="UNT27" s="530" t="n"/>
      <c r="UNU27" s="530" t="n"/>
      <c r="UNV27" s="530" t="n"/>
      <c r="UNW27" s="530" t="n"/>
      <c r="UNX27" s="530" t="n"/>
      <c r="UNY27" s="530" t="n"/>
      <c r="UNZ27" s="530" t="n"/>
      <c r="UOA27" s="530" t="n"/>
      <c r="UOB27" s="530" t="n"/>
      <c r="UOC27" s="530" t="n"/>
      <c r="UOD27" s="530" t="n"/>
      <c r="UOE27" s="530" t="n"/>
      <c r="UOF27" s="530" t="n"/>
      <c r="UOG27" s="530" t="n"/>
      <c r="UOH27" s="530" t="n"/>
      <c r="UOI27" s="530" t="n"/>
      <c r="UOJ27" s="530" t="n"/>
      <c r="UOK27" s="530" t="n"/>
      <c r="UOL27" s="530" t="n"/>
      <c r="UOM27" s="530" t="n"/>
      <c r="UON27" s="530" t="n"/>
      <c r="UOO27" s="530" t="n"/>
      <c r="UOP27" s="530" t="n"/>
      <c r="UOQ27" s="530" t="n"/>
      <c r="UOR27" s="530" t="n"/>
      <c r="UOS27" s="530" t="n"/>
      <c r="UOT27" s="530" t="n"/>
      <c r="UOU27" s="530" t="n"/>
      <c r="UOV27" s="530" t="n"/>
      <c r="UOW27" s="530" t="n"/>
      <c r="UOX27" s="530" t="n"/>
      <c r="UOY27" s="530" t="n"/>
      <c r="UOZ27" s="530" t="n"/>
      <c r="UPA27" s="530" t="n"/>
      <c r="UPB27" s="530" t="n"/>
      <c r="UPC27" s="530" t="n"/>
      <c r="UPD27" s="530" t="n"/>
      <c r="UPE27" s="530" t="n"/>
      <c r="UPF27" s="530" t="n"/>
      <c r="UPG27" s="530" t="n"/>
      <c r="UPH27" s="530" t="n"/>
      <c r="UPI27" s="530" t="n"/>
      <c r="UPJ27" s="530" t="n"/>
      <c r="UPK27" s="530" t="n"/>
      <c r="UPL27" s="530" t="n"/>
      <c r="UPM27" s="530" t="n"/>
      <c r="UPN27" s="530" t="n"/>
      <c r="UPO27" s="530" t="n"/>
      <c r="UPP27" s="530" t="n"/>
      <c r="UPQ27" s="530" t="n"/>
      <c r="UPR27" s="530" t="n"/>
      <c r="UPS27" s="530" t="n"/>
      <c r="UPT27" s="530" t="n"/>
      <c r="UPU27" s="530" t="n"/>
      <c r="UPV27" s="530" t="n"/>
      <c r="UPW27" s="530" t="n"/>
      <c r="UPX27" s="530" t="n"/>
      <c r="UPY27" s="530" t="n"/>
      <c r="UPZ27" s="530" t="n"/>
      <c r="UQA27" s="530" t="n"/>
      <c r="UQB27" s="530" t="n"/>
      <c r="UQC27" s="530" t="n"/>
      <c r="UQD27" s="530" t="n"/>
      <c r="UQE27" s="530" t="n"/>
      <c r="UQF27" s="530" t="n"/>
      <c r="UQG27" s="530" t="n"/>
      <c r="UQH27" s="530" t="n"/>
      <c r="UQI27" s="530" t="n"/>
      <c r="UQJ27" s="530" t="n"/>
      <c r="UQK27" s="530" t="n"/>
      <c r="UQL27" s="530" t="n"/>
      <c r="UQM27" s="530" t="n"/>
      <c r="UQN27" s="530" t="n"/>
      <c r="UQO27" s="530" t="n"/>
      <c r="UQP27" s="530" t="n"/>
      <c r="UQQ27" s="530" t="n"/>
      <c r="UQR27" s="530" t="n"/>
      <c r="UQS27" s="530" t="n"/>
      <c r="UQT27" s="530" t="n"/>
      <c r="UQU27" s="530" t="n"/>
      <c r="UQV27" s="530" t="n"/>
      <c r="UQW27" s="530" t="n"/>
      <c r="UQX27" s="530" t="n"/>
      <c r="UQY27" s="530" t="n"/>
      <c r="UQZ27" s="530" t="n"/>
      <c r="URA27" s="530" t="n"/>
      <c r="URB27" s="530" t="n"/>
      <c r="URC27" s="530" t="n"/>
      <c r="URD27" s="530" t="n"/>
      <c r="URE27" s="530" t="n"/>
      <c r="URF27" s="530" t="n"/>
      <c r="URG27" s="530" t="n"/>
      <c r="URH27" s="530" t="n"/>
      <c r="URI27" s="530" t="n"/>
      <c r="URJ27" s="530" t="n"/>
      <c r="URK27" s="530" t="n"/>
      <c r="URL27" s="530" t="n"/>
      <c r="URM27" s="530" t="n"/>
      <c r="URN27" s="530" t="n"/>
      <c r="URO27" s="530" t="n"/>
      <c r="URP27" s="530" t="n"/>
      <c r="URQ27" s="530" t="n"/>
      <c r="URR27" s="530" t="n"/>
      <c r="URS27" s="530" t="n"/>
      <c r="URT27" s="530" t="n"/>
      <c r="URU27" s="530" t="n"/>
      <c r="URV27" s="530" t="n"/>
      <c r="URW27" s="530" t="n"/>
      <c r="URX27" s="530" t="n"/>
      <c r="URY27" s="530" t="n"/>
      <c r="URZ27" s="530" t="n"/>
      <c r="USA27" s="530" t="n"/>
      <c r="USB27" s="530" t="n"/>
      <c r="USC27" s="530" t="n"/>
      <c r="USD27" s="530" t="n"/>
      <c r="USE27" s="530" t="n"/>
      <c r="USF27" s="530" t="n"/>
      <c r="USG27" s="530" t="n"/>
      <c r="USH27" s="530" t="n"/>
      <c r="USI27" s="530" t="n"/>
      <c r="USJ27" s="530" t="n"/>
      <c r="USK27" s="530" t="n"/>
      <c r="USL27" s="530" t="n"/>
      <c r="USM27" s="530" t="n"/>
      <c r="USN27" s="530" t="n"/>
      <c r="USO27" s="530" t="n"/>
      <c r="USP27" s="530" t="n"/>
      <c r="USQ27" s="530" t="n"/>
      <c r="USR27" s="530" t="n"/>
      <c r="USS27" s="530" t="n"/>
      <c r="UST27" s="530" t="n"/>
      <c r="USU27" s="530" t="n"/>
      <c r="USV27" s="530" t="n"/>
      <c r="USW27" s="530" t="n"/>
      <c r="USX27" s="530" t="n"/>
      <c r="USY27" s="530" t="n"/>
      <c r="USZ27" s="530" t="n"/>
      <c r="UTA27" s="530" t="n"/>
      <c r="UTB27" s="530" t="n"/>
      <c r="UTC27" s="530" t="n"/>
      <c r="UTD27" s="530" t="n"/>
      <c r="UTE27" s="530" t="n"/>
      <c r="UTF27" s="530" t="n"/>
      <c r="UTG27" s="530" t="n"/>
      <c r="UTH27" s="530" t="n"/>
      <c r="UTI27" s="530" t="n"/>
      <c r="UTJ27" s="530" t="n"/>
      <c r="UTK27" s="530" t="n"/>
      <c r="UTL27" s="530" t="n"/>
      <c r="UTM27" s="530" t="n"/>
      <c r="UTN27" s="530" t="n"/>
      <c r="UTO27" s="530" t="n"/>
      <c r="UTP27" s="530" t="n"/>
      <c r="UTQ27" s="530" t="n"/>
      <c r="UTR27" s="530" t="n"/>
      <c r="UTS27" s="530" t="n"/>
      <c r="UTT27" s="530" t="n"/>
      <c r="UTU27" s="530" t="n"/>
      <c r="UTV27" s="530" t="n"/>
      <c r="UTW27" s="530" t="n"/>
      <c r="UTX27" s="530" t="n"/>
      <c r="UTY27" s="530" t="n"/>
      <c r="UTZ27" s="530" t="n"/>
      <c r="UUA27" s="530" t="n"/>
      <c r="UUB27" s="530" t="n"/>
      <c r="UUC27" s="530" t="n"/>
      <c r="UUD27" s="530" t="n"/>
      <c r="UUE27" s="530" t="n"/>
      <c r="UUF27" s="530" t="n"/>
      <c r="UUG27" s="530" t="n"/>
      <c r="UUH27" s="530" t="n"/>
      <c r="UUI27" s="530" t="n"/>
      <c r="UUJ27" s="530" t="n"/>
      <c r="UUK27" s="530" t="n"/>
      <c r="UUL27" s="530" t="n"/>
      <c r="UUM27" s="530" t="n"/>
      <c r="UUN27" s="530" t="n"/>
      <c r="UUO27" s="530" t="n"/>
      <c r="UUP27" s="530" t="n"/>
      <c r="UUQ27" s="530" t="n"/>
      <c r="UUR27" s="530" t="n"/>
      <c r="UUS27" s="530" t="n"/>
      <c r="UUT27" s="530" t="n"/>
      <c r="UUU27" s="530" t="n"/>
      <c r="UUV27" s="530" t="n"/>
      <c r="UUW27" s="530" t="n"/>
      <c r="UUX27" s="530" t="n"/>
      <c r="UUY27" s="530" t="n"/>
      <c r="UUZ27" s="530" t="n"/>
      <c r="UVA27" s="530" t="n"/>
      <c r="UVB27" s="530" t="n"/>
      <c r="UVC27" s="530" t="n"/>
      <c r="UVD27" s="530" t="n"/>
      <c r="UVE27" s="530" t="n"/>
      <c r="UVF27" s="530" t="n"/>
      <c r="UVG27" s="530" t="n"/>
      <c r="UVH27" s="530" t="n"/>
      <c r="UVI27" s="530" t="n"/>
      <c r="UVJ27" s="530" t="n"/>
      <c r="UVK27" s="530" t="n"/>
      <c r="UVL27" s="530" t="n"/>
      <c r="UVM27" s="530" t="n"/>
      <c r="UVN27" s="530" t="n"/>
      <c r="UVO27" s="530" t="n"/>
      <c r="UVP27" s="530" t="n"/>
      <c r="UVQ27" s="530" t="n"/>
      <c r="UVR27" s="530" t="n"/>
      <c r="UVS27" s="530" t="n"/>
      <c r="UVT27" s="530" t="n"/>
      <c r="UVU27" s="530" t="n"/>
      <c r="UVV27" s="530" t="n"/>
      <c r="UVW27" s="530" t="n"/>
      <c r="UVX27" s="530" t="n"/>
      <c r="UVY27" s="530" t="n"/>
      <c r="UVZ27" s="530" t="n"/>
      <c r="UWA27" s="530" t="n"/>
      <c r="UWB27" s="530" t="n"/>
      <c r="UWC27" s="530" t="n"/>
      <c r="UWD27" s="530" t="n"/>
      <c r="UWE27" s="530" t="n"/>
      <c r="UWF27" s="530" t="n"/>
      <c r="UWG27" s="530" t="n"/>
      <c r="UWH27" s="530" t="n"/>
      <c r="UWI27" s="530" t="n"/>
      <c r="UWJ27" s="530" t="n"/>
      <c r="UWK27" s="530" t="n"/>
      <c r="UWL27" s="530" t="n"/>
      <c r="UWM27" s="530" t="n"/>
      <c r="UWN27" s="530" t="n"/>
      <c r="UWO27" s="530" t="n"/>
      <c r="UWP27" s="530" t="n"/>
      <c r="UWQ27" s="530" t="n"/>
      <c r="UWR27" s="530" t="n"/>
      <c r="UWS27" s="530" t="n"/>
      <c r="UWT27" s="530" t="n"/>
      <c r="UWU27" s="530" t="n"/>
      <c r="UWV27" s="530" t="n"/>
      <c r="UWW27" s="530" t="n"/>
      <c r="UWX27" s="530" t="n"/>
      <c r="UWY27" s="530" t="n"/>
      <c r="UWZ27" s="530" t="n"/>
      <c r="UXA27" s="530" t="n"/>
      <c r="UXB27" s="530" t="n"/>
      <c r="UXC27" s="530" t="n"/>
      <c r="UXD27" s="530" t="n"/>
      <c r="UXE27" s="530" t="n"/>
      <c r="UXF27" s="530" t="n"/>
      <c r="UXG27" s="530" t="n"/>
      <c r="UXH27" s="530" t="n"/>
      <c r="UXI27" s="530" t="n"/>
      <c r="UXJ27" s="530" t="n"/>
      <c r="UXK27" s="530" t="n"/>
      <c r="UXL27" s="530" t="n"/>
      <c r="UXM27" s="530" t="n"/>
      <c r="UXN27" s="530" t="n"/>
      <c r="UXO27" s="530" t="n"/>
      <c r="UXP27" s="530" t="n"/>
      <c r="UXQ27" s="530" t="n"/>
      <c r="UXR27" s="530" t="n"/>
      <c r="UXS27" s="530" t="n"/>
      <c r="UXT27" s="530" t="n"/>
      <c r="UXU27" s="530" t="n"/>
      <c r="UXV27" s="530" t="n"/>
      <c r="UXW27" s="530" t="n"/>
      <c r="UXX27" s="530" t="n"/>
      <c r="UXY27" s="530" t="n"/>
      <c r="UXZ27" s="530" t="n"/>
      <c r="UYA27" s="530" t="n"/>
      <c r="UYB27" s="530" t="n"/>
      <c r="UYC27" s="530" t="n"/>
      <c r="UYD27" s="530" t="n"/>
      <c r="UYE27" s="530" t="n"/>
      <c r="UYF27" s="530" t="n"/>
      <c r="UYG27" s="530" t="n"/>
      <c r="UYH27" s="530" t="n"/>
      <c r="UYI27" s="530" t="n"/>
      <c r="UYJ27" s="530" t="n"/>
      <c r="UYK27" s="530" t="n"/>
      <c r="UYL27" s="530" t="n"/>
      <c r="UYM27" s="530" t="n"/>
      <c r="UYN27" s="530" t="n"/>
      <c r="UYO27" s="530" t="n"/>
      <c r="UYP27" s="530" t="n"/>
      <c r="UYQ27" s="530" t="n"/>
      <c r="UYR27" s="530" t="n"/>
      <c r="UYS27" s="530" t="n"/>
      <c r="UYT27" s="530" t="n"/>
      <c r="UYU27" s="530" t="n"/>
      <c r="UYV27" s="530" t="n"/>
      <c r="UYW27" s="530" t="n"/>
      <c r="UYX27" s="530" t="n"/>
      <c r="UYY27" s="530" t="n"/>
      <c r="UYZ27" s="530" t="n"/>
      <c r="UZA27" s="530" t="n"/>
      <c r="UZB27" s="530" t="n"/>
      <c r="UZC27" s="530" t="n"/>
      <c r="UZD27" s="530" t="n"/>
      <c r="UZE27" s="530" t="n"/>
      <c r="UZF27" s="530" t="n"/>
      <c r="UZG27" s="530" t="n"/>
      <c r="UZH27" s="530" t="n"/>
      <c r="UZI27" s="530" t="n"/>
      <c r="UZJ27" s="530" t="n"/>
      <c r="UZK27" s="530" t="n"/>
      <c r="UZL27" s="530" t="n"/>
      <c r="UZM27" s="530" t="n"/>
      <c r="UZN27" s="530" t="n"/>
      <c r="UZO27" s="530" t="n"/>
      <c r="UZP27" s="530" t="n"/>
      <c r="UZQ27" s="530" t="n"/>
      <c r="UZR27" s="530" t="n"/>
      <c r="UZS27" s="530" t="n"/>
      <c r="UZT27" s="530" t="n"/>
      <c r="UZU27" s="530" t="n"/>
      <c r="UZV27" s="530" t="n"/>
      <c r="UZW27" s="530" t="n"/>
      <c r="UZX27" s="530" t="n"/>
      <c r="UZY27" s="530" t="n"/>
      <c r="UZZ27" s="530" t="n"/>
      <c r="VAA27" s="530" t="n"/>
      <c r="VAB27" s="530" t="n"/>
      <c r="VAC27" s="530" t="n"/>
      <c r="VAD27" s="530" t="n"/>
      <c r="VAE27" s="530" t="n"/>
      <c r="VAF27" s="530" t="n"/>
      <c r="VAG27" s="530" t="n"/>
      <c r="VAH27" s="530" t="n"/>
      <c r="VAI27" s="530" t="n"/>
      <c r="VAJ27" s="530" t="n"/>
      <c r="VAK27" s="530" t="n"/>
      <c r="VAL27" s="530" t="n"/>
      <c r="VAM27" s="530" t="n"/>
      <c r="VAN27" s="530" t="n"/>
      <c r="VAO27" s="530" t="n"/>
      <c r="VAP27" s="530" t="n"/>
      <c r="VAQ27" s="530" t="n"/>
      <c r="VAR27" s="530" t="n"/>
      <c r="VAS27" s="530" t="n"/>
      <c r="VAT27" s="530" t="n"/>
      <c r="VAU27" s="530" t="n"/>
      <c r="VAV27" s="530" t="n"/>
      <c r="VAW27" s="530" t="n"/>
      <c r="VAX27" s="530" t="n"/>
      <c r="VAY27" s="530" t="n"/>
      <c r="VAZ27" s="530" t="n"/>
      <c r="VBA27" s="530" t="n"/>
      <c r="VBB27" s="530" t="n"/>
      <c r="VBC27" s="530" t="n"/>
      <c r="VBD27" s="530" t="n"/>
      <c r="VBE27" s="530" t="n"/>
      <c r="VBF27" s="530" t="n"/>
      <c r="VBG27" s="530" t="n"/>
      <c r="VBH27" s="530" t="n"/>
      <c r="VBI27" s="530" t="n"/>
      <c r="VBJ27" s="530" t="n"/>
      <c r="VBK27" s="530" t="n"/>
      <c r="VBL27" s="530" t="n"/>
      <c r="VBM27" s="530" t="n"/>
      <c r="VBN27" s="530" t="n"/>
      <c r="VBO27" s="530" t="n"/>
      <c r="VBP27" s="530" t="n"/>
      <c r="VBQ27" s="530" t="n"/>
      <c r="VBR27" s="530" t="n"/>
      <c r="VBS27" s="530" t="n"/>
      <c r="VBT27" s="530" t="n"/>
      <c r="VBU27" s="530" t="n"/>
      <c r="VBV27" s="530" t="n"/>
      <c r="VBW27" s="530" t="n"/>
      <c r="VBX27" s="530" t="n"/>
      <c r="VBY27" s="530" t="n"/>
      <c r="VBZ27" s="530" t="n"/>
      <c r="VCA27" s="530" t="n"/>
      <c r="VCB27" s="530" t="n"/>
      <c r="VCC27" s="530" t="n"/>
      <c r="VCD27" s="530" t="n"/>
      <c r="VCE27" s="530" t="n"/>
      <c r="VCF27" s="530" t="n"/>
      <c r="VCG27" s="530" t="n"/>
      <c r="VCH27" s="530" t="n"/>
      <c r="VCI27" s="530" t="n"/>
      <c r="VCJ27" s="530" t="n"/>
      <c r="VCK27" s="530" t="n"/>
      <c r="VCL27" s="530" t="n"/>
      <c r="VCM27" s="530" t="n"/>
      <c r="VCN27" s="530" t="n"/>
      <c r="VCO27" s="530" t="n"/>
      <c r="VCP27" s="530" t="n"/>
      <c r="VCQ27" s="530" t="n"/>
      <c r="VCR27" s="530" t="n"/>
      <c r="VCS27" s="530" t="n"/>
      <c r="VCT27" s="530" t="n"/>
      <c r="VCU27" s="530" t="n"/>
      <c r="VCV27" s="530" t="n"/>
      <c r="VCW27" s="530" t="n"/>
      <c r="VCX27" s="530" t="n"/>
      <c r="VCY27" s="530" t="n"/>
      <c r="VCZ27" s="530" t="n"/>
      <c r="VDA27" s="530" t="n"/>
      <c r="VDB27" s="530" t="n"/>
      <c r="VDC27" s="530" t="n"/>
      <c r="VDD27" s="530" t="n"/>
      <c r="VDE27" s="530" t="n"/>
      <c r="VDF27" s="530" t="n"/>
      <c r="VDG27" s="530" t="n"/>
      <c r="VDH27" s="530" t="n"/>
      <c r="VDI27" s="530" t="n"/>
      <c r="VDJ27" s="530" t="n"/>
      <c r="VDK27" s="530" t="n"/>
      <c r="VDL27" s="530" t="n"/>
      <c r="VDM27" s="530" t="n"/>
      <c r="VDN27" s="530" t="n"/>
      <c r="VDO27" s="530" t="n"/>
      <c r="VDP27" s="530" t="n"/>
      <c r="VDQ27" s="530" t="n"/>
      <c r="VDR27" s="530" t="n"/>
      <c r="VDS27" s="530" t="n"/>
      <c r="VDT27" s="530" t="n"/>
      <c r="VDU27" s="530" t="n"/>
      <c r="VDV27" s="530" t="n"/>
      <c r="VDW27" s="530" t="n"/>
      <c r="VDX27" s="530" t="n"/>
      <c r="VDY27" s="530" t="n"/>
      <c r="VDZ27" s="530" t="n"/>
      <c r="VEA27" s="530" t="n"/>
      <c r="VEB27" s="530" t="n"/>
      <c r="VEC27" s="530" t="n"/>
      <c r="VED27" s="530" t="n"/>
      <c r="VEE27" s="530" t="n"/>
      <c r="VEF27" s="530" t="n"/>
      <c r="VEG27" s="530" t="n"/>
      <c r="VEH27" s="530" t="n"/>
      <c r="VEI27" s="530" t="n"/>
      <c r="VEJ27" s="530" t="n"/>
      <c r="VEK27" s="530" t="n"/>
      <c r="VEL27" s="530" t="n"/>
      <c r="VEM27" s="530" t="n"/>
      <c r="VEN27" s="530" t="n"/>
      <c r="VEO27" s="530" t="n"/>
      <c r="VEP27" s="530" t="n"/>
      <c r="VEQ27" s="530" t="n"/>
      <c r="VER27" s="530" t="n"/>
      <c r="VES27" s="530" t="n"/>
      <c r="VET27" s="530" t="n"/>
      <c r="VEU27" s="530" t="n"/>
      <c r="VEV27" s="530" t="n"/>
      <c r="VEW27" s="530" t="n"/>
      <c r="VEX27" s="530" t="n"/>
      <c r="VEY27" s="530" t="n"/>
      <c r="VEZ27" s="530" t="n"/>
      <c r="VFA27" s="530" t="n"/>
      <c r="VFB27" s="530" t="n"/>
      <c r="VFC27" s="530" t="n"/>
      <c r="VFD27" s="530" t="n"/>
      <c r="VFE27" s="530" t="n"/>
      <c r="VFF27" s="530" t="n"/>
      <c r="VFG27" s="530" t="n"/>
      <c r="VFH27" s="530" t="n"/>
      <c r="VFI27" s="530" t="n"/>
      <c r="VFJ27" s="530" t="n"/>
      <c r="VFK27" s="530" t="n"/>
      <c r="VFL27" s="530" t="n"/>
      <c r="VFM27" s="530" t="n"/>
      <c r="VFN27" s="530" t="n"/>
      <c r="VFO27" s="530" t="n"/>
      <c r="VFP27" s="530" t="n"/>
      <c r="VFQ27" s="530" t="n"/>
      <c r="VFR27" s="530" t="n"/>
      <c r="VFS27" s="530" t="n"/>
      <c r="VFT27" s="530" t="n"/>
      <c r="VFU27" s="530" t="n"/>
      <c r="VFV27" s="530" t="n"/>
      <c r="VFW27" s="530" t="n"/>
      <c r="VFX27" s="530" t="n"/>
      <c r="VFY27" s="530" t="n"/>
      <c r="VFZ27" s="530" t="n"/>
      <c r="VGA27" s="530" t="n"/>
      <c r="VGB27" s="530" t="n"/>
      <c r="VGC27" s="530" t="n"/>
      <c r="VGD27" s="530" t="n"/>
      <c r="VGE27" s="530" t="n"/>
      <c r="VGF27" s="530" t="n"/>
      <c r="VGG27" s="530" t="n"/>
      <c r="VGH27" s="530" t="n"/>
      <c r="VGI27" s="530" t="n"/>
      <c r="VGJ27" s="530" t="n"/>
      <c r="VGK27" s="530" t="n"/>
      <c r="VGL27" s="530" t="n"/>
      <c r="VGM27" s="530" t="n"/>
      <c r="VGN27" s="530" t="n"/>
      <c r="VGO27" s="530" t="n"/>
      <c r="VGP27" s="530" t="n"/>
      <c r="VGQ27" s="530" t="n"/>
      <c r="VGR27" s="530" t="n"/>
      <c r="VGS27" s="530" t="n"/>
      <c r="VGT27" s="530" t="n"/>
      <c r="VGU27" s="530" t="n"/>
      <c r="VGV27" s="530" t="n"/>
      <c r="VGW27" s="530" t="n"/>
      <c r="VGX27" s="530" t="n"/>
      <c r="VGY27" s="530" t="n"/>
      <c r="VGZ27" s="530" t="n"/>
      <c r="VHA27" s="530" t="n"/>
      <c r="VHB27" s="530" t="n"/>
      <c r="VHC27" s="530" t="n"/>
      <c r="VHD27" s="530" t="n"/>
      <c r="VHE27" s="530" t="n"/>
      <c r="VHF27" s="530" t="n"/>
      <c r="VHG27" s="530" t="n"/>
      <c r="VHH27" s="530" t="n"/>
      <c r="VHI27" s="530" t="n"/>
      <c r="VHJ27" s="530" t="n"/>
      <c r="VHK27" s="530" t="n"/>
      <c r="VHL27" s="530" t="n"/>
      <c r="VHM27" s="530" t="n"/>
      <c r="VHN27" s="530" t="n"/>
      <c r="VHO27" s="530" t="n"/>
      <c r="VHP27" s="530" t="n"/>
      <c r="VHQ27" s="530" t="n"/>
      <c r="VHR27" s="530" t="n"/>
      <c r="VHS27" s="530" t="n"/>
      <c r="VHT27" s="530" t="n"/>
      <c r="VHU27" s="530" t="n"/>
      <c r="VHV27" s="530" t="n"/>
      <c r="VHW27" s="530" t="n"/>
      <c r="VHX27" s="530" t="n"/>
      <c r="VHY27" s="530" t="n"/>
      <c r="VHZ27" s="530" t="n"/>
      <c r="VIA27" s="530" t="n"/>
      <c r="VIB27" s="530" t="n"/>
      <c r="VIC27" s="530" t="n"/>
      <c r="VID27" s="530" t="n"/>
      <c r="VIE27" s="530" t="n"/>
      <c r="VIF27" s="530" t="n"/>
      <c r="VIG27" s="530" t="n"/>
      <c r="VIH27" s="530" t="n"/>
      <c r="VII27" s="530" t="n"/>
      <c r="VIJ27" s="530" t="n"/>
      <c r="VIK27" s="530" t="n"/>
      <c r="VIL27" s="530" t="n"/>
      <c r="VIM27" s="530" t="n"/>
      <c r="VIN27" s="530" t="n"/>
      <c r="VIO27" s="530" t="n"/>
      <c r="VIP27" s="530" t="n"/>
      <c r="VIQ27" s="530" t="n"/>
      <c r="VIR27" s="530" t="n"/>
      <c r="VIS27" s="530" t="n"/>
      <c r="VIT27" s="530" t="n"/>
      <c r="VIU27" s="530" t="n"/>
      <c r="VIV27" s="530" t="n"/>
      <c r="VIW27" s="530" t="n"/>
      <c r="VIX27" s="530" t="n"/>
      <c r="VIY27" s="530" t="n"/>
      <c r="VIZ27" s="530" t="n"/>
      <c r="VJA27" s="530" t="n"/>
      <c r="VJB27" s="530" t="n"/>
      <c r="VJC27" s="530" t="n"/>
      <c r="VJD27" s="530" t="n"/>
      <c r="VJE27" s="530" t="n"/>
      <c r="VJF27" s="530" t="n"/>
      <c r="VJG27" s="530" t="n"/>
      <c r="VJH27" s="530" t="n"/>
      <c r="VJI27" s="530" t="n"/>
      <c r="VJJ27" s="530" t="n"/>
      <c r="VJK27" s="530" t="n"/>
      <c r="VJL27" s="530" t="n"/>
      <c r="VJM27" s="530" t="n"/>
      <c r="VJN27" s="530" t="n"/>
      <c r="VJO27" s="530" t="n"/>
      <c r="VJP27" s="530" t="n"/>
      <c r="VJQ27" s="530" t="n"/>
      <c r="VJR27" s="530" t="n"/>
      <c r="VJS27" s="530" t="n"/>
      <c r="VJT27" s="530" t="n"/>
      <c r="VJU27" s="530" t="n"/>
      <c r="VJV27" s="530" t="n"/>
      <c r="VJW27" s="530" t="n"/>
      <c r="VJX27" s="530" t="n"/>
      <c r="VJY27" s="530" t="n"/>
      <c r="VJZ27" s="530" t="n"/>
      <c r="VKA27" s="530" t="n"/>
      <c r="VKB27" s="530" t="n"/>
      <c r="VKC27" s="530" t="n"/>
      <c r="VKD27" s="530" t="n"/>
      <c r="VKE27" s="530" t="n"/>
      <c r="VKF27" s="530" t="n"/>
      <c r="VKG27" s="530" t="n"/>
      <c r="VKH27" s="530" t="n"/>
      <c r="VKI27" s="530" t="n"/>
      <c r="VKJ27" s="530" t="n"/>
      <c r="VKK27" s="530" t="n"/>
      <c r="VKL27" s="530" t="n"/>
      <c r="VKM27" s="530" t="n"/>
      <c r="VKN27" s="530" t="n"/>
      <c r="VKO27" s="530" t="n"/>
      <c r="VKP27" s="530" t="n"/>
      <c r="VKQ27" s="530" t="n"/>
      <c r="VKR27" s="530" t="n"/>
      <c r="VKS27" s="530" t="n"/>
      <c r="VKT27" s="530" t="n"/>
      <c r="VKU27" s="530" t="n"/>
      <c r="VKV27" s="530" t="n"/>
      <c r="VKW27" s="530" t="n"/>
      <c r="VKX27" s="530" t="n"/>
      <c r="VKY27" s="530" t="n"/>
      <c r="VKZ27" s="530" t="n"/>
      <c r="VLA27" s="530" t="n"/>
      <c r="VLB27" s="530" t="n"/>
      <c r="VLC27" s="530" t="n"/>
      <c r="VLD27" s="530" t="n"/>
      <c r="VLE27" s="530" t="n"/>
      <c r="VLF27" s="530" t="n"/>
      <c r="VLG27" s="530" t="n"/>
      <c r="VLH27" s="530" t="n"/>
      <c r="VLI27" s="530" t="n"/>
      <c r="VLJ27" s="530" t="n"/>
      <c r="VLK27" s="530" t="n"/>
      <c r="VLL27" s="530" t="n"/>
      <c r="VLM27" s="530" t="n"/>
      <c r="VLN27" s="530" t="n"/>
      <c r="VLO27" s="530" t="n"/>
      <c r="VLP27" s="530" t="n"/>
      <c r="VLQ27" s="530" t="n"/>
      <c r="VLR27" s="530" t="n"/>
      <c r="VLS27" s="530" t="n"/>
      <c r="VLT27" s="530" t="n"/>
      <c r="VLU27" s="530" t="n"/>
      <c r="VLV27" s="530" t="n"/>
      <c r="VLW27" s="530" t="n"/>
      <c r="VLX27" s="530" t="n"/>
      <c r="VLY27" s="530" t="n"/>
      <c r="VLZ27" s="530" t="n"/>
      <c r="VMA27" s="530" t="n"/>
      <c r="VMB27" s="530" t="n"/>
      <c r="VMC27" s="530" t="n"/>
      <c r="VMD27" s="530" t="n"/>
      <c r="VME27" s="530" t="n"/>
      <c r="VMF27" s="530" t="n"/>
      <c r="VMG27" s="530" t="n"/>
      <c r="VMH27" s="530" t="n"/>
      <c r="VMI27" s="530" t="n"/>
      <c r="VMJ27" s="530" t="n"/>
      <c r="VMK27" s="530" t="n"/>
      <c r="VML27" s="530" t="n"/>
      <c r="VMM27" s="530" t="n"/>
      <c r="VMN27" s="530" t="n"/>
      <c r="VMO27" s="530" t="n"/>
      <c r="VMP27" s="530" t="n"/>
      <c r="VMQ27" s="530" t="n"/>
      <c r="VMR27" s="530" t="n"/>
      <c r="VMS27" s="530" t="n"/>
      <c r="VMT27" s="530" t="n"/>
      <c r="VMU27" s="530" t="n"/>
      <c r="VMV27" s="530" t="n"/>
      <c r="VMW27" s="530" t="n"/>
      <c r="VMX27" s="530" t="n"/>
      <c r="VMY27" s="530" t="n"/>
      <c r="VMZ27" s="530" t="n"/>
      <c r="VNA27" s="530" t="n"/>
      <c r="VNB27" s="530" t="n"/>
      <c r="VNC27" s="530" t="n"/>
      <c r="VND27" s="530" t="n"/>
      <c r="VNE27" s="530" t="n"/>
      <c r="VNF27" s="530" t="n"/>
      <c r="VNG27" s="530" t="n"/>
      <c r="VNH27" s="530" t="n"/>
      <c r="VNI27" s="530" t="n"/>
      <c r="VNJ27" s="530" t="n"/>
      <c r="VNK27" s="530" t="n"/>
      <c r="VNL27" s="530" t="n"/>
      <c r="VNM27" s="530" t="n"/>
      <c r="VNN27" s="530" t="n"/>
      <c r="VNO27" s="530" t="n"/>
      <c r="VNP27" s="530" t="n"/>
      <c r="VNQ27" s="530" t="n"/>
      <c r="VNR27" s="530" t="n"/>
      <c r="VNS27" s="530" t="n"/>
      <c r="VNT27" s="530" t="n"/>
      <c r="VNU27" s="530" t="n"/>
      <c r="VNV27" s="530" t="n"/>
      <c r="VNW27" s="530" t="n"/>
      <c r="VNX27" s="530" t="n"/>
      <c r="VNY27" s="530" t="n"/>
      <c r="VNZ27" s="530" t="n"/>
      <c r="VOA27" s="530" t="n"/>
      <c r="VOB27" s="530" t="n"/>
      <c r="VOC27" s="530" t="n"/>
      <c r="VOD27" s="530" t="n"/>
      <c r="VOE27" s="530" t="n"/>
      <c r="VOF27" s="530" t="n"/>
      <c r="VOG27" s="530" t="n"/>
      <c r="VOH27" s="530" t="n"/>
      <c r="VOI27" s="530" t="n"/>
      <c r="VOJ27" s="530" t="n"/>
      <c r="VOK27" s="530" t="n"/>
      <c r="VOL27" s="530" t="n"/>
      <c r="VOM27" s="530" t="n"/>
      <c r="VON27" s="530" t="n"/>
      <c r="VOO27" s="530" t="n"/>
      <c r="VOP27" s="530" t="n"/>
      <c r="VOQ27" s="530" t="n"/>
      <c r="VOR27" s="530" t="n"/>
      <c r="VOS27" s="530" t="n"/>
      <c r="VOT27" s="530" t="n"/>
      <c r="VOU27" s="530" t="n"/>
      <c r="VOV27" s="530" t="n"/>
      <c r="VOW27" s="530" t="n"/>
      <c r="VOX27" s="530" t="n"/>
      <c r="VOY27" s="530" t="n"/>
      <c r="VOZ27" s="530" t="n"/>
      <c r="VPA27" s="530" t="n"/>
      <c r="VPB27" s="530" t="n"/>
      <c r="VPC27" s="530" t="n"/>
      <c r="VPD27" s="530" t="n"/>
      <c r="VPE27" s="530" t="n"/>
      <c r="VPF27" s="530" t="n"/>
      <c r="VPG27" s="530" t="n"/>
      <c r="VPH27" s="530" t="n"/>
      <c r="VPI27" s="530" t="n"/>
      <c r="VPJ27" s="530" t="n"/>
      <c r="VPK27" s="530" t="n"/>
      <c r="VPL27" s="530" t="n"/>
      <c r="VPM27" s="530" t="n"/>
      <c r="VPN27" s="530" t="n"/>
      <c r="VPO27" s="530" t="n"/>
      <c r="VPP27" s="530" t="n"/>
      <c r="VPQ27" s="530" t="n"/>
      <c r="VPR27" s="530" t="n"/>
      <c r="VPS27" s="530" t="n"/>
      <c r="VPT27" s="530" t="n"/>
      <c r="VPU27" s="530" t="n"/>
      <c r="VPV27" s="530" t="n"/>
      <c r="VPW27" s="530" t="n"/>
      <c r="VPX27" s="530" t="n"/>
      <c r="VPY27" s="530" t="n"/>
      <c r="VPZ27" s="530" t="n"/>
      <c r="VQA27" s="530" t="n"/>
      <c r="VQB27" s="530" t="n"/>
      <c r="VQC27" s="530" t="n"/>
      <c r="VQD27" s="530" t="n"/>
      <c r="VQE27" s="530" t="n"/>
      <c r="VQF27" s="530" t="n"/>
      <c r="VQG27" s="530" t="n"/>
      <c r="VQH27" s="530" t="n"/>
      <c r="VQI27" s="530" t="n"/>
      <c r="VQJ27" s="530" t="n"/>
      <c r="VQK27" s="530" t="n"/>
      <c r="VQL27" s="530" t="n"/>
      <c r="VQM27" s="530" t="n"/>
      <c r="VQN27" s="530" t="n"/>
      <c r="VQO27" s="530" t="n"/>
      <c r="VQP27" s="530" t="n"/>
      <c r="VQQ27" s="530" t="n"/>
      <c r="VQR27" s="530" t="n"/>
      <c r="VQS27" s="530" t="n"/>
      <c r="VQT27" s="530" t="n"/>
      <c r="VQU27" s="530" t="n"/>
      <c r="VQV27" s="530" t="n"/>
      <c r="VQW27" s="530" t="n"/>
      <c r="VQX27" s="530" t="n"/>
      <c r="VQY27" s="530" t="n"/>
      <c r="VQZ27" s="530" t="n"/>
      <c r="VRA27" s="530" t="n"/>
      <c r="VRB27" s="530" t="n"/>
      <c r="VRC27" s="530" t="n"/>
      <c r="VRD27" s="530" t="n"/>
      <c r="VRE27" s="530" t="n"/>
      <c r="VRF27" s="530" t="n"/>
      <c r="VRG27" s="530" t="n"/>
      <c r="VRH27" s="530" t="n"/>
      <c r="VRI27" s="530" t="n"/>
      <c r="VRJ27" s="530" t="n"/>
      <c r="VRK27" s="530" t="n"/>
      <c r="VRL27" s="530" t="n"/>
      <c r="VRM27" s="530" t="n"/>
      <c r="VRN27" s="530" t="n"/>
      <c r="VRO27" s="530" t="n"/>
      <c r="VRP27" s="530" t="n"/>
      <c r="VRQ27" s="530" t="n"/>
      <c r="VRR27" s="530" t="n"/>
      <c r="VRS27" s="530" t="n"/>
      <c r="VRT27" s="530" t="n"/>
      <c r="VRU27" s="530" t="n"/>
      <c r="VRV27" s="530" t="n"/>
      <c r="VRW27" s="530" t="n"/>
      <c r="VRX27" s="530" t="n"/>
      <c r="VRY27" s="530" t="n"/>
      <c r="VRZ27" s="530" t="n"/>
      <c r="VSA27" s="530" t="n"/>
      <c r="VSB27" s="530" t="n"/>
      <c r="VSC27" s="530" t="n"/>
      <c r="VSD27" s="530" t="n"/>
      <c r="VSE27" s="530" t="n"/>
      <c r="VSF27" s="530" t="n"/>
      <c r="VSG27" s="530" t="n"/>
      <c r="VSH27" s="530" t="n"/>
      <c r="VSI27" s="530" t="n"/>
      <c r="VSJ27" s="530" t="n"/>
      <c r="VSK27" s="530" t="n"/>
      <c r="VSL27" s="530" t="n"/>
      <c r="VSM27" s="530" t="n"/>
      <c r="VSN27" s="530" t="n"/>
      <c r="VSO27" s="530" t="n"/>
      <c r="VSP27" s="530" t="n"/>
      <c r="VSQ27" s="530" t="n"/>
      <c r="VSR27" s="530" t="n"/>
      <c r="VSS27" s="530" t="n"/>
      <c r="VST27" s="530" t="n"/>
      <c r="VSU27" s="530" t="n"/>
      <c r="VSV27" s="530" t="n"/>
      <c r="VSW27" s="530" t="n"/>
      <c r="VSX27" s="530" t="n"/>
      <c r="VSY27" s="530" t="n"/>
      <c r="VSZ27" s="530" t="n"/>
      <c r="VTA27" s="530" t="n"/>
      <c r="VTB27" s="530" t="n"/>
      <c r="VTC27" s="530" t="n"/>
      <c r="VTD27" s="530" t="n"/>
      <c r="VTE27" s="530" t="n"/>
      <c r="VTF27" s="530" t="n"/>
      <c r="VTG27" s="530" t="n"/>
      <c r="VTH27" s="530" t="n"/>
      <c r="VTI27" s="530" t="n"/>
      <c r="VTJ27" s="530" t="n"/>
      <c r="VTK27" s="530" t="n"/>
      <c r="VTL27" s="530" t="n"/>
      <c r="VTM27" s="530" t="n"/>
      <c r="VTN27" s="530" t="n"/>
      <c r="VTO27" s="530" t="n"/>
      <c r="VTP27" s="530" t="n"/>
      <c r="VTQ27" s="530" t="n"/>
      <c r="VTR27" s="530" t="n"/>
      <c r="VTS27" s="530" t="n"/>
      <c r="VTT27" s="530" t="n"/>
      <c r="VTU27" s="530" t="n"/>
      <c r="VTV27" s="530" t="n"/>
      <c r="VTW27" s="530" t="n"/>
      <c r="VTX27" s="530" t="n"/>
      <c r="VTY27" s="530" t="n"/>
      <c r="VTZ27" s="530" t="n"/>
      <c r="VUA27" s="530" t="n"/>
      <c r="VUB27" s="530" t="n"/>
      <c r="VUC27" s="530" t="n"/>
      <c r="VUD27" s="530" t="n"/>
      <c r="VUE27" s="530" t="n"/>
      <c r="VUF27" s="530" t="n"/>
      <c r="VUG27" s="530" t="n"/>
      <c r="VUH27" s="530" t="n"/>
      <c r="VUI27" s="530" t="n"/>
      <c r="VUJ27" s="530" t="n"/>
      <c r="VUK27" s="530" t="n"/>
      <c r="VUL27" s="530" t="n"/>
      <c r="VUM27" s="530" t="n"/>
      <c r="VUN27" s="530" t="n"/>
      <c r="VUO27" s="530" t="n"/>
      <c r="VUP27" s="530" t="n"/>
      <c r="VUQ27" s="530" t="n"/>
      <c r="VUR27" s="530" t="n"/>
      <c r="VUS27" s="530" t="n"/>
      <c r="VUT27" s="530" t="n"/>
      <c r="VUU27" s="530" t="n"/>
      <c r="VUV27" s="530" t="n"/>
      <c r="VUW27" s="530" t="n"/>
      <c r="VUX27" s="530" t="n"/>
      <c r="VUY27" s="530" t="n"/>
      <c r="VUZ27" s="530" t="n"/>
      <c r="VVA27" s="530" t="n"/>
      <c r="VVB27" s="530" t="n"/>
      <c r="VVC27" s="530" t="n"/>
      <c r="VVD27" s="530" t="n"/>
      <c r="VVE27" s="530" t="n"/>
      <c r="VVF27" s="530" t="n"/>
      <c r="VVG27" s="530" t="n"/>
      <c r="VVH27" s="530" t="n"/>
      <c r="VVI27" s="530" t="n"/>
      <c r="VVJ27" s="530" t="n"/>
      <c r="VVK27" s="530" t="n"/>
      <c r="VVL27" s="530" t="n"/>
      <c r="VVM27" s="530" t="n"/>
      <c r="VVN27" s="530" t="n"/>
      <c r="VVO27" s="530" t="n"/>
      <c r="VVP27" s="530" t="n"/>
      <c r="VVQ27" s="530" t="n"/>
      <c r="VVR27" s="530" t="n"/>
      <c r="VVS27" s="530" t="n"/>
      <c r="VVT27" s="530" t="n"/>
      <c r="VVU27" s="530" t="n"/>
      <c r="VVV27" s="530" t="n"/>
      <c r="VVW27" s="530" t="n"/>
      <c r="VVX27" s="530" t="n"/>
      <c r="VVY27" s="530" t="n"/>
      <c r="VVZ27" s="530" t="n"/>
      <c r="VWA27" s="530" t="n"/>
      <c r="VWB27" s="530" t="n"/>
      <c r="VWC27" s="530" t="n"/>
      <c r="VWD27" s="530" t="n"/>
      <c r="VWE27" s="530" t="n"/>
      <c r="VWF27" s="530" t="n"/>
      <c r="VWG27" s="530" t="n"/>
      <c r="VWH27" s="530" t="n"/>
      <c r="VWI27" s="530" t="n"/>
      <c r="VWJ27" s="530" t="n"/>
      <c r="VWK27" s="530" t="n"/>
      <c r="VWL27" s="530" t="n"/>
      <c r="VWM27" s="530" t="n"/>
      <c r="VWN27" s="530" t="n"/>
      <c r="VWO27" s="530" t="n"/>
      <c r="VWP27" s="530" t="n"/>
      <c r="VWQ27" s="530" t="n"/>
      <c r="VWR27" s="530" t="n"/>
      <c r="VWS27" s="530" t="n"/>
      <c r="VWT27" s="530" t="n"/>
      <c r="VWU27" s="530" t="n"/>
      <c r="VWV27" s="530" t="n"/>
      <c r="VWW27" s="530" t="n"/>
      <c r="VWX27" s="530" t="n"/>
      <c r="VWY27" s="530" t="n"/>
      <c r="VWZ27" s="530" t="n"/>
      <c r="VXA27" s="530" t="n"/>
      <c r="VXB27" s="530" t="n"/>
      <c r="VXC27" s="530" t="n"/>
      <c r="VXD27" s="530" t="n"/>
      <c r="VXE27" s="530" t="n"/>
      <c r="VXF27" s="530" t="n"/>
      <c r="VXG27" s="530" t="n"/>
      <c r="VXH27" s="530" t="n"/>
      <c r="VXI27" s="530" t="n"/>
      <c r="VXJ27" s="530" t="n"/>
      <c r="VXK27" s="530" t="n"/>
      <c r="VXL27" s="530" t="n"/>
      <c r="VXM27" s="530" t="n"/>
      <c r="VXN27" s="530" t="n"/>
      <c r="VXO27" s="530" t="n"/>
      <c r="VXP27" s="530" t="n"/>
      <c r="VXQ27" s="530" t="n"/>
      <c r="VXR27" s="530" t="n"/>
      <c r="VXS27" s="530" t="n"/>
      <c r="VXT27" s="530" t="n"/>
      <c r="VXU27" s="530" t="n"/>
      <c r="VXV27" s="530" t="n"/>
      <c r="VXW27" s="530" t="n"/>
      <c r="VXX27" s="530" t="n"/>
      <c r="VXY27" s="530" t="n"/>
      <c r="VXZ27" s="530" t="n"/>
      <c r="VYA27" s="530" t="n"/>
      <c r="VYB27" s="530" t="n"/>
      <c r="VYC27" s="530" t="n"/>
      <c r="VYD27" s="530" t="n"/>
      <c r="VYE27" s="530" t="n"/>
      <c r="VYF27" s="530" t="n"/>
      <c r="VYG27" s="530" t="n"/>
      <c r="VYH27" s="530" t="n"/>
      <c r="VYI27" s="530" t="n"/>
      <c r="VYJ27" s="530" t="n"/>
      <c r="VYK27" s="530" t="n"/>
      <c r="VYL27" s="530" t="n"/>
      <c r="VYM27" s="530" t="n"/>
      <c r="VYN27" s="530" t="n"/>
      <c r="VYO27" s="530" t="n"/>
      <c r="VYP27" s="530" t="n"/>
      <c r="VYQ27" s="530" t="n"/>
      <c r="VYR27" s="530" t="n"/>
      <c r="VYS27" s="530" t="n"/>
      <c r="VYT27" s="530" t="n"/>
      <c r="VYU27" s="530" t="n"/>
      <c r="VYV27" s="530" t="n"/>
      <c r="VYW27" s="530" t="n"/>
      <c r="VYX27" s="530" t="n"/>
      <c r="VYY27" s="530" t="n"/>
      <c r="VYZ27" s="530" t="n"/>
      <c r="VZA27" s="530" t="n"/>
      <c r="VZB27" s="530" t="n"/>
      <c r="VZC27" s="530" t="n"/>
      <c r="VZD27" s="530" t="n"/>
      <c r="VZE27" s="530" t="n"/>
      <c r="VZF27" s="530" t="n"/>
      <c r="VZG27" s="530" t="n"/>
      <c r="VZH27" s="530" t="n"/>
      <c r="VZI27" s="530" t="n"/>
      <c r="VZJ27" s="530" t="n"/>
      <c r="VZK27" s="530" t="n"/>
      <c r="VZL27" s="530" t="n"/>
      <c r="VZM27" s="530" t="n"/>
      <c r="VZN27" s="530" t="n"/>
      <c r="VZO27" s="530" t="n"/>
      <c r="VZP27" s="530" t="n"/>
      <c r="VZQ27" s="530" t="n"/>
      <c r="VZR27" s="530" t="n"/>
      <c r="VZS27" s="530" t="n"/>
      <c r="VZT27" s="530" t="n"/>
      <c r="VZU27" s="530" t="n"/>
      <c r="VZV27" s="530" t="n"/>
      <c r="VZW27" s="530" t="n"/>
      <c r="VZX27" s="530" t="n"/>
      <c r="VZY27" s="530" t="n"/>
      <c r="VZZ27" s="530" t="n"/>
      <c r="WAA27" s="530" t="n"/>
      <c r="WAB27" s="530" t="n"/>
      <c r="WAC27" s="530" t="n"/>
      <c r="WAD27" s="530" t="n"/>
      <c r="WAE27" s="530" t="n"/>
      <c r="WAF27" s="530" t="n"/>
      <c r="WAG27" s="530" t="n"/>
      <c r="WAH27" s="530" t="n"/>
      <c r="WAI27" s="530" t="n"/>
      <c r="WAJ27" s="530" t="n"/>
      <c r="WAK27" s="530" t="n"/>
      <c r="WAL27" s="530" t="n"/>
      <c r="WAM27" s="530" t="n"/>
      <c r="WAN27" s="530" t="n"/>
      <c r="WAO27" s="530" t="n"/>
      <c r="WAP27" s="530" t="n"/>
      <c r="WAQ27" s="530" t="n"/>
      <c r="WAR27" s="530" t="n"/>
      <c r="WAS27" s="530" t="n"/>
      <c r="WAT27" s="530" t="n"/>
      <c r="WAU27" s="530" t="n"/>
      <c r="WAV27" s="530" t="n"/>
      <c r="WAW27" s="530" t="n"/>
      <c r="WAX27" s="530" t="n"/>
      <c r="WAY27" s="530" t="n"/>
      <c r="WAZ27" s="530" t="n"/>
      <c r="WBA27" s="530" t="n"/>
      <c r="WBB27" s="530" t="n"/>
      <c r="WBC27" s="530" t="n"/>
      <c r="WBD27" s="530" t="n"/>
      <c r="WBE27" s="530" t="n"/>
      <c r="WBF27" s="530" t="n"/>
      <c r="WBG27" s="530" t="n"/>
      <c r="WBH27" s="530" t="n"/>
      <c r="WBI27" s="530" t="n"/>
      <c r="WBJ27" s="530" t="n"/>
      <c r="WBK27" s="530" t="n"/>
      <c r="WBL27" s="530" t="n"/>
      <c r="WBM27" s="530" t="n"/>
      <c r="WBN27" s="530" t="n"/>
      <c r="WBO27" s="530" t="n"/>
      <c r="WBP27" s="530" t="n"/>
      <c r="WBQ27" s="530" t="n"/>
      <c r="WBR27" s="530" t="n"/>
      <c r="WBS27" s="530" t="n"/>
      <c r="WBT27" s="530" t="n"/>
      <c r="WBU27" s="530" t="n"/>
      <c r="WBV27" s="530" t="n"/>
      <c r="WBW27" s="530" t="n"/>
      <c r="WBX27" s="530" t="n"/>
      <c r="WBY27" s="530" t="n"/>
      <c r="WBZ27" s="530" t="n"/>
      <c r="WCA27" s="530" t="n"/>
      <c r="WCB27" s="530" t="n"/>
      <c r="WCC27" s="530" t="n"/>
      <c r="WCD27" s="530" t="n"/>
      <c r="WCE27" s="530" t="n"/>
      <c r="WCF27" s="530" t="n"/>
      <c r="WCG27" s="530" t="n"/>
      <c r="WCH27" s="530" t="n"/>
      <c r="WCI27" s="530" t="n"/>
      <c r="WCJ27" s="530" t="n"/>
      <c r="WCK27" s="530" t="n"/>
      <c r="WCL27" s="530" t="n"/>
      <c r="WCM27" s="530" t="n"/>
      <c r="WCN27" s="530" t="n"/>
      <c r="WCO27" s="530" t="n"/>
      <c r="WCP27" s="530" t="n"/>
      <c r="WCQ27" s="530" t="n"/>
      <c r="WCR27" s="530" t="n"/>
      <c r="WCS27" s="530" t="n"/>
      <c r="WCT27" s="530" t="n"/>
      <c r="WCU27" s="530" t="n"/>
      <c r="WCV27" s="530" t="n"/>
      <c r="WCW27" s="530" t="n"/>
      <c r="WCX27" s="530" t="n"/>
      <c r="WCY27" s="530" t="n"/>
      <c r="WCZ27" s="530" t="n"/>
      <c r="WDA27" s="530" t="n"/>
      <c r="WDB27" s="530" t="n"/>
      <c r="WDC27" s="530" t="n"/>
      <c r="WDD27" s="530" t="n"/>
      <c r="WDE27" s="530" t="n"/>
      <c r="WDF27" s="530" t="n"/>
      <c r="WDG27" s="530" t="n"/>
      <c r="WDH27" s="530" t="n"/>
      <c r="WDI27" s="530" t="n"/>
      <c r="WDJ27" s="530" t="n"/>
      <c r="WDK27" s="530" t="n"/>
      <c r="WDL27" s="530" t="n"/>
      <c r="WDM27" s="530" t="n"/>
      <c r="WDN27" s="530" t="n"/>
      <c r="WDO27" s="530" t="n"/>
      <c r="WDP27" s="530" t="n"/>
      <c r="WDQ27" s="530" t="n"/>
      <c r="WDR27" s="530" t="n"/>
      <c r="WDS27" s="530" t="n"/>
      <c r="WDT27" s="530" t="n"/>
      <c r="WDU27" s="530" t="n"/>
      <c r="WDV27" s="530" t="n"/>
      <c r="WDW27" s="530" t="n"/>
      <c r="WDX27" s="530" t="n"/>
      <c r="WDY27" s="530" t="n"/>
      <c r="WDZ27" s="530" t="n"/>
      <c r="WEA27" s="530" t="n"/>
      <c r="WEB27" s="530" t="n"/>
      <c r="WEC27" s="530" t="n"/>
      <c r="WED27" s="530" t="n"/>
      <c r="WEE27" s="530" t="n"/>
      <c r="WEF27" s="530" t="n"/>
      <c r="WEG27" s="530" t="n"/>
      <c r="WEH27" s="530" t="n"/>
      <c r="WEI27" s="530" t="n"/>
      <c r="WEJ27" s="530" t="n"/>
      <c r="WEK27" s="530" t="n"/>
      <c r="WEL27" s="530" t="n"/>
      <c r="WEM27" s="530" t="n"/>
      <c r="WEN27" s="530" t="n"/>
      <c r="WEO27" s="530" t="n"/>
      <c r="WEP27" s="530" t="n"/>
      <c r="WEQ27" s="530" t="n"/>
      <c r="WER27" s="530" t="n"/>
      <c r="WES27" s="530" t="n"/>
      <c r="WET27" s="530" t="n"/>
      <c r="WEU27" s="530" t="n"/>
      <c r="WEV27" s="530" t="n"/>
      <c r="WEW27" s="530" t="n"/>
      <c r="WEX27" s="530" t="n"/>
      <c r="WEY27" s="530" t="n"/>
      <c r="WEZ27" s="530" t="n"/>
      <c r="WFA27" s="530" t="n"/>
      <c r="WFB27" s="530" t="n"/>
      <c r="WFC27" s="530" t="n"/>
      <c r="WFD27" s="530" t="n"/>
      <c r="WFE27" s="530" t="n"/>
      <c r="WFF27" s="530" t="n"/>
      <c r="WFG27" s="530" t="n"/>
      <c r="WFH27" s="530" t="n"/>
      <c r="WFI27" s="530" t="n"/>
      <c r="WFJ27" s="530" t="n"/>
      <c r="WFK27" s="530" t="n"/>
      <c r="WFL27" s="530" t="n"/>
      <c r="WFM27" s="530" t="n"/>
      <c r="WFN27" s="530" t="n"/>
      <c r="WFO27" s="530" t="n"/>
      <c r="WFP27" s="530" t="n"/>
      <c r="WFQ27" s="530" t="n"/>
      <c r="WFR27" s="530" t="n"/>
      <c r="WFS27" s="530" t="n"/>
      <c r="WFT27" s="530" t="n"/>
      <c r="WFU27" s="530" t="n"/>
      <c r="WFV27" s="530" t="n"/>
      <c r="WFW27" s="530" t="n"/>
      <c r="WFX27" s="530" t="n"/>
      <c r="WFY27" s="530" t="n"/>
      <c r="WFZ27" s="530" t="n"/>
      <c r="WGA27" s="530" t="n"/>
      <c r="WGB27" s="530" t="n"/>
      <c r="WGC27" s="530" t="n"/>
      <c r="WGD27" s="530" t="n"/>
      <c r="WGE27" s="530" t="n"/>
      <c r="WGF27" s="530" t="n"/>
      <c r="WGG27" s="530" t="n"/>
      <c r="WGH27" s="530" t="n"/>
      <c r="WGI27" s="530" t="n"/>
      <c r="WGJ27" s="530" t="n"/>
      <c r="WGK27" s="530" t="n"/>
      <c r="WGL27" s="530" t="n"/>
      <c r="WGM27" s="530" t="n"/>
      <c r="WGN27" s="530" t="n"/>
      <c r="WGO27" s="530" t="n"/>
      <c r="WGP27" s="530" t="n"/>
      <c r="WGQ27" s="530" t="n"/>
      <c r="WGR27" s="530" t="n"/>
      <c r="WGS27" s="530" t="n"/>
      <c r="WGT27" s="530" t="n"/>
      <c r="WGU27" s="530" t="n"/>
      <c r="WGV27" s="530" t="n"/>
      <c r="WGW27" s="530" t="n"/>
      <c r="WGX27" s="530" t="n"/>
      <c r="WGY27" s="530" t="n"/>
      <c r="WGZ27" s="530" t="n"/>
      <c r="WHA27" s="530" t="n"/>
      <c r="WHB27" s="530" t="n"/>
      <c r="WHC27" s="530" t="n"/>
      <c r="WHD27" s="530" t="n"/>
      <c r="WHE27" s="530" t="n"/>
      <c r="WHF27" s="530" t="n"/>
      <c r="WHG27" s="530" t="n"/>
      <c r="WHH27" s="530" t="n"/>
      <c r="WHI27" s="530" t="n"/>
      <c r="WHJ27" s="530" t="n"/>
      <c r="WHK27" s="530" t="n"/>
      <c r="WHL27" s="530" t="n"/>
      <c r="WHM27" s="530" t="n"/>
      <c r="WHN27" s="530" t="n"/>
      <c r="WHO27" s="530" t="n"/>
      <c r="WHP27" s="530" t="n"/>
      <c r="WHQ27" s="530" t="n"/>
      <c r="WHR27" s="530" t="n"/>
      <c r="WHS27" s="530" t="n"/>
      <c r="WHT27" s="530" t="n"/>
      <c r="WHU27" s="530" t="n"/>
      <c r="WHV27" s="530" t="n"/>
      <c r="WHW27" s="530" t="n"/>
      <c r="WHX27" s="530" t="n"/>
      <c r="WHY27" s="530" t="n"/>
      <c r="WHZ27" s="530" t="n"/>
      <c r="WIA27" s="530" t="n"/>
      <c r="WIB27" s="530" t="n"/>
      <c r="WIC27" s="530" t="n"/>
      <c r="WID27" s="530" t="n"/>
      <c r="WIE27" s="530" t="n"/>
      <c r="WIF27" s="530" t="n"/>
      <c r="WIG27" s="530" t="n"/>
      <c r="WIH27" s="530" t="n"/>
      <c r="WII27" s="530" t="n"/>
      <c r="WIJ27" s="530" t="n"/>
      <c r="WIK27" s="530" t="n"/>
      <c r="WIL27" s="530" t="n"/>
      <c r="WIM27" s="530" t="n"/>
      <c r="WIN27" s="530" t="n"/>
      <c r="WIO27" s="530" t="n"/>
      <c r="WIP27" s="530" t="n"/>
      <c r="WIQ27" s="530" t="n"/>
      <c r="WIR27" s="530" t="n"/>
      <c r="WIS27" s="530" t="n"/>
      <c r="WIT27" s="530" t="n"/>
      <c r="WIU27" s="530" t="n"/>
      <c r="WIV27" s="530" t="n"/>
      <c r="WIW27" s="530" t="n"/>
      <c r="WIX27" s="530" t="n"/>
      <c r="WIY27" s="530" t="n"/>
      <c r="WIZ27" s="530" t="n"/>
      <c r="WJA27" s="530" t="n"/>
      <c r="WJB27" s="530" t="n"/>
      <c r="WJC27" s="530" t="n"/>
      <c r="WJD27" s="530" t="n"/>
      <c r="WJE27" s="530" t="n"/>
      <c r="WJF27" s="530" t="n"/>
      <c r="WJG27" s="530" t="n"/>
      <c r="WJH27" s="530" t="n"/>
      <c r="WJI27" s="530" t="n"/>
      <c r="WJJ27" s="530" t="n"/>
      <c r="WJK27" s="530" t="n"/>
      <c r="WJL27" s="530" t="n"/>
      <c r="WJM27" s="530" t="n"/>
      <c r="WJN27" s="530" t="n"/>
      <c r="WJO27" s="530" t="n"/>
      <c r="WJP27" s="530" t="n"/>
      <c r="WJQ27" s="530" t="n"/>
      <c r="WJR27" s="530" t="n"/>
      <c r="WJS27" s="530" t="n"/>
      <c r="WJT27" s="530" t="n"/>
      <c r="WJU27" s="530" t="n"/>
      <c r="WJV27" s="530" t="n"/>
      <c r="WJW27" s="530" t="n"/>
      <c r="WJX27" s="530" t="n"/>
      <c r="WJY27" s="530" t="n"/>
      <c r="WJZ27" s="530" t="n"/>
      <c r="WKA27" s="530" t="n"/>
      <c r="WKB27" s="530" t="n"/>
      <c r="WKC27" s="530" t="n"/>
      <c r="WKD27" s="530" t="n"/>
      <c r="WKE27" s="530" t="n"/>
      <c r="WKF27" s="530" t="n"/>
      <c r="WKG27" s="530" t="n"/>
      <c r="WKH27" s="530" t="n"/>
      <c r="WKI27" s="530" t="n"/>
      <c r="WKJ27" s="530" t="n"/>
      <c r="WKK27" s="530" t="n"/>
      <c r="WKL27" s="530" t="n"/>
      <c r="WKM27" s="530" t="n"/>
      <c r="WKN27" s="530" t="n"/>
      <c r="WKO27" s="530" t="n"/>
      <c r="WKP27" s="530" t="n"/>
      <c r="WKQ27" s="530" t="n"/>
      <c r="WKR27" s="530" t="n"/>
      <c r="WKS27" s="530" t="n"/>
      <c r="WKT27" s="530" t="n"/>
      <c r="WKU27" s="530" t="n"/>
      <c r="WKV27" s="530" t="n"/>
      <c r="WKW27" s="530" t="n"/>
      <c r="WKX27" s="530" t="n"/>
      <c r="WKY27" s="530" t="n"/>
      <c r="WKZ27" s="530" t="n"/>
      <c r="WLA27" s="530" t="n"/>
      <c r="WLB27" s="530" t="n"/>
      <c r="WLC27" s="530" t="n"/>
      <c r="WLD27" s="530" t="n"/>
      <c r="WLE27" s="530" t="n"/>
      <c r="WLF27" s="530" t="n"/>
      <c r="WLG27" s="530" t="n"/>
      <c r="WLH27" s="530" t="n"/>
      <c r="WLI27" s="530" t="n"/>
      <c r="WLJ27" s="530" t="n"/>
      <c r="WLK27" s="530" t="n"/>
      <c r="WLL27" s="530" t="n"/>
      <c r="WLM27" s="530" t="n"/>
      <c r="WLN27" s="530" t="n"/>
      <c r="WLO27" s="530" t="n"/>
      <c r="WLP27" s="530" t="n"/>
      <c r="WLQ27" s="530" t="n"/>
      <c r="WLR27" s="530" t="n"/>
      <c r="WLS27" s="530" t="n"/>
      <c r="WLT27" s="530" t="n"/>
      <c r="WLU27" s="530" t="n"/>
      <c r="WLV27" s="530" t="n"/>
      <c r="WLW27" s="530" t="n"/>
      <c r="WLX27" s="530" t="n"/>
      <c r="WLY27" s="530" t="n"/>
      <c r="WLZ27" s="530" t="n"/>
      <c r="WMA27" s="530" t="n"/>
      <c r="WMB27" s="530" t="n"/>
      <c r="WMC27" s="530" t="n"/>
      <c r="WMD27" s="530" t="n"/>
      <c r="WME27" s="530" t="n"/>
      <c r="WMF27" s="530" t="n"/>
      <c r="WMG27" s="530" t="n"/>
      <c r="WMH27" s="530" t="n"/>
      <c r="WMI27" s="530" t="n"/>
      <c r="WMJ27" s="530" t="n"/>
      <c r="WMK27" s="530" t="n"/>
      <c r="WML27" s="530" t="n"/>
      <c r="WMM27" s="530" t="n"/>
      <c r="WMN27" s="530" t="n"/>
      <c r="WMO27" s="530" t="n"/>
      <c r="WMP27" s="530" t="n"/>
      <c r="WMQ27" s="530" t="n"/>
      <c r="WMR27" s="530" t="n"/>
      <c r="WMS27" s="530" t="n"/>
      <c r="WMT27" s="530" t="n"/>
      <c r="WMU27" s="530" t="n"/>
      <c r="WMV27" s="530" t="n"/>
      <c r="WMW27" s="530" t="n"/>
      <c r="WMX27" s="530" t="n"/>
      <c r="WMY27" s="530" t="n"/>
      <c r="WMZ27" s="530" t="n"/>
      <c r="WNA27" s="530" t="n"/>
      <c r="WNB27" s="530" t="n"/>
      <c r="WNC27" s="530" t="n"/>
      <c r="WND27" s="530" t="n"/>
      <c r="WNE27" s="530" t="n"/>
      <c r="WNF27" s="530" t="n"/>
      <c r="WNG27" s="530" t="n"/>
      <c r="WNH27" s="530" t="n"/>
      <c r="WNI27" s="530" t="n"/>
      <c r="WNJ27" s="530" t="n"/>
      <c r="WNK27" s="530" t="n"/>
      <c r="WNL27" s="530" t="n"/>
      <c r="WNM27" s="530" t="n"/>
      <c r="WNN27" s="530" t="n"/>
      <c r="WNO27" s="530" t="n"/>
      <c r="WNP27" s="530" t="n"/>
      <c r="WNQ27" s="530" t="n"/>
      <c r="WNR27" s="530" t="n"/>
      <c r="WNS27" s="530" t="n"/>
      <c r="WNT27" s="530" t="n"/>
      <c r="WNU27" s="530" t="n"/>
      <c r="WNV27" s="530" t="n"/>
      <c r="WNW27" s="530" t="n"/>
      <c r="WNX27" s="530" t="n"/>
      <c r="WNY27" s="530" t="n"/>
      <c r="WNZ27" s="530" t="n"/>
      <c r="WOA27" s="530" t="n"/>
      <c r="WOB27" s="530" t="n"/>
      <c r="WOC27" s="530" t="n"/>
      <c r="WOD27" s="530" t="n"/>
      <c r="WOE27" s="530" t="n"/>
      <c r="WOF27" s="530" t="n"/>
      <c r="WOG27" s="530" t="n"/>
      <c r="WOH27" s="530" t="n"/>
      <c r="WOI27" s="530" t="n"/>
      <c r="WOJ27" s="530" t="n"/>
      <c r="WOK27" s="530" t="n"/>
      <c r="WOL27" s="530" t="n"/>
      <c r="WOM27" s="530" t="n"/>
      <c r="WON27" s="530" t="n"/>
      <c r="WOO27" s="530" t="n"/>
      <c r="WOP27" s="530" t="n"/>
      <c r="WOQ27" s="530" t="n"/>
      <c r="WOR27" s="530" t="n"/>
      <c r="WOS27" s="530" t="n"/>
      <c r="WOT27" s="530" t="n"/>
      <c r="WOU27" s="530" t="n"/>
      <c r="WOV27" s="530" t="n"/>
      <c r="WOW27" s="530" t="n"/>
      <c r="WOX27" s="530" t="n"/>
      <c r="WOY27" s="530" t="n"/>
      <c r="WOZ27" s="530" t="n"/>
      <c r="WPA27" s="530" t="n"/>
      <c r="WPB27" s="530" t="n"/>
      <c r="WPC27" s="530" t="n"/>
      <c r="WPD27" s="530" t="n"/>
      <c r="WPE27" s="530" t="n"/>
      <c r="WPF27" s="530" t="n"/>
      <c r="WPG27" s="530" t="n"/>
      <c r="WPH27" s="530" t="n"/>
      <c r="WPI27" s="530" t="n"/>
      <c r="WPJ27" s="530" t="n"/>
      <c r="WPK27" s="530" t="n"/>
      <c r="WPL27" s="530" t="n"/>
      <c r="WPM27" s="530" t="n"/>
      <c r="WPN27" s="530" t="n"/>
      <c r="WPO27" s="530" t="n"/>
      <c r="WPP27" s="530" t="n"/>
      <c r="WPQ27" s="530" t="n"/>
      <c r="WPR27" s="530" t="n"/>
      <c r="WPS27" s="530" t="n"/>
      <c r="WPT27" s="530" t="n"/>
      <c r="WPU27" s="530" t="n"/>
      <c r="WPV27" s="530" t="n"/>
      <c r="WPW27" s="530" t="n"/>
      <c r="WPX27" s="530" t="n"/>
      <c r="WPY27" s="530" t="n"/>
      <c r="WPZ27" s="530" t="n"/>
      <c r="WQA27" s="530" t="n"/>
      <c r="WQB27" s="530" t="n"/>
      <c r="WQC27" s="530" t="n"/>
      <c r="WQD27" s="530" t="n"/>
      <c r="WQE27" s="530" t="n"/>
      <c r="WQF27" s="530" t="n"/>
      <c r="WQG27" s="530" t="n"/>
      <c r="WQH27" s="530" t="n"/>
      <c r="WQI27" s="530" t="n"/>
      <c r="WQJ27" s="530" t="n"/>
      <c r="WQK27" s="530" t="n"/>
      <c r="WQL27" s="530" t="n"/>
      <c r="WQM27" s="530" t="n"/>
      <c r="WQN27" s="530" t="n"/>
      <c r="WQO27" s="530" t="n"/>
      <c r="WQP27" s="530" t="n"/>
      <c r="WQQ27" s="530" t="n"/>
      <c r="WQR27" s="530" t="n"/>
      <c r="WQS27" s="530" t="n"/>
      <c r="WQT27" s="530" t="n"/>
      <c r="WQU27" s="530" t="n"/>
      <c r="WQV27" s="530" t="n"/>
      <c r="WQW27" s="530" t="n"/>
      <c r="WQX27" s="530" t="n"/>
      <c r="WQY27" s="530" t="n"/>
      <c r="WQZ27" s="530" t="n"/>
      <c r="WRA27" s="530" t="n"/>
      <c r="WRB27" s="530" t="n"/>
      <c r="WRC27" s="530" t="n"/>
      <c r="WRD27" s="530" t="n"/>
      <c r="WRE27" s="530" t="n"/>
      <c r="WRF27" s="530" t="n"/>
      <c r="WRG27" s="530" t="n"/>
      <c r="WRH27" s="530" t="n"/>
      <c r="WRI27" s="530" t="n"/>
      <c r="WRJ27" s="530" t="n"/>
      <c r="WRK27" s="530" t="n"/>
      <c r="WRL27" s="530" t="n"/>
      <c r="WRM27" s="530" t="n"/>
      <c r="WRN27" s="530" t="n"/>
      <c r="WRO27" s="530" t="n"/>
      <c r="WRP27" s="530" t="n"/>
      <c r="WRQ27" s="530" t="n"/>
      <c r="WRR27" s="530" t="n"/>
      <c r="WRS27" s="530" t="n"/>
      <c r="WRT27" s="530" t="n"/>
      <c r="WRU27" s="530" t="n"/>
      <c r="WRV27" s="530" t="n"/>
      <c r="WRW27" s="530" t="n"/>
      <c r="WRX27" s="530" t="n"/>
      <c r="WRY27" s="530" t="n"/>
      <c r="WRZ27" s="530" t="n"/>
      <c r="WSA27" s="530" t="n"/>
      <c r="WSB27" s="530" t="n"/>
      <c r="WSC27" s="530" t="n"/>
      <c r="WSD27" s="530" t="n"/>
      <c r="WSE27" s="530" t="n"/>
      <c r="WSF27" s="530" t="n"/>
      <c r="WSG27" s="530" t="n"/>
      <c r="WSH27" s="530" t="n"/>
      <c r="WSI27" s="530" t="n"/>
      <c r="WSJ27" s="530" t="n"/>
      <c r="WSK27" s="530" t="n"/>
      <c r="WSL27" s="530" t="n"/>
      <c r="WSM27" s="530" t="n"/>
      <c r="WSN27" s="530" t="n"/>
      <c r="WSO27" s="530" t="n"/>
      <c r="WSP27" s="530" t="n"/>
      <c r="WSQ27" s="530" t="n"/>
      <c r="WSR27" s="530" t="n"/>
      <c r="WSS27" s="530" t="n"/>
      <c r="WST27" s="530" t="n"/>
      <c r="WSU27" s="530" t="n"/>
      <c r="WSV27" s="530" t="n"/>
      <c r="WSW27" s="530" t="n"/>
      <c r="WSX27" s="530" t="n"/>
      <c r="WSY27" s="530" t="n"/>
      <c r="WSZ27" s="530" t="n"/>
      <c r="WTA27" s="530" t="n"/>
      <c r="WTB27" s="530" t="n"/>
      <c r="WTC27" s="530" t="n"/>
      <c r="WTD27" s="530" t="n"/>
      <c r="WTE27" s="530" t="n"/>
      <c r="WTF27" s="530" t="n"/>
      <c r="WTG27" s="530" t="n"/>
      <c r="WTH27" s="530" t="n"/>
      <c r="WTI27" s="530" t="n"/>
      <c r="WTJ27" s="530" t="n"/>
      <c r="WTK27" s="530" t="n"/>
      <c r="WTL27" s="530" t="n"/>
      <c r="WTM27" s="530" t="n"/>
      <c r="WTN27" s="530" t="n"/>
      <c r="WTO27" s="530" t="n"/>
      <c r="WTP27" s="530" t="n"/>
      <c r="WTQ27" s="530" t="n"/>
      <c r="WTR27" s="530" t="n"/>
      <c r="WTS27" s="530" t="n"/>
      <c r="WTT27" s="530" t="n"/>
      <c r="WTU27" s="530" t="n"/>
      <c r="WTV27" s="530" t="n"/>
      <c r="WTW27" s="530" t="n"/>
      <c r="WTX27" s="530" t="n"/>
      <c r="WTY27" s="530" t="n"/>
      <c r="WTZ27" s="530" t="n"/>
      <c r="WUA27" s="530" t="n"/>
      <c r="WUB27" s="530" t="n"/>
      <c r="WUC27" s="530" t="n"/>
      <c r="WUD27" s="530" t="n"/>
      <c r="WUE27" s="530" t="n"/>
      <c r="WUF27" s="530" t="n"/>
      <c r="WUG27" s="530" t="n"/>
      <c r="WUH27" s="530" t="n"/>
      <c r="WUI27" s="530" t="n"/>
      <c r="WUJ27" s="530" t="n"/>
      <c r="WUK27" s="530" t="n"/>
      <c r="WUL27" s="530" t="n"/>
      <c r="WUM27" s="530" t="n"/>
      <c r="WUN27" s="530" t="n"/>
      <c r="WUO27" s="530" t="n"/>
      <c r="WUP27" s="530" t="n"/>
      <c r="WUQ27" s="530" t="n"/>
      <c r="WUR27" s="530" t="n"/>
      <c r="WUS27" s="530" t="n"/>
      <c r="WUT27" s="530" t="n"/>
      <c r="WUU27" s="530" t="n"/>
      <c r="WUV27" s="530" t="n"/>
      <c r="WUW27" s="530" t="n"/>
      <c r="WUX27" s="530" t="n"/>
      <c r="WUY27" s="530" t="n"/>
      <c r="WUZ27" s="530" t="n"/>
      <c r="WVA27" s="530" t="n"/>
      <c r="WVB27" s="530" t="n"/>
      <c r="WVC27" s="530" t="n"/>
      <c r="WVD27" s="530" t="n"/>
      <c r="WVE27" s="530" t="n"/>
      <c r="WVF27" s="530" t="n"/>
      <c r="WVG27" s="530" t="n"/>
      <c r="WVH27" s="530" t="n"/>
      <c r="WVI27" s="530" t="n"/>
      <c r="WVJ27" s="530" t="n"/>
      <c r="WVK27" s="530" t="n"/>
      <c r="WVL27" s="530" t="n"/>
      <c r="WVM27" s="530" t="n"/>
      <c r="WVN27" s="530" t="n"/>
      <c r="WVO27" s="530" t="n"/>
      <c r="WVP27" s="530" t="n"/>
      <c r="WVQ27" s="530" t="n"/>
      <c r="WVR27" s="530" t="n"/>
      <c r="WVS27" s="530" t="n"/>
      <c r="WVT27" s="530" t="n"/>
      <c r="WVU27" s="530" t="n"/>
      <c r="WVV27" s="530" t="n"/>
      <c r="WVW27" s="530" t="n"/>
      <c r="WVX27" s="530" t="n"/>
      <c r="WVY27" s="530" t="n"/>
      <c r="WVZ27" s="530" t="n"/>
      <c r="WWA27" s="530" t="n"/>
      <c r="WWB27" s="530" t="n"/>
      <c r="WWC27" s="530" t="n"/>
      <c r="WWD27" s="530" t="n"/>
      <c r="WWE27" s="530" t="n"/>
      <c r="WWF27" s="530" t="n"/>
      <c r="WWG27" s="530" t="n"/>
      <c r="WWH27" s="530" t="n"/>
      <c r="WWI27" s="530" t="n"/>
      <c r="WWJ27" s="530" t="n"/>
      <c r="WWK27" s="530" t="n"/>
      <c r="WWL27" s="530" t="n"/>
      <c r="WWM27" s="530" t="n"/>
      <c r="WWN27" s="530" t="n"/>
      <c r="WWO27" s="530" t="n"/>
      <c r="WWP27" s="530" t="n"/>
      <c r="WWQ27" s="530" t="n"/>
      <c r="WWR27" s="530" t="n"/>
      <c r="WWS27" s="530" t="n"/>
      <c r="WWT27" s="530" t="n"/>
      <c r="WWU27" s="530" t="n"/>
      <c r="WWV27" s="530" t="n"/>
      <c r="WWW27" s="530" t="n"/>
      <c r="WWX27" s="530" t="n"/>
      <c r="WWY27" s="530" t="n"/>
      <c r="WWZ27" s="530" t="n"/>
      <c r="WXA27" s="530" t="n"/>
      <c r="WXB27" s="530" t="n"/>
      <c r="WXC27" s="530" t="n"/>
      <c r="WXD27" s="530" t="n"/>
      <c r="WXE27" s="530" t="n"/>
      <c r="WXF27" s="530" t="n"/>
      <c r="WXG27" s="530" t="n"/>
      <c r="WXH27" s="530" t="n"/>
      <c r="WXI27" s="530" t="n"/>
      <c r="WXJ27" s="530" t="n"/>
      <c r="WXK27" s="530" t="n"/>
      <c r="WXL27" s="530" t="n"/>
      <c r="WXM27" s="530" t="n"/>
      <c r="WXN27" s="530" t="n"/>
      <c r="WXO27" s="530" t="n"/>
      <c r="WXP27" s="530" t="n"/>
      <c r="WXQ27" s="530" t="n"/>
      <c r="WXR27" s="530" t="n"/>
      <c r="WXS27" s="530" t="n"/>
      <c r="WXT27" s="530" t="n"/>
      <c r="WXU27" s="530" t="n"/>
      <c r="WXV27" s="530" t="n"/>
      <c r="WXW27" s="530" t="n"/>
      <c r="WXX27" s="530" t="n"/>
      <c r="WXY27" s="530" t="n"/>
      <c r="WXZ27" s="530" t="n"/>
      <c r="WYA27" s="530" t="n"/>
      <c r="WYB27" s="530" t="n"/>
      <c r="WYC27" s="530" t="n"/>
      <c r="WYD27" s="530" t="n"/>
      <c r="WYE27" s="530" t="n"/>
      <c r="WYF27" s="530" t="n"/>
      <c r="WYG27" s="530" t="n"/>
      <c r="WYH27" s="530" t="n"/>
      <c r="WYI27" s="530" t="n"/>
      <c r="WYJ27" s="530" t="n"/>
      <c r="WYK27" s="530" t="n"/>
      <c r="WYL27" s="530" t="n"/>
      <c r="WYM27" s="530" t="n"/>
      <c r="WYN27" s="530" t="n"/>
      <c r="WYO27" s="530" t="n"/>
      <c r="WYP27" s="530" t="n"/>
      <c r="WYQ27" s="530" t="n"/>
      <c r="WYR27" s="530" t="n"/>
      <c r="WYS27" s="530" t="n"/>
      <c r="WYT27" s="530" t="n"/>
      <c r="WYU27" s="530" t="n"/>
      <c r="WYV27" s="530" t="n"/>
      <c r="WYW27" s="530" t="n"/>
      <c r="WYX27" s="530" t="n"/>
      <c r="WYY27" s="530" t="n"/>
      <c r="WYZ27" s="530" t="n"/>
      <c r="WZA27" s="530" t="n"/>
      <c r="WZB27" s="530" t="n"/>
      <c r="WZC27" s="530" t="n"/>
      <c r="WZD27" s="530" t="n"/>
      <c r="WZE27" s="530" t="n"/>
      <c r="WZF27" s="530" t="n"/>
      <c r="WZG27" s="530" t="n"/>
      <c r="WZH27" s="530" t="n"/>
      <c r="WZI27" s="530" t="n"/>
      <c r="WZJ27" s="530" t="n"/>
      <c r="WZK27" s="530" t="n"/>
      <c r="WZL27" s="530" t="n"/>
      <c r="WZM27" s="530" t="n"/>
      <c r="WZN27" s="530" t="n"/>
      <c r="WZO27" s="530" t="n"/>
      <c r="WZP27" s="530" t="n"/>
      <c r="WZQ27" s="530" t="n"/>
      <c r="WZR27" s="530" t="n"/>
      <c r="WZS27" s="530" t="n"/>
      <c r="WZT27" s="530" t="n"/>
      <c r="WZU27" s="530" t="n"/>
      <c r="WZV27" s="530" t="n"/>
      <c r="WZW27" s="530" t="n"/>
      <c r="WZX27" s="530" t="n"/>
      <c r="WZY27" s="530" t="n"/>
      <c r="WZZ27" s="530" t="n"/>
      <c r="XAA27" s="530" t="n"/>
      <c r="XAB27" s="530" t="n"/>
      <c r="XAC27" s="530" t="n"/>
      <c r="XAD27" s="530" t="n"/>
      <c r="XAE27" s="530" t="n"/>
      <c r="XAF27" s="530" t="n"/>
      <c r="XAG27" s="530" t="n"/>
      <c r="XAH27" s="530" t="n"/>
      <c r="XAI27" s="530" t="n"/>
      <c r="XAJ27" s="530" t="n"/>
      <c r="XAK27" s="530" t="n"/>
      <c r="XAL27" s="530" t="n"/>
      <c r="XAM27" s="530" t="n"/>
      <c r="XAN27" s="530" t="n"/>
      <c r="XAO27" s="530" t="n"/>
      <c r="XAP27" s="530" t="n"/>
      <c r="XAQ27" s="530" t="n"/>
      <c r="XAR27" s="530" t="n"/>
      <c r="XAS27" s="530" t="n"/>
      <c r="XAT27" s="530" t="n"/>
      <c r="XAU27" s="530" t="n"/>
      <c r="XAV27" s="530" t="n"/>
      <c r="XAW27" s="530" t="n"/>
      <c r="XAX27" s="530" t="n"/>
      <c r="XAY27" s="530" t="n"/>
      <c r="XAZ27" s="530" t="n"/>
      <c r="XBA27" s="530" t="n"/>
      <c r="XBB27" s="530" t="n"/>
      <c r="XBC27" s="530" t="n"/>
      <c r="XBD27" s="530" t="n"/>
      <c r="XBE27" s="530" t="n"/>
      <c r="XBF27" s="530" t="n"/>
      <c r="XBG27" s="530" t="n"/>
      <c r="XBH27" s="530" t="n"/>
      <c r="XBI27" s="530" t="n"/>
      <c r="XBJ27" s="530" t="n"/>
      <c r="XBK27" s="530" t="n"/>
      <c r="XBL27" s="530" t="n"/>
      <c r="XBM27" s="530" t="n"/>
      <c r="XBN27" s="530" t="n"/>
      <c r="XBO27" s="530" t="n"/>
      <c r="XBP27" s="530" t="n"/>
      <c r="XBQ27" s="530" t="n"/>
      <c r="XBR27" s="530" t="n"/>
      <c r="XBS27" s="530" t="n"/>
      <c r="XBT27" s="530" t="n"/>
      <c r="XBU27" s="530" t="n"/>
      <c r="XBV27" s="530" t="n"/>
      <c r="XBW27" s="530" t="n"/>
      <c r="XBX27" s="530" t="n"/>
      <c r="XBY27" s="530" t="n"/>
      <c r="XBZ27" s="530" t="n"/>
      <c r="XCA27" s="530" t="n"/>
      <c r="XCB27" s="530" t="n"/>
      <c r="XCC27" s="530" t="n"/>
      <c r="XCD27" s="530" t="n"/>
      <c r="XCE27" s="530" t="n"/>
      <c r="XCF27" s="530" t="n"/>
      <c r="XCG27" s="530" t="n"/>
      <c r="XCH27" s="530" t="n"/>
      <c r="XCI27" s="530" t="n"/>
      <c r="XCJ27" s="530" t="n"/>
      <c r="XCK27" s="530" t="n"/>
      <c r="XCL27" s="530" t="n"/>
      <c r="XCM27" s="530" t="n"/>
      <c r="XCN27" s="530" t="n"/>
      <c r="XCO27" s="530" t="n"/>
      <c r="XCP27" s="530" t="n"/>
      <c r="XCQ27" s="530" t="n"/>
      <c r="XCR27" s="530" t="n"/>
      <c r="XCS27" s="530" t="n"/>
      <c r="XCT27" s="530" t="n"/>
      <c r="XCU27" s="530" t="n"/>
      <c r="XCV27" s="530" t="n"/>
      <c r="XCW27" s="530" t="n"/>
      <c r="XCX27" s="530" t="n"/>
      <c r="XCY27" s="530" t="n"/>
      <c r="XCZ27" s="530" t="n"/>
      <c r="XDA27" s="530" t="n"/>
      <c r="XDB27" s="530" t="n"/>
      <c r="XDC27" s="530" t="n"/>
      <c r="XDD27" s="530" t="n"/>
      <c r="XDE27" s="530" t="n"/>
      <c r="XDF27" s="530" t="n"/>
      <c r="XDG27" s="530" t="n"/>
      <c r="XDH27" s="530" t="n"/>
      <c r="XDI27" s="530" t="n"/>
      <c r="XDJ27" s="530" t="n"/>
      <c r="XDK27" s="530" t="n"/>
      <c r="XDL27" s="530" t="n"/>
      <c r="XDM27" s="530" t="n"/>
      <c r="XDN27" s="530" t="n"/>
      <c r="XDO27" s="530" t="n"/>
      <c r="XDP27" s="530" t="n"/>
      <c r="XDQ27" s="530" t="n"/>
      <c r="XDR27" s="530" t="n"/>
      <c r="XDS27" s="530" t="n"/>
      <c r="XDT27" s="530" t="n"/>
      <c r="XDU27" s="530" t="n"/>
      <c r="XDV27" s="530" t="n"/>
      <c r="XDW27" s="530" t="n"/>
      <c r="XDX27" s="530" t="n"/>
      <c r="XDY27" s="530" t="n"/>
      <c r="XDZ27" s="530" t="n"/>
      <c r="XEA27" s="530" t="n"/>
      <c r="XEB27" s="530" t="n"/>
      <c r="XEC27" s="530" t="n"/>
      <c r="XED27" s="530" t="n"/>
      <c r="XEE27" s="530" t="n"/>
      <c r="XEF27" s="530" t="n"/>
      <c r="XEG27" s="530" t="n"/>
      <c r="XEH27" s="530" t="n"/>
      <c r="XEI27" s="530" t="n"/>
      <c r="XEJ27" s="530" t="n"/>
    </row>
    <row r="28" s="541">
      <c r="A28" s="530" t="n"/>
      <c r="B28" s="530" t="n"/>
      <c r="C28" s="530" t="n"/>
      <c r="D28" s="530" t="n"/>
      <c r="E28" s="530" t="n"/>
      <c r="F28" s="530" t="n"/>
      <c r="G28" s="530" t="n"/>
      <c r="H28" s="530" t="n"/>
      <c r="I28" s="530" t="n"/>
      <c r="J28" s="530" t="n"/>
      <c r="K28" s="530" t="n"/>
      <c r="L28" s="530" t="n"/>
      <c r="M28" s="530" t="n"/>
      <c r="N28" s="530" t="n"/>
      <c r="O28" s="530" t="n"/>
      <c r="P28" s="600" t="n"/>
      <c r="Q28" s="600" t="n"/>
      <c r="R28" s="530" t="n"/>
      <c r="S28" s="530" t="n"/>
      <c r="T28" s="530" t="n"/>
      <c r="U28" s="530" t="n"/>
      <c r="V28" s="530" t="n"/>
      <c r="W28" s="530" t="n"/>
      <c r="X28" s="530" t="n"/>
      <c r="Y28" s="530" t="n"/>
      <c r="Z28" s="530" t="n"/>
      <c r="AA28" s="530" t="n"/>
      <c r="AB28" s="530" t="n"/>
      <c r="AC28" s="530" t="n"/>
      <c r="AD28" s="530" t="n"/>
      <c r="AE28" s="530" t="n"/>
      <c r="AF28" s="80" t="n"/>
      <c r="AG28" s="530" t="n"/>
      <c r="AH28" s="530" t="n"/>
      <c r="AI28" s="530" t="n"/>
      <c r="AJ28" s="600" t="n"/>
      <c r="AK28" s="530" t="n"/>
      <c r="AL28" s="530" t="n"/>
      <c r="AM28" s="530" t="n"/>
      <c r="AN28" s="530" t="n"/>
      <c r="AO28" s="530" t="n"/>
      <c r="AP28" s="530" t="n"/>
      <c r="AQ28" s="530" t="n"/>
      <c r="AR28" s="530" t="n"/>
      <c r="AS28" s="530" t="n"/>
      <c r="AT28" s="530" t="n"/>
      <c r="AU28" s="530" t="n"/>
      <c r="AV28" s="530" t="n"/>
      <c r="AW28" s="530" t="n"/>
      <c r="AX28" s="530" t="n"/>
      <c r="AY28" s="530" t="n"/>
      <c r="AZ28" s="530" t="n"/>
      <c r="BA28" s="530" t="n"/>
      <c r="BB28" s="530" t="n"/>
      <c r="BC28" s="530" t="n"/>
      <c r="BD28" s="530" t="n"/>
      <c r="BE28" s="530" t="n"/>
      <c r="BF28" s="530" t="n"/>
      <c r="BG28" s="530" t="n"/>
      <c r="BH28" s="530" t="n"/>
      <c r="BI28" s="530" t="n"/>
      <c r="BJ28" s="530" t="n"/>
      <c r="BK28" s="530" t="n"/>
      <c r="BL28" s="530" t="n"/>
      <c r="BM28" s="530" t="n"/>
      <c r="BN28" s="530" t="n"/>
      <c r="BO28" s="530" t="n"/>
      <c r="BP28" s="530" t="n"/>
      <c r="BQ28" s="530" t="n"/>
      <c r="BR28" s="530" t="n"/>
      <c r="BS28" s="530" t="n"/>
      <c r="BT28" s="530" t="n"/>
      <c r="BU28" s="530" t="n"/>
      <c r="BV28" s="530" t="n"/>
      <c r="BW28" s="530" t="n"/>
      <c r="BX28" s="530" t="n"/>
      <c r="BY28" s="530" t="n"/>
      <c r="BZ28" s="530" t="n"/>
      <c r="CA28" s="530" t="n"/>
      <c r="CB28" s="530" t="n"/>
      <c r="CC28" s="530" t="n"/>
      <c r="CD28" s="530" t="n"/>
      <c r="CE28" s="530" t="n"/>
      <c r="CF28" s="530" t="n"/>
      <c r="CG28" s="530" t="n"/>
      <c r="CH28" s="530" t="n"/>
      <c r="CI28" s="530" t="n"/>
      <c r="CJ28" s="530" t="n"/>
      <c r="CK28" s="530" t="n"/>
      <c r="CL28" s="530" t="n"/>
      <c r="CM28" s="530" t="n"/>
      <c r="CN28" s="530" t="n"/>
      <c r="CO28" s="530" t="n"/>
      <c r="CP28" s="530" t="n"/>
      <c r="CQ28" s="530" t="n"/>
      <c r="CR28" s="530" t="n"/>
      <c r="CS28" s="530" t="n"/>
      <c r="CT28" s="530" t="n"/>
      <c r="CU28" s="530" t="n"/>
      <c r="CV28" s="530" t="n"/>
      <c r="CW28" s="530" t="n"/>
      <c r="CX28" s="530" t="n"/>
      <c r="CY28" s="530" t="n"/>
      <c r="CZ28" s="530" t="n"/>
      <c r="DA28" s="530" t="n"/>
      <c r="DB28" s="530" t="n"/>
      <c r="DC28" s="530" t="n"/>
      <c r="DD28" s="530" t="n"/>
      <c r="DE28" s="530" t="n"/>
      <c r="DF28" s="530" t="n"/>
      <c r="DG28" s="530" t="n"/>
      <c r="DH28" s="530" t="n"/>
      <c r="DI28" s="530" t="n"/>
      <c r="DJ28" s="530" t="n"/>
      <c r="DK28" s="530" t="n"/>
      <c r="DL28" s="530" t="n"/>
      <c r="DM28" s="530" t="n"/>
      <c r="DN28" s="530" t="n"/>
      <c r="DO28" s="530" t="n"/>
      <c r="DP28" s="530" t="n"/>
      <c r="DQ28" s="530" t="n"/>
      <c r="DR28" s="530" t="n"/>
      <c r="DS28" s="530" t="n"/>
      <c r="DT28" s="530" t="n"/>
      <c r="DU28" s="530" t="n"/>
      <c r="DV28" s="530" t="n"/>
      <c r="DW28" s="530" t="n"/>
      <c r="DX28" s="530" t="n"/>
      <c r="DY28" s="530" t="n"/>
      <c r="DZ28" s="530" t="n"/>
      <c r="EA28" s="530" t="n"/>
      <c r="EB28" s="530" t="n"/>
      <c r="EC28" s="530" t="n"/>
      <c r="ED28" s="530" t="n"/>
      <c r="EE28" s="530" t="n"/>
      <c r="EF28" s="530" t="n"/>
      <c r="EG28" s="530" t="n"/>
      <c r="EH28" s="530" t="n"/>
      <c r="EI28" s="530" t="n"/>
      <c r="EJ28" s="530" t="n"/>
      <c r="EK28" s="530" t="n"/>
      <c r="EL28" s="530" t="n"/>
      <c r="EM28" s="530" t="n"/>
      <c r="EN28" s="530" t="n"/>
      <c r="EO28" s="530" t="n"/>
      <c r="EP28" s="530" t="n"/>
      <c r="EQ28" s="530" t="n"/>
      <c r="ER28" s="530" t="n"/>
      <c r="ES28" s="530" t="n"/>
      <c r="ET28" s="530" t="n"/>
      <c r="EU28" s="530" t="n"/>
      <c r="EV28" s="530" t="n"/>
      <c r="EW28" s="530" t="n"/>
      <c r="EX28" s="530" t="n"/>
      <c r="EY28" s="530" t="n"/>
      <c r="EZ28" s="530" t="n"/>
      <c r="FA28" s="530" t="n"/>
      <c r="FB28" s="530" t="n"/>
      <c r="FC28" s="530" t="n"/>
      <c r="FD28" s="530" t="n"/>
      <c r="FE28" s="530" t="n"/>
      <c r="FF28" s="530" t="n"/>
      <c r="FG28" s="530" t="n"/>
      <c r="FH28" s="530" t="n"/>
      <c r="FI28" s="530" t="n"/>
      <c r="FJ28" s="530" t="n"/>
      <c r="FK28" s="530" t="n"/>
      <c r="FL28" s="530" t="n"/>
      <c r="FM28" s="530" t="n"/>
      <c r="FN28" s="530" t="n"/>
      <c r="FO28" s="530" t="n"/>
      <c r="FP28" s="530" t="n"/>
      <c r="FQ28" s="530" t="n"/>
      <c r="FR28" s="530" t="n"/>
      <c r="FS28" s="530" t="n"/>
      <c r="FT28" s="530" t="n"/>
      <c r="FU28" s="530" t="n"/>
      <c r="FV28" s="530" t="n"/>
      <c r="FW28" s="530" t="n"/>
      <c r="FX28" s="530" t="n"/>
      <c r="FY28" s="530" t="n"/>
      <c r="FZ28" s="530" t="n"/>
      <c r="GA28" s="530" t="n"/>
      <c r="GB28" s="530" t="n"/>
      <c r="GC28" s="530" t="n"/>
      <c r="GD28" s="530" t="n"/>
      <c r="GE28" s="530" t="n"/>
      <c r="GF28" s="530" t="n"/>
      <c r="GG28" s="530" t="n"/>
      <c r="GH28" s="530" t="n"/>
      <c r="GI28" s="530" t="n"/>
      <c r="GJ28" s="530" t="n"/>
      <c r="GK28" s="530" t="n"/>
      <c r="GL28" s="530" t="n"/>
      <c r="GM28" s="530" t="n"/>
      <c r="GN28" s="530" t="n"/>
      <c r="GO28" s="530" t="n"/>
      <c r="GP28" s="530" t="n"/>
      <c r="GQ28" s="530" t="n"/>
      <c r="GR28" s="530" t="n"/>
      <c r="GS28" s="530" t="n"/>
      <c r="GT28" s="530" t="n"/>
      <c r="GU28" s="530" t="n"/>
      <c r="GV28" s="530" t="n"/>
      <c r="GW28" s="530" t="n"/>
      <c r="GX28" s="530" t="n"/>
      <c r="GY28" s="530" t="n"/>
      <c r="GZ28" s="530" t="n"/>
      <c r="HA28" s="530" t="n"/>
      <c r="HB28" s="530" t="n"/>
      <c r="HC28" s="530" t="n"/>
      <c r="HD28" s="530" t="n"/>
      <c r="HE28" s="530" t="n"/>
      <c r="HF28" s="530" t="n"/>
      <c r="HG28" s="530" t="n"/>
      <c r="HH28" s="530" t="n"/>
      <c r="HI28" s="530" t="n"/>
      <c r="HJ28" s="530" t="n"/>
      <c r="HK28" s="530" t="n"/>
      <c r="HL28" s="530" t="n"/>
      <c r="HM28" s="530" t="n"/>
      <c r="HN28" s="530" t="n"/>
      <c r="HO28" s="530" t="n"/>
      <c r="HP28" s="530" t="n"/>
      <c r="HQ28" s="530" t="n"/>
      <c r="HR28" s="530" t="n"/>
      <c r="HS28" s="530" t="n"/>
      <c r="HT28" s="530" t="n"/>
      <c r="HU28" s="530" t="n"/>
      <c r="HV28" s="530" t="n"/>
      <c r="HW28" s="530" t="n"/>
      <c r="HX28" s="530" t="n"/>
      <c r="HY28" s="530" t="n"/>
      <c r="HZ28" s="530" t="n"/>
      <c r="IA28" s="530" t="n"/>
      <c r="IB28" s="530" t="n"/>
      <c r="IC28" s="530" t="n"/>
      <c r="ID28" s="530" t="n"/>
      <c r="IE28" s="530" t="n"/>
      <c r="IF28" s="530" t="n"/>
      <c r="IG28" s="530" t="n"/>
      <c r="IH28" s="530" t="n"/>
      <c r="II28" s="530" t="n"/>
      <c r="IJ28" s="530" t="n"/>
      <c r="IK28" s="530" t="n"/>
      <c r="IL28" s="530" t="n"/>
      <c r="IM28" s="530" t="n"/>
      <c r="IN28" s="530" t="n"/>
      <c r="IO28" s="530" t="n"/>
      <c r="IP28" s="530" t="n"/>
      <c r="IQ28" s="530" t="n"/>
      <c r="IR28" s="530" t="n"/>
      <c r="IS28" s="530" t="n"/>
      <c r="IT28" s="530" t="n"/>
      <c r="IU28" s="530" t="n"/>
      <c r="IV28" s="530" t="n"/>
      <c r="IW28" s="530" t="n"/>
      <c r="IX28" s="530" t="n"/>
      <c r="IY28" s="530" t="n"/>
      <c r="IZ28" s="530" t="n"/>
      <c r="JA28" s="530" t="n"/>
      <c r="JB28" s="530" t="n"/>
      <c r="JC28" s="530" t="n"/>
      <c r="JD28" s="530" t="n"/>
      <c r="JE28" s="530" t="n"/>
      <c r="JF28" s="530" t="n"/>
      <c r="JG28" s="530" t="n"/>
      <c r="JH28" s="530" t="n"/>
      <c r="JI28" s="530" t="n"/>
      <c r="JJ28" s="530" t="n"/>
      <c r="JK28" s="530" t="n"/>
      <c r="JL28" s="530" t="n"/>
      <c r="JM28" s="530" t="n"/>
      <c r="JN28" s="530" t="n"/>
      <c r="JO28" s="530" t="n"/>
      <c r="JP28" s="530" t="n"/>
      <c r="JQ28" s="530" t="n"/>
      <c r="JR28" s="530" t="n"/>
      <c r="JS28" s="530" t="n"/>
      <c r="JT28" s="530" t="n"/>
      <c r="JU28" s="530" t="n"/>
      <c r="JV28" s="530" t="n"/>
      <c r="JW28" s="530" t="n"/>
      <c r="JX28" s="530" t="n"/>
      <c r="JY28" s="530" t="n"/>
      <c r="JZ28" s="530" t="n"/>
      <c r="KA28" s="530" t="n"/>
      <c r="KB28" s="530" t="n"/>
      <c r="KC28" s="530" t="n"/>
      <c r="KD28" s="530" t="n"/>
      <c r="KE28" s="530" t="n"/>
      <c r="KF28" s="530" t="n"/>
      <c r="KG28" s="530" t="n"/>
      <c r="KH28" s="530" t="n"/>
      <c r="KI28" s="530" t="n"/>
      <c r="KJ28" s="530" t="n"/>
      <c r="KK28" s="530" t="n"/>
      <c r="KL28" s="530" t="n"/>
      <c r="KM28" s="530" t="n"/>
      <c r="KN28" s="530" t="n"/>
      <c r="KO28" s="530" t="n"/>
      <c r="KP28" s="530" t="n"/>
      <c r="KQ28" s="530" t="n"/>
      <c r="KR28" s="530" t="n"/>
      <c r="KS28" s="530" t="n"/>
      <c r="KT28" s="530" t="n"/>
      <c r="KU28" s="530" t="n"/>
      <c r="KV28" s="530" t="n"/>
      <c r="KW28" s="530" t="n"/>
      <c r="KX28" s="530" t="n"/>
      <c r="KY28" s="530" t="n"/>
      <c r="KZ28" s="530" t="n"/>
      <c r="LA28" s="530" t="n"/>
      <c r="LB28" s="530" t="n"/>
      <c r="LC28" s="530" t="n"/>
      <c r="LD28" s="530" t="n"/>
      <c r="LE28" s="530" t="n"/>
      <c r="LF28" s="530" t="n"/>
      <c r="LG28" s="530" t="n"/>
      <c r="LH28" s="530" t="n"/>
      <c r="LI28" s="530" t="n"/>
      <c r="LJ28" s="530" t="n"/>
      <c r="LK28" s="530" t="n"/>
      <c r="LL28" s="530" t="n"/>
      <c r="LM28" s="530" t="n"/>
      <c r="LN28" s="530" t="n"/>
      <c r="LO28" s="530" t="n"/>
      <c r="LP28" s="530" t="n"/>
      <c r="LQ28" s="530" t="n"/>
      <c r="LR28" s="530" t="n"/>
      <c r="LS28" s="530" t="n"/>
      <c r="LT28" s="530" t="n"/>
      <c r="LU28" s="530" t="n"/>
      <c r="LV28" s="530" t="n"/>
      <c r="LW28" s="530" t="n"/>
      <c r="LX28" s="530" t="n"/>
      <c r="LY28" s="530" t="n"/>
      <c r="LZ28" s="530" t="n"/>
      <c r="MA28" s="530" t="n"/>
      <c r="MB28" s="530" t="n"/>
      <c r="MC28" s="530" t="n"/>
      <c r="MD28" s="530" t="n"/>
      <c r="ME28" s="530" t="n"/>
      <c r="MF28" s="530" t="n"/>
      <c r="MG28" s="530" t="n"/>
      <c r="MH28" s="530" t="n"/>
      <c r="MI28" s="530" t="n"/>
      <c r="MJ28" s="530" t="n"/>
      <c r="MK28" s="530" t="n"/>
      <c r="ML28" s="530" t="n"/>
      <c r="MM28" s="530" t="n"/>
      <c r="MN28" s="530" t="n"/>
      <c r="MO28" s="530" t="n"/>
      <c r="MP28" s="530" t="n"/>
      <c r="MQ28" s="530" t="n"/>
      <c r="MR28" s="530" t="n"/>
      <c r="MS28" s="530" t="n"/>
      <c r="MT28" s="530" t="n"/>
      <c r="MU28" s="530" t="n"/>
      <c r="MV28" s="530" t="n"/>
      <c r="MW28" s="530" t="n"/>
      <c r="MX28" s="530" t="n"/>
      <c r="MY28" s="530" t="n"/>
      <c r="MZ28" s="530" t="n"/>
      <c r="NA28" s="530" t="n"/>
      <c r="NB28" s="530" t="n"/>
      <c r="NC28" s="530" t="n"/>
      <c r="ND28" s="530" t="n"/>
      <c r="NE28" s="530" t="n"/>
      <c r="NF28" s="530" t="n"/>
      <c r="NG28" s="530" t="n"/>
      <c r="NH28" s="530" t="n"/>
      <c r="NI28" s="530" t="n"/>
      <c r="NJ28" s="530" t="n"/>
      <c r="NK28" s="530" t="n"/>
      <c r="NL28" s="530" t="n"/>
      <c r="NM28" s="530" t="n"/>
      <c r="NN28" s="530" t="n"/>
      <c r="NO28" s="530" t="n"/>
      <c r="NP28" s="530" t="n"/>
      <c r="NQ28" s="530" t="n"/>
      <c r="NR28" s="530" t="n"/>
      <c r="NS28" s="530" t="n"/>
      <c r="NT28" s="530" t="n"/>
      <c r="NU28" s="530" t="n"/>
      <c r="NV28" s="530" t="n"/>
      <c r="NW28" s="530" t="n"/>
      <c r="NX28" s="530" t="n"/>
      <c r="NY28" s="530" t="n"/>
      <c r="NZ28" s="530" t="n"/>
      <c r="OA28" s="530" t="n"/>
      <c r="OB28" s="530" t="n"/>
      <c r="OC28" s="530" t="n"/>
      <c r="OD28" s="530" t="n"/>
      <c r="OE28" s="530" t="n"/>
      <c r="OF28" s="530" t="n"/>
      <c r="OG28" s="530" t="n"/>
      <c r="OH28" s="530" t="n"/>
      <c r="OI28" s="530" t="n"/>
      <c r="OJ28" s="530" t="n"/>
      <c r="OK28" s="530" t="n"/>
      <c r="OL28" s="530" t="n"/>
      <c r="OM28" s="530" t="n"/>
      <c r="ON28" s="530" t="n"/>
      <c r="OO28" s="530" t="n"/>
      <c r="OP28" s="530" t="n"/>
      <c r="OQ28" s="530" t="n"/>
      <c r="OR28" s="530" t="n"/>
      <c r="OS28" s="530" t="n"/>
      <c r="OT28" s="530" t="n"/>
      <c r="OU28" s="530" t="n"/>
      <c r="OV28" s="530" t="n"/>
      <c r="OW28" s="530" t="n"/>
      <c r="OX28" s="530" t="n"/>
      <c r="OY28" s="530" t="n"/>
      <c r="OZ28" s="530" t="n"/>
      <c r="PA28" s="530" t="n"/>
      <c r="PB28" s="530" t="n"/>
      <c r="PC28" s="530" t="n"/>
      <c r="PD28" s="530" t="n"/>
      <c r="PE28" s="530" t="n"/>
      <c r="PF28" s="530" t="n"/>
      <c r="PG28" s="530" t="n"/>
      <c r="PH28" s="530" t="n"/>
      <c r="PI28" s="530" t="n"/>
      <c r="PJ28" s="530" t="n"/>
      <c r="PK28" s="530" t="n"/>
      <c r="PL28" s="530" t="n"/>
      <c r="PM28" s="530" t="n"/>
      <c r="PN28" s="530" t="n"/>
      <c r="PO28" s="530" t="n"/>
      <c r="PP28" s="530" t="n"/>
      <c r="PQ28" s="530" t="n"/>
      <c r="PR28" s="530" t="n"/>
      <c r="PS28" s="530" t="n"/>
      <c r="PT28" s="530" t="n"/>
      <c r="PU28" s="530" t="n"/>
      <c r="PV28" s="530" t="n"/>
      <c r="PW28" s="530" t="n"/>
      <c r="PX28" s="530" t="n"/>
      <c r="PY28" s="530" t="n"/>
      <c r="PZ28" s="530" t="n"/>
      <c r="QA28" s="530" t="n"/>
      <c r="QB28" s="530" t="n"/>
      <c r="QC28" s="530" t="n"/>
      <c r="QD28" s="530" t="n"/>
      <c r="QE28" s="530" t="n"/>
      <c r="QF28" s="530" t="n"/>
      <c r="QG28" s="530" t="n"/>
      <c r="QH28" s="530" t="n"/>
      <c r="QI28" s="530" t="n"/>
      <c r="QJ28" s="530" t="n"/>
      <c r="QK28" s="530" t="n"/>
      <c r="QL28" s="530" t="n"/>
      <c r="QM28" s="530" t="n"/>
      <c r="QN28" s="530" t="n"/>
      <c r="QO28" s="530" t="n"/>
      <c r="QP28" s="530" t="n"/>
      <c r="QQ28" s="530" t="n"/>
      <c r="QR28" s="530" t="n"/>
      <c r="QS28" s="530" t="n"/>
      <c r="QT28" s="530" t="n"/>
      <c r="QU28" s="530" t="n"/>
      <c r="QV28" s="530" t="n"/>
      <c r="QW28" s="530" t="n"/>
      <c r="QX28" s="530" t="n"/>
      <c r="QY28" s="530" t="n"/>
      <c r="QZ28" s="530" t="n"/>
      <c r="RA28" s="530" t="n"/>
      <c r="RB28" s="530" t="n"/>
      <c r="RC28" s="530" t="n"/>
      <c r="RD28" s="530" t="n"/>
      <c r="RE28" s="530" t="n"/>
      <c r="RF28" s="530" t="n"/>
      <c r="RG28" s="530" t="n"/>
      <c r="RH28" s="530" t="n"/>
      <c r="RI28" s="530" t="n"/>
      <c r="RJ28" s="530" t="n"/>
      <c r="RK28" s="530" t="n"/>
      <c r="RL28" s="530" t="n"/>
      <c r="RM28" s="530" t="n"/>
      <c r="RN28" s="530" t="n"/>
      <c r="RO28" s="530" t="n"/>
      <c r="RP28" s="530" t="n"/>
      <c r="RQ28" s="530" t="n"/>
      <c r="RR28" s="530" t="n"/>
      <c r="RS28" s="530" t="n"/>
      <c r="RT28" s="530" t="n"/>
      <c r="RU28" s="530" t="n"/>
      <c r="RV28" s="530" t="n"/>
      <c r="RW28" s="530" t="n"/>
      <c r="RX28" s="530" t="n"/>
      <c r="RY28" s="530" t="n"/>
      <c r="RZ28" s="530" t="n"/>
      <c r="SA28" s="530" t="n"/>
      <c r="SB28" s="530" t="n"/>
      <c r="SC28" s="530" t="n"/>
      <c r="SD28" s="530" t="n"/>
      <c r="SE28" s="530" t="n"/>
      <c r="SF28" s="530" t="n"/>
      <c r="SG28" s="530" t="n"/>
      <c r="SH28" s="530" t="n"/>
      <c r="SI28" s="530" t="n"/>
      <c r="SJ28" s="530" t="n"/>
      <c r="SK28" s="530" t="n"/>
      <c r="SL28" s="530" t="n"/>
      <c r="SM28" s="530" t="n"/>
      <c r="SN28" s="530" t="n"/>
      <c r="SO28" s="530" t="n"/>
      <c r="SP28" s="530" t="n"/>
      <c r="SQ28" s="530" t="n"/>
      <c r="SR28" s="530" t="n"/>
      <c r="SS28" s="530" t="n"/>
      <c r="ST28" s="530" t="n"/>
      <c r="SU28" s="530" t="n"/>
      <c r="SV28" s="530" t="n"/>
      <c r="SW28" s="530" t="n"/>
      <c r="SX28" s="530" t="n"/>
      <c r="SY28" s="530" t="n"/>
      <c r="SZ28" s="530" t="n"/>
      <c r="TA28" s="530" t="n"/>
      <c r="TB28" s="530" t="n"/>
      <c r="TC28" s="530" t="n"/>
      <c r="TD28" s="530" t="n"/>
      <c r="TE28" s="530" t="n"/>
      <c r="TF28" s="530" t="n"/>
      <c r="TG28" s="530" t="n"/>
      <c r="TH28" s="530" t="n"/>
      <c r="TI28" s="530" t="n"/>
      <c r="TJ28" s="530" t="n"/>
      <c r="TK28" s="530" t="n"/>
      <c r="TL28" s="530" t="n"/>
      <c r="TM28" s="530" t="n"/>
      <c r="TN28" s="530" t="n"/>
      <c r="TO28" s="530" t="n"/>
      <c r="TP28" s="530" t="n"/>
      <c r="TQ28" s="530" t="n"/>
      <c r="TR28" s="530" t="n"/>
      <c r="TS28" s="530" t="n"/>
      <c r="TT28" s="530" t="n"/>
      <c r="TU28" s="530" t="n"/>
      <c r="TV28" s="530" t="n"/>
      <c r="TW28" s="530" t="n"/>
      <c r="TX28" s="530" t="n"/>
      <c r="TY28" s="530" t="n"/>
      <c r="TZ28" s="530" t="n"/>
      <c r="UA28" s="530" t="n"/>
      <c r="UB28" s="530" t="n"/>
      <c r="UC28" s="530" t="n"/>
      <c r="UD28" s="530" t="n"/>
      <c r="UE28" s="530" t="n"/>
      <c r="UF28" s="530" t="n"/>
      <c r="UG28" s="530" t="n"/>
      <c r="UH28" s="530" t="n"/>
      <c r="UI28" s="530" t="n"/>
      <c r="UJ28" s="530" t="n"/>
      <c r="UK28" s="530" t="n"/>
      <c r="UL28" s="530" t="n"/>
      <c r="UM28" s="530" t="n"/>
      <c r="UN28" s="530" t="n"/>
      <c r="UO28" s="530" t="n"/>
      <c r="UP28" s="530" t="n"/>
      <c r="UQ28" s="530" t="n"/>
      <c r="UR28" s="530" t="n"/>
      <c r="US28" s="530" t="n"/>
      <c r="UT28" s="530" t="n"/>
      <c r="UU28" s="530" t="n"/>
      <c r="UV28" s="530" t="n"/>
      <c r="UW28" s="530" t="n"/>
      <c r="UX28" s="530" t="n"/>
      <c r="UY28" s="530" t="n"/>
      <c r="UZ28" s="530" t="n"/>
      <c r="VA28" s="530" t="n"/>
      <c r="VB28" s="530" t="n"/>
      <c r="VC28" s="530" t="n"/>
      <c r="VD28" s="530" t="n"/>
      <c r="VE28" s="530" t="n"/>
      <c r="VF28" s="530" t="n"/>
      <c r="VG28" s="530" t="n"/>
      <c r="VH28" s="530" t="n"/>
      <c r="VI28" s="530" t="n"/>
      <c r="VJ28" s="530" t="n"/>
      <c r="VK28" s="530" t="n"/>
      <c r="VL28" s="530" t="n"/>
      <c r="VM28" s="530" t="n"/>
      <c r="VN28" s="530" t="n"/>
      <c r="VO28" s="530" t="n"/>
      <c r="VP28" s="530" t="n"/>
      <c r="VQ28" s="530" t="n"/>
      <c r="VR28" s="530" t="n"/>
      <c r="VS28" s="530" t="n"/>
      <c r="VT28" s="530" t="n"/>
      <c r="VU28" s="530" t="n"/>
      <c r="VV28" s="530" t="n"/>
      <c r="VW28" s="530" t="n"/>
      <c r="VX28" s="530" t="n"/>
      <c r="VY28" s="530" t="n"/>
      <c r="VZ28" s="530" t="n"/>
      <c r="WA28" s="530" t="n"/>
      <c r="WB28" s="530" t="n"/>
      <c r="WC28" s="530" t="n"/>
      <c r="WD28" s="530" t="n"/>
      <c r="WE28" s="530" t="n"/>
      <c r="WF28" s="530" t="n"/>
      <c r="WG28" s="530" t="n"/>
      <c r="WH28" s="530" t="n"/>
      <c r="WI28" s="530" t="n"/>
      <c r="WJ28" s="530" t="n"/>
      <c r="WK28" s="530" t="n"/>
      <c r="WL28" s="530" t="n"/>
      <c r="WM28" s="530" t="n"/>
      <c r="WN28" s="530" t="n"/>
      <c r="WO28" s="530" t="n"/>
      <c r="WP28" s="530" t="n"/>
      <c r="WQ28" s="530" t="n"/>
      <c r="WR28" s="530" t="n"/>
      <c r="WS28" s="530" t="n"/>
      <c r="WT28" s="530" t="n"/>
      <c r="WU28" s="530" t="n"/>
      <c r="WV28" s="530" t="n"/>
      <c r="WW28" s="530" t="n"/>
      <c r="WX28" s="530" t="n"/>
      <c r="WY28" s="530" t="n"/>
      <c r="WZ28" s="530" t="n"/>
      <c r="XA28" s="530" t="n"/>
      <c r="XB28" s="530" t="n"/>
      <c r="XC28" s="530" t="n"/>
      <c r="XD28" s="530" t="n"/>
      <c r="XE28" s="530" t="n"/>
      <c r="XF28" s="530" t="n"/>
      <c r="XG28" s="530" t="n"/>
      <c r="XH28" s="530" t="n"/>
      <c r="XI28" s="530" t="n"/>
      <c r="XJ28" s="530" t="n"/>
      <c r="XK28" s="530" t="n"/>
      <c r="XL28" s="530" t="n"/>
      <c r="XM28" s="530" t="n"/>
      <c r="XN28" s="530" t="n"/>
      <c r="XO28" s="530" t="n"/>
      <c r="XP28" s="530" t="n"/>
      <c r="XQ28" s="530" t="n"/>
      <c r="XR28" s="530" t="n"/>
      <c r="XS28" s="530" t="n"/>
      <c r="XT28" s="530" t="n"/>
      <c r="XU28" s="530" t="n"/>
      <c r="XV28" s="530" t="n"/>
      <c r="XW28" s="530" t="n"/>
      <c r="XX28" s="530" t="n"/>
      <c r="XY28" s="530" t="n"/>
      <c r="XZ28" s="530" t="n"/>
      <c r="YA28" s="530" t="n"/>
      <c r="YB28" s="530" t="n"/>
      <c r="YC28" s="530" t="n"/>
      <c r="YD28" s="530" t="n"/>
      <c r="YE28" s="530" t="n"/>
      <c r="YF28" s="530" t="n"/>
      <c r="YG28" s="530" t="n"/>
      <c r="YH28" s="530" t="n"/>
      <c r="YI28" s="530" t="n"/>
      <c r="YJ28" s="530" t="n"/>
      <c r="YK28" s="530" t="n"/>
      <c r="YL28" s="530" t="n"/>
      <c r="YM28" s="530" t="n"/>
      <c r="YN28" s="530" t="n"/>
      <c r="YO28" s="530" t="n"/>
      <c r="YP28" s="530" t="n"/>
      <c r="YQ28" s="530" t="n"/>
      <c r="YR28" s="530" t="n"/>
      <c r="YS28" s="530" t="n"/>
      <c r="YT28" s="530" t="n"/>
      <c r="YU28" s="530" t="n"/>
      <c r="YV28" s="530" t="n"/>
      <c r="YW28" s="530" t="n"/>
      <c r="YX28" s="530" t="n"/>
      <c r="YY28" s="530" t="n"/>
      <c r="YZ28" s="530" t="n"/>
      <c r="ZA28" s="530" t="n"/>
      <c r="ZB28" s="530" t="n"/>
      <c r="ZC28" s="530" t="n"/>
      <c r="ZD28" s="530" t="n"/>
      <c r="ZE28" s="530" t="n"/>
      <c r="ZF28" s="530" t="n"/>
      <c r="ZG28" s="530" t="n"/>
      <c r="ZH28" s="530" t="n"/>
      <c r="ZI28" s="530" t="n"/>
      <c r="ZJ28" s="530" t="n"/>
      <c r="ZK28" s="530" t="n"/>
      <c r="ZL28" s="530" t="n"/>
      <c r="ZM28" s="530" t="n"/>
      <c r="ZN28" s="530" t="n"/>
      <c r="ZO28" s="530" t="n"/>
      <c r="ZP28" s="530" t="n"/>
      <c r="ZQ28" s="530" t="n"/>
      <c r="ZR28" s="530" t="n"/>
      <c r="ZS28" s="530" t="n"/>
      <c r="ZT28" s="530" t="n"/>
      <c r="ZU28" s="530" t="n"/>
      <c r="ZV28" s="530" t="n"/>
      <c r="ZW28" s="530" t="n"/>
      <c r="ZX28" s="530" t="n"/>
      <c r="ZY28" s="530" t="n"/>
      <c r="ZZ28" s="530" t="n"/>
      <c r="AAA28" s="530" t="n"/>
      <c r="AAB28" s="530" t="n"/>
      <c r="AAC28" s="530" t="n"/>
      <c r="AAD28" s="530" t="n"/>
      <c r="AAE28" s="530" t="n"/>
      <c r="AAF28" s="530" t="n"/>
      <c r="AAG28" s="530" t="n"/>
      <c r="AAH28" s="530" t="n"/>
      <c r="AAI28" s="530" t="n"/>
      <c r="AAJ28" s="530" t="n"/>
      <c r="AAK28" s="530" t="n"/>
      <c r="AAL28" s="530" t="n"/>
      <c r="AAM28" s="530" t="n"/>
      <c r="AAN28" s="530" t="n"/>
      <c r="AAO28" s="530" t="n"/>
      <c r="AAP28" s="530" t="n"/>
      <c r="AAQ28" s="530" t="n"/>
      <c r="AAR28" s="530" t="n"/>
      <c r="AAS28" s="530" t="n"/>
      <c r="AAT28" s="530" t="n"/>
      <c r="AAU28" s="530" t="n"/>
      <c r="AAV28" s="530" t="n"/>
      <c r="AAW28" s="530" t="n"/>
      <c r="AAX28" s="530" t="n"/>
      <c r="AAY28" s="530" t="n"/>
      <c r="AAZ28" s="530" t="n"/>
      <c r="ABA28" s="530" t="n"/>
      <c r="ABB28" s="530" t="n"/>
      <c r="ABC28" s="530" t="n"/>
      <c r="ABD28" s="530" t="n"/>
      <c r="ABE28" s="530" t="n"/>
      <c r="ABF28" s="530" t="n"/>
      <c r="ABG28" s="530" t="n"/>
      <c r="ABH28" s="530" t="n"/>
      <c r="ABI28" s="530" t="n"/>
      <c r="ABJ28" s="530" t="n"/>
      <c r="ABK28" s="530" t="n"/>
      <c r="ABL28" s="530" t="n"/>
      <c r="ABM28" s="530" t="n"/>
      <c r="ABN28" s="530" t="n"/>
      <c r="ABO28" s="530" t="n"/>
      <c r="ABP28" s="530" t="n"/>
      <c r="ABQ28" s="530" t="n"/>
      <c r="ABR28" s="530" t="n"/>
      <c r="ABS28" s="530" t="n"/>
      <c r="ABT28" s="530" t="n"/>
      <c r="ABU28" s="530" t="n"/>
      <c r="ABV28" s="530" t="n"/>
      <c r="ABW28" s="530" t="n"/>
      <c r="ABX28" s="530" t="n"/>
      <c r="ABY28" s="530" t="n"/>
      <c r="ABZ28" s="530" t="n"/>
      <c r="ACA28" s="530" t="n"/>
      <c r="ACB28" s="530" t="n"/>
      <c r="ACC28" s="530" t="n"/>
      <c r="ACD28" s="530" t="n"/>
      <c r="ACE28" s="530" t="n"/>
      <c r="ACF28" s="530" t="n"/>
      <c r="ACG28" s="530" t="n"/>
      <c r="ACH28" s="530" t="n"/>
      <c r="ACI28" s="530" t="n"/>
      <c r="ACJ28" s="530" t="n"/>
      <c r="ACK28" s="530" t="n"/>
      <c r="ACL28" s="530" t="n"/>
      <c r="ACM28" s="530" t="n"/>
      <c r="ACN28" s="530" t="n"/>
      <c r="ACO28" s="530" t="n"/>
      <c r="ACP28" s="530" t="n"/>
      <c r="ACQ28" s="530" t="n"/>
      <c r="ACR28" s="530" t="n"/>
      <c r="ACS28" s="530" t="n"/>
      <c r="ACT28" s="530" t="n"/>
      <c r="ACU28" s="530" t="n"/>
      <c r="ACV28" s="530" t="n"/>
      <c r="ACW28" s="530" t="n"/>
      <c r="ACX28" s="530" t="n"/>
      <c r="ACY28" s="530" t="n"/>
      <c r="ACZ28" s="530" t="n"/>
      <c r="ADA28" s="530" t="n"/>
      <c r="ADB28" s="530" t="n"/>
      <c r="ADC28" s="530" t="n"/>
      <c r="ADD28" s="530" t="n"/>
      <c r="ADE28" s="530" t="n"/>
      <c r="ADF28" s="530" t="n"/>
      <c r="ADG28" s="530" t="n"/>
      <c r="ADH28" s="530" t="n"/>
      <c r="ADI28" s="530" t="n"/>
      <c r="ADJ28" s="530" t="n"/>
      <c r="ADK28" s="530" t="n"/>
      <c r="ADL28" s="530" t="n"/>
      <c r="ADM28" s="530" t="n"/>
      <c r="ADN28" s="530" t="n"/>
      <c r="ADO28" s="530" t="n"/>
      <c r="ADP28" s="530" t="n"/>
      <c r="ADQ28" s="530" t="n"/>
      <c r="ADR28" s="530" t="n"/>
      <c r="ADS28" s="530" t="n"/>
      <c r="ADT28" s="530" t="n"/>
      <c r="ADU28" s="530" t="n"/>
      <c r="ADV28" s="530" t="n"/>
      <c r="ADW28" s="530" t="n"/>
      <c r="ADX28" s="530" t="n"/>
      <c r="ADY28" s="530" t="n"/>
      <c r="ADZ28" s="530" t="n"/>
      <c r="AEA28" s="530" t="n"/>
      <c r="AEB28" s="530" t="n"/>
      <c r="AEC28" s="530" t="n"/>
      <c r="AED28" s="530" t="n"/>
      <c r="AEE28" s="530" t="n"/>
      <c r="AEF28" s="530" t="n"/>
      <c r="AEG28" s="530" t="n"/>
      <c r="AEH28" s="530" t="n"/>
      <c r="AEI28" s="530" t="n"/>
      <c r="AEJ28" s="530" t="n"/>
      <c r="AEK28" s="530" t="n"/>
      <c r="AEL28" s="530" t="n"/>
      <c r="AEM28" s="530" t="n"/>
      <c r="AEN28" s="530" t="n"/>
      <c r="AEO28" s="530" t="n"/>
      <c r="AEP28" s="530" t="n"/>
      <c r="AEQ28" s="530" t="n"/>
      <c r="AER28" s="530" t="n"/>
      <c r="AES28" s="530" t="n"/>
      <c r="AET28" s="530" t="n"/>
      <c r="AEU28" s="530" t="n"/>
      <c r="AEV28" s="530" t="n"/>
      <c r="AEW28" s="530" t="n"/>
      <c r="AEX28" s="530" t="n"/>
      <c r="AEY28" s="530" t="n"/>
      <c r="AEZ28" s="530" t="n"/>
      <c r="AFA28" s="530" t="n"/>
      <c r="AFB28" s="530" t="n"/>
      <c r="AFC28" s="530" t="n"/>
      <c r="AFD28" s="530" t="n"/>
      <c r="AFE28" s="530" t="n"/>
      <c r="AFF28" s="530" t="n"/>
      <c r="AFG28" s="530" t="n"/>
      <c r="AFH28" s="530" t="n"/>
      <c r="AFI28" s="530" t="n"/>
      <c r="AFJ28" s="530" t="n"/>
      <c r="AFK28" s="530" t="n"/>
      <c r="AFL28" s="530" t="n"/>
      <c r="AFM28" s="530" t="n"/>
      <c r="AFN28" s="530" t="n"/>
      <c r="AFO28" s="530" t="n"/>
      <c r="AFP28" s="530" t="n"/>
      <c r="AFQ28" s="530" t="n"/>
      <c r="AFR28" s="530" t="n"/>
      <c r="AFS28" s="530" t="n"/>
      <c r="AFT28" s="530" t="n"/>
      <c r="AFU28" s="530" t="n"/>
      <c r="AFV28" s="530" t="n"/>
      <c r="AFW28" s="530" t="n"/>
      <c r="AFX28" s="530" t="n"/>
      <c r="AFY28" s="530" t="n"/>
      <c r="AFZ28" s="530" t="n"/>
      <c r="AGA28" s="530" t="n"/>
      <c r="AGB28" s="530" t="n"/>
      <c r="AGC28" s="530" t="n"/>
      <c r="AGD28" s="530" t="n"/>
      <c r="AGE28" s="530" t="n"/>
      <c r="AGF28" s="530" t="n"/>
      <c r="AGG28" s="530" t="n"/>
      <c r="AGH28" s="530" t="n"/>
      <c r="AGI28" s="530" t="n"/>
      <c r="AGJ28" s="530" t="n"/>
      <c r="AGK28" s="530" t="n"/>
      <c r="AGL28" s="530" t="n"/>
      <c r="AGM28" s="530" t="n"/>
      <c r="AGN28" s="530" t="n"/>
      <c r="AGO28" s="530" t="n"/>
      <c r="AGP28" s="530" t="n"/>
      <c r="AGQ28" s="530" t="n"/>
      <c r="AGR28" s="530" t="n"/>
      <c r="AGS28" s="530" t="n"/>
      <c r="AGT28" s="530" t="n"/>
      <c r="AGU28" s="530" t="n"/>
      <c r="AGV28" s="530" t="n"/>
      <c r="AGW28" s="530" t="n"/>
      <c r="AGX28" s="530" t="n"/>
      <c r="AGY28" s="530" t="n"/>
      <c r="AGZ28" s="530" t="n"/>
      <c r="AHA28" s="530" t="n"/>
      <c r="AHB28" s="530" t="n"/>
      <c r="AHC28" s="530" t="n"/>
      <c r="AHD28" s="530" t="n"/>
      <c r="AHE28" s="530" t="n"/>
      <c r="AHF28" s="530" t="n"/>
      <c r="AHG28" s="530" t="n"/>
      <c r="AHH28" s="530" t="n"/>
      <c r="AHI28" s="530" t="n"/>
      <c r="AHJ28" s="530" t="n"/>
      <c r="AHK28" s="530" t="n"/>
      <c r="AHL28" s="530" t="n"/>
      <c r="AHM28" s="530" t="n"/>
      <c r="AHN28" s="530" t="n"/>
      <c r="AHO28" s="530" t="n"/>
      <c r="AHP28" s="530" t="n"/>
      <c r="AHQ28" s="530" t="n"/>
      <c r="AHR28" s="530" t="n"/>
      <c r="AHS28" s="530" t="n"/>
      <c r="AHT28" s="530" t="n"/>
      <c r="AHU28" s="530" t="n"/>
      <c r="AHV28" s="530" t="n"/>
      <c r="AHW28" s="530" t="n"/>
      <c r="AHX28" s="530" t="n"/>
      <c r="AHY28" s="530" t="n"/>
      <c r="AHZ28" s="530" t="n"/>
      <c r="AIA28" s="530" t="n"/>
      <c r="AIB28" s="530" t="n"/>
      <c r="AIC28" s="530" t="n"/>
      <c r="AID28" s="530" t="n"/>
      <c r="AIE28" s="530" t="n"/>
      <c r="AIF28" s="530" t="n"/>
      <c r="AIG28" s="530" t="n"/>
      <c r="AIH28" s="530" t="n"/>
      <c r="AII28" s="530" t="n"/>
      <c r="AIJ28" s="530" t="n"/>
      <c r="AIK28" s="530" t="n"/>
      <c r="AIL28" s="530" t="n"/>
      <c r="AIM28" s="530" t="n"/>
      <c r="AIN28" s="530" t="n"/>
      <c r="AIO28" s="530" t="n"/>
      <c r="AIP28" s="530" t="n"/>
      <c r="AIQ28" s="530" t="n"/>
      <c r="AIR28" s="530" t="n"/>
      <c r="AIS28" s="530" t="n"/>
      <c r="AIT28" s="530" t="n"/>
      <c r="AIU28" s="530" t="n"/>
      <c r="AIV28" s="530" t="n"/>
      <c r="AIW28" s="530" t="n"/>
      <c r="AIX28" s="530" t="n"/>
      <c r="AIY28" s="530" t="n"/>
      <c r="AIZ28" s="530" t="n"/>
      <c r="AJA28" s="530" t="n"/>
      <c r="AJB28" s="530" t="n"/>
      <c r="AJC28" s="530" t="n"/>
      <c r="AJD28" s="530" t="n"/>
      <c r="AJE28" s="530" t="n"/>
      <c r="AJF28" s="530" t="n"/>
      <c r="AJG28" s="530" t="n"/>
      <c r="AJH28" s="530" t="n"/>
      <c r="AJI28" s="530" t="n"/>
      <c r="AJJ28" s="530" t="n"/>
      <c r="AJK28" s="530" t="n"/>
      <c r="AJL28" s="530" t="n"/>
      <c r="AJM28" s="530" t="n"/>
      <c r="AJN28" s="530" t="n"/>
      <c r="AJO28" s="530" t="n"/>
      <c r="AJP28" s="530" t="n"/>
      <c r="AJQ28" s="530" t="n"/>
      <c r="AJR28" s="530" t="n"/>
      <c r="AJS28" s="530" t="n"/>
      <c r="AJT28" s="530" t="n"/>
      <c r="AJU28" s="530" t="n"/>
      <c r="AJV28" s="530" t="n"/>
      <c r="AJW28" s="530" t="n"/>
      <c r="AJX28" s="530" t="n"/>
      <c r="AJY28" s="530" t="n"/>
      <c r="AJZ28" s="530" t="n"/>
      <c r="AKA28" s="530" t="n"/>
      <c r="AKB28" s="530" t="n"/>
      <c r="AKC28" s="530" t="n"/>
      <c r="AKD28" s="530" t="n"/>
      <c r="AKE28" s="530" t="n"/>
      <c r="AKF28" s="530" t="n"/>
      <c r="AKG28" s="530" t="n"/>
      <c r="AKH28" s="530" t="n"/>
      <c r="AKI28" s="530" t="n"/>
      <c r="AKJ28" s="530" t="n"/>
      <c r="AKK28" s="530" t="n"/>
      <c r="AKL28" s="530" t="n"/>
      <c r="AKM28" s="530" t="n"/>
      <c r="AKN28" s="530" t="n"/>
      <c r="AKO28" s="530" t="n"/>
      <c r="AKP28" s="530" t="n"/>
      <c r="AKQ28" s="530" t="n"/>
      <c r="AKR28" s="530" t="n"/>
      <c r="AKS28" s="530" t="n"/>
      <c r="AKT28" s="530" t="n"/>
      <c r="AKU28" s="530" t="n"/>
      <c r="AKV28" s="530" t="n"/>
      <c r="AKW28" s="530" t="n"/>
      <c r="AKX28" s="530" t="n"/>
      <c r="AKY28" s="530" t="n"/>
      <c r="AKZ28" s="530" t="n"/>
      <c r="ALA28" s="530" t="n"/>
      <c r="ALB28" s="530" t="n"/>
      <c r="ALC28" s="530" t="n"/>
      <c r="ALD28" s="530" t="n"/>
      <c r="ALE28" s="530" t="n"/>
      <c r="ALF28" s="530" t="n"/>
      <c r="ALG28" s="530" t="n"/>
      <c r="ALH28" s="530" t="n"/>
      <c r="ALI28" s="530" t="n"/>
      <c r="ALJ28" s="530" t="n"/>
      <c r="ALK28" s="530" t="n"/>
      <c r="ALL28" s="530" t="n"/>
      <c r="ALM28" s="530" t="n"/>
      <c r="ALN28" s="530" t="n"/>
      <c r="ALO28" s="530" t="n"/>
      <c r="ALP28" s="530" t="n"/>
      <c r="ALQ28" s="530" t="n"/>
      <c r="ALR28" s="530" t="n"/>
      <c r="ALS28" s="530" t="n"/>
      <c r="ALT28" s="530" t="n"/>
      <c r="ALU28" s="530" t="n"/>
      <c r="ALV28" s="530" t="n"/>
      <c r="ALW28" s="530" t="n"/>
      <c r="ALX28" s="530" t="n"/>
      <c r="ALY28" s="530" t="n"/>
      <c r="ALZ28" s="530" t="n"/>
      <c r="AMA28" s="530" t="n"/>
      <c r="AMB28" s="530" t="n"/>
      <c r="AMC28" s="530" t="n"/>
      <c r="AMD28" s="530" t="n"/>
      <c r="AME28" s="530" t="n"/>
      <c r="AMF28" s="530" t="n"/>
      <c r="AMG28" s="530" t="n"/>
      <c r="AMH28" s="530" t="n"/>
      <c r="AMI28" s="530" t="n"/>
      <c r="AMJ28" s="530" t="n"/>
      <c r="AMK28" s="530" t="n"/>
      <c r="AML28" s="530" t="n"/>
      <c r="AMM28" s="530" t="n"/>
      <c r="AMN28" s="530" t="n"/>
      <c r="AMO28" s="530" t="n"/>
      <c r="AMP28" s="530" t="n"/>
      <c r="AMQ28" s="530" t="n"/>
      <c r="AMR28" s="530" t="n"/>
      <c r="AMS28" s="530" t="n"/>
      <c r="AMT28" s="530" t="n"/>
      <c r="AMU28" s="530" t="n"/>
      <c r="AMV28" s="530" t="n"/>
      <c r="AMW28" s="530" t="n"/>
      <c r="AMX28" s="530" t="n"/>
      <c r="AMY28" s="530" t="n"/>
      <c r="AMZ28" s="530" t="n"/>
      <c r="ANA28" s="530" t="n"/>
      <c r="ANB28" s="530" t="n"/>
      <c r="ANC28" s="530" t="n"/>
      <c r="AND28" s="530" t="n"/>
      <c r="ANE28" s="530" t="n"/>
      <c r="ANF28" s="530" t="n"/>
      <c r="ANG28" s="530" t="n"/>
      <c r="ANH28" s="530" t="n"/>
      <c r="ANI28" s="530" t="n"/>
      <c r="ANJ28" s="530" t="n"/>
      <c r="ANK28" s="530" t="n"/>
      <c r="ANL28" s="530" t="n"/>
      <c r="ANM28" s="530" t="n"/>
      <c r="ANN28" s="530" t="n"/>
      <c r="ANO28" s="530" t="n"/>
      <c r="ANP28" s="530" t="n"/>
      <c r="ANQ28" s="530" t="n"/>
      <c r="ANR28" s="530" t="n"/>
      <c r="ANS28" s="530" t="n"/>
      <c r="ANT28" s="530" t="n"/>
      <c r="ANU28" s="530" t="n"/>
      <c r="ANV28" s="530" t="n"/>
      <c r="ANW28" s="530" t="n"/>
      <c r="ANX28" s="530" t="n"/>
      <c r="ANY28" s="530" t="n"/>
      <c r="ANZ28" s="530" t="n"/>
      <c r="AOA28" s="530" t="n"/>
      <c r="AOB28" s="530" t="n"/>
      <c r="AOC28" s="530" t="n"/>
      <c r="AOD28" s="530" t="n"/>
      <c r="AOE28" s="530" t="n"/>
      <c r="AOF28" s="530" t="n"/>
      <c r="AOG28" s="530" t="n"/>
      <c r="AOH28" s="530" t="n"/>
      <c r="AOI28" s="530" t="n"/>
      <c r="AOJ28" s="530" t="n"/>
      <c r="AOK28" s="530" t="n"/>
      <c r="AOL28" s="530" t="n"/>
      <c r="AOM28" s="530" t="n"/>
      <c r="AON28" s="530" t="n"/>
      <c r="AOO28" s="530" t="n"/>
      <c r="AOP28" s="530" t="n"/>
      <c r="AOQ28" s="530" t="n"/>
      <c r="AOR28" s="530" t="n"/>
      <c r="AOS28" s="530" t="n"/>
      <c r="AOT28" s="530" t="n"/>
      <c r="AOU28" s="530" t="n"/>
      <c r="AOV28" s="530" t="n"/>
      <c r="AOW28" s="530" t="n"/>
      <c r="AOX28" s="530" t="n"/>
      <c r="AOY28" s="530" t="n"/>
      <c r="AOZ28" s="530" t="n"/>
      <c r="APA28" s="530" t="n"/>
      <c r="APB28" s="530" t="n"/>
      <c r="APC28" s="530" t="n"/>
      <c r="APD28" s="530" t="n"/>
      <c r="APE28" s="530" t="n"/>
      <c r="APF28" s="530" t="n"/>
      <c r="APG28" s="530" t="n"/>
      <c r="APH28" s="530" t="n"/>
      <c r="API28" s="530" t="n"/>
      <c r="APJ28" s="530" t="n"/>
      <c r="APK28" s="530" t="n"/>
      <c r="APL28" s="530" t="n"/>
      <c r="APM28" s="530" t="n"/>
      <c r="APN28" s="530" t="n"/>
      <c r="APO28" s="530" t="n"/>
      <c r="APP28" s="530" t="n"/>
      <c r="APQ28" s="530" t="n"/>
      <c r="APR28" s="530" t="n"/>
      <c r="APS28" s="530" t="n"/>
      <c r="APT28" s="530" t="n"/>
      <c r="APU28" s="530" t="n"/>
      <c r="APV28" s="530" t="n"/>
      <c r="APW28" s="530" t="n"/>
      <c r="APX28" s="530" t="n"/>
      <c r="APY28" s="530" t="n"/>
      <c r="APZ28" s="530" t="n"/>
      <c r="AQA28" s="530" t="n"/>
      <c r="AQB28" s="530" t="n"/>
      <c r="AQC28" s="530" t="n"/>
      <c r="AQD28" s="530" t="n"/>
      <c r="AQE28" s="530" t="n"/>
      <c r="AQF28" s="530" t="n"/>
      <c r="AQG28" s="530" t="n"/>
      <c r="AQH28" s="530" t="n"/>
      <c r="AQI28" s="530" t="n"/>
      <c r="AQJ28" s="530" t="n"/>
      <c r="AQK28" s="530" t="n"/>
      <c r="AQL28" s="530" t="n"/>
      <c r="AQM28" s="530" t="n"/>
      <c r="AQN28" s="530" t="n"/>
      <c r="AQO28" s="530" t="n"/>
      <c r="AQP28" s="530" t="n"/>
      <c r="AQQ28" s="530" t="n"/>
      <c r="AQR28" s="530" t="n"/>
      <c r="AQS28" s="530" t="n"/>
      <c r="AQT28" s="530" t="n"/>
      <c r="AQU28" s="530" t="n"/>
      <c r="AQV28" s="530" t="n"/>
      <c r="AQW28" s="530" t="n"/>
      <c r="AQX28" s="530" t="n"/>
      <c r="AQY28" s="530" t="n"/>
      <c r="AQZ28" s="530" t="n"/>
      <c r="ARA28" s="530" t="n"/>
      <c r="ARB28" s="530" t="n"/>
      <c r="ARC28" s="530" t="n"/>
      <c r="ARD28" s="530" t="n"/>
      <c r="ARE28" s="530" t="n"/>
      <c r="ARF28" s="530" t="n"/>
      <c r="ARG28" s="530" t="n"/>
      <c r="ARH28" s="530" t="n"/>
      <c r="ARI28" s="530" t="n"/>
      <c r="ARJ28" s="530" t="n"/>
      <c r="ARK28" s="530" t="n"/>
      <c r="ARL28" s="530" t="n"/>
      <c r="ARM28" s="530" t="n"/>
      <c r="ARN28" s="530" t="n"/>
      <c r="ARO28" s="530" t="n"/>
      <c r="ARP28" s="530" t="n"/>
      <c r="ARQ28" s="530" t="n"/>
      <c r="ARR28" s="530" t="n"/>
      <c r="ARS28" s="530" t="n"/>
      <c r="ART28" s="530" t="n"/>
      <c r="ARU28" s="530" t="n"/>
      <c r="ARV28" s="530" t="n"/>
      <c r="ARW28" s="530" t="n"/>
      <c r="ARX28" s="530" t="n"/>
      <c r="ARY28" s="530" t="n"/>
      <c r="ARZ28" s="530" t="n"/>
      <c r="ASA28" s="530" t="n"/>
      <c r="ASB28" s="530" t="n"/>
      <c r="ASC28" s="530" t="n"/>
      <c r="ASD28" s="530" t="n"/>
      <c r="ASE28" s="530" t="n"/>
      <c r="ASF28" s="530" t="n"/>
      <c r="ASG28" s="530" t="n"/>
      <c r="ASH28" s="530" t="n"/>
      <c r="ASI28" s="530" t="n"/>
      <c r="ASJ28" s="530" t="n"/>
      <c r="ASK28" s="530" t="n"/>
      <c r="ASL28" s="530" t="n"/>
      <c r="ASM28" s="530" t="n"/>
      <c r="ASN28" s="530" t="n"/>
      <c r="ASO28" s="530" t="n"/>
      <c r="ASP28" s="530" t="n"/>
      <c r="ASQ28" s="530" t="n"/>
      <c r="ASR28" s="530" t="n"/>
      <c r="ASS28" s="530" t="n"/>
      <c r="AST28" s="530" t="n"/>
      <c r="ASU28" s="530" t="n"/>
      <c r="ASV28" s="530" t="n"/>
      <c r="ASW28" s="530" t="n"/>
      <c r="ASX28" s="530" t="n"/>
      <c r="ASY28" s="530" t="n"/>
      <c r="ASZ28" s="530" t="n"/>
      <c r="ATA28" s="530" t="n"/>
      <c r="ATB28" s="530" t="n"/>
      <c r="ATC28" s="530" t="n"/>
      <c r="ATD28" s="530" t="n"/>
      <c r="ATE28" s="530" t="n"/>
      <c r="ATF28" s="530" t="n"/>
      <c r="ATG28" s="530" t="n"/>
      <c r="ATH28" s="530" t="n"/>
      <c r="ATI28" s="530" t="n"/>
      <c r="ATJ28" s="530" t="n"/>
      <c r="ATK28" s="530" t="n"/>
      <c r="ATL28" s="530" t="n"/>
      <c r="ATM28" s="530" t="n"/>
      <c r="ATN28" s="530" t="n"/>
      <c r="ATO28" s="530" t="n"/>
      <c r="ATP28" s="530" t="n"/>
      <c r="ATQ28" s="530" t="n"/>
      <c r="ATR28" s="530" t="n"/>
      <c r="ATS28" s="530" t="n"/>
      <c r="ATT28" s="530" t="n"/>
      <c r="ATU28" s="530" t="n"/>
      <c r="ATV28" s="530" t="n"/>
      <c r="ATW28" s="530" t="n"/>
      <c r="ATX28" s="530" t="n"/>
      <c r="ATY28" s="530" t="n"/>
      <c r="ATZ28" s="530" t="n"/>
      <c r="AUA28" s="530" t="n"/>
      <c r="AUB28" s="530" t="n"/>
      <c r="AUC28" s="530" t="n"/>
      <c r="AUD28" s="530" t="n"/>
      <c r="AUE28" s="530" t="n"/>
      <c r="AUF28" s="530" t="n"/>
      <c r="AUG28" s="530" t="n"/>
      <c r="AUH28" s="530" t="n"/>
      <c r="AUI28" s="530" t="n"/>
      <c r="AUJ28" s="530" t="n"/>
      <c r="AUK28" s="530" t="n"/>
      <c r="AUL28" s="530" t="n"/>
      <c r="AUM28" s="530" t="n"/>
      <c r="AUN28" s="530" t="n"/>
      <c r="AUO28" s="530" t="n"/>
      <c r="AUP28" s="530" t="n"/>
      <c r="AUQ28" s="530" t="n"/>
      <c r="AUR28" s="530" t="n"/>
      <c r="AUS28" s="530" t="n"/>
      <c r="AUT28" s="530" t="n"/>
      <c r="AUU28" s="530" t="n"/>
      <c r="AUV28" s="530" t="n"/>
      <c r="AUW28" s="530" t="n"/>
      <c r="AUX28" s="530" t="n"/>
      <c r="AUY28" s="530" t="n"/>
      <c r="AUZ28" s="530" t="n"/>
      <c r="AVA28" s="530" t="n"/>
      <c r="AVB28" s="530" t="n"/>
      <c r="AVC28" s="530" t="n"/>
      <c r="AVD28" s="530" t="n"/>
      <c r="AVE28" s="530" t="n"/>
      <c r="AVF28" s="530" t="n"/>
      <c r="AVG28" s="530" t="n"/>
      <c r="AVH28" s="530" t="n"/>
      <c r="AVI28" s="530" t="n"/>
      <c r="AVJ28" s="530" t="n"/>
      <c r="AVK28" s="530" t="n"/>
      <c r="AVL28" s="530" t="n"/>
      <c r="AVM28" s="530" t="n"/>
      <c r="AVN28" s="530" t="n"/>
      <c r="AVO28" s="530" t="n"/>
      <c r="AVP28" s="530" t="n"/>
      <c r="AVQ28" s="530" t="n"/>
      <c r="AVR28" s="530" t="n"/>
      <c r="AVS28" s="530" t="n"/>
      <c r="AVT28" s="530" t="n"/>
      <c r="AVU28" s="530" t="n"/>
      <c r="AVV28" s="530" t="n"/>
      <c r="AVW28" s="530" t="n"/>
      <c r="AVX28" s="530" t="n"/>
      <c r="AVY28" s="530" t="n"/>
      <c r="AVZ28" s="530" t="n"/>
      <c r="AWA28" s="530" t="n"/>
      <c r="AWB28" s="530" t="n"/>
      <c r="AWC28" s="530" t="n"/>
      <c r="AWD28" s="530" t="n"/>
      <c r="AWE28" s="530" t="n"/>
      <c r="AWF28" s="530" t="n"/>
      <c r="AWG28" s="530" t="n"/>
      <c r="AWH28" s="530" t="n"/>
      <c r="AWI28" s="530" t="n"/>
      <c r="AWJ28" s="530" t="n"/>
      <c r="AWK28" s="530" t="n"/>
      <c r="AWL28" s="530" t="n"/>
      <c r="AWM28" s="530" t="n"/>
      <c r="AWN28" s="530" t="n"/>
      <c r="AWO28" s="530" t="n"/>
      <c r="AWP28" s="530" t="n"/>
      <c r="AWQ28" s="530" t="n"/>
      <c r="AWR28" s="530" t="n"/>
      <c r="AWS28" s="530" t="n"/>
      <c r="AWT28" s="530" t="n"/>
      <c r="AWU28" s="530" t="n"/>
      <c r="AWV28" s="530" t="n"/>
      <c r="AWW28" s="530" t="n"/>
      <c r="AWX28" s="530" t="n"/>
      <c r="AWY28" s="530" t="n"/>
      <c r="AWZ28" s="530" t="n"/>
      <c r="AXA28" s="530" t="n"/>
      <c r="AXB28" s="530" t="n"/>
      <c r="AXC28" s="530" t="n"/>
      <c r="AXD28" s="530" t="n"/>
      <c r="AXE28" s="530" t="n"/>
      <c r="AXF28" s="530" t="n"/>
      <c r="AXG28" s="530" t="n"/>
      <c r="AXH28" s="530" t="n"/>
      <c r="AXI28" s="530" t="n"/>
      <c r="AXJ28" s="530" t="n"/>
      <c r="AXK28" s="530" t="n"/>
      <c r="AXL28" s="530" t="n"/>
      <c r="AXM28" s="530" t="n"/>
      <c r="AXN28" s="530" t="n"/>
      <c r="AXO28" s="530" t="n"/>
      <c r="AXP28" s="530" t="n"/>
      <c r="AXQ28" s="530" t="n"/>
      <c r="AXR28" s="530" t="n"/>
      <c r="AXS28" s="530" t="n"/>
      <c r="AXT28" s="530" t="n"/>
      <c r="AXU28" s="530" t="n"/>
      <c r="AXV28" s="530" t="n"/>
      <c r="AXW28" s="530" t="n"/>
      <c r="AXX28" s="530" t="n"/>
      <c r="AXY28" s="530" t="n"/>
      <c r="AXZ28" s="530" t="n"/>
      <c r="AYA28" s="530" t="n"/>
      <c r="AYB28" s="530" t="n"/>
      <c r="AYC28" s="530" t="n"/>
      <c r="AYD28" s="530" t="n"/>
      <c r="AYE28" s="530" t="n"/>
      <c r="AYF28" s="530" t="n"/>
      <c r="AYG28" s="530" t="n"/>
      <c r="AYH28" s="530" t="n"/>
      <c r="AYI28" s="530" t="n"/>
      <c r="AYJ28" s="530" t="n"/>
      <c r="AYK28" s="530" t="n"/>
      <c r="AYL28" s="530" t="n"/>
      <c r="AYM28" s="530" t="n"/>
      <c r="AYN28" s="530" t="n"/>
      <c r="AYO28" s="530" t="n"/>
      <c r="AYP28" s="530" t="n"/>
      <c r="AYQ28" s="530" t="n"/>
      <c r="AYR28" s="530" t="n"/>
      <c r="AYS28" s="530" t="n"/>
      <c r="AYT28" s="530" t="n"/>
      <c r="AYU28" s="530" t="n"/>
      <c r="AYV28" s="530" t="n"/>
      <c r="AYW28" s="530" t="n"/>
      <c r="AYX28" s="530" t="n"/>
      <c r="AYY28" s="530" t="n"/>
      <c r="AYZ28" s="530" t="n"/>
      <c r="AZA28" s="530" t="n"/>
      <c r="AZB28" s="530" t="n"/>
      <c r="AZC28" s="530" t="n"/>
      <c r="AZD28" s="530" t="n"/>
      <c r="AZE28" s="530" t="n"/>
      <c r="AZF28" s="530" t="n"/>
      <c r="AZG28" s="530" t="n"/>
      <c r="AZH28" s="530" t="n"/>
      <c r="AZI28" s="530" t="n"/>
      <c r="AZJ28" s="530" t="n"/>
      <c r="AZK28" s="530" t="n"/>
      <c r="AZL28" s="530" t="n"/>
      <c r="AZM28" s="530" t="n"/>
      <c r="AZN28" s="530" t="n"/>
      <c r="AZO28" s="530" t="n"/>
      <c r="AZP28" s="530" t="n"/>
      <c r="AZQ28" s="530" t="n"/>
      <c r="AZR28" s="530" t="n"/>
      <c r="AZS28" s="530" t="n"/>
      <c r="AZT28" s="530" t="n"/>
      <c r="AZU28" s="530" t="n"/>
      <c r="AZV28" s="530" t="n"/>
      <c r="AZW28" s="530" t="n"/>
      <c r="AZX28" s="530" t="n"/>
      <c r="AZY28" s="530" t="n"/>
      <c r="AZZ28" s="530" t="n"/>
      <c r="BAA28" s="530" t="n"/>
      <c r="BAB28" s="530" t="n"/>
      <c r="BAC28" s="530" t="n"/>
      <c r="BAD28" s="530" t="n"/>
      <c r="BAE28" s="530" t="n"/>
      <c r="BAF28" s="530" t="n"/>
      <c r="BAG28" s="530" t="n"/>
      <c r="BAH28" s="530" t="n"/>
      <c r="BAI28" s="530" t="n"/>
      <c r="BAJ28" s="530" t="n"/>
      <c r="BAK28" s="530" t="n"/>
      <c r="BAL28" s="530" t="n"/>
      <c r="BAM28" s="530" t="n"/>
      <c r="BAN28" s="530" t="n"/>
      <c r="BAO28" s="530" t="n"/>
      <c r="BAP28" s="530" t="n"/>
      <c r="BAQ28" s="530" t="n"/>
      <c r="BAR28" s="530" t="n"/>
      <c r="BAS28" s="530" t="n"/>
      <c r="BAT28" s="530" t="n"/>
      <c r="BAU28" s="530" t="n"/>
      <c r="BAV28" s="530" t="n"/>
      <c r="BAW28" s="530" t="n"/>
      <c r="BAX28" s="530" t="n"/>
      <c r="BAY28" s="530" t="n"/>
      <c r="BAZ28" s="530" t="n"/>
      <c r="BBA28" s="530" t="n"/>
      <c r="BBB28" s="530" t="n"/>
      <c r="BBC28" s="530" t="n"/>
      <c r="BBD28" s="530" t="n"/>
      <c r="BBE28" s="530" t="n"/>
      <c r="BBF28" s="530" t="n"/>
      <c r="BBG28" s="530" t="n"/>
      <c r="BBH28" s="530" t="n"/>
      <c r="BBI28" s="530" t="n"/>
      <c r="BBJ28" s="530" t="n"/>
      <c r="BBK28" s="530" t="n"/>
      <c r="BBL28" s="530" t="n"/>
      <c r="BBM28" s="530" t="n"/>
      <c r="BBN28" s="530" t="n"/>
      <c r="BBO28" s="530" t="n"/>
      <c r="BBP28" s="530" t="n"/>
      <c r="BBQ28" s="530" t="n"/>
      <c r="BBR28" s="530" t="n"/>
      <c r="BBS28" s="530" t="n"/>
      <c r="BBT28" s="530" t="n"/>
      <c r="BBU28" s="530" t="n"/>
      <c r="BBV28" s="530" t="n"/>
      <c r="BBW28" s="530" t="n"/>
      <c r="BBX28" s="530" t="n"/>
      <c r="BBY28" s="530" t="n"/>
      <c r="BBZ28" s="530" t="n"/>
      <c r="BCA28" s="530" t="n"/>
      <c r="BCB28" s="530" t="n"/>
      <c r="BCC28" s="530" t="n"/>
      <c r="BCD28" s="530" t="n"/>
      <c r="BCE28" s="530" t="n"/>
      <c r="BCF28" s="530" t="n"/>
      <c r="BCG28" s="530" t="n"/>
      <c r="BCH28" s="530" t="n"/>
      <c r="BCI28" s="530" t="n"/>
      <c r="BCJ28" s="530" t="n"/>
      <c r="BCK28" s="530" t="n"/>
      <c r="BCL28" s="530" t="n"/>
      <c r="BCM28" s="530" t="n"/>
      <c r="BCN28" s="530" t="n"/>
      <c r="BCO28" s="530" t="n"/>
      <c r="BCP28" s="530" t="n"/>
      <c r="BCQ28" s="530" t="n"/>
      <c r="BCR28" s="530" t="n"/>
      <c r="BCS28" s="530" t="n"/>
      <c r="BCT28" s="530" t="n"/>
      <c r="BCU28" s="530" t="n"/>
      <c r="BCV28" s="530" t="n"/>
      <c r="BCW28" s="530" t="n"/>
      <c r="BCX28" s="530" t="n"/>
      <c r="BCY28" s="530" t="n"/>
      <c r="BCZ28" s="530" t="n"/>
      <c r="BDA28" s="530" t="n"/>
      <c r="BDB28" s="530" t="n"/>
      <c r="BDC28" s="530" t="n"/>
      <c r="BDD28" s="530" t="n"/>
      <c r="BDE28" s="530" t="n"/>
      <c r="BDF28" s="530" t="n"/>
      <c r="BDG28" s="530" t="n"/>
      <c r="BDH28" s="530" t="n"/>
      <c r="BDI28" s="530" t="n"/>
      <c r="BDJ28" s="530" t="n"/>
      <c r="BDK28" s="530" t="n"/>
      <c r="BDL28" s="530" t="n"/>
      <c r="BDM28" s="530" t="n"/>
      <c r="BDN28" s="530" t="n"/>
      <c r="BDO28" s="530" t="n"/>
      <c r="BDP28" s="530" t="n"/>
      <c r="BDQ28" s="530" t="n"/>
      <c r="BDR28" s="530" t="n"/>
      <c r="BDS28" s="530" t="n"/>
      <c r="BDT28" s="530" t="n"/>
      <c r="BDU28" s="530" t="n"/>
      <c r="BDV28" s="530" t="n"/>
      <c r="BDW28" s="530" t="n"/>
      <c r="BDX28" s="530" t="n"/>
      <c r="BDY28" s="530" t="n"/>
      <c r="BDZ28" s="530" t="n"/>
      <c r="BEA28" s="530" t="n"/>
      <c r="BEB28" s="530" t="n"/>
      <c r="BEC28" s="530" t="n"/>
      <c r="BED28" s="530" t="n"/>
      <c r="BEE28" s="530" t="n"/>
      <c r="BEF28" s="530" t="n"/>
      <c r="BEG28" s="530" t="n"/>
      <c r="BEH28" s="530" t="n"/>
      <c r="BEI28" s="530" t="n"/>
      <c r="BEJ28" s="530" t="n"/>
      <c r="BEK28" s="530" t="n"/>
      <c r="BEL28" s="530" t="n"/>
      <c r="BEM28" s="530" t="n"/>
      <c r="BEN28" s="530" t="n"/>
      <c r="BEO28" s="530" t="n"/>
      <c r="BEP28" s="530" t="n"/>
      <c r="BEQ28" s="530" t="n"/>
      <c r="BER28" s="530" t="n"/>
      <c r="BES28" s="530" t="n"/>
      <c r="BET28" s="530" t="n"/>
      <c r="BEU28" s="530" t="n"/>
      <c r="BEV28" s="530" t="n"/>
      <c r="BEW28" s="530" t="n"/>
      <c r="BEX28" s="530" t="n"/>
      <c r="BEY28" s="530" t="n"/>
      <c r="BEZ28" s="530" t="n"/>
      <c r="BFA28" s="530" t="n"/>
      <c r="BFB28" s="530" t="n"/>
      <c r="BFC28" s="530" t="n"/>
      <c r="BFD28" s="530" t="n"/>
      <c r="BFE28" s="530" t="n"/>
      <c r="BFF28" s="530" t="n"/>
      <c r="BFG28" s="530" t="n"/>
      <c r="BFH28" s="530" t="n"/>
      <c r="BFI28" s="530" t="n"/>
      <c r="BFJ28" s="530" t="n"/>
      <c r="BFK28" s="530" t="n"/>
      <c r="BFL28" s="530" t="n"/>
      <c r="BFM28" s="530" t="n"/>
      <c r="BFN28" s="530" t="n"/>
      <c r="BFO28" s="530" t="n"/>
      <c r="BFP28" s="530" t="n"/>
      <c r="BFQ28" s="530" t="n"/>
      <c r="BFR28" s="530" t="n"/>
      <c r="BFS28" s="530" t="n"/>
      <c r="BFT28" s="530" t="n"/>
      <c r="BFU28" s="530" t="n"/>
      <c r="BFV28" s="530" t="n"/>
      <c r="BFW28" s="530" t="n"/>
      <c r="BFX28" s="530" t="n"/>
      <c r="BFY28" s="530" t="n"/>
      <c r="BFZ28" s="530" t="n"/>
      <c r="BGA28" s="530" t="n"/>
      <c r="BGB28" s="530" t="n"/>
      <c r="BGC28" s="530" t="n"/>
      <c r="BGD28" s="530" t="n"/>
      <c r="BGE28" s="530" t="n"/>
      <c r="BGF28" s="530" t="n"/>
      <c r="BGG28" s="530" t="n"/>
      <c r="BGH28" s="530" t="n"/>
      <c r="BGI28" s="530" t="n"/>
      <c r="BGJ28" s="530" t="n"/>
      <c r="BGK28" s="530" t="n"/>
      <c r="BGL28" s="530" t="n"/>
      <c r="BGM28" s="530" t="n"/>
      <c r="BGN28" s="530" t="n"/>
      <c r="BGO28" s="530" t="n"/>
      <c r="BGP28" s="530" t="n"/>
      <c r="BGQ28" s="530" t="n"/>
      <c r="BGR28" s="530" t="n"/>
      <c r="BGS28" s="530" t="n"/>
      <c r="BGT28" s="530" t="n"/>
      <c r="BGU28" s="530" t="n"/>
      <c r="BGV28" s="530" t="n"/>
      <c r="BGW28" s="530" t="n"/>
      <c r="BGX28" s="530" t="n"/>
      <c r="BGY28" s="530" t="n"/>
      <c r="BGZ28" s="530" t="n"/>
      <c r="BHA28" s="530" t="n"/>
      <c r="BHB28" s="530" t="n"/>
      <c r="BHC28" s="530" t="n"/>
      <c r="BHD28" s="530" t="n"/>
      <c r="BHE28" s="530" t="n"/>
      <c r="BHF28" s="530" t="n"/>
      <c r="BHG28" s="530" t="n"/>
      <c r="BHH28" s="530" t="n"/>
      <c r="BHI28" s="530" t="n"/>
      <c r="BHJ28" s="530" t="n"/>
      <c r="BHK28" s="530" t="n"/>
      <c r="BHL28" s="530" t="n"/>
      <c r="BHM28" s="530" t="n"/>
      <c r="BHN28" s="530" t="n"/>
      <c r="BHO28" s="530" t="n"/>
      <c r="BHP28" s="530" t="n"/>
      <c r="BHQ28" s="530" t="n"/>
      <c r="BHR28" s="530" t="n"/>
      <c r="BHS28" s="530" t="n"/>
      <c r="BHT28" s="530" t="n"/>
      <c r="BHU28" s="530" t="n"/>
      <c r="BHV28" s="530" t="n"/>
      <c r="BHW28" s="530" t="n"/>
      <c r="BHX28" s="530" t="n"/>
      <c r="BHY28" s="530" t="n"/>
      <c r="BHZ28" s="530" t="n"/>
      <c r="BIA28" s="530" t="n"/>
      <c r="BIB28" s="530" t="n"/>
      <c r="BIC28" s="530" t="n"/>
      <c r="BID28" s="530" t="n"/>
      <c r="BIE28" s="530" t="n"/>
      <c r="BIF28" s="530" t="n"/>
      <c r="BIG28" s="530" t="n"/>
      <c r="BIH28" s="530" t="n"/>
      <c r="BII28" s="530" t="n"/>
      <c r="BIJ28" s="530" t="n"/>
      <c r="BIK28" s="530" t="n"/>
      <c r="BIL28" s="530" t="n"/>
      <c r="BIM28" s="530" t="n"/>
      <c r="BIN28" s="530" t="n"/>
      <c r="BIO28" s="530" t="n"/>
      <c r="BIP28" s="530" t="n"/>
      <c r="BIQ28" s="530" t="n"/>
      <c r="BIR28" s="530" t="n"/>
      <c r="BIS28" s="530" t="n"/>
      <c r="BIT28" s="530" t="n"/>
      <c r="BIU28" s="530" t="n"/>
      <c r="BIV28" s="530" t="n"/>
      <c r="BIW28" s="530" t="n"/>
      <c r="BIX28" s="530" t="n"/>
      <c r="BIY28" s="530" t="n"/>
      <c r="BIZ28" s="530" t="n"/>
      <c r="BJA28" s="530" t="n"/>
      <c r="BJB28" s="530" t="n"/>
      <c r="BJC28" s="530" t="n"/>
      <c r="BJD28" s="530" t="n"/>
      <c r="BJE28" s="530" t="n"/>
      <c r="BJF28" s="530" t="n"/>
      <c r="BJG28" s="530" t="n"/>
      <c r="BJH28" s="530" t="n"/>
      <c r="BJI28" s="530" t="n"/>
      <c r="BJJ28" s="530" t="n"/>
      <c r="BJK28" s="530" t="n"/>
      <c r="BJL28" s="530" t="n"/>
      <c r="BJM28" s="530" t="n"/>
      <c r="BJN28" s="530" t="n"/>
      <c r="BJO28" s="530" t="n"/>
      <c r="BJP28" s="530" t="n"/>
      <c r="BJQ28" s="530" t="n"/>
      <c r="BJR28" s="530" t="n"/>
      <c r="BJS28" s="530" t="n"/>
      <c r="BJT28" s="530" t="n"/>
      <c r="BJU28" s="530" t="n"/>
      <c r="BJV28" s="530" t="n"/>
      <c r="BJW28" s="530" t="n"/>
      <c r="BJX28" s="530" t="n"/>
      <c r="BJY28" s="530" t="n"/>
      <c r="BJZ28" s="530" t="n"/>
      <c r="BKA28" s="530" t="n"/>
      <c r="BKB28" s="530" t="n"/>
      <c r="BKC28" s="530" t="n"/>
      <c r="BKD28" s="530" t="n"/>
      <c r="BKE28" s="530" t="n"/>
      <c r="BKF28" s="530" t="n"/>
      <c r="BKG28" s="530" t="n"/>
      <c r="BKH28" s="530" t="n"/>
      <c r="BKI28" s="530" t="n"/>
      <c r="BKJ28" s="530" t="n"/>
      <c r="BKK28" s="530" t="n"/>
      <c r="BKL28" s="530" t="n"/>
      <c r="BKM28" s="530" t="n"/>
      <c r="BKN28" s="530" t="n"/>
      <c r="BKO28" s="530" t="n"/>
      <c r="BKP28" s="530" t="n"/>
      <c r="BKQ28" s="530" t="n"/>
      <c r="BKR28" s="530" t="n"/>
      <c r="BKS28" s="530" t="n"/>
      <c r="BKT28" s="530" t="n"/>
      <c r="BKU28" s="530" t="n"/>
      <c r="BKV28" s="530" t="n"/>
      <c r="BKW28" s="530" t="n"/>
      <c r="BKX28" s="530" t="n"/>
      <c r="BKY28" s="530" t="n"/>
      <c r="BKZ28" s="530" t="n"/>
      <c r="BLA28" s="530" t="n"/>
      <c r="BLB28" s="530" t="n"/>
      <c r="BLC28" s="530" t="n"/>
      <c r="BLD28" s="530" t="n"/>
      <c r="BLE28" s="530" t="n"/>
      <c r="BLF28" s="530" t="n"/>
      <c r="BLG28" s="530" t="n"/>
      <c r="BLH28" s="530" t="n"/>
      <c r="BLI28" s="530" t="n"/>
      <c r="BLJ28" s="530" t="n"/>
      <c r="BLK28" s="530" t="n"/>
      <c r="BLL28" s="530" t="n"/>
      <c r="BLM28" s="530" t="n"/>
      <c r="BLN28" s="530" t="n"/>
      <c r="BLO28" s="530" t="n"/>
      <c r="BLP28" s="530" t="n"/>
      <c r="BLQ28" s="530" t="n"/>
      <c r="BLR28" s="530" t="n"/>
      <c r="BLS28" s="530" t="n"/>
      <c r="BLT28" s="530" t="n"/>
      <c r="BLU28" s="530" t="n"/>
      <c r="BLV28" s="530" t="n"/>
      <c r="BLW28" s="530" t="n"/>
      <c r="BLX28" s="530" t="n"/>
      <c r="BLY28" s="530" t="n"/>
      <c r="BLZ28" s="530" t="n"/>
      <c r="BMA28" s="530" t="n"/>
      <c r="BMB28" s="530" t="n"/>
      <c r="BMC28" s="530" t="n"/>
      <c r="BMD28" s="530" t="n"/>
      <c r="BME28" s="530" t="n"/>
      <c r="BMF28" s="530" t="n"/>
      <c r="BMG28" s="530" t="n"/>
      <c r="BMH28" s="530" t="n"/>
      <c r="BMI28" s="530" t="n"/>
      <c r="BMJ28" s="530" t="n"/>
      <c r="BMK28" s="530" t="n"/>
      <c r="BML28" s="530" t="n"/>
      <c r="BMM28" s="530" t="n"/>
      <c r="BMN28" s="530" t="n"/>
      <c r="BMO28" s="530" t="n"/>
      <c r="BMP28" s="530" t="n"/>
      <c r="BMQ28" s="530" t="n"/>
      <c r="BMR28" s="530" t="n"/>
      <c r="BMS28" s="530" t="n"/>
      <c r="BMT28" s="530" t="n"/>
      <c r="BMU28" s="530" t="n"/>
      <c r="BMV28" s="530" t="n"/>
      <c r="BMW28" s="530" t="n"/>
      <c r="BMX28" s="530" t="n"/>
      <c r="BMY28" s="530" t="n"/>
      <c r="BMZ28" s="530" t="n"/>
      <c r="BNA28" s="530" t="n"/>
      <c r="BNB28" s="530" t="n"/>
      <c r="BNC28" s="530" t="n"/>
      <c r="BND28" s="530" t="n"/>
      <c r="BNE28" s="530" t="n"/>
      <c r="BNF28" s="530" t="n"/>
      <c r="BNG28" s="530" t="n"/>
      <c r="BNH28" s="530" t="n"/>
      <c r="BNI28" s="530" t="n"/>
      <c r="BNJ28" s="530" t="n"/>
      <c r="BNK28" s="530" t="n"/>
      <c r="BNL28" s="530" t="n"/>
      <c r="BNM28" s="530" t="n"/>
      <c r="BNN28" s="530" t="n"/>
      <c r="BNO28" s="530" t="n"/>
      <c r="BNP28" s="530" t="n"/>
      <c r="BNQ28" s="530" t="n"/>
      <c r="BNR28" s="530" t="n"/>
      <c r="BNS28" s="530" t="n"/>
      <c r="BNT28" s="530" t="n"/>
      <c r="BNU28" s="530" t="n"/>
      <c r="BNV28" s="530" t="n"/>
      <c r="BNW28" s="530" t="n"/>
      <c r="BNX28" s="530" t="n"/>
      <c r="BNY28" s="530" t="n"/>
      <c r="BNZ28" s="530" t="n"/>
      <c r="BOA28" s="530" t="n"/>
      <c r="BOB28" s="530" t="n"/>
      <c r="BOC28" s="530" t="n"/>
      <c r="BOD28" s="530" t="n"/>
      <c r="BOE28" s="530" t="n"/>
      <c r="BOF28" s="530" t="n"/>
      <c r="BOG28" s="530" t="n"/>
      <c r="BOH28" s="530" t="n"/>
      <c r="BOI28" s="530" t="n"/>
      <c r="BOJ28" s="530" t="n"/>
      <c r="BOK28" s="530" t="n"/>
      <c r="BOL28" s="530" t="n"/>
      <c r="BOM28" s="530" t="n"/>
      <c r="BON28" s="530" t="n"/>
      <c r="BOO28" s="530" t="n"/>
      <c r="BOP28" s="530" t="n"/>
      <c r="BOQ28" s="530" t="n"/>
      <c r="BOR28" s="530" t="n"/>
      <c r="BOS28" s="530" t="n"/>
      <c r="BOT28" s="530" t="n"/>
      <c r="BOU28" s="530" t="n"/>
      <c r="BOV28" s="530" t="n"/>
      <c r="BOW28" s="530" t="n"/>
      <c r="BOX28" s="530" t="n"/>
      <c r="BOY28" s="530" t="n"/>
      <c r="BOZ28" s="530" t="n"/>
      <c r="BPA28" s="530" t="n"/>
      <c r="BPB28" s="530" t="n"/>
      <c r="BPC28" s="530" t="n"/>
      <c r="BPD28" s="530" t="n"/>
      <c r="BPE28" s="530" t="n"/>
      <c r="BPF28" s="530" t="n"/>
      <c r="BPG28" s="530" t="n"/>
      <c r="BPH28" s="530" t="n"/>
      <c r="BPI28" s="530" t="n"/>
      <c r="BPJ28" s="530" t="n"/>
      <c r="BPK28" s="530" t="n"/>
      <c r="BPL28" s="530" t="n"/>
      <c r="BPM28" s="530" t="n"/>
      <c r="BPN28" s="530" t="n"/>
      <c r="BPO28" s="530" t="n"/>
      <c r="BPP28" s="530" t="n"/>
      <c r="BPQ28" s="530" t="n"/>
      <c r="BPR28" s="530" t="n"/>
      <c r="BPS28" s="530" t="n"/>
      <c r="BPT28" s="530" t="n"/>
      <c r="BPU28" s="530" t="n"/>
      <c r="BPV28" s="530" t="n"/>
      <c r="BPW28" s="530" t="n"/>
      <c r="BPX28" s="530" t="n"/>
      <c r="BPY28" s="530" t="n"/>
      <c r="BPZ28" s="530" t="n"/>
      <c r="BQA28" s="530" t="n"/>
      <c r="BQB28" s="530" t="n"/>
      <c r="BQC28" s="530" t="n"/>
      <c r="BQD28" s="530" t="n"/>
      <c r="BQE28" s="530" t="n"/>
      <c r="BQF28" s="530" t="n"/>
      <c r="BQG28" s="530" t="n"/>
      <c r="BQH28" s="530" t="n"/>
      <c r="BQI28" s="530" t="n"/>
      <c r="BQJ28" s="530" t="n"/>
      <c r="BQK28" s="530" t="n"/>
      <c r="BQL28" s="530" t="n"/>
      <c r="BQM28" s="530" t="n"/>
      <c r="BQN28" s="530" t="n"/>
      <c r="BQO28" s="530" t="n"/>
      <c r="BQP28" s="530" t="n"/>
      <c r="BQQ28" s="530" t="n"/>
      <c r="BQR28" s="530" t="n"/>
      <c r="BQS28" s="530" t="n"/>
      <c r="BQT28" s="530" t="n"/>
      <c r="BQU28" s="530" t="n"/>
      <c r="BQV28" s="530" t="n"/>
      <c r="BQW28" s="530" t="n"/>
      <c r="BQX28" s="530" t="n"/>
      <c r="BQY28" s="530" t="n"/>
      <c r="BQZ28" s="530" t="n"/>
      <c r="BRA28" s="530" t="n"/>
      <c r="BRB28" s="530" t="n"/>
      <c r="BRC28" s="530" t="n"/>
      <c r="BRD28" s="530" t="n"/>
      <c r="BRE28" s="530" t="n"/>
      <c r="BRF28" s="530" t="n"/>
      <c r="BRG28" s="530" t="n"/>
      <c r="BRH28" s="530" t="n"/>
      <c r="BRI28" s="530" t="n"/>
      <c r="BRJ28" s="530" t="n"/>
      <c r="BRK28" s="530" t="n"/>
      <c r="BRL28" s="530" t="n"/>
      <c r="BRM28" s="530" t="n"/>
      <c r="BRN28" s="530" t="n"/>
      <c r="BRO28" s="530" t="n"/>
      <c r="BRP28" s="530" t="n"/>
      <c r="BRQ28" s="530" t="n"/>
      <c r="BRR28" s="530" t="n"/>
      <c r="BRS28" s="530" t="n"/>
      <c r="BRT28" s="530" t="n"/>
      <c r="BRU28" s="530" t="n"/>
      <c r="BRV28" s="530" t="n"/>
      <c r="BRW28" s="530" t="n"/>
      <c r="BRX28" s="530" t="n"/>
      <c r="BRY28" s="530" t="n"/>
      <c r="BRZ28" s="530" t="n"/>
      <c r="BSA28" s="530" t="n"/>
      <c r="BSB28" s="530" t="n"/>
      <c r="BSC28" s="530" t="n"/>
      <c r="BSD28" s="530" t="n"/>
      <c r="BSE28" s="530" t="n"/>
      <c r="BSF28" s="530" t="n"/>
      <c r="BSG28" s="530" t="n"/>
      <c r="BSH28" s="530" t="n"/>
      <c r="BSI28" s="530" t="n"/>
      <c r="BSJ28" s="530" t="n"/>
      <c r="BSK28" s="530" t="n"/>
      <c r="BSL28" s="530" t="n"/>
      <c r="BSM28" s="530" t="n"/>
      <c r="BSN28" s="530" t="n"/>
      <c r="BSO28" s="530" t="n"/>
      <c r="BSP28" s="530" t="n"/>
      <c r="BSQ28" s="530" t="n"/>
      <c r="BSR28" s="530" t="n"/>
      <c r="BSS28" s="530" t="n"/>
      <c r="BST28" s="530" t="n"/>
      <c r="BSU28" s="530" t="n"/>
      <c r="BSV28" s="530" t="n"/>
      <c r="BSW28" s="530" t="n"/>
      <c r="BSX28" s="530" t="n"/>
      <c r="BSY28" s="530" t="n"/>
      <c r="BSZ28" s="530" t="n"/>
      <c r="BTA28" s="530" t="n"/>
      <c r="BTB28" s="530" t="n"/>
      <c r="BTC28" s="530" t="n"/>
      <c r="BTD28" s="530" t="n"/>
      <c r="BTE28" s="530" t="n"/>
      <c r="BTF28" s="530" t="n"/>
      <c r="BTG28" s="530" t="n"/>
      <c r="BTH28" s="530" t="n"/>
      <c r="BTI28" s="530" t="n"/>
      <c r="BTJ28" s="530" t="n"/>
      <c r="BTK28" s="530" t="n"/>
      <c r="BTL28" s="530" t="n"/>
      <c r="BTM28" s="530" t="n"/>
      <c r="BTN28" s="530" t="n"/>
      <c r="BTO28" s="530" t="n"/>
      <c r="BTP28" s="530" t="n"/>
      <c r="BTQ28" s="530" t="n"/>
      <c r="BTR28" s="530" t="n"/>
      <c r="BTS28" s="530" t="n"/>
      <c r="BTT28" s="530" t="n"/>
      <c r="BTU28" s="530" t="n"/>
      <c r="BTV28" s="530" t="n"/>
      <c r="BTW28" s="530" t="n"/>
      <c r="BTX28" s="530" t="n"/>
      <c r="BTY28" s="530" t="n"/>
      <c r="BTZ28" s="530" t="n"/>
      <c r="BUA28" s="530" t="n"/>
      <c r="BUB28" s="530" t="n"/>
      <c r="BUC28" s="530" t="n"/>
      <c r="BUD28" s="530" t="n"/>
      <c r="BUE28" s="530" t="n"/>
      <c r="BUF28" s="530" t="n"/>
      <c r="BUG28" s="530" t="n"/>
      <c r="BUH28" s="530" t="n"/>
      <c r="BUI28" s="530" t="n"/>
      <c r="BUJ28" s="530" t="n"/>
      <c r="BUK28" s="530" t="n"/>
      <c r="BUL28" s="530" t="n"/>
      <c r="BUM28" s="530" t="n"/>
      <c r="BUN28" s="530" t="n"/>
      <c r="BUO28" s="530" t="n"/>
      <c r="BUP28" s="530" t="n"/>
      <c r="BUQ28" s="530" t="n"/>
      <c r="BUR28" s="530" t="n"/>
      <c r="BUS28" s="530" t="n"/>
      <c r="BUT28" s="530" t="n"/>
      <c r="BUU28" s="530" t="n"/>
      <c r="BUV28" s="530" t="n"/>
      <c r="BUW28" s="530" t="n"/>
      <c r="BUX28" s="530" t="n"/>
      <c r="BUY28" s="530" t="n"/>
      <c r="BUZ28" s="530" t="n"/>
      <c r="BVA28" s="530" t="n"/>
      <c r="BVB28" s="530" t="n"/>
      <c r="BVC28" s="530" t="n"/>
      <c r="BVD28" s="530" t="n"/>
      <c r="BVE28" s="530" t="n"/>
      <c r="BVF28" s="530" t="n"/>
      <c r="BVG28" s="530" t="n"/>
      <c r="BVH28" s="530" t="n"/>
      <c r="BVI28" s="530" t="n"/>
      <c r="BVJ28" s="530" t="n"/>
      <c r="BVK28" s="530" t="n"/>
      <c r="BVL28" s="530" t="n"/>
      <c r="BVM28" s="530" t="n"/>
      <c r="BVN28" s="530" t="n"/>
      <c r="BVO28" s="530" t="n"/>
      <c r="BVP28" s="530" t="n"/>
      <c r="BVQ28" s="530" t="n"/>
      <c r="BVR28" s="530" t="n"/>
      <c r="BVS28" s="530" t="n"/>
      <c r="BVT28" s="530" t="n"/>
      <c r="BVU28" s="530" t="n"/>
      <c r="BVV28" s="530" t="n"/>
      <c r="BVW28" s="530" t="n"/>
      <c r="BVX28" s="530" t="n"/>
      <c r="BVY28" s="530" t="n"/>
      <c r="BVZ28" s="530" t="n"/>
      <c r="BWA28" s="530" t="n"/>
      <c r="BWB28" s="530" t="n"/>
      <c r="BWC28" s="530" t="n"/>
      <c r="BWD28" s="530" t="n"/>
      <c r="BWE28" s="530" t="n"/>
      <c r="BWF28" s="530" t="n"/>
      <c r="BWG28" s="530" t="n"/>
      <c r="BWH28" s="530" t="n"/>
      <c r="BWI28" s="530" t="n"/>
      <c r="BWJ28" s="530" t="n"/>
      <c r="BWK28" s="530" t="n"/>
      <c r="BWL28" s="530" t="n"/>
      <c r="BWM28" s="530" t="n"/>
      <c r="BWN28" s="530" t="n"/>
      <c r="BWO28" s="530" t="n"/>
      <c r="BWP28" s="530" t="n"/>
      <c r="BWQ28" s="530" t="n"/>
      <c r="BWR28" s="530" t="n"/>
      <c r="BWS28" s="530" t="n"/>
      <c r="BWT28" s="530" t="n"/>
      <c r="BWU28" s="530" t="n"/>
      <c r="BWV28" s="530" t="n"/>
      <c r="BWW28" s="530" t="n"/>
      <c r="BWX28" s="530" t="n"/>
      <c r="BWY28" s="530" t="n"/>
      <c r="BWZ28" s="530" t="n"/>
      <c r="BXA28" s="530" t="n"/>
      <c r="BXB28" s="530" t="n"/>
      <c r="BXC28" s="530" t="n"/>
      <c r="BXD28" s="530" t="n"/>
      <c r="BXE28" s="530" t="n"/>
      <c r="BXF28" s="530" t="n"/>
      <c r="BXG28" s="530" t="n"/>
      <c r="BXH28" s="530" t="n"/>
      <c r="BXI28" s="530" t="n"/>
      <c r="BXJ28" s="530" t="n"/>
      <c r="BXK28" s="530" t="n"/>
      <c r="BXL28" s="530" t="n"/>
      <c r="BXM28" s="530" t="n"/>
      <c r="BXN28" s="530" t="n"/>
      <c r="BXO28" s="530" t="n"/>
      <c r="BXP28" s="530" t="n"/>
      <c r="BXQ28" s="530" t="n"/>
      <c r="BXR28" s="530" t="n"/>
      <c r="BXS28" s="530" t="n"/>
      <c r="BXT28" s="530" t="n"/>
      <c r="BXU28" s="530" t="n"/>
      <c r="BXV28" s="530" t="n"/>
      <c r="BXW28" s="530" t="n"/>
      <c r="BXX28" s="530" t="n"/>
      <c r="BXY28" s="530" t="n"/>
      <c r="BXZ28" s="530" t="n"/>
      <c r="BYA28" s="530" t="n"/>
      <c r="BYB28" s="530" t="n"/>
      <c r="BYC28" s="530" t="n"/>
      <c r="BYD28" s="530" t="n"/>
      <c r="BYE28" s="530" t="n"/>
      <c r="BYF28" s="530" t="n"/>
      <c r="BYG28" s="530" t="n"/>
      <c r="BYH28" s="530" t="n"/>
      <c r="BYI28" s="530" t="n"/>
      <c r="BYJ28" s="530" t="n"/>
      <c r="BYK28" s="530" t="n"/>
      <c r="BYL28" s="530" t="n"/>
      <c r="BYM28" s="530" t="n"/>
      <c r="BYN28" s="530" t="n"/>
      <c r="BYO28" s="530" t="n"/>
      <c r="BYP28" s="530" t="n"/>
      <c r="BYQ28" s="530" t="n"/>
      <c r="BYR28" s="530" t="n"/>
      <c r="BYS28" s="530" t="n"/>
      <c r="BYT28" s="530" t="n"/>
      <c r="BYU28" s="530" t="n"/>
      <c r="BYV28" s="530" t="n"/>
      <c r="BYW28" s="530" t="n"/>
      <c r="BYX28" s="530" t="n"/>
      <c r="BYY28" s="530" t="n"/>
      <c r="BYZ28" s="530" t="n"/>
      <c r="BZA28" s="530" t="n"/>
      <c r="BZB28" s="530" t="n"/>
      <c r="BZC28" s="530" t="n"/>
      <c r="BZD28" s="530" t="n"/>
      <c r="BZE28" s="530" t="n"/>
      <c r="BZF28" s="530" t="n"/>
      <c r="BZG28" s="530" t="n"/>
      <c r="BZH28" s="530" t="n"/>
      <c r="BZI28" s="530" t="n"/>
      <c r="BZJ28" s="530" t="n"/>
      <c r="BZK28" s="530" t="n"/>
      <c r="BZL28" s="530" t="n"/>
      <c r="BZM28" s="530" t="n"/>
      <c r="BZN28" s="530" t="n"/>
      <c r="BZO28" s="530" t="n"/>
      <c r="BZP28" s="530" t="n"/>
      <c r="BZQ28" s="530" t="n"/>
      <c r="BZR28" s="530" t="n"/>
      <c r="BZS28" s="530" t="n"/>
      <c r="BZT28" s="530" t="n"/>
      <c r="BZU28" s="530" t="n"/>
      <c r="BZV28" s="530" t="n"/>
      <c r="BZW28" s="530" t="n"/>
      <c r="BZX28" s="530" t="n"/>
      <c r="BZY28" s="530" t="n"/>
      <c r="BZZ28" s="530" t="n"/>
      <c r="CAA28" s="530" t="n"/>
      <c r="CAB28" s="530" t="n"/>
      <c r="CAC28" s="530" t="n"/>
      <c r="CAD28" s="530" t="n"/>
      <c r="CAE28" s="530" t="n"/>
      <c r="CAF28" s="530" t="n"/>
      <c r="CAG28" s="530" t="n"/>
      <c r="CAH28" s="530" t="n"/>
      <c r="CAI28" s="530" t="n"/>
      <c r="CAJ28" s="530" t="n"/>
      <c r="CAK28" s="530" t="n"/>
      <c r="CAL28" s="530" t="n"/>
      <c r="CAM28" s="530" t="n"/>
      <c r="CAN28" s="530" t="n"/>
      <c r="CAO28" s="530" t="n"/>
      <c r="CAP28" s="530" t="n"/>
      <c r="CAQ28" s="530" t="n"/>
      <c r="CAR28" s="530" t="n"/>
      <c r="CAS28" s="530" t="n"/>
      <c r="CAT28" s="530" t="n"/>
      <c r="CAU28" s="530" t="n"/>
      <c r="CAV28" s="530" t="n"/>
      <c r="CAW28" s="530" t="n"/>
      <c r="CAX28" s="530" t="n"/>
      <c r="CAY28" s="530" t="n"/>
      <c r="CAZ28" s="530" t="n"/>
      <c r="CBA28" s="530" t="n"/>
      <c r="CBB28" s="530" t="n"/>
      <c r="CBC28" s="530" t="n"/>
      <c r="CBD28" s="530" t="n"/>
      <c r="CBE28" s="530" t="n"/>
      <c r="CBF28" s="530" t="n"/>
      <c r="CBG28" s="530" t="n"/>
      <c r="CBH28" s="530" t="n"/>
      <c r="CBI28" s="530" t="n"/>
      <c r="CBJ28" s="530" t="n"/>
      <c r="CBK28" s="530" t="n"/>
      <c r="CBL28" s="530" t="n"/>
      <c r="CBM28" s="530" t="n"/>
      <c r="CBN28" s="530" t="n"/>
      <c r="CBO28" s="530" t="n"/>
      <c r="CBP28" s="530" t="n"/>
      <c r="CBQ28" s="530" t="n"/>
      <c r="CBR28" s="530" t="n"/>
      <c r="CBS28" s="530" t="n"/>
      <c r="CBT28" s="530" t="n"/>
      <c r="CBU28" s="530" t="n"/>
      <c r="CBV28" s="530" t="n"/>
      <c r="CBW28" s="530" t="n"/>
      <c r="CBX28" s="530" t="n"/>
      <c r="CBY28" s="530" t="n"/>
      <c r="CBZ28" s="530" t="n"/>
      <c r="CCA28" s="530" t="n"/>
      <c r="CCB28" s="530" t="n"/>
      <c r="CCC28" s="530" t="n"/>
      <c r="CCD28" s="530" t="n"/>
      <c r="CCE28" s="530" t="n"/>
      <c r="CCF28" s="530" t="n"/>
      <c r="CCG28" s="530" t="n"/>
      <c r="CCH28" s="530" t="n"/>
      <c r="CCI28" s="530" t="n"/>
      <c r="CCJ28" s="530" t="n"/>
      <c r="CCK28" s="530" t="n"/>
      <c r="CCL28" s="530" t="n"/>
      <c r="CCM28" s="530" t="n"/>
      <c r="CCN28" s="530" t="n"/>
      <c r="CCO28" s="530" t="n"/>
      <c r="CCP28" s="530" t="n"/>
      <c r="CCQ28" s="530" t="n"/>
      <c r="CCR28" s="530" t="n"/>
      <c r="CCS28" s="530" t="n"/>
      <c r="CCT28" s="530" t="n"/>
      <c r="CCU28" s="530" t="n"/>
      <c r="CCV28" s="530" t="n"/>
      <c r="CCW28" s="530" t="n"/>
      <c r="CCX28" s="530" t="n"/>
      <c r="CCY28" s="530" t="n"/>
      <c r="CCZ28" s="530" t="n"/>
      <c r="CDA28" s="530" t="n"/>
      <c r="CDB28" s="530" t="n"/>
      <c r="CDC28" s="530" t="n"/>
      <c r="CDD28" s="530" t="n"/>
      <c r="CDE28" s="530" t="n"/>
      <c r="CDF28" s="530" t="n"/>
      <c r="CDG28" s="530" t="n"/>
      <c r="CDH28" s="530" t="n"/>
      <c r="CDI28" s="530" t="n"/>
      <c r="CDJ28" s="530" t="n"/>
      <c r="CDK28" s="530" t="n"/>
      <c r="CDL28" s="530" t="n"/>
      <c r="CDM28" s="530" t="n"/>
      <c r="CDN28" s="530" t="n"/>
      <c r="CDO28" s="530" t="n"/>
      <c r="CDP28" s="530" t="n"/>
      <c r="CDQ28" s="530" t="n"/>
      <c r="CDR28" s="530" t="n"/>
      <c r="CDS28" s="530" t="n"/>
      <c r="CDT28" s="530" t="n"/>
      <c r="CDU28" s="530" t="n"/>
      <c r="CDV28" s="530" t="n"/>
      <c r="CDW28" s="530" t="n"/>
      <c r="CDX28" s="530" t="n"/>
      <c r="CDY28" s="530" t="n"/>
      <c r="CDZ28" s="530" t="n"/>
      <c r="CEA28" s="530" t="n"/>
      <c r="CEB28" s="530" t="n"/>
      <c r="CEC28" s="530" t="n"/>
      <c r="CED28" s="530" t="n"/>
      <c r="CEE28" s="530" t="n"/>
      <c r="CEF28" s="530" t="n"/>
      <c r="CEG28" s="530" t="n"/>
      <c r="CEH28" s="530" t="n"/>
      <c r="CEI28" s="530" t="n"/>
      <c r="CEJ28" s="530" t="n"/>
      <c r="CEK28" s="530" t="n"/>
      <c r="CEL28" s="530" t="n"/>
      <c r="CEM28" s="530" t="n"/>
      <c r="CEN28" s="530" t="n"/>
      <c r="CEO28" s="530" t="n"/>
      <c r="CEP28" s="530" t="n"/>
      <c r="CEQ28" s="530" t="n"/>
      <c r="CER28" s="530" t="n"/>
      <c r="CES28" s="530" t="n"/>
      <c r="CET28" s="530" t="n"/>
      <c r="CEU28" s="530" t="n"/>
      <c r="CEV28" s="530" t="n"/>
      <c r="CEW28" s="530" t="n"/>
      <c r="CEX28" s="530" t="n"/>
      <c r="CEY28" s="530" t="n"/>
      <c r="CEZ28" s="530" t="n"/>
      <c r="CFA28" s="530" t="n"/>
      <c r="CFB28" s="530" t="n"/>
      <c r="CFC28" s="530" t="n"/>
      <c r="CFD28" s="530" t="n"/>
      <c r="CFE28" s="530" t="n"/>
      <c r="CFF28" s="530" t="n"/>
      <c r="CFG28" s="530" t="n"/>
      <c r="CFH28" s="530" t="n"/>
      <c r="CFI28" s="530" t="n"/>
      <c r="CFJ28" s="530" t="n"/>
      <c r="CFK28" s="530" t="n"/>
      <c r="CFL28" s="530" t="n"/>
      <c r="CFM28" s="530" t="n"/>
      <c r="CFN28" s="530" t="n"/>
      <c r="CFO28" s="530" t="n"/>
      <c r="CFP28" s="530" t="n"/>
      <c r="CFQ28" s="530" t="n"/>
      <c r="CFR28" s="530" t="n"/>
      <c r="CFS28" s="530" t="n"/>
      <c r="CFT28" s="530" t="n"/>
      <c r="CFU28" s="530" t="n"/>
      <c r="CFV28" s="530" t="n"/>
      <c r="CFW28" s="530" t="n"/>
      <c r="CFX28" s="530" t="n"/>
      <c r="CFY28" s="530" t="n"/>
      <c r="CFZ28" s="530" t="n"/>
      <c r="CGA28" s="530" t="n"/>
      <c r="CGB28" s="530" t="n"/>
      <c r="CGC28" s="530" t="n"/>
      <c r="CGD28" s="530" t="n"/>
      <c r="CGE28" s="530" t="n"/>
      <c r="CGF28" s="530" t="n"/>
      <c r="CGG28" s="530" t="n"/>
      <c r="CGH28" s="530" t="n"/>
      <c r="CGI28" s="530" t="n"/>
      <c r="CGJ28" s="530" t="n"/>
      <c r="CGK28" s="530" t="n"/>
      <c r="CGL28" s="530" t="n"/>
      <c r="CGM28" s="530" t="n"/>
      <c r="CGN28" s="530" t="n"/>
      <c r="CGO28" s="530" t="n"/>
      <c r="CGP28" s="530" t="n"/>
      <c r="CGQ28" s="530" t="n"/>
      <c r="CGR28" s="530" t="n"/>
      <c r="CGS28" s="530" t="n"/>
      <c r="CGT28" s="530" t="n"/>
      <c r="CGU28" s="530" t="n"/>
      <c r="CGV28" s="530" t="n"/>
      <c r="CGW28" s="530" t="n"/>
      <c r="CGX28" s="530" t="n"/>
      <c r="CGY28" s="530" t="n"/>
      <c r="CGZ28" s="530" t="n"/>
      <c r="CHA28" s="530" t="n"/>
      <c r="CHB28" s="530" t="n"/>
      <c r="CHC28" s="530" t="n"/>
      <c r="CHD28" s="530" t="n"/>
      <c r="CHE28" s="530" t="n"/>
      <c r="CHF28" s="530" t="n"/>
      <c r="CHG28" s="530" t="n"/>
      <c r="CHH28" s="530" t="n"/>
      <c r="CHI28" s="530" t="n"/>
      <c r="CHJ28" s="530" t="n"/>
      <c r="CHK28" s="530" t="n"/>
      <c r="CHL28" s="530" t="n"/>
      <c r="CHM28" s="530" t="n"/>
      <c r="CHN28" s="530" t="n"/>
      <c r="CHO28" s="530" t="n"/>
      <c r="CHP28" s="530" t="n"/>
      <c r="CHQ28" s="530" t="n"/>
      <c r="CHR28" s="530" t="n"/>
      <c r="CHS28" s="530" t="n"/>
      <c r="CHT28" s="530" t="n"/>
      <c r="CHU28" s="530" t="n"/>
      <c r="CHV28" s="530" t="n"/>
      <c r="CHW28" s="530" t="n"/>
      <c r="CHX28" s="530" t="n"/>
      <c r="CHY28" s="530" t="n"/>
      <c r="CHZ28" s="530" t="n"/>
      <c r="CIA28" s="530" t="n"/>
      <c r="CIB28" s="530" t="n"/>
      <c r="CIC28" s="530" t="n"/>
      <c r="CID28" s="530" t="n"/>
      <c r="CIE28" s="530" t="n"/>
      <c r="CIF28" s="530" t="n"/>
      <c r="CIG28" s="530" t="n"/>
      <c r="CIH28" s="530" t="n"/>
      <c r="CII28" s="530" t="n"/>
      <c r="CIJ28" s="530" t="n"/>
      <c r="CIK28" s="530" t="n"/>
      <c r="CIL28" s="530" t="n"/>
      <c r="CIM28" s="530" t="n"/>
      <c r="CIN28" s="530" t="n"/>
      <c r="CIO28" s="530" t="n"/>
      <c r="CIP28" s="530" t="n"/>
      <c r="CIQ28" s="530" t="n"/>
      <c r="CIR28" s="530" t="n"/>
      <c r="CIS28" s="530" t="n"/>
      <c r="CIT28" s="530" t="n"/>
      <c r="CIU28" s="530" t="n"/>
      <c r="CIV28" s="530" t="n"/>
      <c r="CIW28" s="530" t="n"/>
      <c r="CIX28" s="530" t="n"/>
      <c r="CIY28" s="530" t="n"/>
      <c r="CIZ28" s="530" t="n"/>
      <c r="CJA28" s="530" t="n"/>
      <c r="CJB28" s="530" t="n"/>
      <c r="CJC28" s="530" t="n"/>
      <c r="CJD28" s="530" t="n"/>
      <c r="CJE28" s="530" t="n"/>
      <c r="CJF28" s="530" t="n"/>
      <c r="CJG28" s="530" t="n"/>
      <c r="CJH28" s="530" t="n"/>
      <c r="CJI28" s="530" t="n"/>
      <c r="CJJ28" s="530" t="n"/>
      <c r="CJK28" s="530" t="n"/>
      <c r="CJL28" s="530" t="n"/>
      <c r="CJM28" s="530" t="n"/>
      <c r="CJN28" s="530" t="n"/>
      <c r="CJO28" s="530" t="n"/>
      <c r="CJP28" s="530" t="n"/>
      <c r="CJQ28" s="530" t="n"/>
      <c r="CJR28" s="530" t="n"/>
      <c r="CJS28" s="530" t="n"/>
      <c r="CJT28" s="530" t="n"/>
      <c r="CJU28" s="530" t="n"/>
      <c r="CJV28" s="530" t="n"/>
      <c r="CJW28" s="530" t="n"/>
      <c r="CJX28" s="530" t="n"/>
      <c r="CJY28" s="530" t="n"/>
      <c r="CJZ28" s="530" t="n"/>
      <c r="CKA28" s="530" t="n"/>
      <c r="CKB28" s="530" t="n"/>
      <c r="CKC28" s="530" t="n"/>
      <c r="CKD28" s="530" t="n"/>
      <c r="CKE28" s="530" t="n"/>
      <c r="CKF28" s="530" t="n"/>
      <c r="CKG28" s="530" t="n"/>
      <c r="CKH28" s="530" t="n"/>
      <c r="CKI28" s="530" t="n"/>
      <c r="CKJ28" s="530" t="n"/>
      <c r="CKK28" s="530" t="n"/>
      <c r="CKL28" s="530" t="n"/>
      <c r="CKM28" s="530" t="n"/>
      <c r="CKN28" s="530" t="n"/>
      <c r="CKO28" s="530" t="n"/>
      <c r="CKP28" s="530" t="n"/>
      <c r="CKQ28" s="530" t="n"/>
      <c r="CKR28" s="530" t="n"/>
      <c r="CKS28" s="530" t="n"/>
      <c r="CKT28" s="530" t="n"/>
      <c r="CKU28" s="530" t="n"/>
      <c r="CKV28" s="530" t="n"/>
      <c r="CKW28" s="530" t="n"/>
      <c r="CKX28" s="530" t="n"/>
      <c r="CKY28" s="530" t="n"/>
      <c r="CKZ28" s="530" t="n"/>
      <c r="CLA28" s="530" t="n"/>
      <c r="CLB28" s="530" t="n"/>
      <c r="CLC28" s="530" t="n"/>
      <c r="CLD28" s="530" t="n"/>
      <c r="CLE28" s="530" t="n"/>
      <c r="CLF28" s="530" t="n"/>
      <c r="CLG28" s="530" t="n"/>
      <c r="CLH28" s="530" t="n"/>
      <c r="CLI28" s="530" t="n"/>
      <c r="CLJ28" s="530" t="n"/>
      <c r="CLK28" s="530" t="n"/>
      <c r="CLL28" s="530" t="n"/>
      <c r="CLM28" s="530" t="n"/>
      <c r="CLN28" s="530" t="n"/>
      <c r="CLO28" s="530" t="n"/>
      <c r="CLP28" s="530" t="n"/>
      <c r="CLQ28" s="530" t="n"/>
      <c r="CLR28" s="530" t="n"/>
      <c r="CLS28" s="530" t="n"/>
      <c r="CLT28" s="530" t="n"/>
      <c r="CLU28" s="530" t="n"/>
      <c r="CLV28" s="530" t="n"/>
      <c r="CLW28" s="530" t="n"/>
      <c r="CLX28" s="530" t="n"/>
      <c r="CLY28" s="530" t="n"/>
      <c r="CLZ28" s="530" t="n"/>
      <c r="CMA28" s="530" t="n"/>
      <c r="CMB28" s="530" t="n"/>
      <c r="CMC28" s="530" t="n"/>
      <c r="CMD28" s="530" t="n"/>
      <c r="CME28" s="530" t="n"/>
      <c r="CMF28" s="530" t="n"/>
      <c r="CMG28" s="530" t="n"/>
      <c r="CMH28" s="530" t="n"/>
      <c r="CMI28" s="530" t="n"/>
      <c r="CMJ28" s="530" t="n"/>
      <c r="CMK28" s="530" t="n"/>
      <c r="CML28" s="530" t="n"/>
      <c r="CMM28" s="530" t="n"/>
      <c r="CMN28" s="530" t="n"/>
      <c r="CMO28" s="530" t="n"/>
      <c r="CMP28" s="530" t="n"/>
      <c r="CMQ28" s="530" t="n"/>
      <c r="CMR28" s="530" t="n"/>
      <c r="CMS28" s="530" t="n"/>
      <c r="CMT28" s="530" t="n"/>
      <c r="CMU28" s="530" t="n"/>
      <c r="CMV28" s="530" t="n"/>
      <c r="CMW28" s="530" t="n"/>
      <c r="CMX28" s="530" t="n"/>
      <c r="CMY28" s="530" t="n"/>
      <c r="CMZ28" s="530" t="n"/>
      <c r="CNA28" s="530" t="n"/>
      <c r="CNB28" s="530" t="n"/>
      <c r="CNC28" s="530" t="n"/>
      <c r="CND28" s="530" t="n"/>
      <c r="CNE28" s="530" t="n"/>
      <c r="CNF28" s="530" t="n"/>
      <c r="CNG28" s="530" t="n"/>
      <c r="CNH28" s="530" t="n"/>
      <c r="CNI28" s="530" t="n"/>
      <c r="CNJ28" s="530" t="n"/>
      <c r="CNK28" s="530" t="n"/>
      <c r="CNL28" s="530" t="n"/>
      <c r="CNM28" s="530" t="n"/>
      <c r="CNN28" s="530" t="n"/>
      <c r="CNO28" s="530" t="n"/>
      <c r="CNP28" s="530" t="n"/>
      <c r="CNQ28" s="530" t="n"/>
      <c r="CNR28" s="530" t="n"/>
      <c r="CNS28" s="530" t="n"/>
      <c r="CNT28" s="530" t="n"/>
      <c r="CNU28" s="530" t="n"/>
      <c r="CNV28" s="530" t="n"/>
      <c r="CNW28" s="530" t="n"/>
      <c r="CNX28" s="530" t="n"/>
      <c r="CNY28" s="530" t="n"/>
      <c r="CNZ28" s="530" t="n"/>
      <c r="COA28" s="530" t="n"/>
      <c r="COB28" s="530" t="n"/>
      <c r="COC28" s="530" t="n"/>
      <c r="COD28" s="530" t="n"/>
      <c r="COE28" s="530" t="n"/>
      <c r="COF28" s="530" t="n"/>
      <c r="COG28" s="530" t="n"/>
      <c r="COH28" s="530" t="n"/>
      <c r="COI28" s="530" t="n"/>
      <c r="COJ28" s="530" t="n"/>
      <c r="COK28" s="530" t="n"/>
      <c r="COL28" s="530" t="n"/>
      <c r="COM28" s="530" t="n"/>
      <c r="CON28" s="530" t="n"/>
      <c r="COO28" s="530" t="n"/>
      <c r="COP28" s="530" t="n"/>
      <c r="COQ28" s="530" t="n"/>
      <c r="COR28" s="530" t="n"/>
      <c r="COS28" s="530" t="n"/>
      <c r="COT28" s="530" t="n"/>
      <c r="COU28" s="530" t="n"/>
      <c r="COV28" s="530" t="n"/>
      <c r="COW28" s="530" t="n"/>
      <c r="COX28" s="530" t="n"/>
      <c r="COY28" s="530" t="n"/>
      <c r="COZ28" s="530" t="n"/>
      <c r="CPA28" s="530" t="n"/>
      <c r="CPB28" s="530" t="n"/>
      <c r="CPC28" s="530" t="n"/>
      <c r="CPD28" s="530" t="n"/>
      <c r="CPE28" s="530" t="n"/>
      <c r="CPF28" s="530" t="n"/>
      <c r="CPG28" s="530" t="n"/>
      <c r="CPH28" s="530" t="n"/>
      <c r="CPI28" s="530" t="n"/>
      <c r="CPJ28" s="530" t="n"/>
      <c r="CPK28" s="530" t="n"/>
      <c r="CPL28" s="530" t="n"/>
      <c r="CPM28" s="530" t="n"/>
      <c r="CPN28" s="530" t="n"/>
      <c r="CPO28" s="530" t="n"/>
      <c r="CPP28" s="530" t="n"/>
      <c r="CPQ28" s="530" t="n"/>
      <c r="CPR28" s="530" t="n"/>
      <c r="CPS28" s="530" t="n"/>
      <c r="CPT28" s="530" t="n"/>
      <c r="CPU28" s="530" t="n"/>
      <c r="CPV28" s="530" t="n"/>
      <c r="CPW28" s="530" t="n"/>
      <c r="CPX28" s="530" t="n"/>
      <c r="CPY28" s="530" t="n"/>
      <c r="CPZ28" s="530" t="n"/>
      <c r="CQA28" s="530" t="n"/>
      <c r="CQB28" s="530" t="n"/>
      <c r="CQC28" s="530" t="n"/>
      <c r="CQD28" s="530" t="n"/>
      <c r="CQE28" s="530" t="n"/>
      <c r="CQF28" s="530" t="n"/>
      <c r="CQG28" s="530" t="n"/>
      <c r="CQH28" s="530" t="n"/>
      <c r="CQI28" s="530" t="n"/>
      <c r="CQJ28" s="530" t="n"/>
      <c r="CQK28" s="530" t="n"/>
      <c r="CQL28" s="530" t="n"/>
      <c r="CQM28" s="530" t="n"/>
      <c r="CQN28" s="530" t="n"/>
      <c r="CQO28" s="530" t="n"/>
      <c r="CQP28" s="530" t="n"/>
      <c r="CQQ28" s="530" t="n"/>
      <c r="CQR28" s="530" t="n"/>
      <c r="CQS28" s="530" t="n"/>
      <c r="CQT28" s="530" t="n"/>
      <c r="CQU28" s="530" t="n"/>
      <c r="CQV28" s="530" t="n"/>
      <c r="CQW28" s="530" t="n"/>
      <c r="CQX28" s="530" t="n"/>
      <c r="CQY28" s="530" t="n"/>
      <c r="CQZ28" s="530" t="n"/>
      <c r="CRA28" s="530" t="n"/>
      <c r="CRB28" s="530" t="n"/>
      <c r="CRC28" s="530" t="n"/>
      <c r="CRD28" s="530" t="n"/>
      <c r="CRE28" s="530" t="n"/>
      <c r="CRF28" s="530" t="n"/>
      <c r="CRG28" s="530" t="n"/>
      <c r="CRH28" s="530" t="n"/>
      <c r="CRI28" s="530" t="n"/>
      <c r="CRJ28" s="530" t="n"/>
      <c r="CRK28" s="530" t="n"/>
      <c r="CRL28" s="530" t="n"/>
      <c r="CRM28" s="530" t="n"/>
      <c r="CRN28" s="530" t="n"/>
      <c r="CRO28" s="530" t="n"/>
      <c r="CRP28" s="530" t="n"/>
      <c r="CRQ28" s="530" t="n"/>
      <c r="CRR28" s="530" t="n"/>
      <c r="CRS28" s="530" t="n"/>
      <c r="CRT28" s="530" t="n"/>
      <c r="CRU28" s="530" t="n"/>
      <c r="CRV28" s="530" t="n"/>
      <c r="CRW28" s="530" t="n"/>
      <c r="CRX28" s="530" t="n"/>
      <c r="CRY28" s="530" t="n"/>
      <c r="CRZ28" s="530" t="n"/>
      <c r="CSA28" s="530" t="n"/>
      <c r="CSB28" s="530" t="n"/>
      <c r="CSC28" s="530" t="n"/>
      <c r="CSD28" s="530" t="n"/>
      <c r="CSE28" s="530" t="n"/>
      <c r="CSF28" s="530" t="n"/>
      <c r="CSG28" s="530" t="n"/>
      <c r="CSH28" s="530" t="n"/>
      <c r="CSI28" s="530" t="n"/>
      <c r="CSJ28" s="530" t="n"/>
      <c r="CSK28" s="530" t="n"/>
      <c r="CSL28" s="530" t="n"/>
      <c r="CSM28" s="530" t="n"/>
      <c r="CSN28" s="530" t="n"/>
      <c r="CSO28" s="530" t="n"/>
      <c r="CSP28" s="530" t="n"/>
      <c r="CSQ28" s="530" t="n"/>
      <c r="CSR28" s="530" t="n"/>
      <c r="CSS28" s="530" t="n"/>
      <c r="CST28" s="530" t="n"/>
      <c r="CSU28" s="530" t="n"/>
      <c r="CSV28" s="530" t="n"/>
      <c r="CSW28" s="530" t="n"/>
      <c r="CSX28" s="530" t="n"/>
      <c r="CSY28" s="530" t="n"/>
      <c r="CSZ28" s="530" t="n"/>
      <c r="CTA28" s="530" t="n"/>
      <c r="CTB28" s="530" t="n"/>
      <c r="CTC28" s="530" t="n"/>
      <c r="CTD28" s="530" t="n"/>
      <c r="CTE28" s="530" t="n"/>
      <c r="CTF28" s="530" t="n"/>
      <c r="CTG28" s="530" t="n"/>
      <c r="CTH28" s="530" t="n"/>
      <c r="CTI28" s="530" t="n"/>
      <c r="CTJ28" s="530" t="n"/>
      <c r="CTK28" s="530" t="n"/>
      <c r="CTL28" s="530" t="n"/>
      <c r="CTM28" s="530" t="n"/>
      <c r="CTN28" s="530" t="n"/>
      <c r="CTO28" s="530" t="n"/>
      <c r="CTP28" s="530" t="n"/>
      <c r="CTQ28" s="530" t="n"/>
      <c r="CTR28" s="530" t="n"/>
      <c r="CTS28" s="530" t="n"/>
      <c r="CTT28" s="530" t="n"/>
      <c r="CTU28" s="530" t="n"/>
      <c r="CTV28" s="530" t="n"/>
      <c r="CTW28" s="530" t="n"/>
      <c r="CTX28" s="530" t="n"/>
      <c r="CTY28" s="530" t="n"/>
      <c r="CTZ28" s="530" t="n"/>
      <c r="CUA28" s="530" t="n"/>
      <c r="CUB28" s="530" t="n"/>
      <c r="CUC28" s="530" t="n"/>
      <c r="CUD28" s="530" t="n"/>
      <c r="CUE28" s="530" t="n"/>
      <c r="CUF28" s="530" t="n"/>
      <c r="CUG28" s="530" t="n"/>
      <c r="CUH28" s="530" t="n"/>
      <c r="CUI28" s="530" t="n"/>
      <c r="CUJ28" s="530" t="n"/>
      <c r="CUK28" s="530" t="n"/>
      <c r="CUL28" s="530" t="n"/>
      <c r="CUM28" s="530" t="n"/>
      <c r="CUN28" s="530" t="n"/>
      <c r="CUO28" s="530" t="n"/>
      <c r="CUP28" s="530" t="n"/>
      <c r="CUQ28" s="530" t="n"/>
      <c r="CUR28" s="530" t="n"/>
      <c r="CUS28" s="530" t="n"/>
      <c r="CUT28" s="530" t="n"/>
      <c r="CUU28" s="530" t="n"/>
      <c r="CUV28" s="530" t="n"/>
      <c r="CUW28" s="530" t="n"/>
      <c r="CUX28" s="530" t="n"/>
      <c r="CUY28" s="530" t="n"/>
      <c r="CUZ28" s="530" t="n"/>
      <c r="CVA28" s="530" t="n"/>
      <c r="CVB28" s="530" t="n"/>
      <c r="CVC28" s="530" t="n"/>
      <c r="CVD28" s="530" t="n"/>
      <c r="CVE28" s="530" t="n"/>
      <c r="CVF28" s="530" t="n"/>
      <c r="CVG28" s="530" t="n"/>
      <c r="CVH28" s="530" t="n"/>
      <c r="CVI28" s="530" t="n"/>
      <c r="CVJ28" s="530" t="n"/>
      <c r="CVK28" s="530" t="n"/>
      <c r="CVL28" s="530" t="n"/>
      <c r="CVM28" s="530" t="n"/>
      <c r="CVN28" s="530" t="n"/>
      <c r="CVO28" s="530" t="n"/>
      <c r="CVP28" s="530" t="n"/>
      <c r="CVQ28" s="530" t="n"/>
      <c r="CVR28" s="530" t="n"/>
      <c r="CVS28" s="530" t="n"/>
      <c r="CVT28" s="530" t="n"/>
      <c r="CVU28" s="530" t="n"/>
      <c r="CVV28" s="530" t="n"/>
      <c r="CVW28" s="530" t="n"/>
      <c r="CVX28" s="530" t="n"/>
      <c r="CVY28" s="530" t="n"/>
      <c r="CVZ28" s="530" t="n"/>
      <c r="CWA28" s="530" t="n"/>
      <c r="CWB28" s="530" t="n"/>
      <c r="CWC28" s="530" t="n"/>
      <c r="CWD28" s="530" t="n"/>
      <c r="CWE28" s="530" t="n"/>
      <c r="CWF28" s="530" t="n"/>
      <c r="CWG28" s="530" t="n"/>
      <c r="CWH28" s="530" t="n"/>
      <c r="CWI28" s="530" t="n"/>
      <c r="CWJ28" s="530" t="n"/>
      <c r="CWK28" s="530" t="n"/>
      <c r="CWL28" s="530" t="n"/>
      <c r="CWM28" s="530" t="n"/>
      <c r="CWN28" s="530" t="n"/>
      <c r="CWO28" s="530" t="n"/>
      <c r="CWP28" s="530" t="n"/>
      <c r="CWQ28" s="530" t="n"/>
      <c r="CWR28" s="530" t="n"/>
      <c r="CWS28" s="530" t="n"/>
      <c r="CWT28" s="530" t="n"/>
      <c r="CWU28" s="530" t="n"/>
      <c r="CWV28" s="530" t="n"/>
      <c r="CWW28" s="530" t="n"/>
      <c r="CWX28" s="530" t="n"/>
      <c r="CWY28" s="530" t="n"/>
      <c r="CWZ28" s="530" t="n"/>
      <c r="CXA28" s="530" t="n"/>
      <c r="CXB28" s="530" t="n"/>
      <c r="CXC28" s="530" t="n"/>
      <c r="CXD28" s="530" t="n"/>
      <c r="CXE28" s="530" t="n"/>
      <c r="CXF28" s="530" t="n"/>
      <c r="CXG28" s="530" t="n"/>
      <c r="CXH28" s="530" t="n"/>
      <c r="CXI28" s="530" t="n"/>
      <c r="CXJ28" s="530" t="n"/>
      <c r="CXK28" s="530" t="n"/>
      <c r="CXL28" s="530" t="n"/>
      <c r="CXM28" s="530" t="n"/>
      <c r="CXN28" s="530" t="n"/>
      <c r="CXO28" s="530" t="n"/>
      <c r="CXP28" s="530" t="n"/>
      <c r="CXQ28" s="530" t="n"/>
      <c r="CXR28" s="530" t="n"/>
      <c r="CXS28" s="530" t="n"/>
      <c r="CXT28" s="530" t="n"/>
      <c r="CXU28" s="530" t="n"/>
      <c r="CXV28" s="530" t="n"/>
      <c r="CXW28" s="530" t="n"/>
      <c r="CXX28" s="530" t="n"/>
      <c r="CXY28" s="530" t="n"/>
      <c r="CXZ28" s="530" t="n"/>
      <c r="CYA28" s="530" t="n"/>
      <c r="CYB28" s="530" t="n"/>
      <c r="CYC28" s="530" t="n"/>
      <c r="CYD28" s="530" t="n"/>
      <c r="CYE28" s="530" t="n"/>
      <c r="CYF28" s="530" t="n"/>
      <c r="CYG28" s="530" t="n"/>
      <c r="CYH28" s="530" t="n"/>
      <c r="CYI28" s="530" t="n"/>
      <c r="CYJ28" s="530" t="n"/>
      <c r="CYK28" s="530" t="n"/>
      <c r="CYL28" s="530" t="n"/>
      <c r="CYM28" s="530" t="n"/>
      <c r="CYN28" s="530" t="n"/>
      <c r="CYO28" s="530" t="n"/>
      <c r="CYP28" s="530" t="n"/>
      <c r="CYQ28" s="530" t="n"/>
      <c r="CYR28" s="530" t="n"/>
      <c r="CYS28" s="530" t="n"/>
      <c r="CYT28" s="530" t="n"/>
      <c r="CYU28" s="530" t="n"/>
      <c r="CYV28" s="530" t="n"/>
      <c r="CYW28" s="530" t="n"/>
      <c r="CYX28" s="530" t="n"/>
      <c r="CYY28" s="530" t="n"/>
      <c r="CYZ28" s="530" t="n"/>
      <c r="CZA28" s="530" t="n"/>
      <c r="CZB28" s="530" t="n"/>
      <c r="CZC28" s="530" t="n"/>
      <c r="CZD28" s="530" t="n"/>
      <c r="CZE28" s="530" t="n"/>
      <c r="CZF28" s="530" t="n"/>
      <c r="CZG28" s="530" t="n"/>
      <c r="CZH28" s="530" t="n"/>
      <c r="CZI28" s="530" t="n"/>
      <c r="CZJ28" s="530" t="n"/>
      <c r="CZK28" s="530" t="n"/>
      <c r="CZL28" s="530" t="n"/>
      <c r="CZM28" s="530" t="n"/>
      <c r="CZN28" s="530" t="n"/>
      <c r="CZO28" s="530" t="n"/>
      <c r="CZP28" s="530" t="n"/>
      <c r="CZQ28" s="530" t="n"/>
      <c r="CZR28" s="530" t="n"/>
      <c r="CZS28" s="530" t="n"/>
      <c r="CZT28" s="530" t="n"/>
      <c r="CZU28" s="530" t="n"/>
      <c r="CZV28" s="530" t="n"/>
      <c r="CZW28" s="530" t="n"/>
      <c r="CZX28" s="530" t="n"/>
      <c r="CZY28" s="530" t="n"/>
      <c r="CZZ28" s="530" t="n"/>
      <c r="DAA28" s="530" t="n"/>
      <c r="DAB28" s="530" t="n"/>
      <c r="DAC28" s="530" t="n"/>
      <c r="DAD28" s="530" t="n"/>
      <c r="DAE28" s="530" t="n"/>
      <c r="DAF28" s="530" t="n"/>
      <c r="DAG28" s="530" t="n"/>
      <c r="DAH28" s="530" t="n"/>
      <c r="DAI28" s="530" t="n"/>
      <c r="DAJ28" s="530" t="n"/>
      <c r="DAK28" s="530" t="n"/>
      <c r="DAL28" s="530" t="n"/>
      <c r="DAM28" s="530" t="n"/>
      <c r="DAN28" s="530" t="n"/>
      <c r="DAO28" s="530" t="n"/>
      <c r="DAP28" s="530" t="n"/>
      <c r="DAQ28" s="530" t="n"/>
      <c r="DAR28" s="530" t="n"/>
      <c r="DAS28" s="530" t="n"/>
      <c r="DAT28" s="530" t="n"/>
      <c r="DAU28" s="530" t="n"/>
      <c r="DAV28" s="530" t="n"/>
      <c r="DAW28" s="530" t="n"/>
      <c r="DAX28" s="530" t="n"/>
      <c r="DAY28" s="530" t="n"/>
      <c r="DAZ28" s="530" t="n"/>
      <c r="DBA28" s="530" t="n"/>
      <c r="DBB28" s="530" t="n"/>
      <c r="DBC28" s="530" t="n"/>
      <c r="DBD28" s="530" t="n"/>
      <c r="DBE28" s="530" t="n"/>
      <c r="DBF28" s="530" t="n"/>
      <c r="DBG28" s="530" t="n"/>
      <c r="DBH28" s="530" t="n"/>
      <c r="DBI28" s="530" t="n"/>
      <c r="DBJ28" s="530" t="n"/>
      <c r="DBK28" s="530" t="n"/>
      <c r="DBL28" s="530" t="n"/>
      <c r="DBM28" s="530" t="n"/>
      <c r="DBN28" s="530" t="n"/>
      <c r="DBO28" s="530" t="n"/>
      <c r="DBP28" s="530" t="n"/>
      <c r="DBQ28" s="530" t="n"/>
      <c r="DBR28" s="530" t="n"/>
      <c r="DBS28" s="530" t="n"/>
      <c r="DBT28" s="530" t="n"/>
      <c r="DBU28" s="530" t="n"/>
      <c r="DBV28" s="530" t="n"/>
      <c r="DBW28" s="530" t="n"/>
      <c r="DBX28" s="530" t="n"/>
      <c r="DBY28" s="530" t="n"/>
      <c r="DBZ28" s="530" t="n"/>
      <c r="DCA28" s="530" t="n"/>
      <c r="DCB28" s="530" t="n"/>
      <c r="DCC28" s="530" t="n"/>
      <c r="DCD28" s="530" t="n"/>
      <c r="DCE28" s="530" t="n"/>
      <c r="DCF28" s="530" t="n"/>
      <c r="DCG28" s="530" t="n"/>
      <c r="DCH28" s="530" t="n"/>
      <c r="DCI28" s="530" t="n"/>
      <c r="DCJ28" s="530" t="n"/>
      <c r="DCK28" s="530" t="n"/>
      <c r="DCL28" s="530" t="n"/>
      <c r="DCM28" s="530" t="n"/>
      <c r="DCN28" s="530" t="n"/>
      <c r="DCO28" s="530" t="n"/>
      <c r="DCP28" s="530" t="n"/>
      <c r="DCQ28" s="530" t="n"/>
      <c r="DCR28" s="530" t="n"/>
      <c r="DCS28" s="530" t="n"/>
      <c r="DCT28" s="530" t="n"/>
      <c r="DCU28" s="530" t="n"/>
      <c r="DCV28" s="530" t="n"/>
      <c r="DCW28" s="530" t="n"/>
      <c r="DCX28" s="530" t="n"/>
      <c r="DCY28" s="530" t="n"/>
      <c r="DCZ28" s="530" t="n"/>
      <c r="DDA28" s="530" t="n"/>
      <c r="DDB28" s="530" t="n"/>
      <c r="DDC28" s="530" t="n"/>
      <c r="DDD28" s="530" t="n"/>
      <c r="DDE28" s="530" t="n"/>
      <c r="DDF28" s="530" t="n"/>
      <c r="DDG28" s="530" t="n"/>
      <c r="DDH28" s="530" t="n"/>
      <c r="DDI28" s="530" t="n"/>
      <c r="DDJ28" s="530" t="n"/>
      <c r="DDK28" s="530" t="n"/>
      <c r="DDL28" s="530" t="n"/>
      <c r="DDM28" s="530" t="n"/>
      <c r="DDN28" s="530" t="n"/>
      <c r="DDO28" s="530" t="n"/>
      <c r="DDP28" s="530" t="n"/>
      <c r="DDQ28" s="530" t="n"/>
      <c r="DDR28" s="530" t="n"/>
      <c r="DDS28" s="530" t="n"/>
      <c r="DDT28" s="530" t="n"/>
      <c r="DDU28" s="530" t="n"/>
      <c r="DDV28" s="530" t="n"/>
      <c r="DDW28" s="530" t="n"/>
      <c r="DDX28" s="530" t="n"/>
      <c r="DDY28" s="530" t="n"/>
      <c r="DDZ28" s="530" t="n"/>
      <c r="DEA28" s="530" t="n"/>
      <c r="DEB28" s="530" t="n"/>
      <c r="DEC28" s="530" t="n"/>
      <c r="DED28" s="530" t="n"/>
      <c r="DEE28" s="530" t="n"/>
      <c r="DEF28" s="530" t="n"/>
      <c r="DEG28" s="530" t="n"/>
      <c r="DEH28" s="530" t="n"/>
      <c r="DEI28" s="530" t="n"/>
      <c r="DEJ28" s="530" t="n"/>
      <c r="DEK28" s="530" t="n"/>
      <c r="DEL28" s="530" t="n"/>
      <c r="DEM28" s="530" t="n"/>
      <c r="DEN28" s="530" t="n"/>
      <c r="DEO28" s="530" t="n"/>
      <c r="DEP28" s="530" t="n"/>
      <c r="DEQ28" s="530" t="n"/>
      <c r="DER28" s="530" t="n"/>
      <c r="DES28" s="530" t="n"/>
      <c r="DET28" s="530" t="n"/>
      <c r="DEU28" s="530" t="n"/>
      <c r="DEV28" s="530" t="n"/>
      <c r="DEW28" s="530" t="n"/>
      <c r="DEX28" s="530" t="n"/>
      <c r="DEY28" s="530" t="n"/>
      <c r="DEZ28" s="530" t="n"/>
      <c r="DFA28" s="530" t="n"/>
      <c r="DFB28" s="530" t="n"/>
      <c r="DFC28" s="530" t="n"/>
      <c r="DFD28" s="530" t="n"/>
      <c r="DFE28" s="530" t="n"/>
      <c r="DFF28" s="530" t="n"/>
      <c r="DFG28" s="530" t="n"/>
      <c r="DFH28" s="530" t="n"/>
      <c r="DFI28" s="530" t="n"/>
      <c r="DFJ28" s="530" t="n"/>
      <c r="DFK28" s="530" t="n"/>
      <c r="DFL28" s="530" t="n"/>
      <c r="DFM28" s="530" t="n"/>
      <c r="DFN28" s="530" t="n"/>
      <c r="DFO28" s="530" t="n"/>
      <c r="DFP28" s="530" t="n"/>
      <c r="DFQ28" s="530" t="n"/>
      <c r="DFR28" s="530" t="n"/>
      <c r="DFS28" s="530" t="n"/>
      <c r="DFT28" s="530" t="n"/>
      <c r="DFU28" s="530" t="n"/>
      <c r="DFV28" s="530" t="n"/>
      <c r="DFW28" s="530" t="n"/>
      <c r="DFX28" s="530" t="n"/>
      <c r="DFY28" s="530" t="n"/>
      <c r="DFZ28" s="530" t="n"/>
      <c r="DGA28" s="530" t="n"/>
      <c r="DGB28" s="530" t="n"/>
      <c r="DGC28" s="530" t="n"/>
      <c r="DGD28" s="530" t="n"/>
      <c r="DGE28" s="530" t="n"/>
      <c r="DGF28" s="530" t="n"/>
      <c r="DGG28" s="530" t="n"/>
      <c r="DGH28" s="530" t="n"/>
      <c r="DGI28" s="530" t="n"/>
      <c r="DGJ28" s="530" t="n"/>
      <c r="DGK28" s="530" t="n"/>
      <c r="DGL28" s="530" t="n"/>
      <c r="DGM28" s="530" t="n"/>
      <c r="DGN28" s="530" t="n"/>
      <c r="DGO28" s="530" t="n"/>
      <c r="DGP28" s="530" t="n"/>
      <c r="DGQ28" s="530" t="n"/>
      <c r="DGR28" s="530" t="n"/>
      <c r="DGS28" s="530" t="n"/>
      <c r="DGT28" s="530" t="n"/>
      <c r="DGU28" s="530" t="n"/>
      <c r="DGV28" s="530" t="n"/>
      <c r="DGW28" s="530" t="n"/>
      <c r="DGX28" s="530" t="n"/>
      <c r="DGY28" s="530" t="n"/>
      <c r="DGZ28" s="530" t="n"/>
      <c r="DHA28" s="530" t="n"/>
      <c r="DHB28" s="530" t="n"/>
      <c r="DHC28" s="530" t="n"/>
      <c r="DHD28" s="530" t="n"/>
      <c r="DHE28" s="530" t="n"/>
      <c r="DHF28" s="530" t="n"/>
      <c r="DHG28" s="530" t="n"/>
      <c r="DHH28" s="530" t="n"/>
      <c r="DHI28" s="530" t="n"/>
      <c r="DHJ28" s="530" t="n"/>
      <c r="DHK28" s="530" t="n"/>
      <c r="DHL28" s="530" t="n"/>
      <c r="DHM28" s="530" t="n"/>
      <c r="DHN28" s="530" t="n"/>
      <c r="DHO28" s="530" t="n"/>
      <c r="DHP28" s="530" t="n"/>
      <c r="DHQ28" s="530" t="n"/>
      <c r="DHR28" s="530" t="n"/>
      <c r="DHS28" s="530" t="n"/>
      <c r="DHT28" s="530" t="n"/>
      <c r="DHU28" s="530" t="n"/>
      <c r="DHV28" s="530" t="n"/>
      <c r="DHW28" s="530" t="n"/>
      <c r="DHX28" s="530" t="n"/>
      <c r="DHY28" s="530" t="n"/>
      <c r="DHZ28" s="530" t="n"/>
      <c r="DIA28" s="530" t="n"/>
      <c r="DIB28" s="530" t="n"/>
      <c r="DIC28" s="530" t="n"/>
      <c r="DID28" s="530" t="n"/>
      <c r="DIE28" s="530" t="n"/>
      <c r="DIF28" s="530" t="n"/>
      <c r="DIG28" s="530" t="n"/>
      <c r="DIH28" s="530" t="n"/>
      <c r="DII28" s="530" t="n"/>
      <c r="DIJ28" s="530" t="n"/>
      <c r="DIK28" s="530" t="n"/>
      <c r="DIL28" s="530" t="n"/>
      <c r="DIM28" s="530" t="n"/>
      <c r="DIN28" s="530" t="n"/>
      <c r="DIO28" s="530" t="n"/>
      <c r="DIP28" s="530" t="n"/>
      <c r="DIQ28" s="530" t="n"/>
      <c r="DIR28" s="530" t="n"/>
      <c r="DIS28" s="530" t="n"/>
      <c r="DIT28" s="530" t="n"/>
      <c r="DIU28" s="530" t="n"/>
      <c r="DIV28" s="530" t="n"/>
      <c r="DIW28" s="530" t="n"/>
      <c r="DIX28" s="530" t="n"/>
      <c r="DIY28" s="530" t="n"/>
      <c r="DIZ28" s="530" t="n"/>
      <c r="DJA28" s="530" t="n"/>
      <c r="DJB28" s="530" t="n"/>
      <c r="DJC28" s="530" t="n"/>
      <c r="DJD28" s="530" t="n"/>
      <c r="DJE28" s="530" t="n"/>
      <c r="DJF28" s="530" t="n"/>
      <c r="DJG28" s="530" t="n"/>
      <c r="DJH28" s="530" t="n"/>
      <c r="DJI28" s="530" t="n"/>
      <c r="DJJ28" s="530" t="n"/>
      <c r="DJK28" s="530" t="n"/>
      <c r="DJL28" s="530" t="n"/>
      <c r="DJM28" s="530" t="n"/>
      <c r="DJN28" s="530" t="n"/>
      <c r="DJO28" s="530" t="n"/>
      <c r="DJP28" s="530" t="n"/>
      <c r="DJQ28" s="530" t="n"/>
      <c r="DJR28" s="530" t="n"/>
      <c r="DJS28" s="530" t="n"/>
      <c r="DJT28" s="530" t="n"/>
      <c r="DJU28" s="530" t="n"/>
      <c r="DJV28" s="530" t="n"/>
      <c r="DJW28" s="530" t="n"/>
      <c r="DJX28" s="530" t="n"/>
      <c r="DJY28" s="530" t="n"/>
      <c r="DJZ28" s="530" t="n"/>
      <c r="DKA28" s="530" t="n"/>
      <c r="DKB28" s="530" t="n"/>
      <c r="DKC28" s="530" t="n"/>
      <c r="DKD28" s="530" t="n"/>
      <c r="DKE28" s="530" t="n"/>
      <c r="DKF28" s="530" t="n"/>
      <c r="DKG28" s="530" t="n"/>
      <c r="DKH28" s="530" t="n"/>
      <c r="DKI28" s="530" t="n"/>
      <c r="DKJ28" s="530" t="n"/>
      <c r="DKK28" s="530" t="n"/>
      <c r="DKL28" s="530" t="n"/>
      <c r="DKM28" s="530" t="n"/>
      <c r="DKN28" s="530" t="n"/>
      <c r="DKO28" s="530" t="n"/>
      <c r="DKP28" s="530" t="n"/>
      <c r="DKQ28" s="530" t="n"/>
      <c r="DKR28" s="530" t="n"/>
      <c r="DKS28" s="530" t="n"/>
      <c r="DKT28" s="530" t="n"/>
      <c r="DKU28" s="530" t="n"/>
      <c r="DKV28" s="530" t="n"/>
      <c r="DKW28" s="530" t="n"/>
      <c r="DKX28" s="530" t="n"/>
      <c r="DKY28" s="530" t="n"/>
      <c r="DKZ28" s="530" t="n"/>
      <c r="DLA28" s="530" t="n"/>
      <c r="DLB28" s="530" t="n"/>
      <c r="DLC28" s="530" t="n"/>
      <c r="DLD28" s="530" t="n"/>
      <c r="DLE28" s="530" t="n"/>
      <c r="DLF28" s="530" t="n"/>
      <c r="DLG28" s="530" t="n"/>
      <c r="DLH28" s="530" t="n"/>
      <c r="DLI28" s="530" t="n"/>
      <c r="DLJ28" s="530" t="n"/>
      <c r="DLK28" s="530" t="n"/>
      <c r="DLL28" s="530" t="n"/>
      <c r="DLM28" s="530" t="n"/>
      <c r="DLN28" s="530" t="n"/>
      <c r="DLO28" s="530" t="n"/>
      <c r="DLP28" s="530" t="n"/>
      <c r="DLQ28" s="530" t="n"/>
      <c r="DLR28" s="530" t="n"/>
      <c r="DLS28" s="530" t="n"/>
      <c r="DLT28" s="530" t="n"/>
      <c r="DLU28" s="530" t="n"/>
      <c r="DLV28" s="530" t="n"/>
      <c r="DLW28" s="530" t="n"/>
      <c r="DLX28" s="530" t="n"/>
      <c r="DLY28" s="530" t="n"/>
      <c r="DLZ28" s="530" t="n"/>
      <c r="DMA28" s="530" t="n"/>
      <c r="DMB28" s="530" t="n"/>
      <c r="DMC28" s="530" t="n"/>
      <c r="DMD28" s="530" t="n"/>
      <c r="DME28" s="530" t="n"/>
      <c r="DMF28" s="530" t="n"/>
      <c r="DMG28" s="530" t="n"/>
      <c r="DMH28" s="530" t="n"/>
      <c r="DMI28" s="530" t="n"/>
      <c r="DMJ28" s="530" t="n"/>
      <c r="DMK28" s="530" t="n"/>
      <c r="DML28" s="530" t="n"/>
      <c r="DMM28" s="530" t="n"/>
      <c r="DMN28" s="530" t="n"/>
      <c r="DMO28" s="530" t="n"/>
      <c r="DMP28" s="530" t="n"/>
      <c r="DMQ28" s="530" t="n"/>
      <c r="DMR28" s="530" t="n"/>
      <c r="DMS28" s="530" t="n"/>
      <c r="DMT28" s="530" t="n"/>
      <c r="DMU28" s="530" t="n"/>
      <c r="DMV28" s="530" t="n"/>
      <c r="DMW28" s="530" t="n"/>
      <c r="DMX28" s="530" t="n"/>
      <c r="DMY28" s="530" t="n"/>
      <c r="DMZ28" s="530" t="n"/>
      <c r="DNA28" s="530" t="n"/>
      <c r="DNB28" s="530" t="n"/>
      <c r="DNC28" s="530" t="n"/>
      <c r="DND28" s="530" t="n"/>
      <c r="DNE28" s="530" t="n"/>
      <c r="DNF28" s="530" t="n"/>
      <c r="DNG28" s="530" t="n"/>
      <c r="DNH28" s="530" t="n"/>
      <c r="DNI28" s="530" t="n"/>
      <c r="DNJ28" s="530" t="n"/>
      <c r="DNK28" s="530" t="n"/>
      <c r="DNL28" s="530" t="n"/>
      <c r="DNM28" s="530" t="n"/>
      <c r="DNN28" s="530" t="n"/>
      <c r="DNO28" s="530" t="n"/>
      <c r="DNP28" s="530" t="n"/>
      <c r="DNQ28" s="530" t="n"/>
      <c r="DNR28" s="530" t="n"/>
      <c r="DNS28" s="530" t="n"/>
      <c r="DNT28" s="530" t="n"/>
      <c r="DNU28" s="530" t="n"/>
      <c r="DNV28" s="530" t="n"/>
      <c r="DNW28" s="530" t="n"/>
      <c r="DNX28" s="530" t="n"/>
      <c r="DNY28" s="530" t="n"/>
      <c r="DNZ28" s="530" t="n"/>
      <c r="DOA28" s="530" t="n"/>
      <c r="DOB28" s="530" t="n"/>
      <c r="DOC28" s="530" t="n"/>
      <c r="DOD28" s="530" t="n"/>
      <c r="DOE28" s="530" t="n"/>
      <c r="DOF28" s="530" t="n"/>
      <c r="DOG28" s="530" t="n"/>
      <c r="DOH28" s="530" t="n"/>
      <c r="DOI28" s="530" t="n"/>
      <c r="DOJ28" s="530" t="n"/>
      <c r="DOK28" s="530" t="n"/>
      <c r="DOL28" s="530" t="n"/>
      <c r="DOM28" s="530" t="n"/>
      <c r="DON28" s="530" t="n"/>
      <c r="DOO28" s="530" t="n"/>
      <c r="DOP28" s="530" t="n"/>
      <c r="DOQ28" s="530" t="n"/>
      <c r="DOR28" s="530" t="n"/>
      <c r="DOS28" s="530" t="n"/>
      <c r="DOT28" s="530" t="n"/>
      <c r="DOU28" s="530" t="n"/>
      <c r="DOV28" s="530" t="n"/>
      <c r="DOW28" s="530" t="n"/>
      <c r="DOX28" s="530" t="n"/>
      <c r="DOY28" s="530" t="n"/>
      <c r="DOZ28" s="530" t="n"/>
      <c r="DPA28" s="530" t="n"/>
      <c r="DPB28" s="530" t="n"/>
      <c r="DPC28" s="530" t="n"/>
      <c r="DPD28" s="530" t="n"/>
      <c r="DPE28" s="530" t="n"/>
      <c r="DPF28" s="530" t="n"/>
      <c r="DPG28" s="530" t="n"/>
      <c r="DPH28" s="530" t="n"/>
      <c r="DPI28" s="530" t="n"/>
      <c r="DPJ28" s="530" t="n"/>
      <c r="DPK28" s="530" t="n"/>
      <c r="DPL28" s="530" t="n"/>
      <c r="DPM28" s="530" t="n"/>
      <c r="DPN28" s="530" t="n"/>
      <c r="DPO28" s="530" t="n"/>
      <c r="DPP28" s="530" t="n"/>
      <c r="DPQ28" s="530" t="n"/>
      <c r="DPR28" s="530" t="n"/>
      <c r="DPS28" s="530" t="n"/>
      <c r="DPT28" s="530" t="n"/>
      <c r="DPU28" s="530" t="n"/>
      <c r="DPV28" s="530" t="n"/>
      <c r="DPW28" s="530" t="n"/>
      <c r="DPX28" s="530" t="n"/>
      <c r="DPY28" s="530" t="n"/>
      <c r="DPZ28" s="530" t="n"/>
      <c r="DQA28" s="530" t="n"/>
      <c r="DQB28" s="530" t="n"/>
      <c r="DQC28" s="530" t="n"/>
      <c r="DQD28" s="530" t="n"/>
      <c r="DQE28" s="530" t="n"/>
      <c r="DQF28" s="530" t="n"/>
      <c r="DQG28" s="530" t="n"/>
      <c r="DQH28" s="530" t="n"/>
      <c r="DQI28" s="530" t="n"/>
      <c r="DQJ28" s="530" t="n"/>
      <c r="DQK28" s="530" t="n"/>
      <c r="DQL28" s="530" t="n"/>
      <c r="DQM28" s="530" t="n"/>
      <c r="DQN28" s="530" t="n"/>
      <c r="DQO28" s="530" t="n"/>
      <c r="DQP28" s="530" t="n"/>
      <c r="DQQ28" s="530" t="n"/>
      <c r="DQR28" s="530" t="n"/>
      <c r="DQS28" s="530" t="n"/>
      <c r="DQT28" s="530" t="n"/>
      <c r="DQU28" s="530" t="n"/>
      <c r="DQV28" s="530" t="n"/>
      <c r="DQW28" s="530" t="n"/>
      <c r="DQX28" s="530" t="n"/>
      <c r="DQY28" s="530" t="n"/>
      <c r="DQZ28" s="530" t="n"/>
      <c r="DRA28" s="530" t="n"/>
      <c r="DRB28" s="530" t="n"/>
      <c r="DRC28" s="530" t="n"/>
      <c r="DRD28" s="530" t="n"/>
      <c r="DRE28" s="530" t="n"/>
      <c r="DRF28" s="530" t="n"/>
      <c r="DRG28" s="530" t="n"/>
      <c r="DRH28" s="530" t="n"/>
      <c r="DRI28" s="530" t="n"/>
      <c r="DRJ28" s="530" t="n"/>
      <c r="DRK28" s="530" t="n"/>
      <c r="DRL28" s="530" t="n"/>
      <c r="DRM28" s="530" t="n"/>
      <c r="DRN28" s="530" t="n"/>
      <c r="DRO28" s="530" t="n"/>
      <c r="DRP28" s="530" t="n"/>
      <c r="DRQ28" s="530" t="n"/>
      <c r="DRR28" s="530" t="n"/>
      <c r="DRS28" s="530" t="n"/>
      <c r="DRT28" s="530" t="n"/>
      <c r="DRU28" s="530" t="n"/>
      <c r="DRV28" s="530" t="n"/>
      <c r="DRW28" s="530" t="n"/>
      <c r="DRX28" s="530" t="n"/>
      <c r="DRY28" s="530" t="n"/>
      <c r="DRZ28" s="530" t="n"/>
      <c r="DSA28" s="530" t="n"/>
      <c r="DSB28" s="530" t="n"/>
      <c r="DSC28" s="530" t="n"/>
      <c r="DSD28" s="530" t="n"/>
      <c r="DSE28" s="530" t="n"/>
      <c r="DSF28" s="530" t="n"/>
      <c r="DSG28" s="530" t="n"/>
      <c r="DSH28" s="530" t="n"/>
      <c r="DSI28" s="530" t="n"/>
      <c r="DSJ28" s="530" t="n"/>
      <c r="DSK28" s="530" t="n"/>
      <c r="DSL28" s="530" t="n"/>
      <c r="DSM28" s="530" t="n"/>
      <c r="DSN28" s="530" t="n"/>
      <c r="DSO28" s="530" t="n"/>
      <c r="DSP28" s="530" t="n"/>
      <c r="DSQ28" s="530" t="n"/>
      <c r="DSR28" s="530" t="n"/>
      <c r="DSS28" s="530" t="n"/>
      <c r="DST28" s="530" t="n"/>
      <c r="DSU28" s="530" t="n"/>
      <c r="DSV28" s="530" t="n"/>
      <c r="DSW28" s="530" t="n"/>
      <c r="DSX28" s="530" t="n"/>
      <c r="DSY28" s="530" t="n"/>
      <c r="DSZ28" s="530" t="n"/>
      <c r="DTA28" s="530" t="n"/>
      <c r="DTB28" s="530" t="n"/>
      <c r="DTC28" s="530" t="n"/>
      <c r="DTD28" s="530" t="n"/>
      <c r="DTE28" s="530" t="n"/>
      <c r="DTF28" s="530" t="n"/>
      <c r="DTG28" s="530" t="n"/>
      <c r="DTH28" s="530" t="n"/>
      <c r="DTI28" s="530" t="n"/>
      <c r="DTJ28" s="530" t="n"/>
      <c r="DTK28" s="530" t="n"/>
      <c r="DTL28" s="530" t="n"/>
      <c r="DTM28" s="530" t="n"/>
      <c r="DTN28" s="530" t="n"/>
      <c r="DTO28" s="530" t="n"/>
      <c r="DTP28" s="530" t="n"/>
      <c r="DTQ28" s="530" t="n"/>
      <c r="DTR28" s="530" t="n"/>
      <c r="DTS28" s="530" t="n"/>
      <c r="DTT28" s="530" t="n"/>
      <c r="DTU28" s="530" t="n"/>
      <c r="DTV28" s="530" t="n"/>
      <c r="DTW28" s="530" t="n"/>
      <c r="DTX28" s="530" t="n"/>
      <c r="DTY28" s="530" t="n"/>
      <c r="DTZ28" s="530" t="n"/>
      <c r="DUA28" s="530" t="n"/>
      <c r="DUB28" s="530" t="n"/>
      <c r="DUC28" s="530" t="n"/>
      <c r="DUD28" s="530" t="n"/>
      <c r="DUE28" s="530" t="n"/>
      <c r="DUF28" s="530" t="n"/>
      <c r="DUG28" s="530" t="n"/>
      <c r="DUH28" s="530" t="n"/>
      <c r="DUI28" s="530" t="n"/>
      <c r="DUJ28" s="530" t="n"/>
      <c r="DUK28" s="530" t="n"/>
      <c r="DUL28" s="530" t="n"/>
      <c r="DUM28" s="530" t="n"/>
      <c r="DUN28" s="530" t="n"/>
      <c r="DUO28" s="530" t="n"/>
      <c r="DUP28" s="530" t="n"/>
      <c r="DUQ28" s="530" t="n"/>
      <c r="DUR28" s="530" t="n"/>
      <c r="DUS28" s="530" t="n"/>
      <c r="DUT28" s="530" t="n"/>
      <c r="DUU28" s="530" t="n"/>
      <c r="DUV28" s="530" t="n"/>
      <c r="DUW28" s="530" t="n"/>
      <c r="DUX28" s="530" t="n"/>
      <c r="DUY28" s="530" t="n"/>
      <c r="DUZ28" s="530" t="n"/>
      <c r="DVA28" s="530" t="n"/>
      <c r="DVB28" s="530" t="n"/>
      <c r="DVC28" s="530" t="n"/>
      <c r="DVD28" s="530" t="n"/>
      <c r="DVE28" s="530" t="n"/>
      <c r="DVF28" s="530" t="n"/>
      <c r="DVG28" s="530" t="n"/>
      <c r="DVH28" s="530" t="n"/>
      <c r="DVI28" s="530" t="n"/>
      <c r="DVJ28" s="530" t="n"/>
      <c r="DVK28" s="530" t="n"/>
      <c r="DVL28" s="530" t="n"/>
      <c r="DVM28" s="530" t="n"/>
      <c r="DVN28" s="530" t="n"/>
      <c r="DVO28" s="530" t="n"/>
      <c r="DVP28" s="530" t="n"/>
      <c r="DVQ28" s="530" t="n"/>
      <c r="DVR28" s="530" t="n"/>
      <c r="DVS28" s="530" t="n"/>
      <c r="DVT28" s="530" t="n"/>
      <c r="DVU28" s="530" t="n"/>
      <c r="DVV28" s="530" t="n"/>
      <c r="DVW28" s="530" t="n"/>
      <c r="DVX28" s="530" t="n"/>
      <c r="DVY28" s="530" t="n"/>
      <c r="DVZ28" s="530" t="n"/>
      <c r="DWA28" s="530" t="n"/>
      <c r="DWB28" s="530" t="n"/>
      <c r="DWC28" s="530" t="n"/>
      <c r="DWD28" s="530" t="n"/>
      <c r="DWE28" s="530" t="n"/>
      <c r="DWF28" s="530" t="n"/>
      <c r="DWG28" s="530" t="n"/>
      <c r="DWH28" s="530" t="n"/>
      <c r="DWI28" s="530" t="n"/>
      <c r="DWJ28" s="530" t="n"/>
      <c r="DWK28" s="530" t="n"/>
      <c r="DWL28" s="530" t="n"/>
      <c r="DWM28" s="530" t="n"/>
      <c r="DWN28" s="530" t="n"/>
      <c r="DWO28" s="530" t="n"/>
      <c r="DWP28" s="530" t="n"/>
      <c r="DWQ28" s="530" t="n"/>
      <c r="DWR28" s="530" t="n"/>
      <c r="DWS28" s="530" t="n"/>
      <c r="DWT28" s="530" t="n"/>
      <c r="DWU28" s="530" t="n"/>
      <c r="DWV28" s="530" t="n"/>
      <c r="DWW28" s="530" t="n"/>
      <c r="DWX28" s="530" t="n"/>
      <c r="DWY28" s="530" t="n"/>
      <c r="DWZ28" s="530" t="n"/>
      <c r="DXA28" s="530" t="n"/>
      <c r="DXB28" s="530" t="n"/>
      <c r="DXC28" s="530" t="n"/>
      <c r="DXD28" s="530" t="n"/>
      <c r="DXE28" s="530" t="n"/>
      <c r="DXF28" s="530" t="n"/>
      <c r="DXG28" s="530" t="n"/>
      <c r="DXH28" s="530" t="n"/>
      <c r="DXI28" s="530" t="n"/>
      <c r="DXJ28" s="530" t="n"/>
      <c r="DXK28" s="530" t="n"/>
      <c r="DXL28" s="530" t="n"/>
      <c r="DXM28" s="530" t="n"/>
      <c r="DXN28" s="530" t="n"/>
      <c r="DXO28" s="530" t="n"/>
      <c r="DXP28" s="530" t="n"/>
      <c r="DXQ28" s="530" t="n"/>
      <c r="DXR28" s="530" t="n"/>
      <c r="DXS28" s="530" t="n"/>
      <c r="DXT28" s="530" t="n"/>
      <c r="DXU28" s="530" t="n"/>
      <c r="DXV28" s="530" t="n"/>
      <c r="DXW28" s="530" t="n"/>
      <c r="DXX28" s="530" t="n"/>
      <c r="DXY28" s="530" t="n"/>
      <c r="DXZ28" s="530" t="n"/>
      <c r="DYA28" s="530" t="n"/>
      <c r="DYB28" s="530" t="n"/>
      <c r="DYC28" s="530" t="n"/>
      <c r="DYD28" s="530" t="n"/>
      <c r="DYE28" s="530" t="n"/>
      <c r="DYF28" s="530" t="n"/>
      <c r="DYG28" s="530" t="n"/>
      <c r="DYH28" s="530" t="n"/>
      <c r="DYI28" s="530" t="n"/>
      <c r="DYJ28" s="530" t="n"/>
      <c r="DYK28" s="530" t="n"/>
      <c r="DYL28" s="530" t="n"/>
      <c r="DYM28" s="530" t="n"/>
      <c r="DYN28" s="530" t="n"/>
      <c r="DYO28" s="530" t="n"/>
      <c r="DYP28" s="530" t="n"/>
      <c r="DYQ28" s="530" t="n"/>
      <c r="DYR28" s="530" t="n"/>
      <c r="DYS28" s="530" t="n"/>
      <c r="DYT28" s="530" t="n"/>
      <c r="DYU28" s="530" t="n"/>
      <c r="DYV28" s="530" t="n"/>
      <c r="DYW28" s="530" t="n"/>
      <c r="DYX28" s="530" t="n"/>
      <c r="DYY28" s="530" t="n"/>
      <c r="DYZ28" s="530" t="n"/>
      <c r="DZA28" s="530" t="n"/>
      <c r="DZB28" s="530" t="n"/>
      <c r="DZC28" s="530" t="n"/>
      <c r="DZD28" s="530" t="n"/>
      <c r="DZE28" s="530" t="n"/>
      <c r="DZF28" s="530" t="n"/>
      <c r="DZG28" s="530" t="n"/>
      <c r="DZH28" s="530" t="n"/>
      <c r="DZI28" s="530" t="n"/>
      <c r="DZJ28" s="530" t="n"/>
      <c r="DZK28" s="530" t="n"/>
      <c r="DZL28" s="530" t="n"/>
      <c r="DZM28" s="530" t="n"/>
      <c r="DZN28" s="530" t="n"/>
      <c r="DZO28" s="530" t="n"/>
      <c r="DZP28" s="530" t="n"/>
      <c r="DZQ28" s="530" t="n"/>
      <c r="DZR28" s="530" t="n"/>
      <c r="DZS28" s="530" t="n"/>
      <c r="DZT28" s="530" t="n"/>
      <c r="DZU28" s="530" t="n"/>
      <c r="DZV28" s="530" t="n"/>
      <c r="DZW28" s="530" t="n"/>
      <c r="DZX28" s="530" t="n"/>
      <c r="DZY28" s="530" t="n"/>
      <c r="DZZ28" s="530" t="n"/>
      <c r="EAA28" s="530" t="n"/>
      <c r="EAB28" s="530" t="n"/>
      <c r="EAC28" s="530" t="n"/>
      <c r="EAD28" s="530" t="n"/>
      <c r="EAE28" s="530" t="n"/>
      <c r="EAF28" s="530" t="n"/>
      <c r="EAG28" s="530" t="n"/>
      <c r="EAH28" s="530" t="n"/>
      <c r="EAI28" s="530" t="n"/>
      <c r="EAJ28" s="530" t="n"/>
      <c r="EAK28" s="530" t="n"/>
      <c r="EAL28" s="530" t="n"/>
      <c r="EAM28" s="530" t="n"/>
      <c r="EAN28" s="530" t="n"/>
      <c r="EAO28" s="530" t="n"/>
      <c r="EAP28" s="530" t="n"/>
      <c r="EAQ28" s="530" t="n"/>
      <c r="EAR28" s="530" t="n"/>
      <c r="EAS28" s="530" t="n"/>
      <c r="EAT28" s="530" t="n"/>
      <c r="EAU28" s="530" t="n"/>
      <c r="EAV28" s="530" t="n"/>
      <c r="EAW28" s="530" t="n"/>
      <c r="EAX28" s="530" t="n"/>
      <c r="EAY28" s="530" t="n"/>
      <c r="EAZ28" s="530" t="n"/>
      <c r="EBA28" s="530" t="n"/>
      <c r="EBB28" s="530" t="n"/>
      <c r="EBC28" s="530" t="n"/>
      <c r="EBD28" s="530" t="n"/>
      <c r="EBE28" s="530" t="n"/>
      <c r="EBF28" s="530" t="n"/>
      <c r="EBG28" s="530" t="n"/>
      <c r="EBH28" s="530" t="n"/>
      <c r="EBI28" s="530" t="n"/>
      <c r="EBJ28" s="530" t="n"/>
      <c r="EBK28" s="530" t="n"/>
      <c r="EBL28" s="530" t="n"/>
      <c r="EBM28" s="530" t="n"/>
      <c r="EBN28" s="530" t="n"/>
      <c r="EBO28" s="530" t="n"/>
      <c r="EBP28" s="530" t="n"/>
      <c r="EBQ28" s="530" t="n"/>
      <c r="EBR28" s="530" t="n"/>
      <c r="EBS28" s="530" t="n"/>
      <c r="EBT28" s="530" t="n"/>
      <c r="EBU28" s="530" t="n"/>
      <c r="EBV28" s="530" t="n"/>
      <c r="EBW28" s="530" t="n"/>
      <c r="EBX28" s="530" t="n"/>
      <c r="EBY28" s="530" t="n"/>
      <c r="EBZ28" s="530" t="n"/>
      <c r="ECA28" s="530" t="n"/>
      <c r="ECB28" s="530" t="n"/>
      <c r="ECC28" s="530" t="n"/>
      <c r="ECD28" s="530" t="n"/>
      <c r="ECE28" s="530" t="n"/>
      <c r="ECF28" s="530" t="n"/>
      <c r="ECG28" s="530" t="n"/>
      <c r="ECH28" s="530" t="n"/>
      <c r="ECI28" s="530" t="n"/>
      <c r="ECJ28" s="530" t="n"/>
      <c r="ECK28" s="530" t="n"/>
      <c r="ECL28" s="530" t="n"/>
      <c r="ECM28" s="530" t="n"/>
      <c r="ECN28" s="530" t="n"/>
      <c r="ECO28" s="530" t="n"/>
      <c r="ECP28" s="530" t="n"/>
      <c r="ECQ28" s="530" t="n"/>
      <c r="ECR28" s="530" t="n"/>
      <c r="ECS28" s="530" t="n"/>
      <c r="ECT28" s="530" t="n"/>
      <c r="ECU28" s="530" t="n"/>
      <c r="ECV28" s="530" t="n"/>
      <c r="ECW28" s="530" t="n"/>
      <c r="ECX28" s="530" t="n"/>
      <c r="ECY28" s="530" t="n"/>
      <c r="ECZ28" s="530" t="n"/>
      <c r="EDA28" s="530" t="n"/>
      <c r="EDB28" s="530" t="n"/>
      <c r="EDC28" s="530" t="n"/>
      <c r="EDD28" s="530" t="n"/>
      <c r="EDE28" s="530" t="n"/>
      <c r="EDF28" s="530" t="n"/>
      <c r="EDG28" s="530" t="n"/>
      <c r="EDH28" s="530" t="n"/>
      <c r="EDI28" s="530" t="n"/>
      <c r="EDJ28" s="530" t="n"/>
      <c r="EDK28" s="530" t="n"/>
      <c r="EDL28" s="530" t="n"/>
      <c r="EDM28" s="530" t="n"/>
      <c r="EDN28" s="530" t="n"/>
      <c r="EDO28" s="530" t="n"/>
      <c r="EDP28" s="530" t="n"/>
      <c r="EDQ28" s="530" t="n"/>
      <c r="EDR28" s="530" t="n"/>
      <c r="EDS28" s="530" t="n"/>
      <c r="EDT28" s="530" t="n"/>
      <c r="EDU28" s="530" t="n"/>
      <c r="EDV28" s="530" t="n"/>
      <c r="EDW28" s="530" t="n"/>
      <c r="EDX28" s="530" t="n"/>
      <c r="EDY28" s="530" t="n"/>
      <c r="EDZ28" s="530" t="n"/>
      <c r="EEA28" s="530" t="n"/>
      <c r="EEB28" s="530" t="n"/>
      <c r="EEC28" s="530" t="n"/>
      <c r="EED28" s="530" t="n"/>
      <c r="EEE28" s="530" t="n"/>
      <c r="EEF28" s="530" t="n"/>
      <c r="EEG28" s="530" t="n"/>
      <c r="EEH28" s="530" t="n"/>
      <c r="EEI28" s="530" t="n"/>
      <c r="EEJ28" s="530" t="n"/>
      <c r="EEK28" s="530" t="n"/>
      <c r="EEL28" s="530" t="n"/>
      <c r="EEM28" s="530" t="n"/>
      <c r="EEN28" s="530" t="n"/>
      <c r="EEO28" s="530" t="n"/>
      <c r="EEP28" s="530" t="n"/>
      <c r="EEQ28" s="530" t="n"/>
      <c r="EER28" s="530" t="n"/>
      <c r="EES28" s="530" t="n"/>
      <c r="EET28" s="530" t="n"/>
      <c r="EEU28" s="530" t="n"/>
      <c r="EEV28" s="530" t="n"/>
      <c r="EEW28" s="530" t="n"/>
      <c r="EEX28" s="530" t="n"/>
      <c r="EEY28" s="530" t="n"/>
      <c r="EEZ28" s="530" t="n"/>
      <c r="EFA28" s="530" t="n"/>
      <c r="EFB28" s="530" t="n"/>
      <c r="EFC28" s="530" t="n"/>
      <c r="EFD28" s="530" t="n"/>
      <c r="EFE28" s="530" t="n"/>
      <c r="EFF28" s="530" t="n"/>
      <c r="EFG28" s="530" t="n"/>
      <c r="EFH28" s="530" t="n"/>
      <c r="EFI28" s="530" t="n"/>
      <c r="EFJ28" s="530" t="n"/>
      <c r="EFK28" s="530" t="n"/>
      <c r="EFL28" s="530" t="n"/>
      <c r="EFM28" s="530" t="n"/>
      <c r="EFN28" s="530" t="n"/>
      <c r="EFO28" s="530" t="n"/>
      <c r="EFP28" s="530" t="n"/>
      <c r="EFQ28" s="530" t="n"/>
      <c r="EFR28" s="530" t="n"/>
      <c r="EFS28" s="530" t="n"/>
      <c r="EFT28" s="530" t="n"/>
      <c r="EFU28" s="530" t="n"/>
      <c r="EFV28" s="530" t="n"/>
      <c r="EFW28" s="530" t="n"/>
      <c r="EFX28" s="530" t="n"/>
      <c r="EFY28" s="530" t="n"/>
      <c r="EFZ28" s="530" t="n"/>
      <c r="EGA28" s="530" t="n"/>
      <c r="EGB28" s="530" t="n"/>
      <c r="EGC28" s="530" t="n"/>
      <c r="EGD28" s="530" t="n"/>
      <c r="EGE28" s="530" t="n"/>
      <c r="EGF28" s="530" t="n"/>
      <c r="EGG28" s="530" t="n"/>
      <c r="EGH28" s="530" t="n"/>
      <c r="EGI28" s="530" t="n"/>
      <c r="EGJ28" s="530" t="n"/>
      <c r="EGK28" s="530" t="n"/>
      <c r="EGL28" s="530" t="n"/>
      <c r="EGM28" s="530" t="n"/>
      <c r="EGN28" s="530" t="n"/>
      <c r="EGO28" s="530" t="n"/>
      <c r="EGP28" s="530" t="n"/>
      <c r="EGQ28" s="530" t="n"/>
      <c r="EGR28" s="530" t="n"/>
      <c r="EGS28" s="530" t="n"/>
      <c r="EGT28" s="530" t="n"/>
      <c r="EGU28" s="530" t="n"/>
      <c r="EGV28" s="530" t="n"/>
      <c r="EGW28" s="530" t="n"/>
      <c r="EGX28" s="530" t="n"/>
      <c r="EGY28" s="530" t="n"/>
      <c r="EGZ28" s="530" t="n"/>
      <c r="EHA28" s="530" t="n"/>
      <c r="EHB28" s="530" t="n"/>
      <c r="EHC28" s="530" t="n"/>
      <c r="EHD28" s="530" t="n"/>
      <c r="EHE28" s="530" t="n"/>
      <c r="EHF28" s="530" t="n"/>
      <c r="EHG28" s="530" t="n"/>
      <c r="EHH28" s="530" t="n"/>
      <c r="EHI28" s="530" t="n"/>
      <c r="EHJ28" s="530" t="n"/>
      <c r="EHK28" s="530" t="n"/>
      <c r="EHL28" s="530" t="n"/>
      <c r="EHM28" s="530" t="n"/>
      <c r="EHN28" s="530" t="n"/>
      <c r="EHO28" s="530" t="n"/>
      <c r="EHP28" s="530" t="n"/>
      <c r="EHQ28" s="530" t="n"/>
      <c r="EHR28" s="530" t="n"/>
      <c r="EHS28" s="530" t="n"/>
      <c r="EHT28" s="530" t="n"/>
      <c r="EHU28" s="530" t="n"/>
      <c r="EHV28" s="530" t="n"/>
      <c r="EHW28" s="530" t="n"/>
      <c r="EHX28" s="530" t="n"/>
      <c r="EHY28" s="530" t="n"/>
      <c r="EHZ28" s="530" t="n"/>
      <c r="EIA28" s="530" t="n"/>
      <c r="EIB28" s="530" t="n"/>
      <c r="EIC28" s="530" t="n"/>
      <c r="EID28" s="530" t="n"/>
      <c r="EIE28" s="530" t="n"/>
      <c r="EIF28" s="530" t="n"/>
      <c r="EIG28" s="530" t="n"/>
      <c r="EIH28" s="530" t="n"/>
      <c r="EII28" s="530" t="n"/>
      <c r="EIJ28" s="530" t="n"/>
      <c r="EIK28" s="530" t="n"/>
      <c r="EIL28" s="530" t="n"/>
      <c r="EIM28" s="530" t="n"/>
      <c r="EIN28" s="530" t="n"/>
      <c r="EIO28" s="530" t="n"/>
      <c r="EIP28" s="530" t="n"/>
      <c r="EIQ28" s="530" t="n"/>
      <c r="EIR28" s="530" t="n"/>
      <c r="EIS28" s="530" t="n"/>
      <c r="EIT28" s="530" t="n"/>
      <c r="EIU28" s="530" t="n"/>
      <c r="EIV28" s="530" t="n"/>
      <c r="EIW28" s="530" t="n"/>
      <c r="EIX28" s="530" t="n"/>
      <c r="EIY28" s="530" t="n"/>
      <c r="EIZ28" s="530" t="n"/>
      <c r="EJA28" s="530" t="n"/>
      <c r="EJB28" s="530" t="n"/>
      <c r="EJC28" s="530" t="n"/>
      <c r="EJD28" s="530" t="n"/>
      <c r="EJE28" s="530" t="n"/>
      <c r="EJF28" s="530" t="n"/>
      <c r="EJG28" s="530" t="n"/>
      <c r="EJH28" s="530" t="n"/>
      <c r="EJI28" s="530" t="n"/>
      <c r="EJJ28" s="530" t="n"/>
      <c r="EJK28" s="530" t="n"/>
      <c r="EJL28" s="530" t="n"/>
      <c r="EJM28" s="530" t="n"/>
      <c r="EJN28" s="530" t="n"/>
      <c r="EJO28" s="530" t="n"/>
      <c r="EJP28" s="530" t="n"/>
      <c r="EJQ28" s="530" t="n"/>
      <c r="EJR28" s="530" t="n"/>
      <c r="EJS28" s="530" t="n"/>
      <c r="EJT28" s="530" t="n"/>
      <c r="EJU28" s="530" t="n"/>
      <c r="EJV28" s="530" t="n"/>
      <c r="EJW28" s="530" t="n"/>
      <c r="EJX28" s="530" t="n"/>
      <c r="EJY28" s="530" t="n"/>
      <c r="EJZ28" s="530" t="n"/>
      <c r="EKA28" s="530" t="n"/>
      <c r="EKB28" s="530" t="n"/>
      <c r="EKC28" s="530" t="n"/>
      <c r="EKD28" s="530" t="n"/>
      <c r="EKE28" s="530" t="n"/>
      <c r="EKF28" s="530" t="n"/>
      <c r="EKG28" s="530" t="n"/>
      <c r="EKH28" s="530" t="n"/>
      <c r="EKI28" s="530" t="n"/>
      <c r="EKJ28" s="530" t="n"/>
      <c r="EKK28" s="530" t="n"/>
      <c r="EKL28" s="530" t="n"/>
      <c r="EKM28" s="530" t="n"/>
      <c r="EKN28" s="530" t="n"/>
      <c r="EKO28" s="530" t="n"/>
      <c r="EKP28" s="530" t="n"/>
      <c r="EKQ28" s="530" t="n"/>
      <c r="EKR28" s="530" t="n"/>
      <c r="EKS28" s="530" t="n"/>
      <c r="EKT28" s="530" t="n"/>
      <c r="EKU28" s="530" t="n"/>
      <c r="EKV28" s="530" t="n"/>
      <c r="EKW28" s="530" t="n"/>
      <c r="EKX28" s="530" t="n"/>
      <c r="EKY28" s="530" t="n"/>
      <c r="EKZ28" s="530" t="n"/>
      <c r="ELA28" s="530" t="n"/>
      <c r="ELB28" s="530" t="n"/>
      <c r="ELC28" s="530" t="n"/>
      <c r="ELD28" s="530" t="n"/>
      <c r="ELE28" s="530" t="n"/>
      <c r="ELF28" s="530" t="n"/>
      <c r="ELG28" s="530" t="n"/>
      <c r="ELH28" s="530" t="n"/>
      <c r="ELI28" s="530" t="n"/>
      <c r="ELJ28" s="530" t="n"/>
      <c r="ELK28" s="530" t="n"/>
      <c r="ELL28" s="530" t="n"/>
      <c r="ELM28" s="530" t="n"/>
      <c r="ELN28" s="530" t="n"/>
      <c r="ELO28" s="530" t="n"/>
      <c r="ELP28" s="530" t="n"/>
      <c r="ELQ28" s="530" t="n"/>
      <c r="ELR28" s="530" t="n"/>
      <c r="ELS28" s="530" t="n"/>
      <c r="ELT28" s="530" t="n"/>
      <c r="ELU28" s="530" t="n"/>
      <c r="ELV28" s="530" t="n"/>
      <c r="ELW28" s="530" t="n"/>
      <c r="ELX28" s="530" t="n"/>
      <c r="ELY28" s="530" t="n"/>
      <c r="ELZ28" s="530" t="n"/>
      <c r="EMA28" s="530" t="n"/>
      <c r="EMB28" s="530" t="n"/>
      <c r="EMC28" s="530" t="n"/>
      <c r="EMD28" s="530" t="n"/>
      <c r="EME28" s="530" t="n"/>
      <c r="EMF28" s="530" t="n"/>
      <c r="EMG28" s="530" t="n"/>
      <c r="EMH28" s="530" t="n"/>
      <c r="EMI28" s="530" t="n"/>
      <c r="EMJ28" s="530" t="n"/>
      <c r="EMK28" s="530" t="n"/>
      <c r="EML28" s="530" t="n"/>
      <c r="EMM28" s="530" t="n"/>
      <c r="EMN28" s="530" t="n"/>
      <c r="EMO28" s="530" t="n"/>
      <c r="EMP28" s="530" t="n"/>
      <c r="EMQ28" s="530" t="n"/>
      <c r="EMR28" s="530" t="n"/>
      <c r="EMS28" s="530" t="n"/>
      <c r="EMT28" s="530" t="n"/>
      <c r="EMU28" s="530" t="n"/>
      <c r="EMV28" s="530" t="n"/>
      <c r="EMW28" s="530" t="n"/>
      <c r="EMX28" s="530" t="n"/>
      <c r="EMY28" s="530" t="n"/>
      <c r="EMZ28" s="530" t="n"/>
      <c r="ENA28" s="530" t="n"/>
      <c r="ENB28" s="530" t="n"/>
      <c r="ENC28" s="530" t="n"/>
      <c r="END28" s="530" t="n"/>
      <c r="ENE28" s="530" t="n"/>
      <c r="ENF28" s="530" t="n"/>
      <c r="ENG28" s="530" t="n"/>
      <c r="ENH28" s="530" t="n"/>
      <c r="ENI28" s="530" t="n"/>
      <c r="ENJ28" s="530" t="n"/>
      <c r="ENK28" s="530" t="n"/>
      <c r="ENL28" s="530" t="n"/>
      <c r="ENM28" s="530" t="n"/>
      <c r="ENN28" s="530" t="n"/>
      <c r="ENO28" s="530" t="n"/>
      <c r="ENP28" s="530" t="n"/>
      <c r="ENQ28" s="530" t="n"/>
      <c r="ENR28" s="530" t="n"/>
      <c r="ENS28" s="530" t="n"/>
      <c r="ENT28" s="530" t="n"/>
      <c r="ENU28" s="530" t="n"/>
      <c r="ENV28" s="530" t="n"/>
      <c r="ENW28" s="530" t="n"/>
      <c r="ENX28" s="530" t="n"/>
      <c r="ENY28" s="530" t="n"/>
      <c r="ENZ28" s="530" t="n"/>
      <c r="EOA28" s="530" t="n"/>
      <c r="EOB28" s="530" t="n"/>
      <c r="EOC28" s="530" t="n"/>
      <c r="EOD28" s="530" t="n"/>
      <c r="EOE28" s="530" t="n"/>
      <c r="EOF28" s="530" t="n"/>
      <c r="EOG28" s="530" t="n"/>
      <c r="EOH28" s="530" t="n"/>
      <c r="EOI28" s="530" t="n"/>
      <c r="EOJ28" s="530" t="n"/>
      <c r="EOK28" s="530" t="n"/>
      <c r="EOL28" s="530" t="n"/>
      <c r="EOM28" s="530" t="n"/>
      <c r="EON28" s="530" t="n"/>
      <c r="EOO28" s="530" t="n"/>
      <c r="EOP28" s="530" t="n"/>
      <c r="EOQ28" s="530" t="n"/>
      <c r="EOR28" s="530" t="n"/>
      <c r="EOS28" s="530" t="n"/>
      <c r="EOT28" s="530" t="n"/>
      <c r="EOU28" s="530" t="n"/>
      <c r="EOV28" s="530" t="n"/>
      <c r="EOW28" s="530" t="n"/>
      <c r="EOX28" s="530" t="n"/>
      <c r="EOY28" s="530" t="n"/>
      <c r="EOZ28" s="530" t="n"/>
      <c r="EPA28" s="530" t="n"/>
      <c r="EPB28" s="530" t="n"/>
      <c r="EPC28" s="530" t="n"/>
      <c r="EPD28" s="530" t="n"/>
      <c r="EPE28" s="530" t="n"/>
      <c r="EPF28" s="530" t="n"/>
      <c r="EPG28" s="530" t="n"/>
      <c r="EPH28" s="530" t="n"/>
      <c r="EPI28" s="530" t="n"/>
      <c r="EPJ28" s="530" t="n"/>
      <c r="EPK28" s="530" t="n"/>
      <c r="EPL28" s="530" t="n"/>
      <c r="EPM28" s="530" t="n"/>
      <c r="EPN28" s="530" t="n"/>
      <c r="EPO28" s="530" t="n"/>
      <c r="EPP28" s="530" t="n"/>
      <c r="EPQ28" s="530" t="n"/>
      <c r="EPR28" s="530" t="n"/>
      <c r="EPS28" s="530" t="n"/>
      <c r="EPT28" s="530" t="n"/>
      <c r="EPU28" s="530" t="n"/>
      <c r="EPV28" s="530" t="n"/>
      <c r="EPW28" s="530" t="n"/>
      <c r="EPX28" s="530" t="n"/>
      <c r="EPY28" s="530" t="n"/>
      <c r="EPZ28" s="530" t="n"/>
      <c r="EQA28" s="530" t="n"/>
      <c r="EQB28" s="530" t="n"/>
      <c r="EQC28" s="530" t="n"/>
      <c r="EQD28" s="530" t="n"/>
      <c r="EQE28" s="530" t="n"/>
      <c r="EQF28" s="530" t="n"/>
      <c r="EQG28" s="530" t="n"/>
      <c r="EQH28" s="530" t="n"/>
      <c r="EQI28" s="530" t="n"/>
      <c r="EQJ28" s="530" t="n"/>
      <c r="EQK28" s="530" t="n"/>
      <c r="EQL28" s="530" t="n"/>
      <c r="EQM28" s="530" t="n"/>
      <c r="EQN28" s="530" t="n"/>
      <c r="EQO28" s="530" t="n"/>
      <c r="EQP28" s="530" t="n"/>
      <c r="EQQ28" s="530" t="n"/>
      <c r="EQR28" s="530" t="n"/>
      <c r="EQS28" s="530" t="n"/>
      <c r="EQT28" s="530" t="n"/>
      <c r="EQU28" s="530" t="n"/>
      <c r="EQV28" s="530" t="n"/>
      <c r="EQW28" s="530" t="n"/>
      <c r="EQX28" s="530" t="n"/>
      <c r="EQY28" s="530" t="n"/>
      <c r="EQZ28" s="530" t="n"/>
      <c r="ERA28" s="530" t="n"/>
      <c r="ERB28" s="530" t="n"/>
      <c r="ERC28" s="530" t="n"/>
      <c r="ERD28" s="530" t="n"/>
      <c r="ERE28" s="530" t="n"/>
      <c r="ERF28" s="530" t="n"/>
      <c r="ERG28" s="530" t="n"/>
      <c r="ERH28" s="530" t="n"/>
      <c r="ERI28" s="530" t="n"/>
      <c r="ERJ28" s="530" t="n"/>
      <c r="ERK28" s="530" t="n"/>
      <c r="ERL28" s="530" t="n"/>
      <c r="ERM28" s="530" t="n"/>
      <c r="ERN28" s="530" t="n"/>
      <c r="ERO28" s="530" t="n"/>
      <c r="ERP28" s="530" t="n"/>
      <c r="ERQ28" s="530" t="n"/>
      <c r="ERR28" s="530" t="n"/>
      <c r="ERS28" s="530" t="n"/>
      <c r="ERT28" s="530" t="n"/>
      <c r="ERU28" s="530" t="n"/>
      <c r="ERV28" s="530" t="n"/>
      <c r="ERW28" s="530" t="n"/>
      <c r="ERX28" s="530" t="n"/>
      <c r="ERY28" s="530" t="n"/>
      <c r="ERZ28" s="530" t="n"/>
      <c r="ESA28" s="530" t="n"/>
      <c r="ESB28" s="530" t="n"/>
      <c r="ESC28" s="530" t="n"/>
      <c r="ESD28" s="530" t="n"/>
      <c r="ESE28" s="530" t="n"/>
      <c r="ESF28" s="530" t="n"/>
      <c r="ESG28" s="530" t="n"/>
      <c r="ESH28" s="530" t="n"/>
      <c r="ESI28" s="530" t="n"/>
      <c r="ESJ28" s="530" t="n"/>
      <c r="ESK28" s="530" t="n"/>
      <c r="ESL28" s="530" t="n"/>
      <c r="ESM28" s="530" t="n"/>
      <c r="ESN28" s="530" t="n"/>
      <c r="ESO28" s="530" t="n"/>
      <c r="ESP28" s="530" t="n"/>
      <c r="ESQ28" s="530" t="n"/>
      <c r="ESR28" s="530" t="n"/>
      <c r="ESS28" s="530" t="n"/>
      <c r="EST28" s="530" t="n"/>
      <c r="ESU28" s="530" t="n"/>
      <c r="ESV28" s="530" t="n"/>
      <c r="ESW28" s="530" t="n"/>
      <c r="ESX28" s="530" t="n"/>
      <c r="ESY28" s="530" t="n"/>
      <c r="ESZ28" s="530" t="n"/>
      <c r="ETA28" s="530" t="n"/>
      <c r="ETB28" s="530" t="n"/>
      <c r="ETC28" s="530" t="n"/>
      <c r="ETD28" s="530" t="n"/>
      <c r="ETE28" s="530" t="n"/>
      <c r="ETF28" s="530" t="n"/>
      <c r="ETG28" s="530" t="n"/>
      <c r="ETH28" s="530" t="n"/>
      <c r="ETI28" s="530" t="n"/>
      <c r="ETJ28" s="530" t="n"/>
      <c r="ETK28" s="530" t="n"/>
      <c r="ETL28" s="530" t="n"/>
      <c r="ETM28" s="530" t="n"/>
      <c r="ETN28" s="530" t="n"/>
      <c r="ETO28" s="530" t="n"/>
      <c r="ETP28" s="530" t="n"/>
      <c r="ETQ28" s="530" t="n"/>
      <c r="ETR28" s="530" t="n"/>
      <c r="ETS28" s="530" t="n"/>
      <c r="ETT28" s="530" t="n"/>
      <c r="ETU28" s="530" t="n"/>
      <c r="ETV28" s="530" t="n"/>
      <c r="ETW28" s="530" t="n"/>
      <c r="ETX28" s="530" t="n"/>
      <c r="ETY28" s="530" t="n"/>
      <c r="ETZ28" s="530" t="n"/>
      <c r="EUA28" s="530" t="n"/>
      <c r="EUB28" s="530" t="n"/>
      <c r="EUC28" s="530" t="n"/>
      <c r="EUD28" s="530" t="n"/>
      <c r="EUE28" s="530" t="n"/>
      <c r="EUF28" s="530" t="n"/>
      <c r="EUG28" s="530" t="n"/>
      <c r="EUH28" s="530" t="n"/>
      <c r="EUI28" s="530" t="n"/>
      <c r="EUJ28" s="530" t="n"/>
      <c r="EUK28" s="530" t="n"/>
      <c r="EUL28" s="530" t="n"/>
      <c r="EUM28" s="530" t="n"/>
      <c r="EUN28" s="530" t="n"/>
      <c r="EUO28" s="530" t="n"/>
      <c r="EUP28" s="530" t="n"/>
      <c r="EUQ28" s="530" t="n"/>
      <c r="EUR28" s="530" t="n"/>
      <c r="EUS28" s="530" t="n"/>
      <c r="EUT28" s="530" t="n"/>
      <c r="EUU28" s="530" t="n"/>
      <c r="EUV28" s="530" t="n"/>
      <c r="EUW28" s="530" t="n"/>
      <c r="EUX28" s="530" t="n"/>
      <c r="EUY28" s="530" t="n"/>
      <c r="EUZ28" s="530" t="n"/>
      <c r="EVA28" s="530" t="n"/>
      <c r="EVB28" s="530" t="n"/>
      <c r="EVC28" s="530" t="n"/>
      <c r="EVD28" s="530" t="n"/>
      <c r="EVE28" s="530" t="n"/>
      <c r="EVF28" s="530" t="n"/>
      <c r="EVG28" s="530" t="n"/>
      <c r="EVH28" s="530" t="n"/>
      <c r="EVI28" s="530" t="n"/>
      <c r="EVJ28" s="530" t="n"/>
      <c r="EVK28" s="530" t="n"/>
      <c r="EVL28" s="530" t="n"/>
      <c r="EVM28" s="530" t="n"/>
      <c r="EVN28" s="530" t="n"/>
      <c r="EVO28" s="530" t="n"/>
      <c r="EVP28" s="530" t="n"/>
      <c r="EVQ28" s="530" t="n"/>
      <c r="EVR28" s="530" t="n"/>
      <c r="EVS28" s="530" t="n"/>
      <c r="EVT28" s="530" t="n"/>
      <c r="EVU28" s="530" t="n"/>
      <c r="EVV28" s="530" t="n"/>
      <c r="EVW28" s="530" t="n"/>
      <c r="EVX28" s="530" t="n"/>
      <c r="EVY28" s="530" t="n"/>
      <c r="EVZ28" s="530" t="n"/>
      <c r="EWA28" s="530" t="n"/>
      <c r="EWB28" s="530" t="n"/>
      <c r="EWC28" s="530" t="n"/>
      <c r="EWD28" s="530" t="n"/>
      <c r="EWE28" s="530" t="n"/>
      <c r="EWF28" s="530" t="n"/>
      <c r="EWG28" s="530" t="n"/>
      <c r="EWH28" s="530" t="n"/>
      <c r="EWI28" s="530" t="n"/>
      <c r="EWJ28" s="530" t="n"/>
      <c r="EWK28" s="530" t="n"/>
      <c r="EWL28" s="530" t="n"/>
      <c r="EWM28" s="530" t="n"/>
      <c r="EWN28" s="530" t="n"/>
      <c r="EWO28" s="530" t="n"/>
      <c r="EWP28" s="530" t="n"/>
      <c r="EWQ28" s="530" t="n"/>
      <c r="EWR28" s="530" t="n"/>
      <c r="EWS28" s="530" t="n"/>
      <c r="EWT28" s="530" t="n"/>
      <c r="EWU28" s="530" t="n"/>
      <c r="EWV28" s="530" t="n"/>
      <c r="EWW28" s="530" t="n"/>
      <c r="EWX28" s="530" t="n"/>
      <c r="EWY28" s="530" t="n"/>
      <c r="EWZ28" s="530" t="n"/>
      <c r="EXA28" s="530" t="n"/>
      <c r="EXB28" s="530" t="n"/>
      <c r="EXC28" s="530" t="n"/>
      <c r="EXD28" s="530" t="n"/>
      <c r="EXE28" s="530" t="n"/>
      <c r="EXF28" s="530" t="n"/>
      <c r="EXG28" s="530" t="n"/>
      <c r="EXH28" s="530" t="n"/>
      <c r="EXI28" s="530" t="n"/>
      <c r="EXJ28" s="530" t="n"/>
      <c r="EXK28" s="530" t="n"/>
      <c r="EXL28" s="530" t="n"/>
      <c r="EXM28" s="530" t="n"/>
      <c r="EXN28" s="530" t="n"/>
      <c r="EXO28" s="530" t="n"/>
      <c r="EXP28" s="530" t="n"/>
      <c r="EXQ28" s="530" t="n"/>
      <c r="EXR28" s="530" t="n"/>
      <c r="EXS28" s="530" t="n"/>
      <c r="EXT28" s="530" t="n"/>
      <c r="EXU28" s="530" t="n"/>
      <c r="EXV28" s="530" t="n"/>
      <c r="EXW28" s="530" t="n"/>
      <c r="EXX28" s="530" t="n"/>
      <c r="EXY28" s="530" t="n"/>
      <c r="EXZ28" s="530" t="n"/>
      <c r="EYA28" s="530" t="n"/>
      <c r="EYB28" s="530" t="n"/>
      <c r="EYC28" s="530" t="n"/>
      <c r="EYD28" s="530" t="n"/>
      <c r="EYE28" s="530" t="n"/>
      <c r="EYF28" s="530" t="n"/>
      <c r="EYG28" s="530" t="n"/>
      <c r="EYH28" s="530" t="n"/>
      <c r="EYI28" s="530" t="n"/>
      <c r="EYJ28" s="530" t="n"/>
      <c r="EYK28" s="530" t="n"/>
      <c r="EYL28" s="530" t="n"/>
      <c r="EYM28" s="530" t="n"/>
      <c r="EYN28" s="530" t="n"/>
      <c r="EYO28" s="530" t="n"/>
      <c r="EYP28" s="530" t="n"/>
      <c r="EYQ28" s="530" t="n"/>
      <c r="EYR28" s="530" t="n"/>
      <c r="EYS28" s="530" t="n"/>
      <c r="EYT28" s="530" t="n"/>
      <c r="EYU28" s="530" t="n"/>
      <c r="EYV28" s="530" t="n"/>
      <c r="EYW28" s="530" t="n"/>
      <c r="EYX28" s="530" t="n"/>
      <c r="EYY28" s="530" t="n"/>
      <c r="EYZ28" s="530" t="n"/>
      <c r="EZA28" s="530" t="n"/>
      <c r="EZB28" s="530" t="n"/>
      <c r="EZC28" s="530" t="n"/>
      <c r="EZD28" s="530" t="n"/>
      <c r="EZE28" s="530" t="n"/>
      <c r="EZF28" s="530" t="n"/>
      <c r="EZG28" s="530" t="n"/>
      <c r="EZH28" s="530" t="n"/>
      <c r="EZI28" s="530" t="n"/>
      <c r="EZJ28" s="530" t="n"/>
      <c r="EZK28" s="530" t="n"/>
      <c r="EZL28" s="530" t="n"/>
      <c r="EZM28" s="530" t="n"/>
      <c r="EZN28" s="530" t="n"/>
      <c r="EZO28" s="530" t="n"/>
      <c r="EZP28" s="530" t="n"/>
      <c r="EZQ28" s="530" t="n"/>
      <c r="EZR28" s="530" t="n"/>
      <c r="EZS28" s="530" t="n"/>
      <c r="EZT28" s="530" t="n"/>
      <c r="EZU28" s="530" t="n"/>
      <c r="EZV28" s="530" t="n"/>
      <c r="EZW28" s="530" t="n"/>
      <c r="EZX28" s="530" t="n"/>
      <c r="EZY28" s="530" t="n"/>
      <c r="EZZ28" s="530" t="n"/>
      <c r="FAA28" s="530" t="n"/>
      <c r="FAB28" s="530" t="n"/>
      <c r="FAC28" s="530" t="n"/>
      <c r="FAD28" s="530" t="n"/>
      <c r="FAE28" s="530" t="n"/>
      <c r="FAF28" s="530" t="n"/>
      <c r="FAG28" s="530" t="n"/>
      <c r="FAH28" s="530" t="n"/>
      <c r="FAI28" s="530" t="n"/>
      <c r="FAJ28" s="530" t="n"/>
      <c r="FAK28" s="530" t="n"/>
      <c r="FAL28" s="530" t="n"/>
      <c r="FAM28" s="530" t="n"/>
      <c r="FAN28" s="530" t="n"/>
      <c r="FAO28" s="530" t="n"/>
      <c r="FAP28" s="530" t="n"/>
      <c r="FAQ28" s="530" t="n"/>
      <c r="FAR28" s="530" t="n"/>
      <c r="FAS28" s="530" t="n"/>
      <c r="FAT28" s="530" t="n"/>
      <c r="FAU28" s="530" t="n"/>
      <c r="FAV28" s="530" t="n"/>
      <c r="FAW28" s="530" t="n"/>
      <c r="FAX28" s="530" t="n"/>
      <c r="FAY28" s="530" t="n"/>
      <c r="FAZ28" s="530" t="n"/>
      <c r="FBA28" s="530" t="n"/>
      <c r="FBB28" s="530" t="n"/>
      <c r="FBC28" s="530" t="n"/>
      <c r="FBD28" s="530" t="n"/>
      <c r="FBE28" s="530" t="n"/>
      <c r="FBF28" s="530" t="n"/>
      <c r="FBG28" s="530" t="n"/>
      <c r="FBH28" s="530" t="n"/>
      <c r="FBI28" s="530" t="n"/>
      <c r="FBJ28" s="530" t="n"/>
      <c r="FBK28" s="530" t="n"/>
      <c r="FBL28" s="530" t="n"/>
      <c r="FBM28" s="530" t="n"/>
      <c r="FBN28" s="530" t="n"/>
      <c r="FBO28" s="530" t="n"/>
      <c r="FBP28" s="530" t="n"/>
      <c r="FBQ28" s="530" t="n"/>
      <c r="FBR28" s="530" t="n"/>
      <c r="FBS28" s="530" t="n"/>
      <c r="FBT28" s="530" t="n"/>
      <c r="FBU28" s="530" t="n"/>
      <c r="FBV28" s="530" t="n"/>
      <c r="FBW28" s="530" t="n"/>
      <c r="FBX28" s="530" t="n"/>
      <c r="FBY28" s="530" t="n"/>
      <c r="FBZ28" s="530" t="n"/>
      <c r="FCA28" s="530" t="n"/>
      <c r="FCB28" s="530" t="n"/>
      <c r="FCC28" s="530" t="n"/>
      <c r="FCD28" s="530" t="n"/>
      <c r="FCE28" s="530" t="n"/>
      <c r="FCF28" s="530" t="n"/>
      <c r="FCG28" s="530" t="n"/>
      <c r="FCH28" s="530" t="n"/>
      <c r="FCI28" s="530" t="n"/>
      <c r="FCJ28" s="530" t="n"/>
      <c r="FCK28" s="530" t="n"/>
      <c r="FCL28" s="530" t="n"/>
      <c r="FCM28" s="530" t="n"/>
      <c r="FCN28" s="530" t="n"/>
      <c r="FCO28" s="530" t="n"/>
      <c r="FCP28" s="530" t="n"/>
      <c r="FCQ28" s="530" t="n"/>
      <c r="FCR28" s="530" t="n"/>
      <c r="FCS28" s="530" t="n"/>
      <c r="FCT28" s="530" t="n"/>
      <c r="FCU28" s="530" t="n"/>
      <c r="FCV28" s="530" t="n"/>
      <c r="FCW28" s="530" t="n"/>
      <c r="FCX28" s="530" t="n"/>
      <c r="FCY28" s="530" t="n"/>
      <c r="FCZ28" s="530" t="n"/>
      <c r="FDA28" s="530" t="n"/>
      <c r="FDB28" s="530" t="n"/>
      <c r="FDC28" s="530" t="n"/>
      <c r="FDD28" s="530" t="n"/>
      <c r="FDE28" s="530" t="n"/>
      <c r="FDF28" s="530" t="n"/>
      <c r="FDG28" s="530" t="n"/>
      <c r="FDH28" s="530" t="n"/>
      <c r="FDI28" s="530" t="n"/>
      <c r="FDJ28" s="530" t="n"/>
      <c r="FDK28" s="530" t="n"/>
      <c r="FDL28" s="530" t="n"/>
      <c r="FDM28" s="530" t="n"/>
      <c r="FDN28" s="530" t="n"/>
      <c r="FDO28" s="530" t="n"/>
      <c r="FDP28" s="530" t="n"/>
      <c r="FDQ28" s="530" t="n"/>
      <c r="FDR28" s="530" t="n"/>
      <c r="FDS28" s="530" t="n"/>
      <c r="FDT28" s="530" t="n"/>
      <c r="FDU28" s="530" t="n"/>
      <c r="FDV28" s="530" t="n"/>
      <c r="FDW28" s="530" t="n"/>
      <c r="FDX28" s="530" t="n"/>
      <c r="FDY28" s="530" t="n"/>
      <c r="FDZ28" s="530" t="n"/>
      <c r="FEA28" s="530" t="n"/>
      <c r="FEB28" s="530" t="n"/>
      <c r="FEC28" s="530" t="n"/>
      <c r="FED28" s="530" t="n"/>
      <c r="FEE28" s="530" t="n"/>
      <c r="FEF28" s="530" t="n"/>
      <c r="FEG28" s="530" t="n"/>
      <c r="FEH28" s="530" t="n"/>
      <c r="FEI28" s="530" t="n"/>
      <c r="FEJ28" s="530" t="n"/>
      <c r="FEK28" s="530" t="n"/>
      <c r="FEL28" s="530" t="n"/>
      <c r="FEM28" s="530" t="n"/>
      <c r="FEN28" s="530" t="n"/>
      <c r="FEO28" s="530" t="n"/>
      <c r="FEP28" s="530" t="n"/>
      <c r="FEQ28" s="530" t="n"/>
      <c r="FER28" s="530" t="n"/>
      <c r="FES28" s="530" t="n"/>
      <c r="FET28" s="530" t="n"/>
      <c r="FEU28" s="530" t="n"/>
      <c r="FEV28" s="530" t="n"/>
      <c r="FEW28" s="530" t="n"/>
      <c r="FEX28" s="530" t="n"/>
      <c r="FEY28" s="530" t="n"/>
      <c r="FEZ28" s="530" t="n"/>
      <c r="FFA28" s="530" t="n"/>
      <c r="FFB28" s="530" t="n"/>
      <c r="FFC28" s="530" t="n"/>
      <c r="FFD28" s="530" t="n"/>
      <c r="FFE28" s="530" t="n"/>
      <c r="FFF28" s="530" t="n"/>
      <c r="FFG28" s="530" t="n"/>
      <c r="FFH28" s="530" t="n"/>
      <c r="FFI28" s="530" t="n"/>
      <c r="FFJ28" s="530" t="n"/>
      <c r="FFK28" s="530" t="n"/>
      <c r="FFL28" s="530" t="n"/>
      <c r="FFM28" s="530" t="n"/>
      <c r="FFN28" s="530" t="n"/>
      <c r="FFO28" s="530" t="n"/>
      <c r="FFP28" s="530" t="n"/>
      <c r="FFQ28" s="530" t="n"/>
      <c r="FFR28" s="530" t="n"/>
      <c r="FFS28" s="530" t="n"/>
      <c r="FFT28" s="530" t="n"/>
      <c r="FFU28" s="530" t="n"/>
      <c r="FFV28" s="530" t="n"/>
      <c r="FFW28" s="530" t="n"/>
      <c r="FFX28" s="530" t="n"/>
      <c r="FFY28" s="530" t="n"/>
      <c r="FFZ28" s="530" t="n"/>
      <c r="FGA28" s="530" t="n"/>
      <c r="FGB28" s="530" t="n"/>
      <c r="FGC28" s="530" t="n"/>
      <c r="FGD28" s="530" t="n"/>
      <c r="FGE28" s="530" t="n"/>
      <c r="FGF28" s="530" t="n"/>
      <c r="FGG28" s="530" t="n"/>
      <c r="FGH28" s="530" t="n"/>
      <c r="FGI28" s="530" t="n"/>
      <c r="FGJ28" s="530" t="n"/>
      <c r="FGK28" s="530" t="n"/>
      <c r="FGL28" s="530" t="n"/>
      <c r="FGM28" s="530" t="n"/>
      <c r="FGN28" s="530" t="n"/>
      <c r="FGO28" s="530" t="n"/>
      <c r="FGP28" s="530" t="n"/>
      <c r="FGQ28" s="530" t="n"/>
      <c r="FGR28" s="530" t="n"/>
      <c r="FGS28" s="530" t="n"/>
      <c r="FGT28" s="530" t="n"/>
      <c r="FGU28" s="530" t="n"/>
      <c r="FGV28" s="530" t="n"/>
      <c r="FGW28" s="530" t="n"/>
      <c r="FGX28" s="530" t="n"/>
      <c r="FGY28" s="530" t="n"/>
      <c r="FGZ28" s="530" t="n"/>
      <c r="FHA28" s="530" t="n"/>
      <c r="FHB28" s="530" t="n"/>
      <c r="FHC28" s="530" t="n"/>
      <c r="FHD28" s="530" t="n"/>
      <c r="FHE28" s="530" t="n"/>
      <c r="FHF28" s="530" t="n"/>
      <c r="FHG28" s="530" t="n"/>
      <c r="FHH28" s="530" t="n"/>
      <c r="FHI28" s="530" t="n"/>
      <c r="FHJ28" s="530" t="n"/>
      <c r="FHK28" s="530" t="n"/>
      <c r="FHL28" s="530" t="n"/>
      <c r="FHM28" s="530" t="n"/>
      <c r="FHN28" s="530" t="n"/>
      <c r="FHO28" s="530" t="n"/>
      <c r="FHP28" s="530" t="n"/>
      <c r="FHQ28" s="530" t="n"/>
      <c r="FHR28" s="530" t="n"/>
      <c r="FHS28" s="530" t="n"/>
      <c r="FHT28" s="530" t="n"/>
      <c r="FHU28" s="530" t="n"/>
      <c r="FHV28" s="530" t="n"/>
      <c r="FHW28" s="530" t="n"/>
      <c r="FHX28" s="530" t="n"/>
      <c r="FHY28" s="530" t="n"/>
      <c r="FHZ28" s="530" t="n"/>
      <c r="FIA28" s="530" t="n"/>
      <c r="FIB28" s="530" t="n"/>
      <c r="FIC28" s="530" t="n"/>
      <c r="FID28" s="530" t="n"/>
      <c r="FIE28" s="530" t="n"/>
      <c r="FIF28" s="530" t="n"/>
      <c r="FIG28" s="530" t="n"/>
      <c r="FIH28" s="530" t="n"/>
      <c r="FII28" s="530" t="n"/>
      <c r="FIJ28" s="530" t="n"/>
      <c r="FIK28" s="530" t="n"/>
      <c r="FIL28" s="530" t="n"/>
      <c r="FIM28" s="530" t="n"/>
      <c r="FIN28" s="530" t="n"/>
      <c r="FIO28" s="530" t="n"/>
      <c r="FIP28" s="530" t="n"/>
      <c r="FIQ28" s="530" t="n"/>
      <c r="FIR28" s="530" t="n"/>
      <c r="FIS28" s="530" t="n"/>
      <c r="FIT28" s="530" t="n"/>
      <c r="FIU28" s="530" t="n"/>
      <c r="FIV28" s="530" t="n"/>
      <c r="FIW28" s="530" t="n"/>
      <c r="FIX28" s="530" t="n"/>
      <c r="FIY28" s="530" t="n"/>
      <c r="FIZ28" s="530" t="n"/>
      <c r="FJA28" s="530" t="n"/>
      <c r="FJB28" s="530" t="n"/>
      <c r="FJC28" s="530" t="n"/>
      <c r="FJD28" s="530" t="n"/>
      <c r="FJE28" s="530" t="n"/>
      <c r="FJF28" s="530" t="n"/>
      <c r="FJG28" s="530" t="n"/>
      <c r="FJH28" s="530" t="n"/>
      <c r="FJI28" s="530" t="n"/>
      <c r="FJJ28" s="530" t="n"/>
      <c r="FJK28" s="530" t="n"/>
      <c r="FJL28" s="530" t="n"/>
      <c r="FJM28" s="530" t="n"/>
      <c r="FJN28" s="530" t="n"/>
      <c r="FJO28" s="530" t="n"/>
      <c r="FJP28" s="530" t="n"/>
      <c r="FJQ28" s="530" t="n"/>
      <c r="FJR28" s="530" t="n"/>
      <c r="FJS28" s="530" t="n"/>
      <c r="FJT28" s="530" t="n"/>
      <c r="FJU28" s="530" t="n"/>
      <c r="FJV28" s="530" t="n"/>
      <c r="FJW28" s="530" t="n"/>
      <c r="FJX28" s="530" t="n"/>
      <c r="FJY28" s="530" t="n"/>
      <c r="FJZ28" s="530" t="n"/>
      <c r="FKA28" s="530" t="n"/>
      <c r="FKB28" s="530" t="n"/>
      <c r="FKC28" s="530" t="n"/>
      <c r="FKD28" s="530" t="n"/>
      <c r="FKE28" s="530" t="n"/>
      <c r="FKF28" s="530" t="n"/>
      <c r="FKG28" s="530" t="n"/>
      <c r="FKH28" s="530" t="n"/>
      <c r="FKI28" s="530" t="n"/>
      <c r="FKJ28" s="530" t="n"/>
      <c r="FKK28" s="530" t="n"/>
      <c r="FKL28" s="530" t="n"/>
      <c r="FKM28" s="530" t="n"/>
      <c r="FKN28" s="530" t="n"/>
      <c r="FKO28" s="530" t="n"/>
      <c r="FKP28" s="530" t="n"/>
      <c r="FKQ28" s="530" t="n"/>
      <c r="FKR28" s="530" t="n"/>
      <c r="FKS28" s="530" t="n"/>
      <c r="FKT28" s="530" t="n"/>
      <c r="FKU28" s="530" t="n"/>
      <c r="FKV28" s="530" t="n"/>
      <c r="FKW28" s="530" t="n"/>
      <c r="FKX28" s="530" t="n"/>
      <c r="FKY28" s="530" t="n"/>
      <c r="FKZ28" s="530" t="n"/>
      <c r="FLA28" s="530" t="n"/>
      <c r="FLB28" s="530" t="n"/>
      <c r="FLC28" s="530" t="n"/>
      <c r="FLD28" s="530" t="n"/>
      <c r="FLE28" s="530" t="n"/>
      <c r="FLF28" s="530" t="n"/>
      <c r="FLG28" s="530" t="n"/>
      <c r="FLH28" s="530" t="n"/>
      <c r="FLI28" s="530" t="n"/>
      <c r="FLJ28" s="530" t="n"/>
      <c r="FLK28" s="530" t="n"/>
      <c r="FLL28" s="530" t="n"/>
      <c r="FLM28" s="530" t="n"/>
      <c r="FLN28" s="530" t="n"/>
      <c r="FLO28" s="530" t="n"/>
      <c r="FLP28" s="530" t="n"/>
      <c r="FLQ28" s="530" t="n"/>
      <c r="FLR28" s="530" t="n"/>
      <c r="FLS28" s="530" t="n"/>
      <c r="FLT28" s="530" t="n"/>
      <c r="FLU28" s="530" t="n"/>
      <c r="FLV28" s="530" t="n"/>
      <c r="FLW28" s="530" t="n"/>
      <c r="FLX28" s="530" t="n"/>
      <c r="FLY28" s="530" t="n"/>
      <c r="FLZ28" s="530" t="n"/>
      <c r="FMA28" s="530" t="n"/>
      <c r="FMB28" s="530" t="n"/>
      <c r="FMC28" s="530" t="n"/>
      <c r="FMD28" s="530" t="n"/>
      <c r="FME28" s="530" t="n"/>
      <c r="FMF28" s="530" t="n"/>
      <c r="FMG28" s="530" t="n"/>
      <c r="FMH28" s="530" t="n"/>
      <c r="FMI28" s="530" t="n"/>
      <c r="FMJ28" s="530" t="n"/>
      <c r="FMK28" s="530" t="n"/>
      <c r="FML28" s="530" t="n"/>
      <c r="FMM28" s="530" t="n"/>
      <c r="FMN28" s="530" t="n"/>
      <c r="FMO28" s="530" t="n"/>
      <c r="FMP28" s="530" t="n"/>
      <c r="FMQ28" s="530" t="n"/>
      <c r="FMR28" s="530" t="n"/>
      <c r="FMS28" s="530" t="n"/>
      <c r="FMT28" s="530" t="n"/>
      <c r="FMU28" s="530" t="n"/>
      <c r="FMV28" s="530" t="n"/>
      <c r="FMW28" s="530" t="n"/>
      <c r="FMX28" s="530" t="n"/>
      <c r="FMY28" s="530" t="n"/>
      <c r="FMZ28" s="530" t="n"/>
      <c r="FNA28" s="530" t="n"/>
      <c r="FNB28" s="530" t="n"/>
      <c r="FNC28" s="530" t="n"/>
      <c r="FND28" s="530" t="n"/>
      <c r="FNE28" s="530" t="n"/>
      <c r="FNF28" s="530" t="n"/>
      <c r="FNG28" s="530" t="n"/>
      <c r="FNH28" s="530" t="n"/>
      <c r="FNI28" s="530" t="n"/>
      <c r="FNJ28" s="530" t="n"/>
      <c r="FNK28" s="530" t="n"/>
      <c r="FNL28" s="530" t="n"/>
      <c r="FNM28" s="530" t="n"/>
      <c r="FNN28" s="530" t="n"/>
      <c r="FNO28" s="530" t="n"/>
      <c r="FNP28" s="530" t="n"/>
      <c r="FNQ28" s="530" t="n"/>
      <c r="FNR28" s="530" t="n"/>
      <c r="FNS28" s="530" t="n"/>
      <c r="FNT28" s="530" t="n"/>
      <c r="FNU28" s="530" t="n"/>
      <c r="FNV28" s="530" t="n"/>
      <c r="FNW28" s="530" t="n"/>
      <c r="FNX28" s="530" t="n"/>
      <c r="FNY28" s="530" t="n"/>
      <c r="FNZ28" s="530" t="n"/>
      <c r="FOA28" s="530" t="n"/>
      <c r="FOB28" s="530" t="n"/>
      <c r="FOC28" s="530" t="n"/>
      <c r="FOD28" s="530" t="n"/>
      <c r="FOE28" s="530" t="n"/>
      <c r="FOF28" s="530" t="n"/>
      <c r="FOG28" s="530" t="n"/>
      <c r="FOH28" s="530" t="n"/>
      <c r="FOI28" s="530" t="n"/>
      <c r="FOJ28" s="530" t="n"/>
      <c r="FOK28" s="530" t="n"/>
      <c r="FOL28" s="530" t="n"/>
      <c r="FOM28" s="530" t="n"/>
      <c r="FON28" s="530" t="n"/>
      <c r="FOO28" s="530" t="n"/>
      <c r="FOP28" s="530" t="n"/>
      <c r="FOQ28" s="530" t="n"/>
      <c r="FOR28" s="530" t="n"/>
      <c r="FOS28" s="530" t="n"/>
      <c r="FOT28" s="530" t="n"/>
      <c r="FOU28" s="530" t="n"/>
      <c r="FOV28" s="530" t="n"/>
      <c r="FOW28" s="530" t="n"/>
      <c r="FOX28" s="530" t="n"/>
      <c r="FOY28" s="530" t="n"/>
      <c r="FOZ28" s="530" t="n"/>
      <c r="FPA28" s="530" t="n"/>
      <c r="FPB28" s="530" t="n"/>
      <c r="FPC28" s="530" t="n"/>
      <c r="FPD28" s="530" t="n"/>
      <c r="FPE28" s="530" t="n"/>
      <c r="FPF28" s="530" t="n"/>
      <c r="FPG28" s="530" t="n"/>
      <c r="FPH28" s="530" t="n"/>
      <c r="FPI28" s="530" t="n"/>
      <c r="FPJ28" s="530" t="n"/>
      <c r="FPK28" s="530" t="n"/>
      <c r="FPL28" s="530" t="n"/>
      <c r="FPM28" s="530" t="n"/>
      <c r="FPN28" s="530" t="n"/>
      <c r="FPO28" s="530" t="n"/>
      <c r="FPP28" s="530" t="n"/>
      <c r="FPQ28" s="530" t="n"/>
      <c r="FPR28" s="530" t="n"/>
      <c r="FPS28" s="530" t="n"/>
      <c r="FPT28" s="530" t="n"/>
      <c r="FPU28" s="530" t="n"/>
      <c r="FPV28" s="530" t="n"/>
      <c r="FPW28" s="530" t="n"/>
      <c r="FPX28" s="530" t="n"/>
      <c r="FPY28" s="530" t="n"/>
      <c r="FPZ28" s="530" t="n"/>
      <c r="FQA28" s="530" t="n"/>
      <c r="FQB28" s="530" t="n"/>
      <c r="FQC28" s="530" t="n"/>
      <c r="FQD28" s="530" t="n"/>
      <c r="FQE28" s="530" t="n"/>
      <c r="FQF28" s="530" t="n"/>
      <c r="FQG28" s="530" t="n"/>
      <c r="FQH28" s="530" t="n"/>
      <c r="FQI28" s="530" t="n"/>
      <c r="FQJ28" s="530" t="n"/>
      <c r="FQK28" s="530" t="n"/>
      <c r="FQL28" s="530" t="n"/>
      <c r="FQM28" s="530" t="n"/>
      <c r="FQN28" s="530" t="n"/>
      <c r="FQO28" s="530" t="n"/>
      <c r="FQP28" s="530" t="n"/>
      <c r="FQQ28" s="530" t="n"/>
      <c r="FQR28" s="530" t="n"/>
      <c r="FQS28" s="530" t="n"/>
      <c r="FQT28" s="530" t="n"/>
      <c r="FQU28" s="530" t="n"/>
      <c r="FQV28" s="530" t="n"/>
      <c r="FQW28" s="530" t="n"/>
      <c r="FQX28" s="530" t="n"/>
      <c r="FQY28" s="530" t="n"/>
      <c r="FQZ28" s="530" t="n"/>
      <c r="FRA28" s="530" t="n"/>
      <c r="FRB28" s="530" t="n"/>
      <c r="FRC28" s="530" t="n"/>
      <c r="FRD28" s="530" t="n"/>
      <c r="FRE28" s="530" t="n"/>
      <c r="FRF28" s="530" t="n"/>
      <c r="FRG28" s="530" t="n"/>
      <c r="FRH28" s="530" t="n"/>
      <c r="FRI28" s="530" t="n"/>
      <c r="FRJ28" s="530" t="n"/>
      <c r="FRK28" s="530" t="n"/>
      <c r="FRL28" s="530" t="n"/>
      <c r="FRM28" s="530" t="n"/>
      <c r="FRN28" s="530" t="n"/>
      <c r="FRO28" s="530" t="n"/>
      <c r="FRP28" s="530" t="n"/>
      <c r="FRQ28" s="530" t="n"/>
      <c r="FRR28" s="530" t="n"/>
      <c r="FRS28" s="530" t="n"/>
      <c r="FRT28" s="530" t="n"/>
      <c r="FRU28" s="530" t="n"/>
      <c r="FRV28" s="530" t="n"/>
      <c r="FRW28" s="530" t="n"/>
      <c r="FRX28" s="530" t="n"/>
      <c r="FRY28" s="530" t="n"/>
      <c r="FRZ28" s="530" t="n"/>
      <c r="FSA28" s="530" t="n"/>
      <c r="FSB28" s="530" t="n"/>
      <c r="FSC28" s="530" t="n"/>
      <c r="FSD28" s="530" t="n"/>
      <c r="FSE28" s="530" t="n"/>
      <c r="FSF28" s="530" t="n"/>
      <c r="FSG28" s="530" t="n"/>
      <c r="FSH28" s="530" t="n"/>
      <c r="FSI28" s="530" t="n"/>
      <c r="FSJ28" s="530" t="n"/>
      <c r="FSK28" s="530" t="n"/>
      <c r="FSL28" s="530" t="n"/>
      <c r="FSM28" s="530" t="n"/>
      <c r="FSN28" s="530" t="n"/>
      <c r="FSO28" s="530" t="n"/>
      <c r="FSP28" s="530" t="n"/>
      <c r="FSQ28" s="530" t="n"/>
      <c r="FSR28" s="530" t="n"/>
      <c r="FSS28" s="530" t="n"/>
      <c r="FST28" s="530" t="n"/>
      <c r="FSU28" s="530" t="n"/>
      <c r="FSV28" s="530" t="n"/>
      <c r="FSW28" s="530" t="n"/>
      <c r="FSX28" s="530" t="n"/>
      <c r="FSY28" s="530" t="n"/>
      <c r="FSZ28" s="530" t="n"/>
      <c r="FTA28" s="530" t="n"/>
      <c r="FTB28" s="530" t="n"/>
      <c r="FTC28" s="530" t="n"/>
      <c r="FTD28" s="530" t="n"/>
      <c r="FTE28" s="530" t="n"/>
      <c r="FTF28" s="530" t="n"/>
      <c r="FTG28" s="530" t="n"/>
      <c r="FTH28" s="530" t="n"/>
      <c r="FTI28" s="530" t="n"/>
      <c r="FTJ28" s="530" t="n"/>
      <c r="FTK28" s="530" t="n"/>
      <c r="FTL28" s="530" t="n"/>
      <c r="FTM28" s="530" t="n"/>
      <c r="FTN28" s="530" t="n"/>
      <c r="FTO28" s="530" t="n"/>
      <c r="FTP28" s="530" t="n"/>
      <c r="FTQ28" s="530" t="n"/>
      <c r="FTR28" s="530" t="n"/>
      <c r="FTS28" s="530" t="n"/>
      <c r="FTT28" s="530" t="n"/>
      <c r="FTU28" s="530" t="n"/>
      <c r="FTV28" s="530" t="n"/>
      <c r="FTW28" s="530" t="n"/>
      <c r="FTX28" s="530" t="n"/>
      <c r="FTY28" s="530" t="n"/>
      <c r="FTZ28" s="530" t="n"/>
      <c r="FUA28" s="530" t="n"/>
      <c r="FUB28" s="530" t="n"/>
      <c r="FUC28" s="530" t="n"/>
      <c r="FUD28" s="530" t="n"/>
      <c r="FUE28" s="530" t="n"/>
      <c r="FUF28" s="530" t="n"/>
      <c r="FUG28" s="530" t="n"/>
      <c r="FUH28" s="530" t="n"/>
      <c r="FUI28" s="530" t="n"/>
      <c r="FUJ28" s="530" t="n"/>
      <c r="FUK28" s="530" t="n"/>
      <c r="FUL28" s="530" t="n"/>
      <c r="FUM28" s="530" t="n"/>
      <c r="FUN28" s="530" t="n"/>
      <c r="FUO28" s="530" t="n"/>
      <c r="FUP28" s="530" t="n"/>
      <c r="FUQ28" s="530" t="n"/>
      <c r="FUR28" s="530" t="n"/>
      <c r="FUS28" s="530" t="n"/>
      <c r="FUT28" s="530" t="n"/>
      <c r="FUU28" s="530" t="n"/>
      <c r="FUV28" s="530" t="n"/>
      <c r="FUW28" s="530" t="n"/>
      <c r="FUX28" s="530" t="n"/>
      <c r="FUY28" s="530" t="n"/>
      <c r="FUZ28" s="530" t="n"/>
      <c r="FVA28" s="530" t="n"/>
      <c r="FVB28" s="530" t="n"/>
      <c r="FVC28" s="530" t="n"/>
      <c r="FVD28" s="530" t="n"/>
      <c r="FVE28" s="530" t="n"/>
      <c r="FVF28" s="530" t="n"/>
      <c r="FVG28" s="530" t="n"/>
      <c r="FVH28" s="530" t="n"/>
      <c r="FVI28" s="530" t="n"/>
      <c r="FVJ28" s="530" t="n"/>
      <c r="FVK28" s="530" t="n"/>
      <c r="FVL28" s="530" t="n"/>
      <c r="FVM28" s="530" t="n"/>
      <c r="FVN28" s="530" t="n"/>
      <c r="FVO28" s="530" t="n"/>
      <c r="FVP28" s="530" t="n"/>
      <c r="FVQ28" s="530" t="n"/>
      <c r="FVR28" s="530" t="n"/>
      <c r="FVS28" s="530" t="n"/>
      <c r="FVT28" s="530" t="n"/>
      <c r="FVU28" s="530" t="n"/>
      <c r="FVV28" s="530" t="n"/>
      <c r="FVW28" s="530" t="n"/>
      <c r="FVX28" s="530" t="n"/>
      <c r="FVY28" s="530" t="n"/>
      <c r="FVZ28" s="530" t="n"/>
      <c r="FWA28" s="530" t="n"/>
      <c r="FWB28" s="530" t="n"/>
      <c r="FWC28" s="530" t="n"/>
      <c r="FWD28" s="530" t="n"/>
      <c r="FWE28" s="530" t="n"/>
      <c r="FWF28" s="530" t="n"/>
      <c r="FWG28" s="530" t="n"/>
      <c r="FWH28" s="530" t="n"/>
      <c r="FWI28" s="530" t="n"/>
      <c r="FWJ28" s="530" t="n"/>
      <c r="FWK28" s="530" t="n"/>
      <c r="FWL28" s="530" t="n"/>
      <c r="FWM28" s="530" t="n"/>
      <c r="FWN28" s="530" t="n"/>
      <c r="FWO28" s="530" t="n"/>
      <c r="FWP28" s="530" t="n"/>
      <c r="FWQ28" s="530" t="n"/>
      <c r="FWR28" s="530" t="n"/>
      <c r="FWS28" s="530" t="n"/>
      <c r="FWT28" s="530" t="n"/>
      <c r="FWU28" s="530" t="n"/>
      <c r="FWV28" s="530" t="n"/>
      <c r="FWW28" s="530" t="n"/>
      <c r="FWX28" s="530" t="n"/>
      <c r="FWY28" s="530" t="n"/>
      <c r="FWZ28" s="530" t="n"/>
      <c r="FXA28" s="530" t="n"/>
      <c r="FXB28" s="530" t="n"/>
      <c r="FXC28" s="530" t="n"/>
      <c r="FXD28" s="530" t="n"/>
      <c r="FXE28" s="530" t="n"/>
      <c r="FXF28" s="530" t="n"/>
      <c r="FXG28" s="530" t="n"/>
      <c r="FXH28" s="530" t="n"/>
      <c r="FXI28" s="530" t="n"/>
      <c r="FXJ28" s="530" t="n"/>
      <c r="FXK28" s="530" t="n"/>
      <c r="FXL28" s="530" t="n"/>
      <c r="FXM28" s="530" t="n"/>
      <c r="FXN28" s="530" t="n"/>
      <c r="FXO28" s="530" t="n"/>
      <c r="FXP28" s="530" t="n"/>
      <c r="FXQ28" s="530" t="n"/>
      <c r="FXR28" s="530" t="n"/>
      <c r="FXS28" s="530" t="n"/>
      <c r="FXT28" s="530" t="n"/>
      <c r="FXU28" s="530" t="n"/>
      <c r="FXV28" s="530" t="n"/>
      <c r="FXW28" s="530" t="n"/>
      <c r="FXX28" s="530" t="n"/>
      <c r="FXY28" s="530" t="n"/>
      <c r="FXZ28" s="530" t="n"/>
      <c r="FYA28" s="530" t="n"/>
      <c r="FYB28" s="530" t="n"/>
      <c r="FYC28" s="530" t="n"/>
      <c r="FYD28" s="530" t="n"/>
      <c r="FYE28" s="530" t="n"/>
      <c r="FYF28" s="530" t="n"/>
      <c r="FYG28" s="530" t="n"/>
      <c r="FYH28" s="530" t="n"/>
      <c r="FYI28" s="530" t="n"/>
      <c r="FYJ28" s="530" t="n"/>
      <c r="FYK28" s="530" t="n"/>
      <c r="FYL28" s="530" t="n"/>
      <c r="FYM28" s="530" t="n"/>
      <c r="FYN28" s="530" t="n"/>
      <c r="FYO28" s="530" t="n"/>
      <c r="FYP28" s="530" t="n"/>
      <c r="FYQ28" s="530" t="n"/>
      <c r="FYR28" s="530" t="n"/>
      <c r="FYS28" s="530" t="n"/>
      <c r="FYT28" s="530" t="n"/>
      <c r="FYU28" s="530" t="n"/>
      <c r="FYV28" s="530" t="n"/>
      <c r="FYW28" s="530" t="n"/>
      <c r="FYX28" s="530" t="n"/>
      <c r="FYY28" s="530" t="n"/>
      <c r="FYZ28" s="530" t="n"/>
      <c r="FZA28" s="530" t="n"/>
      <c r="FZB28" s="530" t="n"/>
      <c r="FZC28" s="530" t="n"/>
      <c r="FZD28" s="530" t="n"/>
      <c r="FZE28" s="530" t="n"/>
      <c r="FZF28" s="530" t="n"/>
      <c r="FZG28" s="530" t="n"/>
      <c r="FZH28" s="530" t="n"/>
      <c r="FZI28" s="530" t="n"/>
      <c r="FZJ28" s="530" t="n"/>
      <c r="FZK28" s="530" t="n"/>
      <c r="FZL28" s="530" t="n"/>
      <c r="FZM28" s="530" t="n"/>
      <c r="FZN28" s="530" t="n"/>
      <c r="FZO28" s="530" t="n"/>
      <c r="FZP28" s="530" t="n"/>
      <c r="FZQ28" s="530" t="n"/>
      <c r="FZR28" s="530" t="n"/>
      <c r="FZS28" s="530" t="n"/>
      <c r="FZT28" s="530" t="n"/>
      <c r="FZU28" s="530" t="n"/>
      <c r="FZV28" s="530" t="n"/>
      <c r="FZW28" s="530" t="n"/>
      <c r="FZX28" s="530" t="n"/>
      <c r="FZY28" s="530" t="n"/>
      <c r="FZZ28" s="530" t="n"/>
      <c r="GAA28" s="530" t="n"/>
      <c r="GAB28" s="530" t="n"/>
      <c r="GAC28" s="530" t="n"/>
      <c r="GAD28" s="530" t="n"/>
      <c r="GAE28" s="530" t="n"/>
      <c r="GAF28" s="530" t="n"/>
      <c r="GAG28" s="530" t="n"/>
      <c r="GAH28" s="530" t="n"/>
      <c r="GAI28" s="530" t="n"/>
      <c r="GAJ28" s="530" t="n"/>
      <c r="GAK28" s="530" t="n"/>
      <c r="GAL28" s="530" t="n"/>
      <c r="GAM28" s="530" t="n"/>
      <c r="GAN28" s="530" t="n"/>
      <c r="GAO28" s="530" t="n"/>
      <c r="GAP28" s="530" t="n"/>
      <c r="GAQ28" s="530" t="n"/>
      <c r="GAR28" s="530" t="n"/>
      <c r="GAS28" s="530" t="n"/>
      <c r="GAT28" s="530" t="n"/>
      <c r="GAU28" s="530" t="n"/>
      <c r="GAV28" s="530" t="n"/>
      <c r="GAW28" s="530" t="n"/>
      <c r="GAX28" s="530" t="n"/>
      <c r="GAY28" s="530" t="n"/>
      <c r="GAZ28" s="530" t="n"/>
      <c r="GBA28" s="530" t="n"/>
      <c r="GBB28" s="530" t="n"/>
      <c r="GBC28" s="530" t="n"/>
      <c r="GBD28" s="530" t="n"/>
      <c r="GBE28" s="530" t="n"/>
      <c r="GBF28" s="530" t="n"/>
      <c r="GBG28" s="530" t="n"/>
      <c r="GBH28" s="530" t="n"/>
      <c r="GBI28" s="530" t="n"/>
      <c r="GBJ28" s="530" t="n"/>
      <c r="GBK28" s="530" t="n"/>
      <c r="GBL28" s="530" t="n"/>
      <c r="GBM28" s="530" t="n"/>
      <c r="GBN28" s="530" t="n"/>
      <c r="GBO28" s="530" t="n"/>
      <c r="GBP28" s="530" t="n"/>
      <c r="GBQ28" s="530" t="n"/>
      <c r="GBR28" s="530" t="n"/>
      <c r="GBS28" s="530" t="n"/>
      <c r="GBT28" s="530" t="n"/>
      <c r="GBU28" s="530" t="n"/>
      <c r="GBV28" s="530" t="n"/>
      <c r="GBW28" s="530" t="n"/>
      <c r="GBX28" s="530" t="n"/>
      <c r="GBY28" s="530" t="n"/>
      <c r="GBZ28" s="530" t="n"/>
      <c r="GCA28" s="530" t="n"/>
      <c r="GCB28" s="530" t="n"/>
      <c r="GCC28" s="530" t="n"/>
      <c r="GCD28" s="530" t="n"/>
      <c r="GCE28" s="530" t="n"/>
      <c r="GCF28" s="530" t="n"/>
      <c r="GCG28" s="530" t="n"/>
      <c r="GCH28" s="530" t="n"/>
      <c r="GCI28" s="530" t="n"/>
      <c r="GCJ28" s="530" t="n"/>
      <c r="GCK28" s="530" t="n"/>
      <c r="GCL28" s="530" t="n"/>
      <c r="GCM28" s="530" t="n"/>
      <c r="GCN28" s="530" t="n"/>
      <c r="GCO28" s="530" t="n"/>
      <c r="GCP28" s="530" t="n"/>
      <c r="GCQ28" s="530" t="n"/>
      <c r="GCR28" s="530" t="n"/>
      <c r="GCS28" s="530" t="n"/>
      <c r="GCT28" s="530" t="n"/>
      <c r="GCU28" s="530" t="n"/>
      <c r="GCV28" s="530" t="n"/>
      <c r="GCW28" s="530" t="n"/>
      <c r="GCX28" s="530" t="n"/>
      <c r="GCY28" s="530" t="n"/>
      <c r="GCZ28" s="530" t="n"/>
      <c r="GDA28" s="530" t="n"/>
      <c r="GDB28" s="530" t="n"/>
      <c r="GDC28" s="530" t="n"/>
      <c r="GDD28" s="530" t="n"/>
      <c r="GDE28" s="530" t="n"/>
      <c r="GDF28" s="530" t="n"/>
      <c r="GDG28" s="530" t="n"/>
      <c r="GDH28" s="530" t="n"/>
      <c r="GDI28" s="530" t="n"/>
      <c r="GDJ28" s="530" t="n"/>
      <c r="GDK28" s="530" t="n"/>
      <c r="GDL28" s="530" t="n"/>
      <c r="GDM28" s="530" t="n"/>
      <c r="GDN28" s="530" t="n"/>
      <c r="GDO28" s="530" t="n"/>
      <c r="GDP28" s="530" t="n"/>
      <c r="GDQ28" s="530" t="n"/>
      <c r="GDR28" s="530" t="n"/>
      <c r="GDS28" s="530" t="n"/>
      <c r="GDT28" s="530" t="n"/>
      <c r="GDU28" s="530" t="n"/>
      <c r="GDV28" s="530" t="n"/>
      <c r="GDW28" s="530" t="n"/>
      <c r="GDX28" s="530" t="n"/>
      <c r="GDY28" s="530" t="n"/>
      <c r="GDZ28" s="530" t="n"/>
      <c r="GEA28" s="530" t="n"/>
      <c r="GEB28" s="530" t="n"/>
      <c r="GEC28" s="530" t="n"/>
      <c r="GED28" s="530" t="n"/>
      <c r="GEE28" s="530" t="n"/>
      <c r="GEF28" s="530" t="n"/>
      <c r="GEG28" s="530" t="n"/>
      <c r="GEH28" s="530" t="n"/>
      <c r="GEI28" s="530" t="n"/>
      <c r="GEJ28" s="530" t="n"/>
      <c r="GEK28" s="530" t="n"/>
      <c r="GEL28" s="530" t="n"/>
      <c r="GEM28" s="530" t="n"/>
      <c r="GEN28" s="530" t="n"/>
      <c r="GEO28" s="530" t="n"/>
      <c r="GEP28" s="530" t="n"/>
      <c r="GEQ28" s="530" t="n"/>
      <c r="GER28" s="530" t="n"/>
      <c r="GES28" s="530" t="n"/>
      <c r="GET28" s="530" t="n"/>
      <c r="GEU28" s="530" t="n"/>
      <c r="GEV28" s="530" t="n"/>
      <c r="GEW28" s="530" t="n"/>
      <c r="GEX28" s="530" t="n"/>
      <c r="GEY28" s="530" t="n"/>
      <c r="GEZ28" s="530" t="n"/>
      <c r="GFA28" s="530" t="n"/>
      <c r="GFB28" s="530" t="n"/>
      <c r="GFC28" s="530" t="n"/>
      <c r="GFD28" s="530" t="n"/>
      <c r="GFE28" s="530" t="n"/>
      <c r="GFF28" s="530" t="n"/>
      <c r="GFG28" s="530" t="n"/>
      <c r="GFH28" s="530" t="n"/>
      <c r="GFI28" s="530" t="n"/>
      <c r="GFJ28" s="530" t="n"/>
      <c r="GFK28" s="530" t="n"/>
      <c r="GFL28" s="530" t="n"/>
      <c r="GFM28" s="530" t="n"/>
      <c r="GFN28" s="530" t="n"/>
      <c r="GFO28" s="530" t="n"/>
      <c r="GFP28" s="530" t="n"/>
      <c r="GFQ28" s="530" t="n"/>
      <c r="GFR28" s="530" t="n"/>
      <c r="GFS28" s="530" t="n"/>
      <c r="GFT28" s="530" t="n"/>
      <c r="GFU28" s="530" t="n"/>
      <c r="GFV28" s="530" t="n"/>
      <c r="GFW28" s="530" t="n"/>
      <c r="GFX28" s="530" t="n"/>
      <c r="GFY28" s="530" t="n"/>
      <c r="GFZ28" s="530" t="n"/>
      <c r="GGA28" s="530" t="n"/>
      <c r="GGB28" s="530" t="n"/>
      <c r="GGC28" s="530" t="n"/>
      <c r="GGD28" s="530" t="n"/>
      <c r="GGE28" s="530" t="n"/>
      <c r="GGF28" s="530" t="n"/>
      <c r="GGG28" s="530" t="n"/>
      <c r="GGH28" s="530" t="n"/>
      <c r="GGI28" s="530" t="n"/>
      <c r="GGJ28" s="530" t="n"/>
      <c r="GGK28" s="530" t="n"/>
      <c r="GGL28" s="530" t="n"/>
      <c r="GGM28" s="530" t="n"/>
      <c r="GGN28" s="530" t="n"/>
      <c r="GGO28" s="530" t="n"/>
      <c r="GGP28" s="530" t="n"/>
      <c r="GGQ28" s="530" t="n"/>
      <c r="GGR28" s="530" t="n"/>
      <c r="GGS28" s="530" t="n"/>
      <c r="GGT28" s="530" t="n"/>
      <c r="GGU28" s="530" t="n"/>
      <c r="GGV28" s="530" t="n"/>
      <c r="GGW28" s="530" t="n"/>
      <c r="GGX28" s="530" t="n"/>
      <c r="GGY28" s="530" t="n"/>
      <c r="GGZ28" s="530" t="n"/>
      <c r="GHA28" s="530" t="n"/>
      <c r="GHB28" s="530" t="n"/>
      <c r="GHC28" s="530" t="n"/>
      <c r="GHD28" s="530" t="n"/>
      <c r="GHE28" s="530" t="n"/>
      <c r="GHF28" s="530" t="n"/>
      <c r="GHG28" s="530" t="n"/>
      <c r="GHH28" s="530" t="n"/>
      <c r="GHI28" s="530" t="n"/>
      <c r="GHJ28" s="530" t="n"/>
      <c r="GHK28" s="530" t="n"/>
      <c r="GHL28" s="530" t="n"/>
      <c r="GHM28" s="530" t="n"/>
      <c r="GHN28" s="530" t="n"/>
      <c r="GHO28" s="530" t="n"/>
      <c r="GHP28" s="530" t="n"/>
      <c r="GHQ28" s="530" t="n"/>
      <c r="GHR28" s="530" t="n"/>
      <c r="GHS28" s="530" t="n"/>
      <c r="GHT28" s="530" t="n"/>
      <c r="GHU28" s="530" t="n"/>
      <c r="GHV28" s="530" t="n"/>
      <c r="GHW28" s="530" t="n"/>
      <c r="GHX28" s="530" t="n"/>
      <c r="GHY28" s="530" t="n"/>
      <c r="GHZ28" s="530" t="n"/>
      <c r="GIA28" s="530" t="n"/>
      <c r="GIB28" s="530" t="n"/>
      <c r="GIC28" s="530" t="n"/>
      <c r="GID28" s="530" t="n"/>
      <c r="GIE28" s="530" t="n"/>
      <c r="GIF28" s="530" t="n"/>
      <c r="GIG28" s="530" t="n"/>
      <c r="GIH28" s="530" t="n"/>
      <c r="GII28" s="530" t="n"/>
      <c r="GIJ28" s="530" t="n"/>
      <c r="GIK28" s="530" t="n"/>
      <c r="GIL28" s="530" t="n"/>
      <c r="GIM28" s="530" t="n"/>
      <c r="GIN28" s="530" t="n"/>
      <c r="GIO28" s="530" t="n"/>
      <c r="GIP28" s="530" t="n"/>
      <c r="GIQ28" s="530" t="n"/>
      <c r="GIR28" s="530" t="n"/>
      <c r="GIS28" s="530" t="n"/>
      <c r="GIT28" s="530" t="n"/>
      <c r="GIU28" s="530" t="n"/>
      <c r="GIV28" s="530" t="n"/>
      <c r="GIW28" s="530" t="n"/>
      <c r="GIX28" s="530" t="n"/>
      <c r="GIY28" s="530" t="n"/>
      <c r="GIZ28" s="530" t="n"/>
      <c r="GJA28" s="530" t="n"/>
      <c r="GJB28" s="530" t="n"/>
      <c r="GJC28" s="530" t="n"/>
      <c r="GJD28" s="530" t="n"/>
      <c r="GJE28" s="530" t="n"/>
      <c r="GJF28" s="530" t="n"/>
      <c r="GJG28" s="530" t="n"/>
      <c r="GJH28" s="530" t="n"/>
      <c r="GJI28" s="530" t="n"/>
      <c r="GJJ28" s="530" t="n"/>
      <c r="GJK28" s="530" t="n"/>
      <c r="GJL28" s="530" t="n"/>
      <c r="GJM28" s="530" t="n"/>
      <c r="GJN28" s="530" t="n"/>
      <c r="GJO28" s="530" t="n"/>
      <c r="GJP28" s="530" t="n"/>
      <c r="GJQ28" s="530" t="n"/>
      <c r="GJR28" s="530" t="n"/>
      <c r="GJS28" s="530" t="n"/>
      <c r="GJT28" s="530" t="n"/>
      <c r="GJU28" s="530" t="n"/>
      <c r="GJV28" s="530" t="n"/>
      <c r="GJW28" s="530" t="n"/>
      <c r="GJX28" s="530" t="n"/>
      <c r="GJY28" s="530" t="n"/>
      <c r="GJZ28" s="530" t="n"/>
      <c r="GKA28" s="530" t="n"/>
      <c r="GKB28" s="530" t="n"/>
      <c r="GKC28" s="530" t="n"/>
      <c r="GKD28" s="530" t="n"/>
      <c r="GKE28" s="530" t="n"/>
      <c r="GKF28" s="530" t="n"/>
      <c r="GKG28" s="530" t="n"/>
      <c r="GKH28" s="530" t="n"/>
      <c r="GKI28" s="530" t="n"/>
      <c r="GKJ28" s="530" t="n"/>
      <c r="GKK28" s="530" t="n"/>
      <c r="GKL28" s="530" t="n"/>
      <c r="GKM28" s="530" t="n"/>
      <c r="GKN28" s="530" t="n"/>
      <c r="GKO28" s="530" t="n"/>
      <c r="GKP28" s="530" t="n"/>
      <c r="GKQ28" s="530" t="n"/>
      <c r="GKR28" s="530" t="n"/>
      <c r="GKS28" s="530" t="n"/>
      <c r="GKT28" s="530" t="n"/>
      <c r="GKU28" s="530" t="n"/>
      <c r="GKV28" s="530" t="n"/>
      <c r="GKW28" s="530" t="n"/>
      <c r="GKX28" s="530" t="n"/>
      <c r="GKY28" s="530" t="n"/>
      <c r="GKZ28" s="530" t="n"/>
      <c r="GLA28" s="530" t="n"/>
      <c r="GLB28" s="530" t="n"/>
      <c r="GLC28" s="530" t="n"/>
      <c r="GLD28" s="530" t="n"/>
      <c r="GLE28" s="530" t="n"/>
      <c r="GLF28" s="530" t="n"/>
      <c r="GLG28" s="530" t="n"/>
      <c r="GLH28" s="530" t="n"/>
      <c r="GLI28" s="530" t="n"/>
      <c r="GLJ28" s="530" t="n"/>
      <c r="GLK28" s="530" t="n"/>
      <c r="GLL28" s="530" t="n"/>
      <c r="GLM28" s="530" t="n"/>
      <c r="GLN28" s="530" t="n"/>
      <c r="GLO28" s="530" t="n"/>
      <c r="GLP28" s="530" t="n"/>
      <c r="GLQ28" s="530" t="n"/>
      <c r="GLR28" s="530" t="n"/>
      <c r="GLS28" s="530" t="n"/>
      <c r="GLT28" s="530" t="n"/>
      <c r="GLU28" s="530" t="n"/>
      <c r="GLV28" s="530" t="n"/>
      <c r="GLW28" s="530" t="n"/>
      <c r="GLX28" s="530" t="n"/>
      <c r="GLY28" s="530" t="n"/>
      <c r="GLZ28" s="530" t="n"/>
      <c r="GMA28" s="530" t="n"/>
      <c r="GMB28" s="530" t="n"/>
      <c r="GMC28" s="530" t="n"/>
      <c r="GMD28" s="530" t="n"/>
      <c r="GME28" s="530" t="n"/>
      <c r="GMF28" s="530" t="n"/>
      <c r="GMG28" s="530" t="n"/>
      <c r="GMH28" s="530" t="n"/>
      <c r="GMI28" s="530" t="n"/>
      <c r="GMJ28" s="530" t="n"/>
      <c r="GMK28" s="530" t="n"/>
      <c r="GML28" s="530" t="n"/>
      <c r="GMM28" s="530" t="n"/>
      <c r="GMN28" s="530" t="n"/>
      <c r="GMO28" s="530" t="n"/>
      <c r="GMP28" s="530" t="n"/>
      <c r="GMQ28" s="530" t="n"/>
      <c r="GMR28" s="530" t="n"/>
      <c r="GMS28" s="530" t="n"/>
      <c r="GMT28" s="530" t="n"/>
      <c r="GMU28" s="530" t="n"/>
      <c r="GMV28" s="530" t="n"/>
      <c r="GMW28" s="530" t="n"/>
      <c r="GMX28" s="530" t="n"/>
      <c r="GMY28" s="530" t="n"/>
      <c r="GMZ28" s="530" t="n"/>
      <c r="GNA28" s="530" t="n"/>
      <c r="GNB28" s="530" t="n"/>
      <c r="GNC28" s="530" t="n"/>
      <c r="GND28" s="530" t="n"/>
      <c r="GNE28" s="530" t="n"/>
      <c r="GNF28" s="530" t="n"/>
      <c r="GNG28" s="530" t="n"/>
      <c r="GNH28" s="530" t="n"/>
      <c r="GNI28" s="530" t="n"/>
      <c r="GNJ28" s="530" t="n"/>
      <c r="GNK28" s="530" t="n"/>
      <c r="GNL28" s="530" t="n"/>
      <c r="GNM28" s="530" t="n"/>
      <c r="GNN28" s="530" t="n"/>
      <c r="GNO28" s="530" t="n"/>
      <c r="GNP28" s="530" t="n"/>
      <c r="GNQ28" s="530" t="n"/>
      <c r="GNR28" s="530" t="n"/>
      <c r="GNS28" s="530" t="n"/>
      <c r="GNT28" s="530" t="n"/>
      <c r="GNU28" s="530" t="n"/>
      <c r="GNV28" s="530" t="n"/>
      <c r="GNW28" s="530" t="n"/>
      <c r="GNX28" s="530" t="n"/>
      <c r="GNY28" s="530" t="n"/>
      <c r="GNZ28" s="530" t="n"/>
      <c r="GOA28" s="530" t="n"/>
      <c r="GOB28" s="530" t="n"/>
      <c r="GOC28" s="530" t="n"/>
      <c r="GOD28" s="530" t="n"/>
      <c r="GOE28" s="530" t="n"/>
      <c r="GOF28" s="530" t="n"/>
      <c r="GOG28" s="530" t="n"/>
      <c r="GOH28" s="530" t="n"/>
      <c r="GOI28" s="530" t="n"/>
      <c r="GOJ28" s="530" t="n"/>
      <c r="GOK28" s="530" t="n"/>
      <c r="GOL28" s="530" t="n"/>
      <c r="GOM28" s="530" t="n"/>
      <c r="GON28" s="530" t="n"/>
      <c r="GOO28" s="530" t="n"/>
      <c r="GOP28" s="530" t="n"/>
      <c r="GOQ28" s="530" t="n"/>
      <c r="GOR28" s="530" t="n"/>
      <c r="GOS28" s="530" t="n"/>
      <c r="GOT28" s="530" t="n"/>
      <c r="GOU28" s="530" t="n"/>
      <c r="GOV28" s="530" t="n"/>
      <c r="GOW28" s="530" t="n"/>
      <c r="GOX28" s="530" t="n"/>
      <c r="GOY28" s="530" t="n"/>
      <c r="GOZ28" s="530" t="n"/>
      <c r="GPA28" s="530" t="n"/>
      <c r="GPB28" s="530" t="n"/>
      <c r="GPC28" s="530" t="n"/>
      <c r="GPD28" s="530" t="n"/>
      <c r="GPE28" s="530" t="n"/>
      <c r="GPF28" s="530" t="n"/>
      <c r="GPG28" s="530" t="n"/>
      <c r="GPH28" s="530" t="n"/>
      <c r="GPI28" s="530" t="n"/>
      <c r="GPJ28" s="530" t="n"/>
      <c r="GPK28" s="530" t="n"/>
      <c r="GPL28" s="530" t="n"/>
      <c r="GPM28" s="530" t="n"/>
      <c r="GPN28" s="530" t="n"/>
      <c r="GPO28" s="530" t="n"/>
      <c r="GPP28" s="530" t="n"/>
      <c r="GPQ28" s="530" t="n"/>
      <c r="GPR28" s="530" t="n"/>
      <c r="GPS28" s="530" t="n"/>
      <c r="GPT28" s="530" t="n"/>
      <c r="GPU28" s="530" t="n"/>
      <c r="GPV28" s="530" t="n"/>
      <c r="GPW28" s="530" t="n"/>
      <c r="GPX28" s="530" t="n"/>
      <c r="GPY28" s="530" t="n"/>
      <c r="GPZ28" s="530" t="n"/>
      <c r="GQA28" s="530" t="n"/>
      <c r="GQB28" s="530" t="n"/>
      <c r="GQC28" s="530" t="n"/>
      <c r="GQD28" s="530" t="n"/>
      <c r="GQE28" s="530" t="n"/>
      <c r="GQF28" s="530" t="n"/>
      <c r="GQG28" s="530" t="n"/>
      <c r="GQH28" s="530" t="n"/>
      <c r="GQI28" s="530" t="n"/>
      <c r="GQJ28" s="530" t="n"/>
      <c r="GQK28" s="530" t="n"/>
      <c r="GQL28" s="530" t="n"/>
      <c r="GQM28" s="530" t="n"/>
      <c r="GQN28" s="530" t="n"/>
      <c r="GQO28" s="530" t="n"/>
      <c r="GQP28" s="530" t="n"/>
      <c r="GQQ28" s="530" t="n"/>
      <c r="GQR28" s="530" t="n"/>
      <c r="GQS28" s="530" t="n"/>
      <c r="GQT28" s="530" t="n"/>
      <c r="GQU28" s="530" t="n"/>
      <c r="GQV28" s="530" t="n"/>
      <c r="GQW28" s="530" t="n"/>
      <c r="GQX28" s="530" t="n"/>
      <c r="GQY28" s="530" t="n"/>
      <c r="GQZ28" s="530" t="n"/>
      <c r="GRA28" s="530" t="n"/>
      <c r="GRB28" s="530" t="n"/>
      <c r="GRC28" s="530" t="n"/>
      <c r="GRD28" s="530" t="n"/>
      <c r="GRE28" s="530" t="n"/>
      <c r="GRF28" s="530" t="n"/>
      <c r="GRG28" s="530" t="n"/>
      <c r="GRH28" s="530" t="n"/>
      <c r="GRI28" s="530" t="n"/>
      <c r="GRJ28" s="530" t="n"/>
      <c r="GRK28" s="530" t="n"/>
      <c r="GRL28" s="530" t="n"/>
      <c r="GRM28" s="530" t="n"/>
      <c r="GRN28" s="530" t="n"/>
      <c r="GRO28" s="530" t="n"/>
      <c r="GRP28" s="530" t="n"/>
      <c r="GRQ28" s="530" t="n"/>
      <c r="GRR28" s="530" t="n"/>
      <c r="GRS28" s="530" t="n"/>
      <c r="GRT28" s="530" t="n"/>
      <c r="GRU28" s="530" t="n"/>
      <c r="GRV28" s="530" t="n"/>
      <c r="GRW28" s="530" t="n"/>
      <c r="GRX28" s="530" t="n"/>
      <c r="GRY28" s="530" t="n"/>
      <c r="GRZ28" s="530" t="n"/>
      <c r="GSA28" s="530" t="n"/>
      <c r="GSB28" s="530" t="n"/>
      <c r="GSC28" s="530" t="n"/>
      <c r="GSD28" s="530" t="n"/>
      <c r="GSE28" s="530" t="n"/>
      <c r="GSF28" s="530" t="n"/>
      <c r="GSG28" s="530" t="n"/>
      <c r="GSH28" s="530" t="n"/>
      <c r="GSI28" s="530" t="n"/>
      <c r="GSJ28" s="530" t="n"/>
      <c r="GSK28" s="530" t="n"/>
      <c r="GSL28" s="530" t="n"/>
      <c r="GSM28" s="530" t="n"/>
      <c r="GSN28" s="530" t="n"/>
      <c r="GSO28" s="530" t="n"/>
      <c r="GSP28" s="530" t="n"/>
      <c r="GSQ28" s="530" t="n"/>
      <c r="GSR28" s="530" t="n"/>
      <c r="GSS28" s="530" t="n"/>
      <c r="GST28" s="530" t="n"/>
      <c r="GSU28" s="530" t="n"/>
      <c r="GSV28" s="530" t="n"/>
      <c r="GSW28" s="530" t="n"/>
      <c r="GSX28" s="530" t="n"/>
      <c r="GSY28" s="530" t="n"/>
      <c r="GSZ28" s="530" t="n"/>
      <c r="GTA28" s="530" t="n"/>
      <c r="GTB28" s="530" t="n"/>
      <c r="GTC28" s="530" t="n"/>
      <c r="GTD28" s="530" t="n"/>
      <c r="GTE28" s="530" t="n"/>
      <c r="GTF28" s="530" t="n"/>
      <c r="GTG28" s="530" t="n"/>
      <c r="GTH28" s="530" t="n"/>
      <c r="GTI28" s="530" t="n"/>
      <c r="GTJ28" s="530" t="n"/>
      <c r="GTK28" s="530" t="n"/>
      <c r="GTL28" s="530" t="n"/>
      <c r="GTM28" s="530" t="n"/>
      <c r="GTN28" s="530" t="n"/>
      <c r="GTO28" s="530" t="n"/>
      <c r="GTP28" s="530" t="n"/>
      <c r="GTQ28" s="530" t="n"/>
      <c r="GTR28" s="530" t="n"/>
      <c r="GTS28" s="530" t="n"/>
      <c r="GTT28" s="530" t="n"/>
      <c r="GTU28" s="530" t="n"/>
      <c r="GTV28" s="530" t="n"/>
      <c r="GTW28" s="530" t="n"/>
      <c r="GTX28" s="530" t="n"/>
      <c r="GTY28" s="530" t="n"/>
      <c r="GTZ28" s="530" t="n"/>
      <c r="GUA28" s="530" t="n"/>
      <c r="GUB28" s="530" t="n"/>
      <c r="GUC28" s="530" t="n"/>
      <c r="GUD28" s="530" t="n"/>
      <c r="GUE28" s="530" t="n"/>
      <c r="GUF28" s="530" t="n"/>
      <c r="GUG28" s="530" t="n"/>
      <c r="GUH28" s="530" t="n"/>
      <c r="GUI28" s="530" t="n"/>
      <c r="GUJ28" s="530" t="n"/>
      <c r="GUK28" s="530" t="n"/>
      <c r="GUL28" s="530" t="n"/>
      <c r="GUM28" s="530" t="n"/>
      <c r="GUN28" s="530" t="n"/>
      <c r="GUO28" s="530" t="n"/>
      <c r="GUP28" s="530" t="n"/>
      <c r="GUQ28" s="530" t="n"/>
      <c r="GUR28" s="530" t="n"/>
      <c r="GUS28" s="530" t="n"/>
      <c r="GUT28" s="530" t="n"/>
      <c r="GUU28" s="530" t="n"/>
      <c r="GUV28" s="530" t="n"/>
      <c r="GUW28" s="530" t="n"/>
      <c r="GUX28" s="530" t="n"/>
      <c r="GUY28" s="530" t="n"/>
      <c r="GUZ28" s="530" t="n"/>
      <c r="GVA28" s="530" t="n"/>
      <c r="GVB28" s="530" t="n"/>
      <c r="GVC28" s="530" t="n"/>
      <c r="GVD28" s="530" t="n"/>
      <c r="GVE28" s="530" t="n"/>
      <c r="GVF28" s="530" t="n"/>
      <c r="GVG28" s="530" t="n"/>
      <c r="GVH28" s="530" t="n"/>
      <c r="GVI28" s="530" t="n"/>
      <c r="GVJ28" s="530" t="n"/>
      <c r="GVK28" s="530" t="n"/>
      <c r="GVL28" s="530" t="n"/>
      <c r="GVM28" s="530" t="n"/>
      <c r="GVN28" s="530" t="n"/>
      <c r="GVO28" s="530" t="n"/>
      <c r="GVP28" s="530" t="n"/>
      <c r="GVQ28" s="530" t="n"/>
      <c r="GVR28" s="530" t="n"/>
      <c r="GVS28" s="530" t="n"/>
      <c r="GVT28" s="530" t="n"/>
      <c r="GVU28" s="530" t="n"/>
      <c r="GVV28" s="530" t="n"/>
      <c r="GVW28" s="530" t="n"/>
      <c r="GVX28" s="530" t="n"/>
      <c r="GVY28" s="530" t="n"/>
      <c r="GVZ28" s="530" t="n"/>
      <c r="GWA28" s="530" t="n"/>
      <c r="GWB28" s="530" t="n"/>
      <c r="GWC28" s="530" t="n"/>
      <c r="GWD28" s="530" t="n"/>
      <c r="GWE28" s="530" t="n"/>
      <c r="GWF28" s="530" t="n"/>
      <c r="GWG28" s="530" t="n"/>
      <c r="GWH28" s="530" t="n"/>
      <c r="GWI28" s="530" t="n"/>
      <c r="GWJ28" s="530" t="n"/>
      <c r="GWK28" s="530" t="n"/>
      <c r="GWL28" s="530" t="n"/>
      <c r="GWM28" s="530" t="n"/>
      <c r="GWN28" s="530" t="n"/>
      <c r="GWO28" s="530" t="n"/>
      <c r="GWP28" s="530" t="n"/>
      <c r="GWQ28" s="530" t="n"/>
      <c r="GWR28" s="530" t="n"/>
      <c r="GWS28" s="530" t="n"/>
      <c r="GWT28" s="530" t="n"/>
      <c r="GWU28" s="530" t="n"/>
      <c r="GWV28" s="530" t="n"/>
      <c r="GWW28" s="530" t="n"/>
      <c r="GWX28" s="530" t="n"/>
      <c r="GWY28" s="530" t="n"/>
      <c r="GWZ28" s="530" t="n"/>
      <c r="GXA28" s="530" t="n"/>
      <c r="GXB28" s="530" t="n"/>
      <c r="GXC28" s="530" t="n"/>
      <c r="GXD28" s="530" t="n"/>
      <c r="GXE28" s="530" t="n"/>
      <c r="GXF28" s="530" t="n"/>
      <c r="GXG28" s="530" t="n"/>
      <c r="GXH28" s="530" t="n"/>
      <c r="GXI28" s="530" t="n"/>
      <c r="GXJ28" s="530" t="n"/>
      <c r="GXK28" s="530" t="n"/>
      <c r="GXL28" s="530" t="n"/>
      <c r="GXM28" s="530" t="n"/>
      <c r="GXN28" s="530" t="n"/>
      <c r="GXO28" s="530" t="n"/>
      <c r="GXP28" s="530" t="n"/>
      <c r="GXQ28" s="530" t="n"/>
      <c r="GXR28" s="530" t="n"/>
      <c r="GXS28" s="530" t="n"/>
      <c r="GXT28" s="530" t="n"/>
      <c r="GXU28" s="530" t="n"/>
      <c r="GXV28" s="530" t="n"/>
      <c r="GXW28" s="530" t="n"/>
      <c r="GXX28" s="530" t="n"/>
      <c r="GXY28" s="530" t="n"/>
      <c r="GXZ28" s="530" t="n"/>
      <c r="GYA28" s="530" t="n"/>
      <c r="GYB28" s="530" t="n"/>
      <c r="GYC28" s="530" t="n"/>
      <c r="GYD28" s="530" t="n"/>
      <c r="GYE28" s="530" t="n"/>
      <c r="GYF28" s="530" t="n"/>
      <c r="GYG28" s="530" t="n"/>
      <c r="GYH28" s="530" t="n"/>
      <c r="GYI28" s="530" t="n"/>
      <c r="GYJ28" s="530" t="n"/>
      <c r="GYK28" s="530" t="n"/>
      <c r="GYL28" s="530" t="n"/>
      <c r="GYM28" s="530" t="n"/>
      <c r="GYN28" s="530" t="n"/>
      <c r="GYO28" s="530" t="n"/>
      <c r="GYP28" s="530" t="n"/>
      <c r="GYQ28" s="530" t="n"/>
      <c r="GYR28" s="530" t="n"/>
      <c r="GYS28" s="530" t="n"/>
      <c r="GYT28" s="530" t="n"/>
      <c r="GYU28" s="530" t="n"/>
      <c r="GYV28" s="530" t="n"/>
      <c r="GYW28" s="530" t="n"/>
      <c r="GYX28" s="530" t="n"/>
      <c r="GYY28" s="530" t="n"/>
      <c r="GYZ28" s="530" t="n"/>
      <c r="GZA28" s="530" t="n"/>
      <c r="GZB28" s="530" t="n"/>
      <c r="GZC28" s="530" t="n"/>
      <c r="GZD28" s="530" t="n"/>
      <c r="GZE28" s="530" t="n"/>
      <c r="GZF28" s="530" t="n"/>
      <c r="GZG28" s="530" t="n"/>
      <c r="GZH28" s="530" t="n"/>
      <c r="GZI28" s="530" t="n"/>
      <c r="GZJ28" s="530" t="n"/>
      <c r="GZK28" s="530" t="n"/>
      <c r="GZL28" s="530" t="n"/>
      <c r="GZM28" s="530" t="n"/>
      <c r="GZN28" s="530" t="n"/>
      <c r="GZO28" s="530" t="n"/>
      <c r="GZP28" s="530" t="n"/>
      <c r="GZQ28" s="530" t="n"/>
      <c r="GZR28" s="530" t="n"/>
      <c r="GZS28" s="530" t="n"/>
      <c r="GZT28" s="530" t="n"/>
      <c r="GZU28" s="530" t="n"/>
      <c r="GZV28" s="530" t="n"/>
      <c r="GZW28" s="530" t="n"/>
      <c r="GZX28" s="530" t="n"/>
      <c r="GZY28" s="530" t="n"/>
      <c r="GZZ28" s="530" t="n"/>
      <c r="HAA28" s="530" t="n"/>
      <c r="HAB28" s="530" t="n"/>
      <c r="HAC28" s="530" t="n"/>
      <c r="HAD28" s="530" t="n"/>
      <c r="HAE28" s="530" t="n"/>
      <c r="HAF28" s="530" t="n"/>
      <c r="HAG28" s="530" t="n"/>
      <c r="HAH28" s="530" t="n"/>
      <c r="HAI28" s="530" t="n"/>
      <c r="HAJ28" s="530" t="n"/>
      <c r="HAK28" s="530" t="n"/>
      <c r="HAL28" s="530" t="n"/>
      <c r="HAM28" s="530" t="n"/>
      <c r="HAN28" s="530" t="n"/>
      <c r="HAO28" s="530" t="n"/>
      <c r="HAP28" s="530" t="n"/>
      <c r="HAQ28" s="530" t="n"/>
      <c r="HAR28" s="530" t="n"/>
      <c r="HAS28" s="530" t="n"/>
      <c r="HAT28" s="530" t="n"/>
      <c r="HAU28" s="530" t="n"/>
      <c r="HAV28" s="530" t="n"/>
      <c r="HAW28" s="530" t="n"/>
      <c r="HAX28" s="530" t="n"/>
      <c r="HAY28" s="530" t="n"/>
      <c r="HAZ28" s="530" t="n"/>
      <c r="HBA28" s="530" t="n"/>
      <c r="HBB28" s="530" t="n"/>
      <c r="HBC28" s="530" t="n"/>
      <c r="HBD28" s="530" t="n"/>
      <c r="HBE28" s="530" t="n"/>
      <c r="HBF28" s="530" t="n"/>
      <c r="HBG28" s="530" t="n"/>
      <c r="HBH28" s="530" t="n"/>
      <c r="HBI28" s="530" t="n"/>
      <c r="HBJ28" s="530" t="n"/>
      <c r="HBK28" s="530" t="n"/>
      <c r="HBL28" s="530" t="n"/>
      <c r="HBM28" s="530" t="n"/>
      <c r="HBN28" s="530" t="n"/>
      <c r="HBO28" s="530" t="n"/>
      <c r="HBP28" s="530" t="n"/>
      <c r="HBQ28" s="530" t="n"/>
      <c r="HBR28" s="530" t="n"/>
      <c r="HBS28" s="530" t="n"/>
      <c r="HBT28" s="530" t="n"/>
      <c r="HBU28" s="530" t="n"/>
      <c r="HBV28" s="530" t="n"/>
      <c r="HBW28" s="530" t="n"/>
      <c r="HBX28" s="530" t="n"/>
      <c r="HBY28" s="530" t="n"/>
      <c r="HBZ28" s="530" t="n"/>
      <c r="HCA28" s="530" t="n"/>
      <c r="HCB28" s="530" t="n"/>
      <c r="HCC28" s="530" t="n"/>
      <c r="HCD28" s="530" t="n"/>
      <c r="HCE28" s="530" t="n"/>
      <c r="HCF28" s="530" t="n"/>
      <c r="HCG28" s="530" t="n"/>
      <c r="HCH28" s="530" t="n"/>
      <c r="HCI28" s="530" t="n"/>
      <c r="HCJ28" s="530" t="n"/>
      <c r="HCK28" s="530" t="n"/>
      <c r="HCL28" s="530" t="n"/>
      <c r="HCM28" s="530" t="n"/>
      <c r="HCN28" s="530" t="n"/>
      <c r="HCO28" s="530" t="n"/>
      <c r="HCP28" s="530" t="n"/>
      <c r="HCQ28" s="530" t="n"/>
      <c r="HCR28" s="530" t="n"/>
      <c r="HCS28" s="530" t="n"/>
      <c r="HCT28" s="530" t="n"/>
      <c r="HCU28" s="530" t="n"/>
      <c r="HCV28" s="530" t="n"/>
      <c r="HCW28" s="530" t="n"/>
      <c r="HCX28" s="530" t="n"/>
      <c r="HCY28" s="530" t="n"/>
      <c r="HCZ28" s="530" t="n"/>
      <c r="HDA28" s="530" t="n"/>
      <c r="HDB28" s="530" t="n"/>
      <c r="HDC28" s="530" t="n"/>
      <c r="HDD28" s="530" t="n"/>
      <c r="HDE28" s="530" t="n"/>
      <c r="HDF28" s="530" t="n"/>
      <c r="HDG28" s="530" t="n"/>
      <c r="HDH28" s="530" t="n"/>
      <c r="HDI28" s="530" t="n"/>
      <c r="HDJ28" s="530" t="n"/>
      <c r="HDK28" s="530" t="n"/>
      <c r="HDL28" s="530" t="n"/>
      <c r="HDM28" s="530" t="n"/>
      <c r="HDN28" s="530" t="n"/>
      <c r="HDO28" s="530" t="n"/>
      <c r="HDP28" s="530" t="n"/>
      <c r="HDQ28" s="530" t="n"/>
      <c r="HDR28" s="530" t="n"/>
      <c r="HDS28" s="530" t="n"/>
      <c r="HDT28" s="530" t="n"/>
      <c r="HDU28" s="530" t="n"/>
      <c r="HDV28" s="530" t="n"/>
      <c r="HDW28" s="530" t="n"/>
      <c r="HDX28" s="530" t="n"/>
      <c r="HDY28" s="530" t="n"/>
      <c r="HDZ28" s="530" t="n"/>
      <c r="HEA28" s="530" t="n"/>
      <c r="HEB28" s="530" t="n"/>
      <c r="HEC28" s="530" t="n"/>
      <c r="HED28" s="530" t="n"/>
      <c r="HEE28" s="530" t="n"/>
      <c r="HEF28" s="530" t="n"/>
      <c r="HEG28" s="530" t="n"/>
      <c r="HEH28" s="530" t="n"/>
      <c r="HEI28" s="530" t="n"/>
      <c r="HEJ28" s="530" t="n"/>
      <c r="HEK28" s="530" t="n"/>
      <c r="HEL28" s="530" t="n"/>
      <c r="HEM28" s="530" t="n"/>
      <c r="HEN28" s="530" t="n"/>
      <c r="HEO28" s="530" t="n"/>
      <c r="HEP28" s="530" t="n"/>
      <c r="HEQ28" s="530" t="n"/>
      <c r="HER28" s="530" t="n"/>
      <c r="HES28" s="530" t="n"/>
      <c r="HET28" s="530" t="n"/>
      <c r="HEU28" s="530" t="n"/>
      <c r="HEV28" s="530" t="n"/>
      <c r="HEW28" s="530" t="n"/>
      <c r="HEX28" s="530" t="n"/>
      <c r="HEY28" s="530" t="n"/>
      <c r="HEZ28" s="530" t="n"/>
      <c r="HFA28" s="530" t="n"/>
      <c r="HFB28" s="530" t="n"/>
      <c r="HFC28" s="530" t="n"/>
      <c r="HFD28" s="530" t="n"/>
      <c r="HFE28" s="530" t="n"/>
      <c r="HFF28" s="530" t="n"/>
      <c r="HFG28" s="530" t="n"/>
      <c r="HFH28" s="530" t="n"/>
      <c r="HFI28" s="530" t="n"/>
      <c r="HFJ28" s="530" t="n"/>
      <c r="HFK28" s="530" t="n"/>
      <c r="HFL28" s="530" t="n"/>
      <c r="HFM28" s="530" t="n"/>
      <c r="HFN28" s="530" t="n"/>
      <c r="HFO28" s="530" t="n"/>
      <c r="HFP28" s="530" t="n"/>
      <c r="HFQ28" s="530" t="n"/>
      <c r="HFR28" s="530" t="n"/>
      <c r="HFS28" s="530" t="n"/>
      <c r="HFT28" s="530" t="n"/>
      <c r="HFU28" s="530" t="n"/>
      <c r="HFV28" s="530" t="n"/>
      <c r="HFW28" s="530" t="n"/>
      <c r="HFX28" s="530" t="n"/>
      <c r="HFY28" s="530" t="n"/>
      <c r="HFZ28" s="530" t="n"/>
      <c r="HGA28" s="530" t="n"/>
      <c r="HGB28" s="530" t="n"/>
      <c r="HGC28" s="530" t="n"/>
      <c r="HGD28" s="530" t="n"/>
      <c r="HGE28" s="530" t="n"/>
      <c r="HGF28" s="530" t="n"/>
      <c r="HGG28" s="530" t="n"/>
      <c r="HGH28" s="530" t="n"/>
      <c r="HGI28" s="530" t="n"/>
      <c r="HGJ28" s="530" t="n"/>
      <c r="HGK28" s="530" t="n"/>
      <c r="HGL28" s="530" t="n"/>
      <c r="HGM28" s="530" t="n"/>
      <c r="HGN28" s="530" t="n"/>
      <c r="HGO28" s="530" t="n"/>
      <c r="HGP28" s="530" t="n"/>
      <c r="HGQ28" s="530" t="n"/>
      <c r="HGR28" s="530" t="n"/>
      <c r="HGS28" s="530" t="n"/>
      <c r="HGT28" s="530" t="n"/>
      <c r="HGU28" s="530" t="n"/>
      <c r="HGV28" s="530" t="n"/>
      <c r="HGW28" s="530" t="n"/>
      <c r="HGX28" s="530" t="n"/>
      <c r="HGY28" s="530" t="n"/>
      <c r="HGZ28" s="530" t="n"/>
      <c r="HHA28" s="530" t="n"/>
      <c r="HHB28" s="530" t="n"/>
      <c r="HHC28" s="530" t="n"/>
      <c r="HHD28" s="530" t="n"/>
      <c r="HHE28" s="530" t="n"/>
      <c r="HHF28" s="530" t="n"/>
      <c r="HHG28" s="530" t="n"/>
      <c r="HHH28" s="530" t="n"/>
      <c r="HHI28" s="530" t="n"/>
      <c r="HHJ28" s="530" t="n"/>
      <c r="HHK28" s="530" t="n"/>
      <c r="HHL28" s="530" t="n"/>
      <c r="HHM28" s="530" t="n"/>
      <c r="HHN28" s="530" t="n"/>
      <c r="HHO28" s="530" t="n"/>
      <c r="HHP28" s="530" t="n"/>
      <c r="HHQ28" s="530" t="n"/>
      <c r="HHR28" s="530" t="n"/>
      <c r="HHS28" s="530" t="n"/>
      <c r="HHT28" s="530" t="n"/>
      <c r="HHU28" s="530" t="n"/>
      <c r="HHV28" s="530" t="n"/>
      <c r="HHW28" s="530" t="n"/>
      <c r="HHX28" s="530" t="n"/>
      <c r="HHY28" s="530" t="n"/>
      <c r="HHZ28" s="530" t="n"/>
      <c r="HIA28" s="530" t="n"/>
      <c r="HIB28" s="530" t="n"/>
      <c r="HIC28" s="530" t="n"/>
      <c r="HID28" s="530" t="n"/>
      <c r="HIE28" s="530" t="n"/>
      <c r="HIF28" s="530" t="n"/>
      <c r="HIG28" s="530" t="n"/>
      <c r="HIH28" s="530" t="n"/>
      <c r="HII28" s="530" t="n"/>
      <c r="HIJ28" s="530" t="n"/>
      <c r="HIK28" s="530" t="n"/>
      <c r="HIL28" s="530" t="n"/>
      <c r="HIM28" s="530" t="n"/>
      <c r="HIN28" s="530" t="n"/>
      <c r="HIO28" s="530" t="n"/>
      <c r="HIP28" s="530" t="n"/>
      <c r="HIQ28" s="530" t="n"/>
      <c r="HIR28" s="530" t="n"/>
      <c r="HIS28" s="530" t="n"/>
      <c r="HIT28" s="530" t="n"/>
      <c r="HIU28" s="530" t="n"/>
      <c r="HIV28" s="530" t="n"/>
      <c r="HIW28" s="530" t="n"/>
      <c r="HIX28" s="530" t="n"/>
      <c r="HIY28" s="530" t="n"/>
      <c r="HIZ28" s="530" t="n"/>
      <c r="HJA28" s="530" t="n"/>
      <c r="HJB28" s="530" t="n"/>
      <c r="HJC28" s="530" t="n"/>
      <c r="HJD28" s="530" t="n"/>
      <c r="HJE28" s="530" t="n"/>
      <c r="HJF28" s="530" t="n"/>
      <c r="HJG28" s="530" t="n"/>
      <c r="HJH28" s="530" t="n"/>
      <c r="HJI28" s="530" t="n"/>
      <c r="HJJ28" s="530" t="n"/>
      <c r="HJK28" s="530" t="n"/>
      <c r="HJL28" s="530" t="n"/>
      <c r="HJM28" s="530" t="n"/>
      <c r="HJN28" s="530" t="n"/>
      <c r="HJO28" s="530" t="n"/>
      <c r="HJP28" s="530" t="n"/>
      <c r="HJQ28" s="530" t="n"/>
      <c r="HJR28" s="530" t="n"/>
      <c r="HJS28" s="530" t="n"/>
      <c r="HJT28" s="530" t="n"/>
      <c r="HJU28" s="530" t="n"/>
      <c r="HJV28" s="530" t="n"/>
      <c r="HJW28" s="530" t="n"/>
      <c r="HJX28" s="530" t="n"/>
      <c r="HJY28" s="530" t="n"/>
      <c r="HJZ28" s="530" t="n"/>
      <c r="HKA28" s="530" t="n"/>
      <c r="HKB28" s="530" t="n"/>
      <c r="HKC28" s="530" t="n"/>
      <c r="HKD28" s="530" t="n"/>
      <c r="HKE28" s="530" t="n"/>
      <c r="HKF28" s="530" t="n"/>
      <c r="HKG28" s="530" t="n"/>
      <c r="HKH28" s="530" t="n"/>
      <c r="HKI28" s="530" t="n"/>
      <c r="HKJ28" s="530" t="n"/>
      <c r="HKK28" s="530" t="n"/>
      <c r="HKL28" s="530" t="n"/>
      <c r="HKM28" s="530" t="n"/>
      <c r="HKN28" s="530" t="n"/>
      <c r="HKO28" s="530" t="n"/>
      <c r="HKP28" s="530" t="n"/>
      <c r="HKQ28" s="530" t="n"/>
      <c r="HKR28" s="530" t="n"/>
      <c r="HKS28" s="530" t="n"/>
      <c r="HKT28" s="530" t="n"/>
      <c r="HKU28" s="530" t="n"/>
      <c r="HKV28" s="530" t="n"/>
      <c r="HKW28" s="530" t="n"/>
      <c r="HKX28" s="530" t="n"/>
      <c r="HKY28" s="530" t="n"/>
      <c r="HKZ28" s="530" t="n"/>
      <c r="HLA28" s="530" t="n"/>
      <c r="HLB28" s="530" t="n"/>
      <c r="HLC28" s="530" t="n"/>
      <c r="HLD28" s="530" t="n"/>
      <c r="HLE28" s="530" t="n"/>
      <c r="HLF28" s="530" t="n"/>
      <c r="HLG28" s="530" t="n"/>
      <c r="HLH28" s="530" t="n"/>
      <c r="HLI28" s="530" t="n"/>
      <c r="HLJ28" s="530" t="n"/>
      <c r="HLK28" s="530" t="n"/>
      <c r="HLL28" s="530" t="n"/>
      <c r="HLM28" s="530" t="n"/>
      <c r="HLN28" s="530" t="n"/>
      <c r="HLO28" s="530" t="n"/>
      <c r="HLP28" s="530" t="n"/>
      <c r="HLQ28" s="530" t="n"/>
      <c r="HLR28" s="530" t="n"/>
      <c r="HLS28" s="530" t="n"/>
      <c r="HLT28" s="530" t="n"/>
      <c r="HLU28" s="530" t="n"/>
      <c r="HLV28" s="530" t="n"/>
      <c r="HLW28" s="530" t="n"/>
      <c r="HLX28" s="530" t="n"/>
      <c r="HLY28" s="530" t="n"/>
      <c r="HLZ28" s="530" t="n"/>
      <c r="HMA28" s="530" t="n"/>
      <c r="HMB28" s="530" t="n"/>
      <c r="HMC28" s="530" t="n"/>
      <c r="HMD28" s="530" t="n"/>
      <c r="HME28" s="530" t="n"/>
      <c r="HMF28" s="530" t="n"/>
      <c r="HMG28" s="530" t="n"/>
      <c r="HMH28" s="530" t="n"/>
      <c r="HMI28" s="530" t="n"/>
      <c r="HMJ28" s="530" t="n"/>
      <c r="HMK28" s="530" t="n"/>
      <c r="HML28" s="530" t="n"/>
      <c r="HMM28" s="530" t="n"/>
      <c r="HMN28" s="530" t="n"/>
      <c r="HMO28" s="530" t="n"/>
      <c r="HMP28" s="530" t="n"/>
      <c r="HMQ28" s="530" t="n"/>
      <c r="HMR28" s="530" t="n"/>
      <c r="HMS28" s="530" t="n"/>
      <c r="HMT28" s="530" t="n"/>
      <c r="HMU28" s="530" t="n"/>
      <c r="HMV28" s="530" t="n"/>
      <c r="HMW28" s="530" t="n"/>
      <c r="HMX28" s="530" t="n"/>
      <c r="HMY28" s="530" t="n"/>
      <c r="HMZ28" s="530" t="n"/>
      <c r="HNA28" s="530" t="n"/>
      <c r="HNB28" s="530" t="n"/>
      <c r="HNC28" s="530" t="n"/>
      <c r="HND28" s="530" t="n"/>
      <c r="HNE28" s="530" t="n"/>
      <c r="HNF28" s="530" t="n"/>
      <c r="HNG28" s="530" t="n"/>
      <c r="HNH28" s="530" t="n"/>
      <c r="HNI28" s="530" t="n"/>
      <c r="HNJ28" s="530" t="n"/>
      <c r="HNK28" s="530" t="n"/>
      <c r="HNL28" s="530" t="n"/>
      <c r="HNM28" s="530" t="n"/>
      <c r="HNN28" s="530" t="n"/>
      <c r="HNO28" s="530" t="n"/>
      <c r="HNP28" s="530" t="n"/>
      <c r="HNQ28" s="530" t="n"/>
      <c r="HNR28" s="530" t="n"/>
      <c r="HNS28" s="530" t="n"/>
      <c r="HNT28" s="530" t="n"/>
      <c r="HNU28" s="530" t="n"/>
      <c r="HNV28" s="530" t="n"/>
      <c r="HNW28" s="530" t="n"/>
      <c r="HNX28" s="530" t="n"/>
      <c r="HNY28" s="530" t="n"/>
      <c r="HNZ28" s="530" t="n"/>
      <c r="HOA28" s="530" t="n"/>
      <c r="HOB28" s="530" t="n"/>
      <c r="HOC28" s="530" t="n"/>
      <c r="HOD28" s="530" t="n"/>
      <c r="HOE28" s="530" t="n"/>
      <c r="HOF28" s="530" t="n"/>
      <c r="HOG28" s="530" t="n"/>
      <c r="HOH28" s="530" t="n"/>
      <c r="HOI28" s="530" t="n"/>
      <c r="HOJ28" s="530" t="n"/>
      <c r="HOK28" s="530" t="n"/>
      <c r="HOL28" s="530" t="n"/>
      <c r="HOM28" s="530" t="n"/>
      <c r="HON28" s="530" t="n"/>
      <c r="HOO28" s="530" t="n"/>
      <c r="HOP28" s="530" t="n"/>
      <c r="HOQ28" s="530" t="n"/>
      <c r="HOR28" s="530" t="n"/>
      <c r="HOS28" s="530" t="n"/>
      <c r="HOT28" s="530" t="n"/>
      <c r="HOU28" s="530" t="n"/>
      <c r="HOV28" s="530" t="n"/>
      <c r="HOW28" s="530" t="n"/>
      <c r="HOX28" s="530" t="n"/>
      <c r="HOY28" s="530" t="n"/>
      <c r="HOZ28" s="530" t="n"/>
      <c r="HPA28" s="530" t="n"/>
      <c r="HPB28" s="530" t="n"/>
      <c r="HPC28" s="530" t="n"/>
      <c r="HPD28" s="530" t="n"/>
      <c r="HPE28" s="530" t="n"/>
      <c r="HPF28" s="530" t="n"/>
      <c r="HPG28" s="530" t="n"/>
      <c r="HPH28" s="530" t="n"/>
      <c r="HPI28" s="530" t="n"/>
      <c r="HPJ28" s="530" t="n"/>
      <c r="HPK28" s="530" t="n"/>
      <c r="HPL28" s="530" t="n"/>
      <c r="HPM28" s="530" t="n"/>
      <c r="HPN28" s="530" t="n"/>
      <c r="HPO28" s="530" t="n"/>
      <c r="HPP28" s="530" t="n"/>
      <c r="HPQ28" s="530" t="n"/>
      <c r="HPR28" s="530" t="n"/>
      <c r="HPS28" s="530" t="n"/>
      <c r="HPT28" s="530" t="n"/>
      <c r="HPU28" s="530" t="n"/>
      <c r="HPV28" s="530" t="n"/>
      <c r="HPW28" s="530" t="n"/>
      <c r="HPX28" s="530" t="n"/>
      <c r="HPY28" s="530" t="n"/>
      <c r="HPZ28" s="530" t="n"/>
      <c r="HQA28" s="530" t="n"/>
      <c r="HQB28" s="530" t="n"/>
      <c r="HQC28" s="530" t="n"/>
      <c r="HQD28" s="530" t="n"/>
      <c r="HQE28" s="530" t="n"/>
      <c r="HQF28" s="530" t="n"/>
      <c r="HQG28" s="530" t="n"/>
      <c r="HQH28" s="530" t="n"/>
      <c r="HQI28" s="530" t="n"/>
      <c r="HQJ28" s="530" t="n"/>
      <c r="HQK28" s="530" t="n"/>
      <c r="HQL28" s="530" t="n"/>
      <c r="HQM28" s="530" t="n"/>
      <c r="HQN28" s="530" t="n"/>
      <c r="HQO28" s="530" t="n"/>
      <c r="HQP28" s="530" t="n"/>
      <c r="HQQ28" s="530" t="n"/>
      <c r="HQR28" s="530" t="n"/>
      <c r="HQS28" s="530" t="n"/>
      <c r="HQT28" s="530" t="n"/>
      <c r="HQU28" s="530" t="n"/>
      <c r="HQV28" s="530" t="n"/>
      <c r="HQW28" s="530" t="n"/>
      <c r="HQX28" s="530" t="n"/>
      <c r="HQY28" s="530" t="n"/>
      <c r="HQZ28" s="530" t="n"/>
      <c r="HRA28" s="530" t="n"/>
      <c r="HRB28" s="530" t="n"/>
      <c r="HRC28" s="530" t="n"/>
      <c r="HRD28" s="530" t="n"/>
      <c r="HRE28" s="530" t="n"/>
      <c r="HRF28" s="530" t="n"/>
      <c r="HRG28" s="530" t="n"/>
      <c r="HRH28" s="530" t="n"/>
      <c r="HRI28" s="530" t="n"/>
      <c r="HRJ28" s="530" t="n"/>
      <c r="HRK28" s="530" t="n"/>
      <c r="HRL28" s="530" t="n"/>
      <c r="HRM28" s="530" t="n"/>
      <c r="HRN28" s="530" t="n"/>
      <c r="HRO28" s="530" t="n"/>
      <c r="HRP28" s="530" t="n"/>
      <c r="HRQ28" s="530" t="n"/>
      <c r="HRR28" s="530" t="n"/>
      <c r="HRS28" s="530" t="n"/>
      <c r="HRT28" s="530" t="n"/>
      <c r="HRU28" s="530" t="n"/>
      <c r="HRV28" s="530" t="n"/>
      <c r="HRW28" s="530" t="n"/>
      <c r="HRX28" s="530" t="n"/>
      <c r="HRY28" s="530" t="n"/>
      <c r="HRZ28" s="530" t="n"/>
      <c r="HSA28" s="530" t="n"/>
      <c r="HSB28" s="530" t="n"/>
      <c r="HSC28" s="530" t="n"/>
      <c r="HSD28" s="530" t="n"/>
      <c r="HSE28" s="530" t="n"/>
      <c r="HSF28" s="530" t="n"/>
      <c r="HSG28" s="530" t="n"/>
      <c r="HSH28" s="530" t="n"/>
      <c r="HSI28" s="530" t="n"/>
      <c r="HSJ28" s="530" t="n"/>
      <c r="HSK28" s="530" t="n"/>
      <c r="HSL28" s="530" t="n"/>
      <c r="HSM28" s="530" t="n"/>
      <c r="HSN28" s="530" t="n"/>
      <c r="HSO28" s="530" t="n"/>
      <c r="HSP28" s="530" t="n"/>
      <c r="HSQ28" s="530" t="n"/>
      <c r="HSR28" s="530" t="n"/>
      <c r="HSS28" s="530" t="n"/>
      <c r="HST28" s="530" t="n"/>
      <c r="HSU28" s="530" t="n"/>
      <c r="HSV28" s="530" t="n"/>
      <c r="HSW28" s="530" t="n"/>
      <c r="HSX28" s="530" t="n"/>
      <c r="HSY28" s="530" t="n"/>
      <c r="HSZ28" s="530" t="n"/>
      <c r="HTA28" s="530" t="n"/>
      <c r="HTB28" s="530" t="n"/>
      <c r="HTC28" s="530" t="n"/>
      <c r="HTD28" s="530" t="n"/>
      <c r="HTE28" s="530" t="n"/>
      <c r="HTF28" s="530" t="n"/>
      <c r="HTG28" s="530" t="n"/>
      <c r="HTH28" s="530" t="n"/>
      <c r="HTI28" s="530" t="n"/>
      <c r="HTJ28" s="530" t="n"/>
      <c r="HTK28" s="530" t="n"/>
      <c r="HTL28" s="530" t="n"/>
      <c r="HTM28" s="530" t="n"/>
      <c r="HTN28" s="530" t="n"/>
      <c r="HTO28" s="530" t="n"/>
      <c r="HTP28" s="530" t="n"/>
      <c r="HTQ28" s="530" t="n"/>
      <c r="HTR28" s="530" t="n"/>
      <c r="HTS28" s="530" t="n"/>
      <c r="HTT28" s="530" t="n"/>
      <c r="HTU28" s="530" t="n"/>
      <c r="HTV28" s="530" t="n"/>
      <c r="HTW28" s="530" t="n"/>
      <c r="HTX28" s="530" t="n"/>
      <c r="HTY28" s="530" t="n"/>
      <c r="HTZ28" s="530" t="n"/>
      <c r="HUA28" s="530" t="n"/>
      <c r="HUB28" s="530" t="n"/>
      <c r="HUC28" s="530" t="n"/>
      <c r="HUD28" s="530" t="n"/>
      <c r="HUE28" s="530" t="n"/>
      <c r="HUF28" s="530" t="n"/>
      <c r="HUG28" s="530" t="n"/>
      <c r="HUH28" s="530" t="n"/>
      <c r="HUI28" s="530" t="n"/>
      <c r="HUJ28" s="530" t="n"/>
      <c r="HUK28" s="530" t="n"/>
      <c r="HUL28" s="530" t="n"/>
      <c r="HUM28" s="530" t="n"/>
      <c r="HUN28" s="530" t="n"/>
      <c r="HUO28" s="530" t="n"/>
      <c r="HUP28" s="530" t="n"/>
      <c r="HUQ28" s="530" t="n"/>
      <c r="HUR28" s="530" t="n"/>
      <c r="HUS28" s="530" t="n"/>
      <c r="HUT28" s="530" t="n"/>
      <c r="HUU28" s="530" t="n"/>
      <c r="HUV28" s="530" t="n"/>
      <c r="HUW28" s="530" t="n"/>
      <c r="HUX28" s="530" t="n"/>
      <c r="HUY28" s="530" t="n"/>
      <c r="HUZ28" s="530" t="n"/>
      <c r="HVA28" s="530" t="n"/>
      <c r="HVB28" s="530" t="n"/>
      <c r="HVC28" s="530" t="n"/>
      <c r="HVD28" s="530" t="n"/>
      <c r="HVE28" s="530" t="n"/>
      <c r="HVF28" s="530" t="n"/>
      <c r="HVG28" s="530" t="n"/>
      <c r="HVH28" s="530" t="n"/>
      <c r="HVI28" s="530" t="n"/>
      <c r="HVJ28" s="530" t="n"/>
      <c r="HVK28" s="530" t="n"/>
      <c r="HVL28" s="530" t="n"/>
      <c r="HVM28" s="530" t="n"/>
      <c r="HVN28" s="530" t="n"/>
      <c r="HVO28" s="530" t="n"/>
      <c r="HVP28" s="530" t="n"/>
      <c r="HVQ28" s="530" t="n"/>
      <c r="HVR28" s="530" t="n"/>
      <c r="HVS28" s="530" t="n"/>
      <c r="HVT28" s="530" t="n"/>
      <c r="HVU28" s="530" t="n"/>
      <c r="HVV28" s="530" t="n"/>
      <c r="HVW28" s="530" t="n"/>
      <c r="HVX28" s="530" t="n"/>
      <c r="HVY28" s="530" t="n"/>
      <c r="HVZ28" s="530" t="n"/>
      <c r="HWA28" s="530" t="n"/>
      <c r="HWB28" s="530" t="n"/>
      <c r="HWC28" s="530" t="n"/>
      <c r="HWD28" s="530" t="n"/>
      <c r="HWE28" s="530" t="n"/>
      <c r="HWF28" s="530" t="n"/>
      <c r="HWG28" s="530" t="n"/>
      <c r="HWH28" s="530" t="n"/>
      <c r="HWI28" s="530" t="n"/>
      <c r="HWJ28" s="530" t="n"/>
      <c r="HWK28" s="530" t="n"/>
      <c r="HWL28" s="530" t="n"/>
      <c r="HWM28" s="530" t="n"/>
      <c r="HWN28" s="530" t="n"/>
      <c r="HWO28" s="530" t="n"/>
      <c r="HWP28" s="530" t="n"/>
      <c r="HWQ28" s="530" t="n"/>
      <c r="HWR28" s="530" t="n"/>
      <c r="HWS28" s="530" t="n"/>
      <c r="HWT28" s="530" t="n"/>
      <c r="HWU28" s="530" t="n"/>
      <c r="HWV28" s="530" t="n"/>
      <c r="HWW28" s="530" t="n"/>
      <c r="HWX28" s="530" t="n"/>
      <c r="HWY28" s="530" t="n"/>
      <c r="HWZ28" s="530" t="n"/>
      <c r="HXA28" s="530" t="n"/>
      <c r="HXB28" s="530" t="n"/>
      <c r="HXC28" s="530" t="n"/>
      <c r="HXD28" s="530" t="n"/>
      <c r="HXE28" s="530" t="n"/>
      <c r="HXF28" s="530" t="n"/>
      <c r="HXG28" s="530" t="n"/>
      <c r="HXH28" s="530" t="n"/>
      <c r="HXI28" s="530" t="n"/>
      <c r="HXJ28" s="530" t="n"/>
      <c r="HXK28" s="530" t="n"/>
      <c r="HXL28" s="530" t="n"/>
      <c r="HXM28" s="530" t="n"/>
      <c r="HXN28" s="530" t="n"/>
      <c r="HXO28" s="530" t="n"/>
      <c r="HXP28" s="530" t="n"/>
      <c r="HXQ28" s="530" t="n"/>
      <c r="HXR28" s="530" t="n"/>
      <c r="HXS28" s="530" t="n"/>
      <c r="HXT28" s="530" t="n"/>
      <c r="HXU28" s="530" t="n"/>
      <c r="HXV28" s="530" t="n"/>
      <c r="HXW28" s="530" t="n"/>
      <c r="HXX28" s="530" t="n"/>
      <c r="HXY28" s="530" t="n"/>
      <c r="HXZ28" s="530" t="n"/>
      <c r="HYA28" s="530" t="n"/>
      <c r="HYB28" s="530" t="n"/>
      <c r="HYC28" s="530" t="n"/>
      <c r="HYD28" s="530" t="n"/>
      <c r="HYE28" s="530" t="n"/>
      <c r="HYF28" s="530" t="n"/>
      <c r="HYG28" s="530" t="n"/>
      <c r="HYH28" s="530" t="n"/>
      <c r="HYI28" s="530" t="n"/>
      <c r="HYJ28" s="530" t="n"/>
      <c r="HYK28" s="530" t="n"/>
      <c r="HYL28" s="530" t="n"/>
      <c r="HYM28" s="530" t="n"/>
      <c r="HYN28" s="530" t="n"/>
      <c r="HYO28" s="530" t="n"/>
      <c r="HYP28" s="530" t="n"/>
      <c r="HYQ28" s="530" t="n"/>
      <c r="HYR28" s="530" t="n"/>
      <c r="HYS28" s="530" t="n"/>
      <c r="HYT28" s="530" t="n"/>
      <c r="HYU28" s="530" t="n"/>
      <c r="HYV28" s="530" t="n"/>
      <c r="HYW28" s="530" t="n"/>
      <c r="HYX28" s="530" t="n"/>
      <c r="HYY28" s="530" t="n"/>
      <c r="HYZ28" s="530" t="n"/>
      <c r="HZA28" s="530" t="n"/>
      <c r="HZB28" s="530" t="n"/>
      <c r="HZC28" s="530" t="n"/>
      <c r="HZD28" s="530" t="n"/>
      <c r="HZE28" s="530" t="n"/>
      <c r="HZF28" s="530" t="n"/>
      <c r="HZG28" s="530" t="n"/>
      <c r="HZH28" s="530" t="n"/>
      <c r="HZI28" s="530" t="n"/>
      <c r="HZJ28" s="530" t="n"/>
      <c r="HZK28" s="530" t="n"/>
      <c r="HZL28" s="530" t="n"/>
      <c r="HZM28" s="530" t="n"/>
      <c r="HZN28" s="530" t="n"/>
      <c r="HZO28" s="530" t="n"/>
      <c r="HZP28" s="530" t="n"/>
      <c r="HZQ28" s="530" t="n"/>
      <c r="HZR28" s="530" t="n"/>
      <c r="HZS28" s="530" t="n"/>
      <c r="HZT28" s="530" t="n"/>
      <c r="HZU28" s="530" t="n"/>
      <c r="HZV28" s="530" t="n"/>
      <c r="HZW28" s="530" t="n"/>
      <c r="HZX28" s="530" t="n"/>
      <c r="HZY28" s="530" t="n"/>
      <c r="HZZ28" s="530" t="n"/>
      <c r="IAA28" s="530" t="n"/>
      <c r="IAB28" s="530" t="n"/>
      <c r="IAC28" s="530" t="n"/>
      <c r="IAD28" s="530" t="n"/>
      <c r="IAE28" s="530" t="n"/>
      <c r="IAF28" s="530" t="n"/>
      <c r="IAG28" s="530" t="n"/>
      <c r="IAH28" s="530" t="n"/>
      <c r="IAI28" s="530" t="n"/>
      <c r="IAJ28" s="530" t="n"/>
      <c r="IAK28" s="530" t="n"/>
      <c r="IAL28" s="530" t="n"/>
      <c r="IAM28" s="530" t="n"/>
      <c r="IAN28" s="530" t="n"/>
      <c r="IAO28" s="530" t="n"/>
      <c r="IAP28" s="530" t="n"/>
      <c r="IAQ28" s="530" t="n"/>
      <c r="IAR28" s="530" t="n"/>
      <c r="IAS28" s="530" t="n"/>
      <c r="IAT28" s="530" t="n"/>
      <c r="IAU28" s="530" t="n"/>
      <c r="IAV28" s="530" t="n"/>
      <c r="IAW28" s="530" t="n"/>
      <c r="IAX28" s="530" t="n"/>
      <c r="IAY28" s="530" t="n"/>
      <c r="IAZ28" s="530" t="n"/>
      <c r="IBA28" s="530" t="n"/>
      <c r="IBB28" s="530" t="n"/>
      <c r="IBC28" s="530" t="n"/>
      <c r="IBD28" s="530" t="n"/>
      <c r="IBE28" s="530" t="n"/>
      <c r="IBF28" s="530" t="n"/>
      <c r="IBG28" s="530" t="n"/>
      <c r="IBH28" s="530" t="n"/>
      <c r="IBI28" s="530" t="n"/>
      <c r="IBJ28" s="530" t="n"/>
      <c r="IBK28" s="530" t="n"/>
      <c r="IBL28" s="530" t="n"/>
      <c r="IBM28" s="530" t="n"/>
      <c r="IBN28" s="530" t="n"/>
      <c r="IBO28" s="530" t="n"/>
      <c r="IBP28" s="530" t="n"/>
      <c r="IBQ28" s="530" t="n"/>
      <c r="IBR28" s="530" t="n"/>
      <c r="IBS28" s="530" t="n"/>
      <c r="IBT28" s="530" t="n"/>
      <c r="IBU28" s="530" t="n"/>
      <c r="IBV28" s="530" t="n"/>
      <c r="IBW28" s="530" t="n"/>
      <c r="IBX28" s="530" t="n"/>
      <c r="IBY28" s="530" t="n"/>
      <c r="IBZ28" s="530" t="n"/>
      <c r="ICA28" s="530" t="n"/>
      <c r="ICB28" s="530" t="n"/>
      <c r="ICC28" s="530" t="n"/>
      <c r="ICD28" s="530" t="n"/>
      <c r="ICE28" s="530" t="n"/>
      <c r="ICF28" s="530" t="n"/>
      <c r="ICG28" s="530" t="n"/>
      <c r="ICH28" s="530" t="n"/>
      <c r="ICI28" s="530" t="n"/>
      <c r="ICJ28" s="530" t="n"/>
      <c r="ICK28" s="530" t="n"/>
      <c r="ICL28" s="530" t="n"/>
      <c r="ICM28" s="530" t="n"/>
      <c r="ICN28" s="530" t="n"/>
      <c r="ICO28" s="530" t="n"/>
      <c r="ICP28" s="530" t="n"/>
      <c r="ICQ28" s="530" t="n"/>
      <c r="ICR28" s="530" t="n"/>
      <c r="ICS28" s="530" t="n"/>
      <c r="ICT28" s="530" t="n"/>
      <c r="ICU28" s="530" t="n"/>
      <c r="ICV28" s="530" t="n"/>
      <c r="ICW28" s="530" t="n"/>
      <c r="ICX28" s="530" t="n"/>
      <c r="ICY28" s="530" t="n"/>
      <c r="ICZ28" s="530" t="n"/>
      <c r="IDA28" s="530" t="n"/>
      <c r="IDB28" s="530" t="n"/>
      <c r="IDC28" s="530" t="n"/>
      <c r="IDD28" s="530" t="n"/>
      <c r="IDE28" s="530" t="n"/>
      <c r="IDF28" s="530" t="n"/>
      <c r="IDG28" s="530" t="n"/>
      <c r="IDH28" s="530" t="n"/>
      <c r="IDI28" s="530" t="n"/>
      <c r="IDJ28" s="530" t="n"/>
      <c r="IDK28" s="530" t="n"/>
      <c r="IDL28" s="530" t="n"/>
      <c r="IDM28" s="530" t="n"/>
      <c r="IDN28" s="530" t="n"/>
      <c r="IDO28" s="530" t="n"/>
      <c r="IDP28" s="530" t="n"/>
      <c r="IDQ28" s="530" t="n"/>
      <c r="IDR28" s="530" t="n"/>
      <c r="IDS28" s="530" t="n"/>
      <c r="IDT28" s="530" t="n"/>
      <c r="IDU28" s="530" t="n"/>
      <c r="IDV28" s="530" t="n"/>
      <c r="IDW28" s="530" t="n"/>
      <c r="IDX28" s="530" t="n"/>
      <c r="IDY28" s="530" t="n"/>
      <c r="IDZ28" s="530" t="n"/>
      <c r="IEA28" s="530" t="n"/>
      <c r="IEB28" s="530" t="n"/>
      <c r="IEC28" s="530" t="n"/>
      <c r="IED28" s="530" t="n"/>
      <c r="IEE28" s="530" t="n"/>
      <c r="IEF28" s="530" t="n"/>
      <c r="IEG28" s="530" t="n"/>
      <c r="IEH28" s="530" t="n"/>
      <c r="IEI28" s="530" t="n"/>
      <c r="IEJ28" s="530" t="n"/>
      <c r="IEK28" s="530" t="n"/>
      <c r="IEL28" s="530" t="n"/>
      <c r="IEM28" s="530" t="n"/>
      <c r="IEN28" s="530" t="n"/>
      <c r="IEO28" s="530" t="n"/>
      <c r="IEP28" s="530" t="n"/>
      <c r="IEQ28" s="530" t="n"/>
      <c r="IER28" s="530" t="n"/>
      <c r="IES28" s="530" t="n"/>
      <c r="IET28" s="530" t="n"/>
      <c r="IEU28" s="530" t="n"/>
      <c r="IEV28" s="530" t="n"/>
      <c r="IEW28" s="530" t="n"/>
      <c r="IEX28" s="530" t="n"/>
      <c r="IEY28" s="530" t="n"/>
      <c r="IEZ28" s="530" t="n"/>
      <c r="IFA28" s="530" t="n"/>
      <c r="IFB28" s="530" t="n"/>
      <c r="IFC28" s="530" t="n"/>
      <c r="IFD28" s="530" t="n"/>
      <c r="IFE28" s="530" t="n"/>
      <c r="IFF28" s="530" t="n"/>
      <c r="IFG28" s="530" t="n"/>
      <c r="IFH28" s="530" t="n"/>
      <c r="IFI28" s="530" t="n"/>
      <c r="IFJ28" s="530" t="n"/>
      <c r="IFK28" s="530" t="n"/>
      <c r="IFL28" s="530" t="n"/>
      <c r="IFM28" s="530" t="n"/>
      <c r="IFN28" s="530" t="n"/>
      <c r="IFO28" s="530" t="n"/>
      <c r="IFP28" s="530" t="n"/>
      <c r="IFQ28" s="530" t="n"/>
      <c r="IFR28" s="530" t="n"/>
      <c r="IFS28" s="530" t="n"/>
      <c r="IFT28" s="530" t="n"/>
      <c r="IFU28" s="530" t="n"/>
      <c r="IFV28" s="530" t="n"/>
      <c r="IFW28" s="530" t="n"/>
      <c r="IFX28" s="530" t="n"/>
      <c r="IFY28" s="530" t="n"/>
      <c r="IFZ28" s="530" t="n"/>
      <c r="IGA28" s="530" t="n"/>
      <c r="IGB28" s="530" t="n"/>
      <c r="IGC28" s="530" t="n"/>
      <c r="IGD28" s="530" t="n"/>
      <c r="IGE28" s="530" t="n"/>
      <c r="IGF28" s="530" t="n"/>
      <c r="IGG28" s="530" t="n"/>
      <c r="IGH28" s="530" t="n"/>
      <c r="IGI28" s="530" t="n"/>
      <c r="IGJ28" s="530" t="n"/>
      <c r="IGK28" s="530" t="n"/>
      <c r="IGL28" s="530" t="n"/>
      <c r="IGM28" s="530" t="n"/>
      <c r="IGN28" s="530" t="n"/>
      <c r="IGO28" s="530" t="n"/>
      <c r="IGP28" s="530" t="n"/>
      <c r="IGQ28" s="530" t="n"/>
      <c r="IGR28" s="530" t="n"/>
      <c r="IGS28" s="530" t="n"/>
      <c r="IGT28" s="530" t="n"/>
      <c r="IGU28" s="530" t="n"/>
      <c r="IGV28" s="530" t="n"/>
      <c r="IGW28" s="530" t="n"/>
      <c r="IGX28" s="530" t="n"/>
      <c r="IGY28" s="530" t="n"/>
      <c r="IGZ28" s="530" t="n"/>
      <c r="IHA28" s="530" t="n"/>
      <c r="IHB28" s="530" t="n"/>
      <c r="IHC28" s="530" t="n"/>
      <c r="IHD28" s="530" t="n"/>
      <c r="IHE28" s="530" t="n"/>
      <c r="IHF28" s="530" t="n"/>
      <c r="IHG28" s="530" t="n"/>
      <c r="IHH28" s="530" t="n"/>
      <c r="IHI28" s="530" t="n"/>
      <c r="IHJ28" s="530" t="n"/>
      <c r="IHK28" s="530" t="n"/>
      <c r="IHL28" s="530" t="n"/>
      <c r="IHM28" s="530" t="n"/>
      <c r="IHN28" s="530" t="n"/>
      <c r="IHO28" s="530" t="n"/>
      <c r="IHP28" s="530" t="n"/>
      <c r="IHQ28" s="530" t="n"/>
      <c r="IHR28" s="530" t="n"/>
      <c r="IHS28" s="530" t="n"/>
      <c r="IHT28" s="530" t="n"/>
      <c r="IHU28" s="530" t="n"/>
      <c r="IHV28" s="530" t="n"/>
      <c r="IHW28" s="530" t="n"/>
      <c r="IHX28" s="530" t="n"/>
      <c r="IHY28" s="530" t="n"/>
      <c r="IHZ28" s="530" t="n"/>
      <c r="IIA28" s="530" t="n"/>
      <c r="IIB28" s="530" t="n"/>
      <c r="IIC28" s="530" t="n"/>
      <c r="IID28" s="530" t="n"/>
      <c r="IIE28" s="530" t="n"/>
      <c r="IIF28" s="530" t="n"/>
      <c r="IIG28" s="530" t="n"/>
      <c r="IIH28" s="530" t="n"/>
      <c r="III28" s="530" t="n"/>
      <c r="IIJ28" s="530" t="n"/>
      <c r="IIK28" s="530" t="n"/>
      <c r="IIL28" s="530" t="n"/>
      <c r="IIM28" s="530" t="n"/>
      <c r="IIN28" s="530" t="n"/>
      <c r="IIO28" s="530" t="n"/>
      <c r="IIP28" s="530" t="n"/>
      <c r="IIQ28" s="530" t="n"/>
      <c r="IIR28" s="530" t="n"/>
      <c r="IIS28" s="530" t="n"/>
      <c r="IIT28" s="530" t="n"/>
      <c r="IIU28" s="530" t="n"/>
      <c r="IIV28" s="530" t="n"/>
      <c r="IIW28" s="530" t="n"/>
      <c r="IIX28" s="530" t="n"/>
      <c r="IIY28" s="530" t="n"/>
      <c r="IIZ28" s="530" t="n"/>
      <c r="IJA28" s="530" t="n"/>
      <c r="IJB28" s="530" t="n"/>
      <c r="IJC28" s="530" t="n"/>
      <c r="IJD28" s="530" t="n"/>
      <c r="IJE28" s="530" t="n"/>
      <c r="IJF28" s="530" t="n"/>
      <c r="IJG28" s="530" t="n"/>
      <c r="IJH28" s="530" t="n"/>
      <c r="IJI28" s="530" t="n"/>
      <c r="IJJ28" s="530" t="n"/>
      <c r="IJK28" s="530" t="n"/>
      <c r="IJL28" s="530" t="n"/>
      <c r="IJM28" s="530" t="n"/>
      <c r="IJN28" s="530" t="n"/>
      <c r="IJO28" s="530" t="n"/>
      <c r="IJP28" s="530" t="n"/>
      <c r="IJQ28" s="530" t="n"/>
      <c r="IJR28" s="530" t="n"/>
      <c r="IJS28" s="530" t="n"/>
      <c r="IJT28" s="530" t="n"/>
      <c r="IJU28" s="530" t="n"/>
      <c r="IJV28" s="530" t="n"/>
      <c r="IJW28" s="530" t="n"/>
      <c r="IJX28" s="530" t="n"/>
      <c r="IJY28" s="530" t="n"/>
      <c r="IJZ28" s="530" t="n"/>
      <c r="IKA28" s="530" t="n"/>
      <c r="IKB28" s="530" t="n"/>
      <c r="IKC28" s="530" t="n"/>
      <c r="IKD28" s="530" t="n"/>
      <c r="IKE28" s="530" t="n"/>
      <c r="IKF28" s="530" t="n"/>
      <c r="IKG28" s="530" t="n"/>
      <c r="IKH28" s="530" t="n"/>
      <c r="IKI28" s="530" t="n"/>
      <c r="IKJ28" s="530" t="n"/>
      <c r="IKK28" s="530" t="n"/>
      <c r="IKL28" s="530" t="n"/>
      <c r="IKM28" s="530" t="n"/>
      <c r="IKN28" s="530" t="n"/>
      <c r="IKO28" s="530" t="n"/>
      <c r="IKP28" s="530" t="n"/>
      <c r="IKQ28" s="530" t="n"/>
      <c r="IKR28" s="530" t="n"/>
      <c r="IKS28" s="530" t="n"/>
      <c r="IKT28" s="530" t="n"/>
      <c r="IKU28" s="530" t="n"/>
      <c r="IKV28" s="530" t="n"/>
      <c r="IKW28" s="530" t="n"/>
      <c r="IKX28" s="530" t="n"/>
      <c r="IKY28" s="530" t="n"/>
      <c r="IKZ28" s="530" t="n"/>
      <c r="ILA28" s="530" t="n"/>
      <c r="ILB28" s="530" t="n"/>
      <c r="ILC28" s="530" t="n"/>
      <c r="ILD28" s="530" t="n"/>
      <c r="ILE28" s="530" t="n"/>
      <c r="ILF28" s="530" t="n"/>
      <c r="ILG28" s="530" t="n"/>
      <c r="ILH28" s="530" t="n"/>
      <c r="ILI28" s="530" t="n"/>
      <c r="ILJ28" s="530" t="n"/>
      <c r="ILK28" s="530" t="n"/>
      <c r="ILL28" s="530" t="n"/>
      <c r="ILM28" s="530" t="n"/>
      <c r="ILN28" s="530" t="n"/>
      <c r="ILO28" s="530" t="n"/>
      <c r="ILP28" s="530" t="n"/>
      <c r="ILQ28" s="530" t="n"/>
      <c r="ILR28" s="530" t="n"/>
      <c r="ILS28" s="530" t="n"/>
      <c r="ILT28" s="530" t="n"/>
      <c r="ILU28" s="530" t="n"/>
      <c r="ILV28" s="530" t="n"/>
      <c r="ILW28" s="530" t="n"/>
      <c r="ILX28" s="530" t="n"/>
      <c r="ILY28" s="530" t="n"/>
      <c r="ILZ28" s="530" t="n"/>
      <c r="IMA28" s="530" t="n"/>
      <c r="IMB28" s="530" t="n"/>
      <c r="IMC28" s="530" t="n"/>
      <c r="IMD28" s="530" t="n"/>
      <c r="IME28" s="530" t="n"/>
      <c r="IMF28" s="530" t="n"/>
      <c r="IMG28" s="530" t="n"/>
      <c r="IMH28" s="530" t="n"/>
      <c r="IMI28" s="530" t="n"/>
      <c r="IMJ28" s="530" t="n"/>
      <c r="IMK28" s="530" t="n"/>
      <c r="IML28" s="530" t="n"/>
      <c r="IMM28" s="530" t="n"/>
      <c r="IMN28" s="530" t="n"/>
      <c r="IMO28" s="530" t="n"/>
      <c r="IMP28" s="530" t="n"/>
      <c r="IMQ28" s="530" t="n"/>
      <c r="IMR28" s="530" t="n"/>
      <c r="IMS28" s="530" t="n"/>
      <c r="IMT28" s="530" t="n"/>
      <c r="IMU28" s="530" t="n"/>
      <c r="IMV28" s="530" t="n"/>
      <c r="IMW28" s="530" t="n"/>
      <c r="IMX28" s="530" t="n"/>
      <c r="IMY28" s="530" t="n"/>
      <c r="IMZ28" s="530" t="n"/>
      <c r="INA28" s="530" t="n"/>
      <c r="INB28" s="530" t="n"/>
      <c r="INC28" s="530" t="n"/>
      <c r="IND28" s="530" t="n"/>
      <c r="INE28" s="530" t="n"/>
      <c r="INF28" s="530" t="n"/>
      <c r="ING28" s="530" t="n"/>
      <c r="INH28" s="530" t="n"/>
      <c r="INI28" s="530" t="n"/>
      <c r="INJ28" s="530" t="n"/>
      <c r="INK28" s="530" t="n"/>
      <c r="INL28" s="530" t="n"/>
      <c r="INM28" s="530" t="n"/>
      <c r="INN28" s="530" t="n"/>
      <c r="INO28" s="530" t="n"/>
      <c r="INP28" s="530" t="n"/>
      <c r="INQ28" s="530" t="n"/>
      <c r="INR28" s="530" t="n"/>
      <c r="INS28" s="530" t="n"/>
      <c r="INT28" s="530" t="n"/>
      <c r="INU28" s="530" t="n"/>
      <c r="INV28" s="530" t="n"/>
      <c r="INW28" s="530" t="n"/>
      <c r="INX28" s="530" t="n"/>
      <c r="INY28" s="530" t="n"/>
      <c r="INZ28" s="530" t="n"/>
      <c r="IOA28" s="530" t="n"/>
      <c r="IOB28" s="530" t="n"/>
      <c r="IOC28" s="530" t="n"/>
      <c r="IOD28" s="530" t="n"/>
      <c r="IOE28" s="530" t="n"/>
      <c r="IOF28" s="530" t="n"/>
      <c r="IOG28" s="530" t="n"/>
      <c r="IOH28" s="530" t="n"/>
      <c r="IOI28" s="530" t="n"/>
      <c r="IOJ28" s="530" t="n"/>
      <c r="IOK28" s="530" t="n"/>
      <c r="IOL28" s="530" t="n"/>
      <c r="IOM28" s="530" t="n"/>
      <c r="ION28" s="530" t="n"/>
      <c r="IOO28" s="530" t="n"/>
      <c r="IOP28" s="530" t="n"/>
      <c r="IOQ28" s="530" t="n"/>
      <c r="IOR28" s="530" t="n"/>
      <c r="IOS28" s="530" t="n"/>
      <c r="IOT28" s="530" t="n"/>
      <c r="IOU28" s="530" t="n"/>
      <c r="IOV28" s="530" t="n"/>
      <c r="IOW28" s="530" t="n"/>
      <c r="IOX28" s="530" t="n"/>
      <c r="IOY28" s="530" t="n"/>
      <c r="IOZ28" s="530" t="n"/>
      <c r="IPA28" s="530" t="n"/>
      <c r="IPB28" s="530" t="n"/>
      <c r="IPC28" s="530" t="n"/>
      <c r="IPD28" s="530" t="n"/>
      <c r="IPE28" s="530" t="n"/>
      <c r="IPF28" s="530" t="n"/>
      <c r="IPG28" s="530" t="n"/>
      <c r="IPH28" s="530" t="n"/>
      <c r="IPI28" s="530" t="n"/>
      <c r="IPJ28" s="530" t="n"/>
      <c r="IPK28" s="530" t="n"/>
      <c r="IPL28" s="530" t="n"/>
      <c r="IPM28" s="530" t="n"/>
      <c r="IPN28" s="530" t="n"/>
      <c r="IPO28" s="530" t="n"/>
      <c r="IPP28" s="530" t="n"/>
      <c r="IPQ28" s="530" t="n"/>
      <c r="IPR28" s="530" t="n"/>
      <c r="IPS28" s="530" t="n"/>
      <c r="IPT28" s="530" t="n"/>
      <c r="IPU28" s="530" t="n"/>
      <c r="IPV28" s="530" t="n"/>
      <c r="IPW28" s="530" t="n"/>
      <c r="IPX28" s="530" t="n"/>
      <c r="IPY28" s="530" t="n"/>
      <c r="IPZ28" s="530" t="n"/>
      <c r="IQA28" s="530" t="n"/>
      <c r="IQB28" s="530" t="n"/>
      <c r="IQC28" s="530" t="n"/>
      <c r="IQD28" s="530" t="n"/>
      <c r="IQE28" s="530" t="n"/>
      <c r="IQF28" s="530" t="n"/>
      <c r="IQG28" s="530" t="n"/>
      <c r="IQH28" s="530" t="n"/>
      <c r="IQI28" s="530" t="n"/>
      <c r="IQJ28" s="530" t="n"/>
      <c r="IQK28" s="530" t="n"/>
      <c r="IQL28" s="530" t="n"/>
      <c r="IQM28" s="530" t="n"/>
      <c r="IQN28" s="530" t="n"/>
      <c r="IQO28" s="530" t="n"/>
      <c r="IQP28" s="530" t="n"/>
      <c r="IQQ28" s="530" t="n"/>
      <c r="IQR28" s="530" t="n"/>
      <c r="IQS28" s="530" t="n"/>
      <c r="IQT28" s="530" t="n"/>
      <c r="IQU28" s="530" t="n"/>
      <c r="IQV28" s="530" t="n"/>
      <c r="IQW28" s="530" t="n"/>
      <c r="IQX28" s="530" t="n"/>
      <c r="IQY28" s="530" t="n"/>
      <c r="IQZ28" s="530" t="n"/>
      <c r="IRA28" s="530" t="n"/>
      <c r="IRB28" s="530" t="n"/>
      <c r="IRC28" s="530" t="n"/>
      <c r="IRD28" s="530" t="n"/>
      <c r="IRE28" s="530" t="n"/>
      <c r="IRF28" s="530" t="n"/>
      <c r="IRG28" s="530" t="n"/>
      <c r="IRH28" s="530" t="n"/>
      <c r="IRI28" s="530" t="n"/>
      <c r="IRJ28" s="530" t="n"/>
      <c r="IRK28" s="530" t="n"/>
      <c r="IRL28" s="530" t="n"/>
      <c r="IRM28" s="530" t="n"/>
      <c r="IRN28" s="530" t="n"/>
      <c r="IRO28" s="530" t="n"/>
      <c r="IRP28" s="530" t="n"/>
      <c r="IRQ28" s="530" t="n"/>
      <c r="IRR28" s="530" t="n"/>
      <c r="IRS28" s="530" t="n"/>
      <c r="IRT28" s="530" t="n"/>
      <c r="IRU28" s="530" t="n"/>
      <c r="IRV28" s="530" t="n"/>
      <c r="IRW28" s="530" t="n"/>
      <c r="IRX28" s="530" t="n"/>
      <c r="IRY28" s="530" t="n"/>
      <c r="IRZ28" s="530" t="n"/>
      <c r="ISA28" s="530" t="n"/>
      <c r="ISB28" s="530" t="n"/>
      <c r="ISC28" s="530" t="n"/>
      <c r="ISD28" s="530" t="n"/>
      <c r="ISE28" s="530" t="n"/>
      <c r="ISF28" s="530" t="n"/>
      <c r="ISG28" s="530" t="n"/>
      <c r="ISH28" s="530" t="n"/>
      <c r="ISI28" s="530" t="n"/>
      <c r="ISJ28" s="530" t="n"/>
      <c r="ISK28" s="530" t="n"/>
      <c r="ISL28" s="530" t="n"/>
      <c r="ISM28" s="530" t="n"/>
      <c r="ISN28" s="530" t="n"/>
      <c r="ISO28" s="530" t="n"/>
      <c r="ISP28" s="530" t="n"/>
      <c r="ISQ28" s="530" t="n"/>
      <c r="ISR28" s="530" t="n"/>
      <c r="ISS28" s="530" t="n"/>
      <c r="IST28" s="530" t="n"/>
      <c r="ISU28" s="530" t="n"/>
      <c r="ISV28" s="530" t="n"/>
      <c r="ISW28" s="530" t="n"/>
      <c r="ISX28" s="530" t="n"/>
      <c r="ISY28" s="530" t="n"/>
      <c r="ISZ28" s="530" t="n"/>
      <c r="ITA28" s="530" t="n"/>
      <c r="ITB28" s="530" t="n"/>
      <c r="ITC28" s="530" t="n"/>
      <c r="ITD28" s="530" t="n"/>
      <c r="ITE28" s="530" t="n"/>
      <c r="ITF28" s="530" t="n"/>
      <c r="ITG28" s="530" t="n"/>
      <c r="ITH28" s="530" t="n"/>
      <c r="ITI28" s="530" t="n"/>
      <c r="ITJ28" s="530" t="n"/>
      <c r="ITK28" s="530" t="n"/>
      <c r="ITL28" s="530" t="n"/>
      <c r="ITM28" s="530" t="n"/>
      <c r="ITN28" s="530" t="n"/>
      <c r="ITO28" s="530" t="n"/>
      <c r="ITP28" s="530" t="n"/>
      <c r="ITQ28" s="530" t="n"/>
      <c r="ITR28" s="530" t="n"/>
      <c r="ITS28" s="530" t="n"/>
      <c r="ITT28" s="530" t="n"/>
      <c r="ITU28" s="530" t="n"/>
      <c r="ITV28" s="530" t="n"/>
      <c r="ITW28" s="530" t="n"/>
      <c r="ITX28" s="530" t="n"/>
      <c r="ITY28" s="530" t="n"/>
      <c r="ITZ28" s="530" t="n"/>
      <c r="IUA28" s="530" t="n"/>
      <c r="IUB28" s="530" t="n"/>
      <c r="IUC28" s="530" t="n"/>
      <c r="IUD28" s="530" t="n"/>
      <c r="IUE28" s="530" t="n"/>
      <c r="IUF28" s="530" t="n"/>
      <c r="IUG28" s="530" t="n"/>
      <c r="IUH28" s="530" t="n"/>
      <c r="IUI28" s="530" t="n"/>
      <c r="IUJ28" s="530" t="n"/>
      <c r="IUK28" s="530" t="n"/>
      <c r="IUL28" s="530" t="n"/>
      <c r="IUM28" s="530" t="n"/>
      <c r="IUN28" s="530" t="n"/>
      <c r="IUO28" s="530" t="n"/>
      <c r="IUP28" s="530" t="n"/>
      <c r="IUQ28" s="530" t="n"/>
      <c r="IUR28" s="530" t="n"/>
      <c r="IUS28" s="530" t="n"/>
      <c r="IUT28" s="530" t="n"/>
      <c r="IUU28" s="530" t="n"/>
      <c r="IUV28" s="530" t="n"/>
      <c r="IUW28" s="530" t="n"/>
      <c r="IUX28" s="530" t="n"/>
      <c r="IUY28" s="530" t="n"/>
      <c r="IUZ28" s="530" t="n"/>
      <c r="IVA28" s="530" t="n"/>
      <c r="IVB28" s="530" t="n"/>
      <c r="IVC28" s="530" t="n"/>
      <c r="IVD28" s="530" t="n"/>
      <c r="IVE28" s="530" t="n"/>
      <c r="IVF28" s="530" t="n"/>
      <c r="IVG28" s="530" t="n"/>
      <c r="IVH28" s="530" t="n"/>
      <c r="IVI28" s="530" t="n"/>
      <c r="IVJ28" s="530" t="n"/>
      <c r="IVK28" s="530" t="n"/>
      <c r="IVL28" s="530" t="n"/>
      <c r="IVM28" s="530" t="n"/>
      <c r="IVN28" s="530" t="n"/>
      <c r="IVO28" s="530" t="n"/>
      <c r="IVP28" s="530" t="n"/>
      <c r="IVQ28" s="530" t="n"/>
      <c r="IVR28" s="530" t="n"/>
      <c r="IVS28" s="530" t="n"/>
      <c r="IVT28" s="530" t="n"/>
      <c r="IVU28" s="530" t="n"/>
      <c r="IVV28" s="530" t="n"/>
      <c r="IVW28" s="530" t="n"/>
      <c r="IVX28" s="530" t="n"/>
      <c r="IVY28" s="530" t="n"/>
      <c r="IVZ28" s="530" t="n"/>
      <c r="IWA28" s="530" t="n"/>
      <c r="IWB28" s="530" t="n"/>
      <c r="IWC28" s="530" t="n"/>
      <c r="IWD28" s="530" t="n"/>
      <c r="IWE28" s="530" t="n"/>
      <c r="IWF28" s="530" t="n"/>
      <c r="IWG28" s="530" t="n"/>
      <c r="IWH28" s="530" t="n"/>
      <c r="IWI28" s="530" t="n"/>
      <c r="IWJ28" s="530" t="n"/>
      <c r="IWK28" s="530" t="n"/>
      <c r="IWL28" s="530" t="n"/>
      <c r="IWM28" s="530" t="n"/>
      <c r="IWN28" s="530" t="n"/>
      <c r="IWO28" s="530" t="n"/>
      <c r="IWP28" s="530" t="n"/>
      <c r="IWQ28" s="530" t="n"/>
      <c r="IWR28" s="530" t="n"/>
      <c r="IWS28" s="530" t="n"/>
      <c r="IWT28" s="530" t="n"/>
      <c r="IWU28" s="530" t="n"/>
      <c r="IWV28" s="530" t="n"/>
      <c r="IWW28" s="530" t="n"/>
      <c r="IWX28" s="530" t="n"/>
      <c r="IWY28" s="530" t="n"/>
      <c r="IWZ28" s="530" t="n"/>
      <c r="IXA28" s="530" t="n"/>
      <c r="IXB28" s="530" t="n"/>
      <c r="IXC28" s="530" t="n"/>
      <c r="IXD28" s="530" t="n"/>
      <c r="IXE28" s="530" t="n"/>
      <c r="IXF28" s="530" t="n"/>
      <c r="IXG28" s="530" t="n"/>
      <c r="IXH28" s="530" t="n"/>
      <c r="IXI28" s="530" t="n"/>
      <c r="IXJ28" s="530" t="n"/>
      <c r="IXK28" s="530" t="n"/>
      <c r="IXL28" s="530" t="n"/>
      <c r="IXM28" s="530" t="n"/>
      <c r="IXN28" s="530" t="n"/>
      <c r="IXO28" s="530" t="n"/>
      <c r="IXP28" s="530" t="n"/>
      <c r="IXQ28" s="530" t="n"/>
      <c r="IXR28" s="530" t="n"/>
      <c r="IXS28" s="530" t="n"/>
      <c r="IXT28" s="530" t="n"/>
      <c r="IXU28" s="530" t="n"/>
      <c r="IXV28" s="530" t="n"/>
      <c r="IXW28" s="530" t="n"/>
      <c r="IXX28" s="530" t="n"/>
      <c r="IXY28" s="530" t="n"/>
      <c r="IXZ28" s="530" t="n"/>
      <c r="IYA28" s="530" t="n"/>
      <c r="IYB28" s="530" t="n"/>
      <c r="IYC28" s="530" t="n"/>
      <c r="IYD28" s="530" t="n"/>
      <c r="IYE28" s="530" t="n"/>
      <c r="IYF28" s="530" t="n"/>
      <c r="IYG28" s="530" t="n"/>
      <c r="IYH28" s="530" t="n"/>
      <c r="IYI28" s="530" t="n"/>
      <c r="IYJ28" s="530" t="n"/>
      <c r="IYK28" s="530" t="n"/>
      <c r="IYL28" s="530" t="n"/>
      <c r="IYM28" s="530" t="n"/>
      <c r="IYN28" s="530" t="n"/>
      <c r="IYO28" s="530" t="n"/>
      <c r="IYP28" s="530" t="n"/>
      <c r="IYQ28" s="530" t="n"/>
      <c r="IYR28" s="530" t="n"/>
      <c r="IYS28" s="530" t="n"/>
      <c r="IYT28" s="530" t="n"/>
      <c r="IYU28" s="530" t="n"/>
      <c r="IYV28" s="530" t="n"/>
      <c r="IYW28" s="530" t="n"/>
      <c r="IYX28" s="530" t="n"/>
      <c r="IYY28" s="530" t="n"/>
      <c r="IYZ28" s="530" t="n"/>
      <c r="IZA28" s="530" t="n"/>
      <c r="IZB28" s="530" t="n"/>
      <c r="IZC28" s="530" t="n"/>
      <c r="IZD28" s="530" t="n"/>
      <c r="IZE28" s="530" t="n"/>
      <c r="IZF28" s="530" t="n"/>
      <c r="IZG28" s="530" t="n"/>
      <c r="IZH28" s="530" t="n"/>
      <c r="IZI28" s="530" t="n"/>
      <c r="IZJ28" s="530" t="n"/>
      <c r="IZK28" s="530" t="n"/>
      <c r="IZL28" s="530" t="n"/>
      <c r="IZM28" s="530" t="n"/>
      <c r="IZN28" s="530" t="n"/>
      <c r="IZO28" s="530" t="n"/>
      <c r="IZP28" s="530" t="n"/>
      <c r="IZQ28" s="530" t="n"/>
      <c r="IZR28" s="530" t="n"/>
      <c r="IZS28" s="530" t="n"/>
      <c r="IZT28" s="530" t="n"/>
      <c r="IZU28" s="530" t="n"/>
      <c r="IZV28" s="530" t="n"/>
      <c r="IZW28" s="530" t="n"/>
      <c r="IZX28" s="530" t="n"/>
      <c r="IZY28" s="530" t="n"/>
      <c r="IZZ28" s="530" t="n"/>
      <c r="JAA28" s="530" t="n"/>
      <c r="JAB28" s="530" t="n"/>
      <c r="JAC28" s="530" t="n"/>
      <c r="JAD28" s="530" t="n"/>
      <c r="JAE28" s="530" t="n"/>
      <c r="JAF28" s="530" t="n"/>
      <c r="JAG28" s="530" t="n"/>
      <c r="JAH28" s="530" t="n"/>
      <c r="JAI28" s="530" t="n"/>
      <c r="JAJ28" s="530" t="n"/>
      <c r="JAK28" s="530" t="n"/>
      <c r="JAL28" s="530" t="n"/>
      <c r="JAM28" s="530" t="n"/>
      <c r="JAN28" s="530" t="n"/>
      <c r="JAO28" s="530" t="n"/>
      <c r="JAP28" s="530" t="n"/>
      <c r="JAQ28" s="530" t="n"/>
      <c r="JAR28" s="530" t="n"/>
      <c r="JAS28" s="530" t="n"/>
      <c r="JAT28" s="530" t="n"/>
      <c r="JAU28" s="530" t="n"/>
      <c r="JAV28" s="530" t="n"/>
      <c r="JAW28" s="530" t="n"/>
      <c r="JAX28" s="530" t="n"/>
      <c r="JAY28" s="530" t="n"/>
      <c r="JAZ28" s="530" t="n"/>
      <c r="JBA28" s="530" t="n"/>
      <c r="JBB28" s="530" t="n"/>
      <c r="JBC28" s="530" t="n"/>
      <c r="JBD28" s="530" t="n"/>
      <c r="JBE28" s="530" t="n"/>
      <c r="JBF28" s="530" t="n"/>
      <c r="JBG28" s="530" t="n"/>
      <c r="JBH28" s="530" t="n"/>
      <c r="JBI28" s="530" t="n"/>
      <c r="JBJ28" s="530" t="n"/>
      <c r="JBK28" s="530" t="n"/>
      <c r="JBL28" s="530" t="n"/>
      <c r="JBM28" s="530" t="n"/>
      <c r="JBN28" s="530" t="n"/>
      <c r="JBO28" s="530" t="n"/>
      <c r="JBP28" s="530" t="n"/>
      <c r="JBQ28" s="530" t="n"/>
      <c r="JBR28" s="530" t="n"/>
      <c r="JBS28" s="530" t="n"/>
      <c r="JBT28" s="530" t="n"/>
      <c r="JBU28" s="530" t="n"/>
      <c r="JBV28" s="530" t="n"/>
      <c r="JBW28" s="530" t="n"/>
      <c r="JBX28" s="530" t="n"/>
      <c r="JBY28" s="530" t="n"/>
      <c r="JBZ28" s="530" t="n"/>
      <c r="JCA28" s="530" t="n"/>
      <c r="JCB28" s="530" t="n"/>
      <c r="JCC28" s="530" t="n"/>
      <c r="JCD28" s="530" t="n"/>
      <c r="JCE28" s="530" t="n"/>
      <c r="JCF28" s="530" t="n"/>
      <c r="JCG28" s="530" t="n"/>
      <c r="JCH28" s="530" t="n"/>
      <c r="JCI28" s="530" t="n"/>
      <c r="JCJ28" s="530" t="n"/>
      <c r="JCK28" s="530" t="n"/>
      <c r="JCL28" s="530" t="n"/>
      <c r="JCM28" s="530" t="n"/>
      <c r="JCN28" s="530" t="n"/>
      <c r="JCO28" s="530" t="n"/>
      <c r="JCP28" s="530" t="n"/>
      <c r="JCQ28" s="530" t="n"/>
      <c r="JCR28" s="530" t="n"/>
      <c r="JCS28" s="530" t="n"/>
      <c r="JCT28" s="530" t="n"/>
      <c r="JCU28" s="530" t="n"/>
      <c r="JCV28" s="530" t="n"/>
      <c r="JCW28" s="530" t="n"/>
      <c r="JCX28" s="530" t="n"/>
      <c r="JCY28" s="530" t="n"/>
      <c r="JCZ28" s="530" t="n"/>
      <c r="JDA28" s="530" t="n"/>
      <c r="JDB28" s="530" t="n"/>
      <c r="JDC28" s="530" t="n"/>
      <c r="JDD28" s="530" t="n"/>
      <c r="JDE28" s="530" t="n"/>
      <c r="JDF28" s="530" t="n"/>
      <c r="JDG28" s="530" t="n"/>
      <c r="JDH28" s="530" t="n"/>
      <c r="JDI28" s="530" t="n"/>
      <c r="JDJ28" s="530" t="n"/>
      <c r="JDK28" s="530" t="n"/>
      <c r="JDL28" s="530" t="n"/>
      <c r="JDM28" s="530" t="n"/>
      <c r="JDN28" s="530" t="n"/>
      <c r="JDO28" s="530" t="n"/>
      <c r="JDP28" s="530" t="n"/>
      <c r="JDQ28" s="530" t="n"/>
      <c r="JDR28" s="530" t="n"/>
      <c r="JDS28" s="530" t="n"/>
      <c r="JDT28" s="530" t="n"/>
      <c r="JDU28" s="530" t="n"/>
      <c r="JDV28" s="530" t="n"/>
      <c r="JDW28" s="530" t="n"/>
      <c r="JDX28" s="530" t="n"/>
      <c r="JDY28" s="530" t="n"/>
      <c r="JDZ28" s="530" t="n"/>
      <c r="JEA28" s="530" t="n"/>
      <c r="JEB28" s="530" t="n"/>
      <c r="JEC28" s="530" t="n"/>
      <c r="JED28" s="530" t="n"/>
      <c r="JEE28" s="530" t="n"/>
      <c r="JEF28" s="530" t="n"/>
      <c r="JEG28" s="530" t="n"/>
      <c r="JEH28" s="530" t="n"/>
      <c r="JEI28" s="530" t="n"/>
      <c r="JEJ28" s="530" t="n"/>
      <c r="JEK28" s="530" t="n"/>
      <c r="JEL28" s="530" t="n"/>
      <c r="JEM28" s="530" t="n"/>
      <c r="JEN28" s="530" t="n"/>
      <c r="JEO28" s="530" t="n"/>
      <c r="JEP28" s="530" t="n"/>
      <c r="JEQ28" s="530" t="n"/>
      <c r="JER28" s="530" t="n"/>
      <c r="JES28" s="530" t="n"/>
      <c r="JET28" s="530" t="n"/>
      <c r="JEU28" s="530" t="n"/>
      <c r="JEV28" s="530" t="n"/>
      <c r="JEW28" s="530" t="n"/>
      <c r="JEX28" s="530" t="n"/>
      <c r="JEY28" s="530" t="n"/>
      <c r="JEZ28" s="530" t="n"/>
      <c r="JFA28" s="530" t="n"/>
      <c r="JFB28" s="530" t="n"/>
      <c r="JFC28" s="530" t="n"/>
      <c r="JFD28" s="530" t="n"/>
      <c r="JFE28" s="530" t="n"/>
      <c r="JFF28" s="530" t="n"/>
      <c r="JFG28" s="530" t="n"/>
      <c r="JFH28" s="530" t="n"/>
      <c r="JFI28" s="530" t="n"/>
      <c r="JFJ28" s="530" t="n"/>
      <c r="JFK28" s="530" t="n"/>
      <c r="JFL28" s="530" t="n"/>
      <c r="JFM28" s="530" t="n"/>
      <c r="JFN28" s="530" t="n"/>
      <c r="JFO28" s="530" t="n"/>
      <c r="JFP28" s="530" t="n"/>
      <c r="JFQ28" s="530" t="n"/>
      <c r="JFR28" s="530" t="n"/>
      <c r="JFS28" s="530" t="n"/>
      <c r="JFT28" s="530" t="n"/>
      <c r="JFU28" s="530" t="n"/>
      <c r="JFV28" s="530" t="n"/>
      <c r="JFW28" s="530" t="n"/>
      <c r="JFX28" s="530" t="n"/>
      <c r="JFY28" s="530" t="n"/>
      <c r="JFZ28" s="530" t="n"/>
      <c r="JGA28" s="530" t="n"/>
      <c r="JGB28" s="530" t="n"/>
      <c r="JGC28" s="530" t="n"/>
      <c r="JGD28" s="530" t="n"/>
      <c r="JGE28" s="530" t="n"/>
      <c r="JGF28" s="530" t="n"/>
      <c r="JGG28" s="530" t="n"/>
      <c r="JGH28" s="530" t="n"/>
      <c r="JGI28" s="530" t="n"/>
      <c r="JGJ28" s="530" t="n"/>
      <c r="JGK28" s="530" t="n"/>
      <c r="JGL28" s="530" t="n"/>
      <c r="JGM28" s="530" t="n"/>
      <c r="JGN28" s="530" t="n"/>
      <c r="JGO28" s="530" t="n"/>
      <c r="JGP28" s="530" t="n"/>
      <c r="JGQ28" s="530" t="n"/>
      <c r="JGR28" s="530" t="n"/>
      <c r="JGS28" s="530" t="n"/>
      <c r="JGT28" s="530" t="n"/>
      <c r="JGU28" s="530" t="n"/>
      <c r="JGV28" s="530" t="n"/>
      <c r="JGW28" s="530" t="n"/>
      <c r="JGX28" s="530" t="n"/>
      <c r="JGY28" s="530" t="n"/>
      <c r="JGZ28" s="530" t="n"/>
      <c r="JHA28" s="530" t="n"/>
      <c r="JHB28" s="530" t="n"/>
      <c r="JHC28" s="530" t="n"/>
      <c r="JHD28" s="530" t="n"/>
      <c r="JHE28" s="530" t="n"/>
      <c r="JHF28" s="530" t="n"/>
      <c r="JHG28" s="530" t="n"/>
      <c r="JHH28" s="530" t="n"/>
      <c r="JHI28" s="530" t="n"/>
      <c r="JHJ28" s="530" t="n"/>
      <c r="JHK28" s="530" t="n"/>
      <c r="JHL28" s="530" t="n"/>
      <c r="JHM28" s="530" t="n"/>
      <c r="JHN28" s="530" t="n"/>
      <c r="JHO28" s="530" t="n"/>
      <c r="JHP28" s="530" t="n"/>
      <c r="JHQ28" s="530" t="n"/>
      <c r="JHR28" s="530" t="n"/>
      <c r="JHS28" s="530" t="n"/>
      <c r="JHT28" s="530" t="n"/>
      <c r="JHU28" s="530" t="n"/>
      <c r="JHV28" s="530" t="n"/>
      <c r="JHW28" s="530" t="n"/>
      <c r="JHX28" s="530" t="n"/>
      <c r="JHY28" s="530" t="n"/>
      <c r="JHZ28" s="530" t="n"/>
      <c r="JIA28" s="530" t="n"/>
      <c r="JIB28" s="530" t="n"/>
      <c r="JIC28" s="530" t="n"/>
      <c r="JID28" s="530" t="n"/>
      <c r="JIE28" s="530" t="n"/>
      <c r="JIF28" s="530" t="n"/>
      <c r="JIG28" s="530" t="n"/>
      <c r="JIH28" s="530" t="n"/>
      <c r="JII28" s="530" t="n"/>
      <c r="JIJ28" s="530" t="n"/>
      <c r="JIK28" s="530" t="n"/>
      <c r="JIL28" s="530" t="n"/>
      <c r="JIM28" s="530" t="n"/>
      <c r="JIN28" s="530" t="n"/>
      <c r="JIO28" s="530" t="n"/>
      <c r="JIP28" s="530" t="n"/>
      <c r="JIQ28" s="530" t="n"/>
      <c r="JIR28" s="530" t="n"/>
      <c r="JIS28" s="530" t="n"/>
      <c r="JIT28" s="530" t="n"/>
      <c r="JIU28" s="530" t="n"/>
      <c r="JIV28" s="530" t="n"/>
      <c r="JIW28" s="530" t="n"/>
      <c r="JIX28" s="530" t="n"/>
      <c r="JIY28" s="530" t="n"/>
      <c r="JIZ28" s="530" t="n"/>
      <c r="JJA28" s="530" t="n"/>
      <c r="JJB28" s="530" t="n"/>
      <c r="JJC28" s="530" t="n"/>
      <c r="JJD28" s="530" t="n"/>
      <c r="JJE28" s="530" t="n"/>
      <c r="JJF28" s="530" t="n"/>
      <c r="JJG28" s="530" t="n"/>
      <c r="JJH28" s="530" t="n"/>
      <c r="JJI28" s="530" t="n"/>
      <c r="JJJ28" s="530" t="n"/>
      <c r="JJK28" s="530" t="n"/>
      <c r="JJL28" s="530" t="n"/>
      <c r="JJM28" s="530" t="n"/>
      <c r="JJN28" s="530" t="n"/>
      <c r="JJO28" s="530" t="n"/>
      <c r="JJP28" s="530" t="n"/>
      <c r="JJQ28" s="530" t="n"/>
      <c r="JJR28" s="530" t="n"/>
      <c r="JJS28" s="530" t="n"/>
      <c r="JJT28" s="530" t="n"/>
      <c r="JJU28" s="530" t="n"/>
      <c r="JJV28" s="530" t="n"/>
      <c r="JJW28" s="530" t="n"/>
      <c r="JJX28" s="530" t="n"/>
      <c r="JJY28" s="530" t="n"/>
      <c r="JJZ28" s="530" t="n"/>
      <c r="JKA28" s="530" t="n"/>
      <c r="JKB28" s="530" t="n"/>
      <c r="JKC28" s="530" t="n"/>
      <c r="JKD28" s="530" t="n"/>
      <c r="JKE28" s="530" t="n"/>
      <c r="JKF28" s="530" t="n"/>
      <c r="JKG28" s="530" t="n"/>
      <c r="JKH28" s="530" t="n"/>
      <c r="JKI28" s="530" t="n"/>
      <c r="JKJ28" s="530" t="n"/>
      <c r="JKK28" s="530" t="n"/>
      <c r="JKL28" s="530" t="n"/>
      <c r="JKM28" s="530" t="n"/>
      <c r="JKN28" s="530" t="n"/>
      <c r="JKO28" s="530" t="n"/>
      <c r="JKP28" s="530" t="n"/>
      <c r="JKQ28" s="530" t="n"/>
      <c r="JKR28" s="530" t="n"/>
      <c r="JKS28" s="530" t="n"/>
      <c r="JKT28" s="530" t="n"/>
      <c r="JKU28" s="530" t="n"/>
      <c r="JKV28" s="530" t="n"/>
      <c r="JKW28" s="530" t="n"/>
      <c r="JKX28" s="530" t="n"/>
      <c r="JKY28" s="530" t="n"/>
      <c r="JKZ28" s="530" t="n"/>
      <c r="JLA28" s="530" t="n"/>
      <c r="JLB28" s="530" t="n"/>
      <c r="JLC28" s="530" t="n"/>
      <c r="JLD28" s="530" t="n"/>
      <c r="JLE28" s="530" t="n"/>
      <c r="JLF28" s="530" t="n"/>
      <c r="JLG28" s="530" t="n"/>
      <c r="JLH28" s="530" t="n"/>
      <c r="JLI28" s="530" t="n"/>
      <c r="JLJ28" s="530" t="n"/>
      <c r="JLK28" s="530" t="n"/>
      <c r="JLL28" s="530" t="n"/>
      <c r="JLM28" s="530" t="n"/>
      <c r="JLN28" s="530" t="n"/>
      <c r="JLO28" s="530" t="n"/>
      <c r="JLP28" s="530" t="n"/>
      <c r="JLQ28" s="530" t="n"/>
      <c r="JLR28" s="530" t="n"/>
      <c r="JLS28" s="530" t="n"/>
      <c r="JLT28" s="530" t="n"/>
      <c r="JLU28" s="530" t="n"/>
      <c r="JLV28" s="530" t="n"/>
      <c r="JLW28" s="530" t="n"/>
      <c r="JLX28" s="530" t="n"/>
      <c r="JLY28" s="530" t="n"/>
      <c r="JLZ28" s="530" t="n"/>
      <c r="JMA28" s="530" t="n"/>
      <c r="JMB28" s="530" t="n"/>
      <c r="JMC28" s="530" t="n"/>
      <c r="JMD28" s="530" t="n"/>
      <c r="JME28" s="530" t="n"/>
      <c r="JMF28" s="530" t="n"/>
      <c r="JMG28" s="530" t="n"/>
      <c r="JMH28" s="530" t="n"/>
      <c r="JMI28" s="530" t="n"/>
      <c r="JMJ28" s="530" t="n"/>
      <c r="JMK28" s="530" t="n"/>
      <c r="JML28" s="530" t="n"/>
      <c r="JMM28" s="530" t="n"/>
      <c r="JMN28" s="530" t="n"/>
      <c r="JMO28" s="530" t="n"/>
      <c r="JMP28" s="530" t="n"/>
      <c r="JMQ28" s="530" t="n"/>
      <c r="JMR28" s="530" t="n"/>
      <c r="JMS28" s="530" t="n"/>
      <c r="JMT28" s="530" t="n"/>
      <c r="JMU28" s="530" t="n"/>
      <c r="JMV28" s="530" t="n"/>
      <c r="JMW28" s="530" t="n"/>
      <c r="JMX28" s="530" t="n"/>
      <c r="JMY28" s="530" t="n"/>
      <c r="JMZ28" s="530" t="n"/>
      <c r="JNA28" s="530" t="n"/>
      <c r="JNB28" s="530" t="n"/>
      <c r="JNC28" s="530" t="n"/>
      <c r="JND28" s="530" t="n"/>
      <c r="JNE28" s="530" t="n"/>
      <c r="JNF28" s="530" t="n"/>
      <c r="JNG28" s="530" t="n"/>
      <c r="JNH28" s="530" t="n"/>
      <c r="JNI28" s="530" t="n"/>
      <c r="JNJ28" s="530" t="n"/>
      <c r="JNK28" s="530" t="n"/>
      <c r="JNL28" s="530" t="n"/>
      <c r="JNM28" s="530" t="n"/>
      <c r="JNN28" s="530" t="n"/>
      <c r="JNO28" s="530" t="n"/>
      <c r="JNP28" s="530" t="n"/>
      <c r="JNQ28" s="530" t="n"/>
      <c r="JNR28" s="530" t="n"/>
      <c r="JNS28" s="530" t="n"/>
      <c r="JNT28" s="530" t="n"/>
      <c r="JNU28" s="530" t="n"/>
      <c r="JNV28" s="530" t="n"/>
      <c r="JNW28" s="530" t="n"/>
      <c r="JNX28" s="530" t="n"/>
      <c r="JNY28" s="530" t="n"/>
      <c r="JNZ28" s="530" t="n"/>
      <c r="JOA28" s="530" t="n"/>
      <c r="JOB28" s="530" t="n"/>
      <c r="JOC28" s="530" t="n"/>
      <c r="JOD28" s="530" t="n"/>
      <c r="JOE28" s="530" t="n"/>
      <c r="JOF28" s="530" t="n"/>
      <c r="JOG28" s="530" t="n"/>
      <c r="JOH28" s="530" t="n"/>
      <c r="JOI28" s="530" t="n"/>
      <c r="JOJ28" s="530" t="n"/>
      <c r="JOK28" s="530" t="n"/>
      <c r="JOL28" s="530" t="n"/>
      <c r="JOM28" s="530" t="n"/>
      <c r="JON28" s="530" t="n"/>
      <c r="JOO28" s="530" t="n"/>
      <c r="JOP28" s="530" t="n"/>
      <c r="JOQ28" s="530" t="n"/>
      <c r="JOR28" s="530" t="n"/>
      <c r="JOS28" s="530" t="n"/>
      <c r="JOT28" s="530" t="n"/>
      <c r="JOU28" s="530" t="n"/>
      <c r="JOV28" s="530" t="n"/>
      <c r="JOW28" s="530" t="n"/>
      <c r="JOX28" s="530" t="n"/>
      <c r="JOY28" s="530" t="n"/>
      <c r="JOZ28" s="530" t="n"/>
      <c r="JPA28" s="530" t="n"/>
      <c r="JPB28" s="530" t="n"/>
      <c r="JPC28" s="530" t="n"/>
      <c r="JPD28" s="530" t="n"/>
      <c r="JPE28" s="530" t="n"/>
      <c r="JPF28" s="530" t="n"/>
      <c r="JPG28" s="530" t="n"/>
      <c r="JPH28" s="530" t="n"/>
      <c r="JPI28" s="530" t="n"/>
      <c r="JPJ28" s="530" t="n"/>
      <c r="JPK28" s="530" t="n"/>
      <c r="JPL28" s="530" t="n"/>
      <c r="JPM28" s="530" t="n"/>
      <c r="JPN28" s="530" t="n"/>
      <c r="JPO28" s="530" t="n"/>
      <c r="JPP28" s="530" t="n"/>
      <c r="JPQ28" s="530" t="n"/>
      <c r="JPR28" s="530" t="n"/>
      <c r="JPS28" s="530" t="n"/>
      <c r="JPT28" s="530" t="n"/>
      <c r="JPU28" s="530" t="n"/>
      <c r="JPV28" s="530" t="n"/>
      <c r="JPW28" s="530" t="n"/>
      <c r="JPX28" s="530" t="n"/>
      <c r="JPY28" s="530" t="n"/>
      <c r="JPZ28" s="530" t="n"/>
      <c r="JQA28" s="530" t="n"/>
      <c r="JQB28" s="530" t="n"/>
      <c r="JQC28" s="530" t="n"/>
      <c r="JQD28" s="530" t="n"/>
      <c r="JQE28" s="530" t="n"/>
      <c r="JQF28" s="530" t="n"/>
      <c r="JQG28" s="530" t="n"/>
      <c r="JQH28" s="530" t="n"/>
      <c r="JQI28" s="530" t="n"/>
      <c r="JQJ28" s="530" t="n"/>
      <c r="JQK28" s="530" t="n"/>
      <c r="JQL28" s="530" t="n"/>
      <c r="JQM28" s="530" t="n"/>
      <c r="JQN28" s="530" t="n"/>
      <c r="JQO28" s="530" t="n"/>
      <c r="JQP28" s="530" t="n"/>
      <c r="JQQ28" s="530" t="n"/>
      <c r="JQR28" s="530" t="n"/>
      <c r="JQS28" s="530" t="n"/>
      <c r="JQT28" s="530" t="n"/>
      <c r="JQU28" s="530" t="n"/>
      <c r="JQV28" s="530" t="n"/>
      <c r="JQW28" s="530" t="n"/>
      <c r="JQX28" s="530" t="n"/>
      <c r="JQY28" s="530" t="n"/>
      <c r="JQZ28" s="530" t="n"/>
      <c r="JRA28" s="530" t="n"/>
      <c r="JRB28" s="530" t="n"/>
      <c r="JRC28" s="530" t="n"/>
      <c r="JRD28" s="530" t="n"/>
      <c r="JRE28" s="530" t="n"/>
      <c r="JRF28" s="530" t="n"/>
      <c r="JRG28" s="530" t="n"/>
      <c r="JRH28" s="530" t="n"/>
      <c r="JRI28" s="530" t="n"/>
      <c r="JRJ28" s="530" t="n"/>
      <c r="JRK28" s="530" t="n"/>
      <c r="JRL28" s="530" t="n"/>
      <c r="JRM28" s="530" t="n"/>
      <c r="JRN28" s="530" t="n"/>
      <c r="JRO28" s="530" t="n"/>
      <c r="JRP28" s="530" t="n"/>
      <c r="JRQ28" s="530" t="n"/>
      <c r="JRR28" s="530" t="n"/>
      <c r="JRS28" s="530" t="n"/>
      <c r="JRT28" s="530" t="n"/>
      <c r="JRU28" s="530" t="n"/>
      <c r="JRV28" s="530" t="n"/>
      <c r="JRW28" s="530" t="n"/>
      <c r="JRX28" s="530" t="n"/>
      <c r="JRY28" s="530" t="n"/>
      <c r="JRZ28" s="530" t="n"/>
      <c r="JSA28" s="530" t="n"/>
      <c r="JSB28" s="530" t="n"/>
      <c r="JSC28" s="530" t="n"/>
      <c r="JSD28" s="530" t="n"/>
      <c r="JSE28" s="530" t="n"/>
      <c r="JSF28" s="530" t="n"/>
      <c r="JSG28" s="530" t="n"/>
      <c r="JSH28" s="530" t="n"/>
      <c r="JSI28" s="530" t="n"/>
      <c r="JSJ28" s="530" t="n"/>
      <c r="JSK28" s="530" t="n"/>
      <c r="JSL28" s="530" t="n"/>
      <c r="JSM28" s="530" t="n"/>
      <c r="JSN28" s="530" t="n"/>
      <c r="JSO28" s="530" t="n"/>
      <c r="JSP28" s="530" t="n"/>
      <c r="JSQ28" s="530" t="n"/>
      <c r="JSR28" s="530" t="n"/>
      <c r="JSS28" s="530" t="n"/>
      <c r="JST28" s="530" t="n"/>
      <c r="JSU28" s="530" t="n"/>
      <c r="JSV28" s="530" t="n"/>
      <c r="JSW28" s="530" t="n"/>
      <c r="JSX28" s="530" t="n"/>
      <c r="JSY28" s="530" t="n"/>
      <c r="JSZ28" s="530" t="n"/>
      <c r="JTA28" s="530" t="n"/>
      <c r="JTB28" s="530" t="n"/>
      <c r="JTC28" s="530" t="n"/>
      <c r="JTD28" s="530" t="n"/>
      <c r="JTE28" s="530" t="n"/>
      <c r="JTF28" s="530" t="n"/>
      <c r="JTG28" s="530" t="n"/>
      <c r="JTH28" s="530" t="n"/>
      <c r="JTI28" s="530" t="n"/>
      <c r="JTJ28" s="530" t="n"/>
      <c r="JTK28" s="530" t="n"/>
      <c r="JTL28" s="530" t="n"/>
      <c r="JTM28" s="530" t="n"/>
      <c r="JTN28" s="530" t="n"/>
      <c r="JTO28" s="530" t="n"/>
      <c r="JTP28" s="530" t="n"/>
      <c r="JTQ28" s="530" t="n"/>
      <c r="JTR28" s="530" t="n"/>
      <c r="JTS28" s="530" t="n"/>
      <c r="JTT28" s="530" t="n"/>
      <c r="JTU28" s="530" t="n"/>
      <c r="JTV28" s="530" t="n"/>
      <c r="JTW28" s="530" t="n"/>
      <c r="JTX28" s="530" t="n"/>
      <c r="JTY28" s="530" t="n"/>
      <c r="JTZ28" s="530" t="n"/>
      <c r="JUA28" s="530" t="n"/>
      <c r="JUB28" s="530" t="n"/>
      <c r="JUC28" s="530" t="n"/>
      <c r="JUD28" s="530" t="n"/>
      <c r="JUE28" s="530" t="n"/>
      <c r="JUF28" s="530" t="n"/>
      <c r="JUG28" s="530" t="n"/>
      <c r="JUH28" s="530" t="n"/>
      <c r="JUI28" s="530" t="n"/>
      <c r="JUJ28" s="530" t="n"/>
      <c r="JUK28" s="530" t="n"/>
      <c r="JUL28" s="530" t="n"/>
      <c r="JUM28" s="530" t="n"/>
      <c r="JUN28" s="530" t="n"/>
      <c r="JUO28" s="530" t="n"/>
      <c r="JUP28" s="530" t="n"/>
      <c r="JUQ28" s="530" t="n"/>
      <c r="JUR28" s="530" t="n"/>
      <c r="JUS28" s="530" t="n"/>
      <c r="JUT28" s="530" t="n"/>
      <c r="JUU28" s="530" t="n"/>
      <c r="JUV28" s="530" t="n"/>
      <c r="JUW28" s="530" t="n"/>
      <c r="JUX28" s="530" t="n"/>
      <c r="JUY28" s="530" t="n"/>
      <c r="JUZ28" s="530" t="n"/>
      <c r="JVA28" s="530" t="n"/>
      <c r="JVB28" s="530" t="n"/>
      <c r="JVC28" s="530" t="n"/>
      <c r="JVD28" s="530" t="n"/>
      <c r="JVE28" s="530" t="n"/>
      <c r="JVF28" s="530" t="n"/>
      <c r="JVG28" s="530" t="n"/>
      <c r="JVH28" s="530" t="n"/>
      <c r="JVI28" s="530" t="n"/>
      <c r="JVJ28" s="530" t="n"/>
      <c r="JVK28" s="530" t="n"/>
      <c r="JVL28" s="530" t="n"/>
      <c r="JVM28" s="530" t="n"/>
      <c r="JVN28" s="530" t="n"/>
      <c r="JVO28" s="530" t="n"/>
      <c r="JVP28" s="530" t="n"/>
      <c r="JVQ28" s="530" t="n"/>
      <c r="JVR28" s="530" t="n"/>
      <c r="JVS28" s="530" t="n"/>
      <c r="JVT28" s="530" t="n"/>
      <c r="JVU28" s="530" t="n"/>
      <c r="JVV28" s="530" t="n"/>
      <c r="JVW28" s="530" t="n"/>
      <c r="JVX28" s="530" t="n"/>
      <c r="JVY28" s="530" t="n"/>
      <c r="JVZ28" s="530" t="n"/>
      <c r="JWA28" s="530" t="n"/>
      <c r="JWB28" s="530" t="n"/>
      <c r="JWC28" s="530" t="n"/>
      <c r="JWD28" s="530" t="n"/>
      <c r="JWE28" s="530" t="n"/>
      <c r="JWF28" s="530" t="n"/>
      <c r="JWG28" s="530" t="n"/>
      <c r="JWH28" s="530" t="n"/>
      <c r="JWI28" s="530" t="n"/>
      <c r="JWJ28" s="530" t="n"/>
      <c r="JWK28" s="530" t="n"/>
      <c r="JWL28" s="530" t="n"/>
      <c r="JWM28" s="530" t="n"/>
      <c r="JWN28" s="530" t="n"/>
      <c r="JWO28" s="530" t="n"/>
      <c r="JWP28" s="530" t="n"/>
      <c r="JWQ28" s="530" t="n"/>
      <c r="JWR28" s="530" t="n"/>
      <c r="JWS28" s="530" t="n"/>
      <c r="JWT28" s="530" t="n"/>
      <c r="JWU28" s="530" t="n"/>
      <c r="JWV28" s="530" t="n"/>
      <c r="JWW28" s="530" t="n"/>
      <c r="JWX28" s="530" t="n"/>
      <c r="JWY28" s="530" t="n"/>
      <c r="JWZ28" s="530" t="n"/>
      <c r="JXA28" s="530" t="n"/>
      <c r="JXB28" s="530" t="n"/>
      <c r="JXC28" s="530" t="n"/>
      <c r="JXD28" s="530" t="n"/>
      <c r="JXE28" s="530" t="n"/>
      <c r="JXF28" s="530" t="n"/>
      <c r="JXG28" s="530" t="n"/>
      <c r="JXH28" s="530" t="n"/>
      <c r="JXI28" s="530" t="n"/>
      <c r="JXJ28" s="530" t="n"/>
      <c r="JXK28" s="530" t="n"/>
      <c r="JXL28" s="530" t="n"/>
      <c r="JXM28" s="530" t="n"/>
      <c r="JXN28" s="530" t="n"/>
      <c r="JXO28" s="530" t="n"/>
      <c r="JXP28" s="530" t="n"/>
      <c r="JXQ28" s="530" t="n"/>
      <c r="JXR28" s="530" t="n"/>
      <c r="JXS28" s="530" t="n"/>
      <c r="JXT28" s="530" t="n"/>
      <c r="JXU28" s="530" t="n"/>
      <c r="JXV28" s="530" t="n"/>
      <c r="JXW28" s="530" t="n"/>
      <c r="JXX28" s="530" t="n"/>
      <c r="JXY28" s="530" t="n"/>
      <c r="JXZ28" s="530" t="n"/>
      <c r="JYA28" s="530" t="n"/>
      <c r="JYB28" s="530" t="n"/>
      <c r="JYC28" s="530" t="n"/>
      <c r="JYD28" s="530" t="n"/>
      <c r="JYE28" s="530" t="n"/>
      <c r="JYF28" s="530" t="n"/>
      <c r="JYG28" s="530" t="n"/>
      <c r="JYH28" s="530" t="n"/>
      <c r="JYI28" s="530" t="n"/>
      <c r="JYJ28" s="530" t="n"/>
      <c r="JYK28" s="530" t="n"/>
      <c r="JYL28" s="530" t="n"/>
      <c r="JYM28" s="530" t="n"/>
      <c r="JYN28" s="530" t="n"/>
      <c r="JYO28" s="530" t="n"/>
      <c r="JYP28" s="530" t="n"/>
      <c r="JYQ28" s="530" t="n"/>
      <c r="JYR28" s="530" t="n"/>
      <c r="JYS28" s="530" t="n"/>
      <c r="JYT28" s="530" t="n"/>
      <c r="JYU28" s="530" t="n"/>
      <c r="JYV28" s="530" t="n"/>
      <c r="JYW28" s="530" t="n"/>
      <c r="JYX28" s="530" t="n"/>
      <c r="JYY28" s="530" t="n"/>
      <c r="JYZ28" s="530" t="n"/>
      <c r="JZA28" s="530" t="n"/>
      <c r="JZB28" s="530" t="n"/>
      <c r="JZC28" s="530" t="n"/>
      <c r="JZD28" s="530" t="n"/>
      <c r="JZE28" s="530" t="n"/>
      <c r="JZF28" s="530" t="n"/>
      <c r="JZG28" s="530" t="n"/>
      <c r="JZH28" s="530" t="n"/>
      <c r="JZI28" s="530" t="n"/>
      <c r="JZJ28" s="530" t="n"/>
      <c r="JZK28" s="530" t="n"/>
      <c r="JZL28" s="530" t="n"/>
      <c r="JZM28" s="530" t="n"/>
      <c r="JZN28" s="530" t="n"/>
      <c r="JZO28" s="530" t="n"/>
      <c r="JZP28" s="530" t="n"/>
      <c r="JZQ28" s="530" t="n"/>
      <c r="JZR28" s="530" t="n"/>
      <c r="JZS28" s="530" t="n"/>
      <c r="JZT28" s="530" t="n"/>
      <c r="JZU28" s="530" t="n"/>
      <c r="JZV28" s="530" t="n"/>
      <c r="JZW28" s="530" t="n"/>
      <c r="JZX28" s="530" t="n"/>
      <c r="JZY28" s="530" t="n"/>
      <c r="JZZ28" s="530" t="n"/>
      <c r="KAA28" s="530" t="n"/>
      <c r="KAB28" s="530" t="n"/>
      <c r="KAC28" s="530" t="n"/>
      <c r="KAD28" s="530" t="n"/>
      <c r="KAE28" s="530" t="n"/>
      <c r="KAF28" s="530" t="n"/>
      <c r="KAG28" s="530" t="n"/>
      <c r="KAH28" s="530" t="n"/>
      <c r="KAI28" s="530" t="n"/>
      <c r="KAJ28" s="530" t="n"/>
      <c r="KAK28" s="530" t="n"/>
      <c r="KAL28" s="530" t="n"/>
      <c r="KAM28" s="530" t="n"/>
      <c r="KAN28" s="530" t="n"/>
      <c r="KAO28" s="530" t="n"/>
      <c r="KAP28" s="530" t="n"/>
      <c r="KAQ28" s="530" t="n"/>
      <c r="KAR28" s="530" t="n"/>
      <c r="KAS28" s="530" t="n"/>
      <c r="KAT28" s="530" t="n"/>
      <c r="KAU28" s="530" t="n"/>
      <c r="KAV28" s="530" t="n"/>
      <c r="KAW28" s="530" t="n"/>
      <c r="KAX28" s="530" t="n"/>
      <c r="KAY28" s="530" t="n"/>
      <c r="KAZ28" s="530" t="n"/>
      <c r="KBA28" s="530" t="n"/>
      <c r="KBB28" s="530" t="n"/>
      <c r="KBC28" s="530" t="n"/>
      <c r="KBD28" s="530" t="n"/>
      <c r="KBE28" s="530" t="n"/>
      <c r="KBF28" s="530" t="n"/>
      <c r="KBG28" s="530" t="n"/>
      <c r="KBH28" s="530" t="n"/>
      <c r="KBI28" s="530" t="n"/>
      <c r="KBJ28" s="530" t="n"/>
      <c r="KBK28" s="530" t="n"/>
      <c r="KBL28" s="530" t="n"/>
      <c r="KBM28" s="530" t="n"/>
      <c r="KBN28" s="530" t="n"/>
      <c r="KBO28" s="530" t="n"/>
      <c r="KBP28" s="530" t="n"/>
      <c r="KBQ28" s="530" t="n"/>
      <c r="KBR28" s="530" t="n"/>
      <c r="KBS28" s="530" t="n"/>
      <c r="KBT28" s="530" t="n"/>
      <c r="KBU28" s="530" t="n"/>
      <c r="KBV28" s="530" t="n"/>
      <c r="KBW28" s="530" t="n"/>
      <c r="KBX28" s="530" t="n"/>
      <c r="KBY28" s="530" t="n"/>
      <c r="KBZ28" s="530" t="n"/>
      <c r="KCA28" s="530" t="n"/>
      <c r="KCB28" s="530" t="n"/>
      <c r="KCC28" s="530" t="n"/>
      <c r="KCD28" s="530" t="n"/>
      <c r="KCE28" s="530" t="n"/>
      <c r="KCF28" s="530" t="n"/>
      <c r="KCG28" s="530" t="n"/>
      <c r="KCH28" s="530" t="n"/>
      <c r="KCI28" s="530" t="n"/>
      <c r="KCJ28" s="530" t="n"/>
      <c r="KCK28" s="530" t="n"/>
      <c r="KCL28" s="530" t="n"/>
      <c r="KCM28" s="530" t="n"/>
      <c r="KCN28" s="530" t="n"/>
      <c r="KCO28" s="530" t="n"/>
      <c r="KCP28" s="530" t="n"/>
      <c r="KCQ28" s="530" t="n"/>
      <c r="KCR28" s="530" t="n"/>
      <c r="KCS28" s="530" t="n"/>
      <c r="KCT28" s="530" t="n"/>
      <c r="KCU28" s="530" t="n"/>
      <c r="KCV28" s="530" t="n"/>
      <c r="KCW28" s="530" t="n"/>
      <c r="KCX28" s="530" t="n"/>
      <c r="KCY28" s="530" t="n"/>
      <c r="KCZ28" s="530" t="n"/>
      <c r="KDA28" s="530" t="n"/>
      <c r="KDB28" s="530" t="n"/>
      <c r="KDC28" s="530" t="n"/>
      <c r="KDD28" s="530" t="n"/>
      <c r="KDE28" s="530" t="n"/>
      <c r="KDF28" s="530" t="n"/>
      <c r="KDG28" s="530" t="n"/>
      <c r="KDH28" s="530" t="n"/>
      <c r="KDI28" s="530" t="n"/>
      <c r="KDJ28" s="530" t="n"/>
      <c r="KDK28" s="530" t="n"/>
      <c r="KDL28" s="530" t="n"/>
      <c r="KDM28" s="530" t="n"/>
      <c r="KDN28" s="530" t="n"/>
      <c r="KDO28" s="530" t="n"/>
      <c r="KDP28" s="530" t="n"/>
      <c r="KDQ28" s="530" t="n"/>
      <c r="KDR28" s="530" t="n"/>
      <c r="KDS28" s="530" t="n"/>
      <c r="KDT28" s="530" t="n"/>
      <c r="KDU28" s="530" t="n"/>
      <c r="KDV28" s="530" t="n"/>
      <c r="KDW28" s="530" t="n"/>
      <c r="KDX28" s="530" t="n"/>
      <c r="KDY28" s="530" t="n"/>
      <c r="KDZ28" s="530" t="n"/>
      <c r="KEA28" s="530" t="n"/>
      <c r="KEB28" s="530" t="n"/>
      <c r="KEC28" s="530" t="n"/>
      <c r="KED28" s="530" t="n"/>
      <c r="KEE28" s="530" t="n"/>
      <c r="KEF28" s="530" t="n"/>
      <c r="KEG28" s="530" t="n"/>
      <c r="KEH28" s="530" t="n"/>
      <c r="KEI28" s="530" t="n"/>
      <c r="KEJ28" s="530" t="n"/>
      <c r="KEK28" s="530" t="n"/>
      <c r="KEL28" s="530" t="n"/>
      <c r="KEM28" s="530" t="n"/>
      <c r="KEN28" s="530" t="n"/>
      <c r="KEO28" s="530" t="n"/>
      <c r="KEP28" s="530" t="n"/>
      <c r="KEQ28" s="530" t="n"/>
      <c r="KER28" s="530" t="n"/>
      <c r="KES28" s="530" t="n"/>
      <c r="KET28" s="530" t="n"/>
      <c r="KEU28" s="530" t="n"/>
      <c r="KEV28" s="530" t="n"/>
      <c r="KEW28" s="530" t="n"/>
      <c r="KEX28" s="530" t="n"/>
      <c r="KEY28" s="530" t="n"/>
      <c r="KEZ28" s="530" t="n"/>
      <c r="KFA28" s="530" t="n"/>
      <c r="KFB28" s="530" t="n"/>
      <c r="KFC28" s="530" t="n"/>
      <c r="KFD28" s="530" t="n"/>
      <c r="KFE28" s="530" t="n"/>
      <c r="KFF28" s="530" t="n"/>
      <c r="KFG28" s="530" t="n"/>
      <c r="KFH28" s="530" t="n"/>
      <c r="KFI28" s="530" t="n"/>
      <c r="KFJ28" s="530" t="n"/>
      <c r="KFK28" s="530" t="n"/>
      <c r="KFL28" s="530" t="n"/>
      <c r="KFM28" s="530" t="n"/>
      <c r="KFN28" s="530" t="n"/>
      <c r="KFO28" s="530" t="n"/>
      <c r="KFP28" s="530" t="n"/>
      <c r="KFQ28" s="530" t="n"/>
      <c r="KFR28" s="530" t="n"/>
      <c r="KFS28" s="530" t="n"/>
      <c r="KFT28" s="530" t="n"/>
      <c r="KFU28" s="530" t="n"/>
      <c r="KFV28" s="530" t="n"/>
      <c r="KFW28" s="530" t="n"/>
      <c r="KFX28" s="530" t="n"/>
      <c r="KFY28" s="530" t="n"/>
      <c r="KFZ28" s="530" t="n"/>
      <c r="KGA28" s="530" t="n"/>
      <c r="KGB28" s="530" t="n"/>
      <c r="KGC28" s="530" t="n"/>
      <c r="KGD28" s="530" t="n"/>
      <c r="KGE28" s="530" t="n"/>
      <c r="KGF28" s="530" t="n"/>
      <c r="KGG28" s="530" t="n"/>
      <c r="KGH28" s="530" t="n"/>
      <c r="KGI28" s="530" t="n"/>
      <c r="KGJ28" s="530" t="n"/>
      <c r="KGK28" s="530" t="n"/>
      <c r="KGL28" s="530" t="n"/>
      <c r="KGM28" s="530" t="n"/>
      <c r="KGN28" s="530" t="n"/>
      <c r="KGO28" s="530" t="n"/>
      <c r="KGP28" s="530" t="n"/>
      <c r="KGQ28" s="530" t="n"/>
      <c r="KGR28" s="530" t="n"/>
      <c r="KGS28" s="530" t="n"/>
      <c r="KGT28" s="530" t="n"/>
      <c r="KGU28" s="530" t="n"/>
      <c r="KGV28" s="530" t="n"/>
      <c r="KGW28" s="530" t="n"/>
      <c r="KGX28" s="530" t="n"/>
      <c r="KGY28" s="530" t="n"/>
      <c r="KGZ28" s="530" t="n"/>
      <c r="KHA28" s="530" t="n"/>
      <c r="KHB28" s="530" t="n"/>
      <c r="KHC28" s="530" t="n"/>
      <c r="KHD28" s="530" t="n"/>
      <c r="KHE28" s="530" t="n"/>
      <c r="KHF28" s="530" t="n"/>
      <c r="KHG28" s="530" t="n"/>
      <c r="KHH28" s="530" t="n"/>
      <c r="KHI28" s="530" t="n"/>
      <c r="KHJ28" s="530" t="n"/>
      <c r="KHK28" s="530" t="n"/>
      <c r="KHL28" s="530" t="n"/>
      <c r="KHM28" s="530" t="n"/>
      <c r="KHN28" s="530" t="n"/>
      <c r="KHO28" s="530" t="n"/>
      <c r="KHP28" s="530" t="n"/>
      <c r="KHQ28" s="530" t="n"/>
      <c r="KHR28" s="530" t="n"/>
      <c r="KHS28" s="530" t="n"/>
      <c r="KHT28" s="530" t="n"/>
      <c r="KHU28" s="530" t="n"/>
      <c r="KHV28" s="530" t="n"/>
      <c r="KHW28" s="530" t="n"/>
      <c r="KHX28" s="530" t="n"/>
      <c r="KHY28" s="530" t="n"/>
      <c r="KHZ28" s="530" t="n"/>
      <c r="KIA28" s="530" t="n"/>
      <c r="KIB28" s="530" t="n"/>
      <c r="KIC28" s="530" t="n"/>
      <c r="KID28" s="530" t="n"/>
      <c r="KIE28" s="530" t="n"/>
      <c r="KIF28" s="530" t="n"/>
      <c r="KIG28" s="530" t="n"/>
      <c r="KIH28" s="530" t="n"/>
      <c r="KII28" s="530" t="n"/>
      <c r="KIJ28" s="530" t="n"/>
      <c r="KIK28" s="530" t="n"/>
      <c r="KIL28" s="530" t="n"/>
      <c r="KIM28" s="530" t="n"/>
      <c r="KIN28" s="530" t="n"/>
      <c r="KIO28" s="530" t="n"/>
      <c r="KIP28" s="530" t="n"/>
      <c r="KIQ28" s="530" t="n"/>
      <c r="KIR28" s="530" t="n"/>
      <c r="KIS28" s="530" t="n"/>
      <c r="KIT28" s="530" t="n"/>
      <c r="KIU28" s="530" t="n"/>
      <c r="KIV28" s="530" t="n"/>
      <c r="KIW28" s="530" t="n"/>
      <c r="KIX28" s="530" t="n"/>
      <c r="KIY28" s="530" t="n"/>
      <c r="KIZ28" s="530" t="n"/>
      <c r="KJA28" s="530" t="n"/>
      <c r="KJB28" s="530" t="n"/>
      <c r="KJC28" s="530" t="n"/>
      <c r="KJD28" s="530" t="n"/>
      <c r="KJE28" s="530" t="n"/>
      <c r="KJF28" s="530" t="n"/>
      <c r="KJG28" s="530" t="n"/>
      <c r="KJH28" s="530" t="n"/>
      <c r="KJI28" s="530" t="n"/>
      <c r="KJJ28" s="530" t="n"/>
      <c r="KJK28" s="530" t="n"/>
      <c r="KJL28" s="530" t="n"/>
      <c r="KJM28" s="530" t="n"/>
      <c r="KJN28" s="530" t="n"/>
      <c r="KJO28" s="530" t="n"/>
      <c r="KJP28" s="530" t="n"/>
      <c r="KJQ28" s="530" t="n"/>
      <c r="KJR28" s="530" t="n"/>
      <c r="KJS28" s="530" t="n"/>
      <c r="KJT28" s="530" t="n"/>
      <c r="KJU28" s="530" t="n"/>
      <c r="KJV28" s="530" t="n"/>
      <c r="KJW28" s="530" t="n"/>
      <c r="KJX28" s="530" t="n"/>
      <c r="KJY28" s="530" t="n"/>
      <c r="KJZ28" s="530" t="n"/>
      <c r="KKA28" s="530" t="n"/>
      <c r="KKB28" s="530" t="n"/>
      <c r="KKC28" s="530" t="n"/>
      <c r="KKD28" s="530" t="n"/>
      <c r="KKE28" s="530" t="n"/>
      <c r="KKF28" s="530" t="n"/>
      <c r="KKG28" s="530" t="n"/>
      <c r="KKH28" s="530" t="n"/>
      <c r="KKI28" s="530" t="n"/>
      <c r="KKJ28" s="530" t="n"/>
      <c r="KKK28" s="530" t="n"/>
      <c r="KKL28" s="530" t="n"/>
      <c r="KKM28" s="530" t="n"/>
      <c r="KKN28" s="530" t="n"/>
      <c r="KKO28" s="530" t="n"/>
      <c r="KKP28" s="530" t="n"/>
      <c r="KKQ28" s="530" t="n"/>
      <c r="KKR28" s="530" t="n"/>
      <c r="KKS28" s="530" t="n"/>
      <c r="KKT28" s="530" t="n"/>
      <c r="KKU28" s="530" t="n"/>
      <c r="KKV28" s="530" t="n"/>
      <c r="KKW28" s="530" t="n"/>
      <c r="KKX28" s="530" t="n"/>
      <c r="KKY28" s="530" t="n"/>
      <c r="KKZ28" s="530" t="n"/>
      <c r="KLA28" s="530" t="n"/>
      <c r="KLB28" s="530" t="n"/>
      <c r="KLC28" s="530" t="n"/>
      <c r="KLD28" s="530" t="n"/>
      <c r="KLE28" s="530" t="n"/>
      <c r="KLF28" s="530" t="n"/>
      <c r="KLG28" s="530" t="n"/>
      <c r="KLH28" s="530" t="n"/>
      <c r="KLI28" s="530" t="n"/>
      <c r="KLJ28" s="530" t="n"/>
      <c r="KLK28" s="530" t="n"/>
      <c r="KLL28" s="530" t="n"/>
      <c r="KLM28" s="530" t="n"/>
      <c r="KLN28" s="530" t="n"/>
      <c r="KLO28" s="530" t="n"/>
      <c r="KLP28" s="530" t="n"/>
      <c r="KLQ28" s="530" t="n"/>
      <c r="KLR28" s="530" t="n"/>
      <c r="KLS28" s="530" t="n"/>
      <c r="KLT28" s="530" t="n"/>
      <c r="KLU28" s="530" t="n"/>
      <c r="KLV28" s="530" t="n"/>
      <c r="KLW28" s="530" t="n"/>
      <c r="KLX28" s="530" t="n"/>
      <c r="KLY28" s="530" t="n"/>
      <c r="KLZ28" s="530" t="n"/>
      <c r="KMA28" s="530" t="n"/>
      <c r="KMB28" s="530" t="n"/>
      <c r="KMC28" s="530" t="n"/>
      <c r="KMD28" s="530" t="n"/>
      <c r="KME28" s="530" t="n"/>
      <c r="KMF28" s="530" t="n"/>
      <c r="KMG28" s="530" t="n"/>
      <c r="KMH28" s="530" t="n"/>
      <c r="KMI28" s="530" t="n"/>
      <c r="KMJ28" s="530" t="n"/>
      <c r="KMK28" s="530" t="n"/>
      <c r="KML28" s="530" t="n"/>
      <c r="KMM28" s="530" t="n"/>
      <c r="KMN28" s="530" t="n"/>
      <c r="KMO28" s="530" t="n"/>
      <c r="KMP28" s="530" t="n"/>
      <c r="KMQ28" s="530" t="n"/>
      <c r="KMR28" s="530" t="n"/>
      <c r="KMS28" s="530" t="n"/>
      <c r="KMT28" s="530" t="n"/>
      <c r="KMU28" s="530" t="n"/>
      <c r="KMV28" s="530" t="n"/>
      <c r="KMW28" s="530" t="n"/>
      <c r="KMX28" s="530" t="n"/>
      <c r="KMY28" s="530" t="n"/>
      <c r="KMZ28" s="530" t="n"/>
      <c r="KNA28" s="530" t="n"/>
      <c r="KNB28" s="530" t="n"/>
      <c r="KNC28" s="530" t="n"/>
      <c r="KND28" s="530" t="n"/>
      <c r="KNE28" s="530" t="n"/>
      <c r="KNF28" s="530" t="n"/>
      <c r="KNG28" s="530" t="n"/>
      <c r="KNH28" s="530" t="n"/>
      <c r="KNI28" s="530" t="n"/>
      <c r="KNJ28" s="530" t="n"/>
      <c r="KNK28" s="530" t="n"/>
      <c r="KNL28" s="530" t="n"/>
      <c r="KNM28" s="530" t="n"/>
      <c r="KNN28" s="530" t="n"/>
      <c r="KNO28" s="530" t="n"/>
      <c r="KNP28" s="530" t="n"/>
      <c r="KNQ28" s="530" t="n"/>
      <c r="KNR28" s="530" t="n"/>
      <c r="KNS28" s="530" t="n"/>
      <c r="KNT28" s="530" t="n"/>
      <c r="KNU28" s="530" t="n"/>
      <c r="KNV28" s="530" t="n"/>
      <c r="KNW28" s="530" t="n"/>
      <c r="KNX28" s="530" t="n"/>
      <c r="KNY28" s="530" t="n"/>
      <c r="KNZ28" s="530" t="n"/>
      <c r="KOA28" s="530" t="n"/>
      <c r="KOB28" s="530" t="n"/>
      <c r="KOC28" s="530" t="n"/>
      <c r="KOD28" s="530" t="n"/>
      <c r="KOE28" s="530" t="n"/>
      <c r="KOF28" s="530" t="n"/>
      <c r="KOG28" s="530" t="n"/>
      <c r="KOH28" s="530" t="n"/>
      <c r="KOI28" s="530" t="n"/>
      <c r="KOJ28" s="530" t="n"/>
      <c r="KOK28" s="530" t="n"/>
      <c r="KOL28" s="530" t="n"/>
      <c r="KOM28" s="530" t="n"/>
      <c r="KON28" s="530" t="n"/>
      <c r="KOO28" s="530" t="n"/>
      <c r="KOP28" s="530" t="n"/>
      <c r="KOQ28" s="530" t="n"/>
      <c r="KOR28" s="530" t="n"/>
      <c r="KOS28" s="530" t="n"/>
      <c r="KOT28" s="530" t="n"/>
      <c r="KOU28" s="530" t="n"/>
      <c r="KOV28" s="530" t="n"/>
      <c r="KOW28" s="530" t="n"/>
      <c r="KOX28" s="530" t="n"/>
      <c r="KOY28" s="530" t="n"/>
      <c r="KOZ28" s="530" t="n"/>
      <c r="KPA28" s="530" t="n"/>
      <c r="KPB28" s="530" t="n"/>
      <c r="KPC28" s="530" t="n"/>
      <c r="KPD28" s="530" t="n"/>
      <c r="KPE28" s="530" t="n"/>
      <c r="KPF28" s="530" t="n"/>
      <c r="KPG28" s="530" t="n"/>
      <c r="KPH28" s="530" t="n"/>
      <c r="KPI28" s="530" t="n"/>
      <c r="KPJ28" s="530" t="n"/>
      <c r="KPK28" s="530" t="n"/>
      <c r="KPL28" s="530" t="n"/>
      <c r="KPM28" s="530" t="n"/>
      <c r="KPN28" s="530" t="n"/>
      <c r="KPO28" s="530" t="n"/>
      <c r="KPP28" s="530" t="n"/>
      <c r="KPQ28" s="530" t="n"/>
      <c r="KPR28" s="530" t="n"/>
      <c r="KPS28" s="530" t="n"/>
      <c r="KPT28" s="530" t="n"/>
      <c r="KPU28" s="530" t="n"/>
      <c r="KPV28" s="530" t="n"/>
      <c r="KPW28" s="530" t="n"/>
      <c r="KPX28" s="530" t="n"/>
      <c r="KPY28" s="530" t="n"/>
      <c r="KPZ28" s="530" t="n"/>
      <c r="KQA28" s="530" t="n"/>
      <c r="KQB28" s="530" t="n"/>
      <c r="KQC28" s="530" t="n"/>
      <c r="KQD28" s="530" t="n"/>
      <c r="KQE28" s="530" t="n"/>
      <c r="KQF28" s="530" t="n"/>
      <c r="KQG28" s="530" t="n"/>
      <c r="KQH28" s="530" t="n"/>
      <c r="KQI28" s="530" t="n"/>
      <c r="KQJ28" s="530" t="n"/>
      <c r="KQK28" s="530" t="n"/>
      <c r="KQL28" s="530" t="n"/>
      <c r="KQM28" s="530" t="n"/>
      <c r="KQN28" s="530" t="n"/>
      <c r="KQO28" s="530" t="n"/>
      <c r="KQP28" s="530" t="n"/>
      <c r="KQQ28" s="530" t="n"/>
      <c r="KQR28" s="530" t="n"/>
      <c r="KQS28" s="530" t="n"/>
      <c r="KQT28" s="530" t="n"/>
      <c r="KQU28" s="530" t="n"/>
      <c r="KQV28" s="530" t="n"/>
      <c r="KQW28" s="530" t="n"/>
      <c r="KQX28" s="530" t="n"/>
      <c r="KQY28" s="530" t="n"/>
      <c r="KQZ28" s="530" t="n"/>
      <c r="KRA28" s="530" t="n"/>
      <c r="KRB28" s="530" t="n"/>
      <c r="KRC28" s="530" t="n"/>
      <c r="KRD28" s="530" t="n"/>
      <c r="KRE28" s="530" t="n"/>
      <c r="KRF28" s="530" t="n"/>
      <c r="KRG28" s="530" t="n"/>
      <c r="KRH28" s="530" t="n"/>
      <c r="KRI28" s="530" t="n"/>
      <c r="KRJ28" s="530" t="n"/>
      <c r="KRK28" s="530" t="n"/>
      <c r="KRL28" s="530" t="n"/>
      <c r="KRM28" s="530" t="n"/>
      <c r="KRN28" s="530" t="n"/>
      <c r="KRO28" s="530" t="n"/>
      <c r="KRP28" s="530" t="n"/>
      <c r="KRQ28" s="530" t="n"/>
      <c r="KRR28" s="530" t="n"/>
      <c r="KRS28" s="530" t="n"/>
      <c r="KRT28" s="530" t="n"/>
      <c r="KRU28" s="530" t="n"/>
      <c r="KRV28" s="530" t="n"/>
      <c r="KRW28" s="530" t="n"/>
      <c r="KRX28" s="530" t="n"/>
      <c r="KRY28" s="530" t="n"/>
      <c r="KRZ28" s="530" t="n"/>
      <c r="KSA28" s="530" t="n"/>
      <c r="KSB28" s="530" t="n"/>
      <c r="KSC28" s="530" t="n"/>
      <c r="KSD28" s="530" t="n"/>
      <c r="KSE28" s="530" t="n"/>
      <c r="KSF28" s="530" t="n"/>
      <c r="KSG28" s="530" t="n"/>
      <c r="KSH28" s="530" t="n"/>
      <c r="KSI28" s="530" t="n"/>
      <c r="KSJ28" s="530" t="n"/>
      <c r="KSK28" s="530" t="n"/>
      <c r="KSL28" s="530" t="n"/>
      <c r="KSM28" s="530" t="n"/>
      <c r="KSN28" s="530" t="n"/>
      <c r="KSO28" s="530" t="n"/>
      <c r="KSP28" s="530" t="n"/>
      <c r="KSQ28" s="530" t="n"/>
      <c r="KSR28" s="530" t="n"/>
      <c r="KSS28" s="530" t="n"/>
      <c r="KST28" s="530" t="n"/>
      <c r="KSU28" s="530" t="n"/>
      <c r="KSV28" s="530" t="n"/>
      <c r="KSW28" s="530" t="n"/>
      <c r="KSX28" s="530" t="n"/>
      <c r="KSY28" s="530" t="n"/>
      <c r="KSZ28" s="530" t="n"/>
      <c r="KTA28" s="530" t="n"/>
      <c r="KTB28" s="530" t="n"/>
      <c r="KTC28" s="530" t="n"/>
      <c r="KTD28" s="530" t="n"/>
      <c r="KTE28" s="530" t="n"/>
      <c r="KTF28" s="530" t="n"/>
      <c r="KTG28" s="530" t="n"/>
      <c r="KTH28" s="530" t="n"/>
      <c r="KTI28" s="530" t="n"/>
      <c r="KTJ28" s="530" t="n"/>
      <c r="KTK28" s="530" t="n"/>
      <c r="KTL28" s="530" t="n"/>
      <c r="KTM28" s="530" t="n"/>
      <c r="KTN28" s="530" t="n"/>
      <c r="KTO28" s="530" t="n"/>
      <c r="KTP28" s="530" t="n"/>
      <c r="KTQ28" s="530" t="n"/>
      <c r="KTR28" s="530" t="n"/>
      <c r="KTS28" s="530" t="n"/>
      <c r="KTT28" s="530" t="n"/>
      <c r="KTU28" s="530" t="n"/>
      <c r="KTV28" s="530" t="n"/>
      <c r="KTW28" s="530" t="n"/>
      <c r="KTX28" s="530" t="n"/>
      <c r="KTY28" s="530" t="n"/>
      <c r="KTZ28" s="530" t="n"/>
      <c r="KUA28" s="530" t="n"/>
      <c r="KUB28" s="530" t="n"/>
      <c r="KUC28" s="530" t="n"/>
      <c r="KUD28" s="530" t="n"/>
      <c r="KUE28" s="530" t="n"/>
      <c r="KUF28" s="530" t="n"/>
      <c r="KUG28" s="530" t="n"/>
      <c r="KUH28" s="530" t="n"/>
      <c r="KUI28" s="530" t="n"/>
      <c r="KUJ28" s="530" t="n"/>
      <c r="KUK28" s="530" t="n"/>
      <c r="KUL28" s="530" t="n"/>
      <c r="KUM28" s="530" t="n"/>
      <c r="KUN28" s="530" t="n"/>
      <c r="KUO28" s="530" t="n"/>
      <c r="KUP28" s="530" t="n"/>
      <c r="KUQ28" s="530" t="n"/>
      <c r="KUR28" s="530" t="n"/>
      <c r="KUS28" s="530" t="n"/>
      <c r="KUT28" s="530" t="n"/>
      <c r="KUU28" s="530" t="n"/>
      <c r="KUV28" s="530" t="n"/>
      <c r="KUW28" s="530" t="n"/>
      <c r="KUX28" s="530" t="n"/>
      <c r="KUY28" s="530" t="n"/>
      <c r="KUZ28" s="530" t="n"/>
      <c r="KVA28" s="530" t="n"/>
      <c r="KVB28" s="530" t="n"/>
      <c r="KVC28" s="530" t="n"/>
      <c r="KVD28" s="530" t="n"/>
      <c r="KVE28" s="530" t="n"/>
      <c r="KVF28" s="530" t="n"/>
      <c r="KVG28" s="530" t="n"/>
      <c r="KVH28" s="530" t="n"/>
      <c r="KVI28" s="530" t="n"/>
      <c r="KVJ28" s="530" t="n"/>
      <c r="KVK28" s="530" t="n"/>
      <c r="KVL28" s="530" t="n"/>
      <c r="KVM28" s="530" t="n"/>
      <c r="KVN28" s="530" t="n"/>
      <c r="KVO28" s="530" t="n"/>
      <c r="KVP28" s="530" t="n"/>
      <c r="KVQ28" s="530" t="n"/>
      <c r="KVR28" s="530" t="n"/>
      <c r="KVS28" s="530" t="n"/>
      <c r="KVT28" s="530" t="n"/>
      <c r="KVU28" s="530" t="n"/>
      <c r="KVV28" s="530" t="n"/>
      <c r="KVW28" s="530" t="n"/>
      <c r="KVX28" s="530" t="n"/>
      <c r="KVY28" s="530" t="n"/>
      <c r="KVZ28" s="530" t="n"/>
      <c r="KWA28" s="530" t="n"/>
      <c r="KWB28" s="530" t="n"/>
      <c r="KWC28" s="530" t="n"/>
      <c r="KWD28" s="530" t="n"/>
      <c r="KWE28" s="530" t="n"/>
      <c r="KWF28" s="530" t="n"/>
      <c r="KWG28" s="530" t="n"/>
      <c r="KWH28" s="530" t="n"/>
      <c r="KWI28" s="530" t="n"/>
      <c r="KWJ28" s="530" t="n"/>
      <c r="KWK28" s="530" t="n"/>
      <c r="KWL28" s="530" t="n"/>
      <c r="KWM28" s="530" t="n"/>
      <c r="KWN28" s="530" t="n"/>
      <c r="KWO28" s="530" t="n"/>
      <c r="KWP28" s="530" t="n"/>
      <c r="KWQ28" s="530" t="n"/>
      <c r="KWR28" s="530" t="n"/>
      <c r="KWS28" s="530" t="n"/>
      <c r="KWT28" s="530" t="n"/>
      <c r="KWU28" s="530" t="n"/>
      <c r="KWV28" s="530" t="n"/>
      <c r="KWW28" s="530" t="n"/>
      <c r="KWX28" s="530" t="n"/>
      <c r="KWY28" s="530" t="n"/>
      <c r="KWZ28" s="530" t="n"/>
      <c r="KXA28" s="530" t="n"/>
      <c r="KXB28" s="530" t="n"/>
      <c r="KXC28" s="530" t="n"/>
      <c r="KXD28" s="530" t="n"/>
      <c r="KXE28" s="530" t="n"/>
      <c r="KXF28" s="530" t="n"/>
      <c r="KXG28" s="530" t="n"/>
      <c r="KXH28" s="530" t="n"/>
      <c r="KXI28" s="530" t="n"/>
      <c r="KXJ28" s="530" t="n"/>
      <c r="KXK28" s="530" t="n"/>
      <c r="KXL28" s="530" t="n"/>
      <c r="KXM28" s="530" t="n"/>
      <c r="KXN28" s="530" t="n"/>
      <c r="KXO28" s="530" t="n"/>
      <c r="KXP28" s="530" t="n"/>
      <c r="KXQ28" s="530" t="n"/>
      <c r="KXR28" s="530" t="n"/>
      <c r="KXS28" s="530" t="n"/>
      <c r="KXT28" s="530" t="n"/>
      <c r="KXU28" s="530" t="n"/>
      <c r="KXV28" s="530" t="n"/>
      <c r="KXW28" s="530" t="n"/>
      <c r="KXX28" s="530" t="n"/>
      <c r="KXY28" s="530" t="n"/>
      <c r="KXZ28" s="530" t="n"/>
      <c r="KYA28" s="530" t="n"/>
      <c r="KYB28" s="530" t="n"/>
      <c r="KYC28" s="530" t="n"/>
      <c r="KYD28" s="530" t="n"/>
      <c r="KYE28" s="530" t="n"/>
      <c r="KYF28" s="530" t="n"/>
      <c r="KYG28" s="530" t="n"/>
      <c r="KYH28" s="530" t="n"/>
      <c r="KYI28" s="530" t="n"/>
      <c r="KYJ28" s="530" t="n"/>
      <c r="KYK28" s="530" t="n"/>
      <c r="KYL28" s="530" t="n"/>
      <c r="KYM28" s="530" t="n"/>
      <c r="KYN28" s="530" t="n"/>
      <c r="KYO28" s="530" t="n"/>
      <c r="KYP28" s="530" t="n"/>
      <c r="KYQ28" s="530" t="n"/>
      <c r="KYR28" s="530" t="n"/>
      <c r="KYS28" s="530" t="n"/>
      <c r="KYT28" s="530" t="n"/>
      <c r="KYU28" s="530" t="n"/>
      <c r="KYV28" s="530" t="n"/>
      <c r="KYW28" s="530" t="n"/>
      <c r="KYX28" s="530" t="n"/>
      <c r="KYY28" s="530" t="n"/>
      <c r="KYZ28" s="530" t="n"/>
      <c r="KZA28" s="530" t="n"/>
      <c r="KZB28" s="530" t="n"/>
      <c r="KZC28" s="530" t="n"/>
      <c r="KZD28" s="530" t="n"/>
      <c r="KZE28" s="530" t="n"/>
      <c r="KZF28" s="530" t="n"/>
      <c r="KZG28" s="530" t="n"/>
      <c r="KZH28" s="530" t="n"/>
      <c r="KZI28" s="530" t="n"/>
      <c r="KZJ28" s="530" t="n"/>
      <c r="KZK28" s="530" t="n"/>
      <c r="KZL28" s="530" t="n"/>
      <c r="KZM28" s="530" t="n"/>
      <c r="KZN28" s="530" t="n"/>
      <c r="KZO28" s="530" t="n"/>
      <c r="KZP28" s="530" t="n"/>
      <c r="KZQ28" s="530" t="n"/>
      <c r="KZR28" s="530" t="n"/>
      <c r="KZS28" s="530" t="n"/>
      <c r="KZT28" s="530" t="n"/>
      <c r="KZU28" s="530" t="n"/>
      <c r="KZV28" s="530" t="n"/>
      <c r="KZW28" s="530" t="n"/>
      <c r="KZX28" s="530" t="n"/>
      <c r="KZY28" s="530" t="n"/>
      <c r="KZZ28" s="530" t="n"/>
      <c r="LAA28" s="530" t="n"/>
      <c r="LAB28" s="530" t="n"/>
      <c r="LAC28" s="530" t="n"/>
      <c r="LAD28" s="530" t="n"/>
      <c r="LAE28" s="530" t="n"/>
      <c r="LAF28" s="530" t="n"/>
      <c r="LAG28" s="530" t="n"/>
      <c r="LAH28" s="530" t="n"/>
      <c r="LAI28" s="530" t="n"/>
      <c r="LAJ28" s="530" t="n"/>
      <c r="LAK28" s="530" t="n"/>
      <c r="LAL28" s="530" t="n"/>
      <c r="LAM28" s="530" t="n"/>
      <c r="LAN28" s="530" t="n"/>
      <c r="LAO28" s="530" t="n"/>
      <c r="LAP28" s="530" t="n"/>
      <c r="LAQ28" s="530" t="n"/>
      <c r="LAR28" s="530" t="n"/>
      <c r="LAS28" s="530" t="n"/>
      <c r="LAT28" s="530" t="n"/>
      <c r="LAU28" s="530" t="n"/>
      <c r="LAV28" s="530" t="n"/>
      <c r="LAW28" s="530" t="n"/>
      <c r="LAX28" s="530" t="n"/>
      <c r="LAY28" s="530" t="n"/>
      <c r="LAZ28" s="530" t="n"/>
      <c r="LBA28" s="530" t="n"/>
      <c r="LBB28" s="530" t="n"/>
      <c r="LBC28" s="530" t="n"/>
      <c r="LBD28" s="530" t="n"/>
      <c r="LBE28" s="530" t="n"/>
      <c r="LBF28" s="530" t="n"/>
      <c r="LBG28" s="530" t="n"/>
      <c r="LBH28" s="530" t="n"/>
      <c r="LBI28" s="530" t="n"/>
      <c r="LBJ28" s="530" t="n"/>
      <c r="LBK28" s="530" t="n"/>
      <c r="LBL28" s="530" t="n"/>
      <c r="LBM28" s="530" t="n"/>
      <c r="LBN28" s="530" t="n"/>
      <c r="LBO28" s="530" t="n"/>
      <c r="LBP28" s="530" t="n"/>
      <c r="LBQ28" s="530" t="n"/>
      <c r="LBR28" s="530" t="n"/>
      <c r="LBS28" s="530" t="n"/>
      <c r="LBT28" s="530" t="n"/>
      <c r="LBU28" s="530" t="n"/>
      <c r="LBV28" s="530" t="n"/>
      <c r="LBW28" s="530" t="n"/>
      <c r="LBX28" s="530" t="n"/>
      <c r="LBY28" s="530" t="n"/>
      <c r="LBZ28" s="530" t="n"/>
      <c r="LCA28" s="530" t="n"/>
      <c r="LCB28" s="530" t="n"/>
      <c r="LCC28" s="530" t="n"/>
      <c r="LCD28" s="530" t="n"/>
      <c r="LCE28" s="530" t="n"/>
      <c r="LCF28" s="530" t="n"/>
      <c r="LCG28" s="530" t="n"/>
      <c r="LCH28" s="530" t="n"/>
      <c r="LCI28" s="530" t="n"/>
      <c r="LCJ28" s="530" t="n"/>
      <c r="LCK28" s="530" t="n"/>
      <c r="LCL28" s="530" t="n"/>
      <c r="LCM28" s="530" t="n"/>
      <c r="LCN28" s="530" t="n"/>
      <c r="LCO28" s="530" t="n"/>
      <c r="LCP28" s="530" t="n"/>
      <c r="LCQ28" s="530" t="n"/>
      <c r="LCR28" s="530" t="n"/>
      <c r="LCS28" s="530" t="n"/>
      <c r="LCT28" s="530" t="n"/>
      <c r="LCU28" s="530" t="n"/>
      <c r="LCV28" s="530" t="n"/>
      <c r="LCW28" s="530" t="n"/>
      <c r="LCX28" s="530" t="n"/>
      <c r="LCY28" s="530" t="n"/>
      <c r="LCZ28" s="530" t="n"/>
      <c r="LDA28" s="530" t="n"/>
      <c r="LDB28" s="530" t="n"/>
      <c r="LDC28" s="530" t="n"/>
      <c r="LDD28" s="530" t="n"/>
      <c r="LDE28" s="530" t="n"/>
      <c r="LDF28" s="530" t="n"/>
      <c r="LDG28" s="530" t="n"/>
      <c r="LDH28" s="530" t="n"/>
      <c r="LDI28" s="530" t="n"/>
      <c r="LDJ28" s="530" t="n"/>
      <c r="LDK28" s="530" t="n"/>
      <c r="LDL28" s="530" t="n"/>
      <c r="LDM28" s="530" t="n"/>
      <c r="LDN28" s="530" t="n"/>
      <c r="LDO28" s="530" t="n"/>
      <c r="LDP28" s="530" t="n"/>
      <c r="LDQ28" s="530" t="n"/>
      <c r="LDR28" s="530" t="n"/>
      <c r="LDS28" s="530" t="n"/>
      <c r="LDT28" s="530" t="n"/>
      <c r="LDU28" s="530" t="n"/>
      <c r="LDV28" s="530" t="n"/>
      <c r="LDW28" s="530" t="n"/>
      <c r="LDX28" s="530" t="n"/>
      <c r="LDY28" s="530" t="n"/>
      <c r="LDZ28" s="530" t="n"/>
      <c r="LEA28" s="530" t="n"/>
      <c r="LEB28" s="530" t="n"/>
      <c r="LEC28" s="530" t="n"/>
      <c r="LED28" s="530" t="n"/>
      <c r="LEE28" s="530" t="n"/>
      <c r="LEF28" s="530" t="n"/>
      <c r="LEG28" s="530" t="n"/>
      <c r="LEH28" s="530" t="n"/>
      <c r="LEI28" s="530" t="n"/>
      <c r="LEJ28" s="530" t="n"/>
      <c r="LEK28" s="530" t="n"/>
      <c r="LEL28" s="530" t="n"/>
      <c r="LEM28" s="530" t="n"/>
      <c r="LEN28" s="530" t="n"/>
      <c r="LEO28" s="530" t="n"/>
      <c r="LEP28" s="530" t="n"/>
      <c r="LEQ28" s="530" t="n"/>
      <c r="LER28" s="530" t="n"/>
      <c r="LES28" s="530" t="n"/>
      <c r="LET28" s="530" t="n"/>
      <c r="LEU28" s="530" t="n"/>
      <c r="LEV28" s="530" t="n"/>
      <c r="LEW28" s="530" t="n"/>
      <c r="LEX28" s="530" t="n"/>
      <c r="LEY28" s="530" t="n"/>
      <c r="LEZ28" s="530" t="n"/>
      <c r="LFA28" s="530" t="n"/>
      <c r="LFB28" s="530" t="n"/>
      <c r="LFC28" s="530" t="n"/>
      <c r="LFD28" s="530" t="n"/>
      <c r="LFE28" s="530" t="n"/>
      <c r="LFF28" s="530" t="n"/>
      <c r="LFG28" s="530" t="n"/>
      <c r="LFH28" s="530" t="n"/>
      <c r="LFI28" s="530" t="n"/>
      <c r="LFJ28" s="530" t="n"/>
      <c r="LFK28" s="530" t="n"/>
      <c r="LFL28" s="530" t="n"/>
      <c r="LFM28" s="530" t="n"/>
      <c r="LFN28" s="530" t="n"/>
      <c r="LFO28" s="530" t="n"/>
      <c r="LFP28" s="530" t="n"/>
      <c r="LFQ28" s="530" t="n"/>
      <c r="LFR28" s="530" t="n"/>
      <c r="LFS28" s="530" t="n"/>
      <c r="LFT28" s="530" t="n"/>
      <c r="LFU28" s="530" t="n"/>
      <c r="LFV28" s="530" t="n"/>
      <c r="LFW28" s="530" t="n"/>
      <c r="LFX28" s="530" t="n"/>
      <c r="LFY28" s="530" t="n"/>
      <c r="LFZ28" s="530" t="n"/>
      <c r="LGA28" s="530" t="n"/>
      <c r="LGB28" s="530" t="n"/>
      <c r="LGC28" s="530" t="n"/>
      <c r="LGD28" s="530" t="n"/>
      <c r="LGE28" s="530" t="n"/>
      <c r="LGF28" s="530" t="n"/>
      <c r="LGG28" s="530" t="n"/>
      <c r="LGH28" s="530" t="n"/>
      <c r="LGI28" s="530" t="n"/>
      <c r="LGJ28" s="530" t="n"/>
      <c r="LGK28" s="530" t="n"/>
      <c r="LGL28" s="530" t="n"/>
      <c r="LGM28" s="530" t="n"/>
      <c r="LGN28" s="530" t="n"/>
      <c r="LGO28" s="530" t="n"/>
      <c r="LGP28" s="530" t="n"/>
      <c r="LGQ28" s="530" t="n"/>
      <c r="LGR28" s="530" t="n"/>
      <c r="LGS28" s="530" t="n"/>
      <c r="LGT28" s="530" t="n"/>
      <c r="LGU28" s="530" t="n"/>
      <c r="LGV28" s="530" t="n"/>
      <c r="LGW28" s="530" t="n"/>
      <c r="LGX28" s="530" t="n"/>
      <c r="LGY28" s="530" t="n"/>
      <c r="LGZ28" s="530" t="n"/>
      <c r="LHA28" s="530" t="n"/>
      <c r="LHB28" s="530" t="n"/>
      <c r="LHC28" s="530" t="n"/>
      <c r="LHD28" s="530" t="n"/>
      <c r="LHE28" s="530" t="n"/>
      <c r="LHF28" s="530" t="n"/>
      <c r="LHG28" s="530" t="n"/>
      <c r="LHH28" s="530" t="n"/>
      <c r="LHI28" s="530" t="n"/>
      <c r="LHJ28" s="530" t="n"/>
      <c r="LHK28" s="530" t="n"/>
      <c r="LHL28" s="530" t="n"/>
      <c r="LHM28" s="530" t="n"/>
      <c r="LHN28" s="530" t="n"/>
      <c r="LHO28" s="530" t="n"/>
      <c r="LHP28" s="530" t="n"/>
      <c r="LHQ28" s="530" t="n"/>
      <c r="LHR28" s="530" t="n"/>
      <c r="LHS28" s="530" t="n"/>
      <c r="LHT28" s="530" t="n"/>
      <c r="LHU28" s="530" t="n"/>
      <c r="LHV28" s="530" t="n"/>
      <c r="LHW28" s="530" t="n"/>
      <c r="LHX28" s="530" t="n"/>
      <c r="LHY28" s="530" t="n"/>
      <c r="LHZ28" s="530" t="n"/>
      <c r="LIA28" s="530" t="n"/>
      <c r="LIB28" s="530" t="n"/>
      <c r="LIC28" s="530" t="n"/>
      <c r="LID28" s="530" t="n"/>
      <c r="LIE28" s="530" t="n"/>
      <c r="LIF28" s="530" t="n"/>
      <c r="LIG28" s="530" t="n"/>
      <c r="LIH28" s="530" t="n"/>
      <c r="LII28" s="530" t="n"/>
      <c r="LIJ28" s="530" t="n"/>
      <c r="LIK28" s="530" t="n"/>
      <c r="LIL28" s="530" t="n"/>
      <c r="LIM28" s="530" t="n"/>
      <c r="LIN28" s="530" t="n"/>
      <c r="LIO28" s="530" t="n"/>
      <c r="LIP28" s="530" t="n"/>
      <c r="LIQ28" s="530" t="n"/>
      <c r="LIR28" s="530" t="n"/>
      <c r="LIS28" s="530" t="n"/>
      <c r="LIT28" s="530" t="n"/>
      <c r="LIU28" s="530" t="n"/>
      <c r="LIV28" s="530" t="n"/>
      <c r="LIW28" s="530" t="n"/>
      <c r="LIX28" s="530" t="n"/>
      <c r="LIY28" s="530" t="n"/>
      <c r="LIZ28" s="530" t="n"/>
      <c r="LJA28" s="530" t="n"/>
      <c r="LJB28" s="530" t="n"/>
      <c r="LJC28" s="530" t="n"/>
      <c r="LJD28" s="530" t="n"/>
      <c r="LJE28" s="530" t="n"/>
      <c r="LJF28" s="530" t="n"/>
      <c r="LJG28" s="530" t="n"/>
      <c r="LJH28" s="530" t="n"/>
      <c r="LJI28" s="530" t="n"/>
      <c r="LJJ28" s="530" t="n"/>
      <c r="LJK28" s="530" t="n"/>
      <c r="LJL28" s="530" t="n"/>
      <c r="LJM28" s="530" t="n"/>
      <c r="LJN28" s="530" t="n"/>
      <c r="LJO28" s="530" t="n"/>
      <c r="LJP28" s="530" t="n"/>
      <c r="LJQ28" s="530" t="n"/>
      <c r="LJR28" s="530" t="n"/>
      <c r="LJS28" s="530" t="n"/>
      <c r="LJT28" s="530" t="n"/>
      <c r="LJU28" s="530" t="n"/>
      <c r="LJV28" s="530" t="n"/>
      <c r="LJW28" s="530" t="n"/>
      <c r="LJX28" s="530" t="n"/>
      <c r="LJY28" s="530" t="n"/>
      <c r="LJZ28" s="530" t="n"/>
      <c r="LKA28" s="530" t="n"/>
      <c r="LKB28" s="530" t="n"/>
      <c r="LKC28" s="530" t="n"/>
      <c r="LKD28" s="530" t="n"/>
      <c r="LKE28" s="530" t="n"/>
      <c r="LKF28" s="530" t="n"/>
      <c r="LKG28" s="530" t="n"/>
      <c r="LKH28" s="530" t="n"/>
      <c r="LKI28" s="530" t="n"/>
      <c r="LKJ28" s="530" t="n"/>
      <c r="LKK28" s="530" t="n"/>
      <c r="LKL28" s="530" t="n"/>
      <c r="LKM28" s="530" t="n"/>
      <c r="LKN28" s="530" t="n"/>
      <c r="LKO28" s="530" t="n"/>
      <c r="LKP28" s="530" t="n"/>
      <c r="LKQ28" s="530" t="n"/>
      <c r="LKR28" s="530" t="n"/>
      <c r="LKS28" s="530" t="n"/>
      <c r="LKT28" s="530" t="n"/>
      <c r="LKU28" s="530" t="n"/>
      <c r="LKV28" s="530" t="n"/>
      <c r="LKW28" s="530" t="n"/>
      <c r="LKX28" s="530" t="n"/>
      <c r="LKY28" s="530" t="n"/>
      <c r="LKZ28" s="530" t="n"/>
      <c r="LLA28" s="530" t="n"/>
      <c r="LLB28" s="530" t="n"/>
      <c r="LLC28" s="530" t="n"/>
      <c r="LLD28" s="530" t="n"/>
      <c r="LLE28" s="530" t="n"/>
      <c r="LLF28" s="530" t="n"/>
      <c r="LLG28" s="530" t="n"/>
      <c r="LLH28" s="530" t="n"/>
      <c r="LLI28" s="530" t="n"/>
      <c r="LLJ28" s="530" t="n"/>
      <c r="LLK28" s="530" t="n"/>
      <c r="LLL28" s="530" t="n"/>
      <c r="LLM28" s="530" t="n"/>
      <c r="LLN28" s="530" t="n"/>
      <c r="LLO28" s="530" t="n"/>
      <c r="LLP28" s="530" t="n"/>
      <c r="LLQ28" s="530" t="n"/>
      <c r="LLR28" s="530" t="n"/>
      <c r="LLS28" s="530" t="n"/>
      <c r="LLT28" s="530" t="n"/>
      <c r="LLU28" s="530" t="n"/>
      <c r="LLV28" s="530" t="n"/>
      <c r="LLW28" s="530" t="n"/>
      <c r="LLX28" s="530" t="n"/>
      <c r="LLY28" s="530" t="n"/>
      <c r="LLZ28" s="530" t="n"/>
      <c r="LMA28" s="530" t="n"/>
      <c r="LMB28" s="530" t="n"/>
      <c r="LMC28" s="530" t="n"/>
      <c r="LMD28" s="530" t="n"/>
      <c r="LME28" s="530" t="n"/>
      <c r="LMF28" s="530" t="n"/>
      <c r="LMG28" s="530" t="n"/>
      <c r="LMH28" s="530" t="n"/>
      <c r="LMI28" s="530" t="n"/>
      <c r="LMJ28" s="530" t="n"/>
      <c r="LMK28" s="530" t="n"/>
      <c r="LML28" s="530" t="n"/>
      <c r="LMM28" s="530" t="n"/>
      <c r="LMN28" s="530" t="n"/>
      <c r="LMO28" s="530" t="n"/>
      <c r="LMP28" s="530" t="n"/>
      <c r="LMQ28" s="530" t="n"/>
      <c r="LMR28" s="530" t="n"/>
      <c r="LMS28" s="530" t="n"/>
      <c r="LMT28" s="530" t="n"/>
      <c r="LMU28" s="530" t="n"/>
      <c r="LMV28" s="530" t="n"/>
      <c r="LMW28" s="530" t="n"/>
      <c r="LMX28" s="530" t="n"/>
      <c r="LMY28" s="530" t="n"/>
      <c r="LMZ28" s="530" t="n"/>
      <c r="LNA28" s="530" t="n"/>
      <c r="LNB28" s="530" t="n"/>
      <c r="LNC28" s="530" t="n"/>
      <c r="LND28" s="530" t="n"/>
      <c r="LNE28" s="530" t="n"/>
      <c r="LNF28" s="530" t="n"/>
      <c r="LNG28" s="530" t="n"/>
      <c r="LNH28" s="530" t="n"/>
      <c r="LNI28" s="530" t="n"/>
      <c r="LNJ28" s="530" t="n"/>
      <c r="LNK28" s="530" t="n"/>
      <c r="LNL28" s="530" t="n"/>
      <c r="LNM28" s="530" t="n"/>
      <c r="LNN28" s="530" t="n"/>
      <c r="LNO28" s="530" t="n"/>
      <c r="LNP28" s="530" t="n"/>
      <c r="LNQ28" s="530" t="n"/>
      <c r="LNR28" s="530" t="n"/>
      <c r="LNS28" s="530" t="n"/>
      <c r="LNT28" s="530" t="n"/>
      <c r="LNU28" s="530" t="n"/>
      <c r="LNV28" s="530" t="n"/>
      <c r="LNW28" s="530" t="n"/>
      <c r="LNX28" s="530" t="n"/>
      <c r="LNY28" s="530" t="n"/>
      <c r="LNZ28" s="530" t="n"/>
      <c r="LOA28" s="530" t="n"/>
      <c r="LOB28" s="530" t="n"/>
      <c r="LOC28" s="530" t="n"/>
      <c r="LOD28" s="530" t="n"/>
      <c r="LOE28" s="530" t="n"/>
      <c r="LOF28" s="530" t="n"/>
      <c r="LOG28" s="530" t="n"/>
      <c r="LOH28" s="530" t="n"/>
      <c r="LOI28" s="530" t="n"/>
      <c r="LOJ28" s="530" t="n"/>
      <c r="LOK28" s="530" t="n"/>
      <c r="LOL28" s="530" t="n"/>
      <c r="LOM28" s="530" t="n"/>
      <c r="LON28" s="530" t="n"/>
      <c r="LOO28" s="530" t="n"/>
      <c r="LOP28" s="530" t="n"/>
      <c r="LOQ28" s="530" t="n"/>
      <c r="LOR28" s="530" t="n"/>
      <c r="LOS28" s="530" t="n"/>
      <c r="LOT28" s="530" t="n"/>
      <c r="LOU28" s="530" t="n"/>
      <c r="LOV28" s="530" t="n"/>
      <c r="LOW28" s="530" t="n"/>
      <c r="LOX28" s="530" t="n"/>
      <c r="LOY28" s="530" t="n"/>
      <c r="LOZ28" s="530" t="n"/>
      <c r="LPA28" s="530" t="n"/>
      <c r="LPB28" s="530" t="n"/>
      <c r="LPC28" s="530" t="n"/>
      <c r="LPD28" s="530" t="n"/>
      <c r="LPE28" s="530" t="n"/>
      <c r="LPF28" s="530" t="n"/>
      <c r="LPG28" s="530" t="n"/>
      <c r="LPH28" s="530" t="n"/>
      <c r="LPI28" s="530" t="n"/>
      <c r="LPJ28" s="530" t="n"/>
      <c r="LPK28" s="530" t="n"/>
      <c r="LPL28" s="530" t="n"/>
      <c r="LPM28" s="530" t="n"/>
      <c r="LPN28" s="530" t="n"/>
      <c r="LPO28" s="530" t="n"/>
      <c r="LPP28" s="530" t="n"/>
      <c r="LPQ28" s="530" t="n"/>
      <c r="LPR28" s="530" t="n"/>
      <c r="LPS28" s="530" t="n"/>
      <c r="LPT28" s="530" t="n"/>
      <c r="LPU28" s="530" t="n"/>
      <c r="LPV28" s="530" t="n"/>
      <c r="LPW28" s="530" t="n"/>
      <c r="LPX28" s="530" t="n"/>
      <c r="LPY28" s="530" t="n"/>
      <c r="LPZ28" s="530" t="n"/>
      <c r="LQA28" s="530" t="n"/>
      <c r="LQB28" s="530" t="n"/>
      <c r="LQC28" s="530" t="n"/>
      <c r="LQD28" s="530" t="n"/>
      <c r="LQE28" s="530" t="n"/>
      <c r="LQF28" s="530" t="n"/>
      <c r="LQG28" s="530" t="n"/>
      <c r="LQH28" s="530" t="n"/>
      <c r="LQI28" s="530" t="n"/>
      <c r="LQJ28" s="530" t="n"/>
      <c r="LQK28" s="530" t="n"/>
      <c r="LQL28" s="530" t="n"/>
      <c r="LQM28" s="530" t="n"/>
      <c r="LQN28" s="530" t="n"/>
      <c r="LQO28" s="530" t="n"/>
      <c r="LQP28" s="530" t="n"/>
      <c r="LQQ28" s="530" t="n"/>
      <c r="LQR28" s="530" t="n"/>
      <c r="LQS28" s="530" t="n"/>
      <c r="LQT28" s="530" t="n"/>
      <c r="LQU28" s="530" t="n"/>
      <c r="LQV28" s="530" t="n"/>
      <c r="LQW28" s="530" t="n"/>
      <c r="LQX28" s="530" t="n"/>
      <c r="LQY28" s="530" t="n"/>
      <c r="LQZ28" s="530" t="n"/>
      <c r="LRA28" s="530" t="n"/>
      <c r="LRB28" s="530" t="n"/>
      <c r="LRC28" s="530" t="n"/>
      <c r="LRD28" s="530" t="n"/>
      <c r="LRE28" s="530" t="n"/>
      <c r="LRF28" s="530" t="n"/>
      <c r="LRG28" s="530" t="n"/>
      <c r="LRH28" s="530" t="n"/>
      <c r="LRI28" s="530" t="n"/>
      <c r="LRJ28" s="530" t="n"/>
      <c r="LRK28" s="530" t="n"/>
      <c r="LRL28" s="530" t="n"/>
      <c r="LRM28" s="530" t="n"/>
      <c r="LRN28" s="530" t="n"/>
      <c r="LRO28" s="530" t="n"/>
      <c r="LRP28" s="530" t="n"/>
      <c r="LRQ28" s="530" t="n"/>
      <c r="LRR28" s="530" t="n"/>
      <c r="LRS28" s="530" t="n"/>
      <c r="LRT28" s="530" t="n"/>
      <c r="LRU28" s="530" t="n"/>
      <c r="LRV28" s="530" t="n"/>
      <c r="LRW28" s="530" t="n"/>
      <c r="LRX28" s="530" t="n"/>
      <c r="LRY28" s="530" t="n"/>
      <c r="LRZ28" s="530" t="n"/>
      <c r="LSA28" s="530" t="n"/>
      <c r="LSB28" s="530" t="n"/>
      <c r="LSC28" s="530" t="n"/>
      <c r="LSD28" s="530" t="n"/>
      <c r="LSE28" s="530" t="n"/>
      <c r="LSF28" s="530" t="n"/>
      <c r="LSG28" s="530" t="n"/>
      <c r="LSH28" s="530" t="n"/>
      <c r="LSI28" s="530" t="n"/>
      <c r="LSJ28" s="530" t="n"/>
      <c r="LSK28" s="530" t="n"/>
      <c r="LSL28" s="530" t="n"/>
      <c r="LSM28" s="530" t="n"/>
      <c r="LSN28" s="530" t="n"/>
      <c r="LSO28" s="530" t="n"/>
      <c r="LSP28" s="530" t="n"/>
      <c r="LSQ28" s="530" t="n"/>
      <c r="LSR28" s="530" t="n"/>
      <c r="LSS28" s="530" t="n"/>
      <c r="LST28" s="530" t="n"/>
      <c r="LSU28" s="530" t="n"/>
      <c r="LSV28" s="530" t="n"/>
      <c r="LSW28" s="530" t="n"/>
      <c r="LSX28" s="530" t="n"/>
      <c r="LSY28" s="530" t="n"/>
      <c r="LSZ28" s="530" t="n"/>
      <c r="LTA28" s="530" t="n"/>
      <c r="LTB28" s="530" t="n"/>
      <c r="LTC28" s="530" t="n"/>
      <c r="LTD28" s="530" t="n"/>
      <c r="LTE28" s="530" t="n"/>
      <c r="LTF28" s="530" t="n"/>
      <c r="LTG28" s="530" t="n"/>
      <c r="LTH28" s="530" t="n"/>
      <c r="LTI28" s="530" t="n"/>
      <c r="LTJ28" s="530" t="n"/>
      <c r="LTK28" s="530" t="n"/>
      <c r="LTL28" s="530" t="n"/>
      <c r="LTM28" s="530" t="n"/>
      <c r="LTN28" s="530" t="n"/>
      <c r="LTO28" s="530" t="n"/>
      <c r="LTP28" s="530" t="n"/>
      <c r="LTQ28" s="530" t="n"/>
      <c r="LTR28" s="530" t="n"/>
      <c r="LTS28" s="530" t="n"/>
      <c r="LTT28" s="530" t="n"/>
      <c r="LTU28" s="530" t="n"/>
      <c r="LTV28" s="530" t="n"/>
      <c r="LTW28" s="530" t="n"/>
      <c r="LTX28" s="530" t="n"/>
      <c r="LTY28" s="530" t="n"/>
      <c r="LTZ28" s="530" t="n"/>
      <c r="LUA28" s="530" t="n"/>
      <c r="LUB28" s="530" t="n"/>
      <c r="LUC28" s="530" t="n"/>
      <c r="LUD28" s="530" t="n"/>
      <c r="LUE28" s="530" t="n"/>
      <c r="LUF28" s="530" t="n"/>
      <c r="LUG28" s="530" t="n"/>
      <c r="LUH28" s="530" t="n"/>
      <c r="LUI28" s="530" t="n"/>
      <c r="LUJ28" s="530" t="n"/>
      <c r="LUK28" s="530" t="n"/>
      <c r="LUL28" s="530" t="n"/>
      <c r="LUM28" s="530" t="n"/>
      <c r="LUN28" s="530" t="n"/>
      <c r="LUO28" s="530" t="n"/>
      <c r="LUP28" s="530" t="n"/>
      <c r="LUQ28" s="530" t="n"/>
      <c r="LUR28" s="530" t="n"/>
      <c r="LUS28" s="530" t="n"/>
      <c r="LUT28" s="530" t="n"/>
      <c r="LUU28" s="530" t="n"/>
      <c r="LUV28" s="530" t="n"/>
      <c r="LUW28" s="530" t="n"/>
      <c r="LUX28" s="530" t="n"/>
      <c r="LUY28" s="530" t="n"/>
      <c r="LUZ28" s="530" t="n"/>
      <c r="LVA28" s="530" t="n"/>
      <c r="LVB28" s="530" t="n"/>
      <c r="LVC28" s="530" t="n"/>
      <c r="LVD28" s="530" t="n"/>
      <c r="LVE28" s="530" t="n"/>
      <c r="LVF28" s="530" t="n"/>
      <c r="LVG28" s="530" t="n"/>
      <c r="LVH28" s="530" t="n"/>
      <c r="LVI28" s="530" t="n"/>
      <c r="LVJ28" s="530" t="n"/>
      <c r="LVK28" s="530" t="n"/>
      <c r="LVL28" s="530" t="n"/>
      <c r="LVM28" s="530" t="n"/>
      <c r="LVN28" s="530" t="n"/>
      <c r="LVO28" s="530" t="n"/>
      <c r="LVP28" s="530" t="n"/>
      <c r="LVQ28" s="530" t="n"/>
      <c r="LVR28" s="530" t="n"/>
      <c r="LVS28" s="530" t="n"/>
      <c r="LVT28" s="530" t="n"/>
      <c r="LVU28" s="530" t="n"/>
      <c r="LVV28" s="530" t="n"/>
      <c r="LVW28" s="530" t="n"/>
      <c r="LVX28" s="530" t="n"/>
      <c r="LVY28" s="530" t="n"/>
      <c r="LVZ28" s="530" t="n"/>
      <c r="LWA28" s="530" t="n"/>
      <c r="LWB28" s="530" t="n"/>
      <c r="LWC28" s="530" t="n"/>
      <c r="LWD28" s="530" t="n"/>
      <c r="LWE28" s="530" t="n"/>
      <c r="LWF28" s="530" t="n"/>
      <c r="LWG28" s="530" t="n"/>
      <c r="LWH28" s="530" t="n"/>
      <c r="LWI28" s="530" t="n"/>
      <c r="LWJ28" s="530" t="n"/>
      <c r="LWK28" s="530" t="n"/>
      <c r="LWL28" s="530" t="n"/>
      <c r="LWM28" s="530" t="n"/>
      <c r="LWN28" s="530" t="n"/>
      <c r="LWO28" s="530" t="n"/>
      <c r="LWP28" s="530" t="n"/>
      <c r="LWQ28" s="530" t="n"/>
      <c r="LWR28" s="530" t="n"/>
      <c r="LWS28" s="530" t="n"/>
      <c r="LWT28" s="530" t="n"/>
      <c r="LWU28" s="530" t="n"/>
      <c r="LWV28" s="530" t="n"/>
      <c r="LWW28" s="530" t="n"/>
      <c r="LWX28" s="530" t="n"/>
      <c r="LWY28" s="530" t="n"/>
      <c r="LWZ28" s="530" t="n"/>
      <c r="LXA28" s="530" t="n"/>
      <c r="LXB28" s="530" t="n"/>
      <c r="LXC28" s="530" t="n"/>
      <c r="LXD28" s="530" t="n"/>
      <c r="LXE28" s="530" t="n"/>
      <c r="LXF28" s="530" t="n"/>
      <c r="LXG28" s="530" t="n"/>
      <c r="LXH28" s="530" t="n"/>
      <c r="LXI28" s="530" t="n"/>
      <c r="LXJ28" s="530" t="n"/>
      <c r="LXK28" s="530" t="n"/>
      <c r="LXL28" s="530" t="n"/>
      <c r="LXM28" s="530" t="n"/>
      <c r="LXN28" s="530" t="n"/>
      <c r="LXO28" s="530" t="n"/>
      <c r="LXP28" s="530" t="n"/>
      <c r="LXQ28" s="530" t="n"/>
      <c r="LXR28" s="530" t="n"/>
      <c r="LXS28" s="530" t="n"/>
      <c r="LXT28" s="530" t="n"/>
      <c r="LXU28" s="530" t="n"/>
      <c r="LXV28" s="530" t="n"/>
      <c r="LXW28" s="530" t="n"/>
      <c r="LXX28" s="530" t="n"/>
      <c r="LXY28" s="530" t="n"/>
      <c r="LXZ28" s="530" t="n"/>
      <c r="LYA28" s="530" t="n"/>
      <c r="LYB28" s="530" t="n"/>
      <c r="LYC28" s="530" t="n"/>
      <c r="LYD28" s="530" t="n"/>
      <c r="LYE28" s="530" t="n"/>
      <c r="LYF28" s="530" t="n"/>
      <c r="LYG28" s="530" t="n"/>
      <c r="LYH28" s="530" t="n"/>
      <c r="LYI28" s="530" t="n"/>
      <c r="LYJ28" s="530" t="n"/>
      <c r="LYK28" s="530" t="n"/>
      <c r="LYL28" s="530" t="n"/>
      <c r="LYM28" s="530" t="n"/>
      <c r="LYN28" s="530" t="n"/>
      <c r="LYO28" s="530" t="n"/>
      <c r="LYP28" s="530" t="n"/>
      <c r="LYQ28" s="530" t="n"/>
      <c r="LYR28" s="530" t="n"/>
      <c r="LYS28" s="530" t="n"/>
      <c r="LYT28" s="530" t="n"/>
      <c r="LYU28" s="530" t="n"/>
      <c r="LYV28" s="530" t="n"/>
      <c r="LYW28" s="530" t="n"/>
      <c r="LYX28" s="530" t="n"/>
      <c r="LYY28" s="530" t="n"/>
      <c r="LYZ28" s="530" t="n"/>
      <c r="LZA28" s="530" t="n"/>
      <c r="LZB28" s="530" t="n"/>
      <c r="LZC28" s="530" t="n"/>
      <c r="LZD28" s="530" t="n"/>
      <c r="LZE28" s="530" t="n"/>
      <c r="LZF28" s="530" t="n"/>
      <c r="LZG28" s="530" t="n"/>
      <c r="LZH28" s="530" t="n"/>
      <c r="LZI28" s="530" t="n"/>
      <c r="LZJ28" s="530" t="n"/>
      <c r="LZK28" s="530" t="n"/>
      <c r="LZL28" s="530" t="n"/>
      <c r="LZM28" s="530" t="n"/>
      <c r="LZN28" s="530" t="n"/>
      <c r="LZO28" s="530" t="n"/>
      <c r="LZP28" s="530" t="n"/>
      <c r="LZQ28" s="530" t="n"/>
      <c r="LZR28" s="530" t="n"/>
      <c r="LZS28" s="530" t="n"/>
      <c r="LZT28" s="530" t="n"/>
      <c r="LZU28" s="530" t="n"/>
      <c r="LZV28" s="530" t="n"/>
      <c r="LZW28" s="530" t="n"/>
      <c r="LZX28" s="530" t="n"/>
      <c r="LZY28" s="530" t="n"/>
      <c r="LZZ28" s="530" t="n"/>
      <c r="MAA28" s="530" t="n"/>
      <c r="MAB28" s="530" t="n"/>
      <c r="MAC28" s="530" t="n"/>
      <c r="MAD28" s="530" t="n"/>
      <c r="MAE28" s="530" t="n"/>
      <c r="MAF28" s="530" t="n"/>
      <c r="MAG28" s="530" t="n"/>
      <c r="MAH28" s="530" t="n"/>
      <c r="MAI28" s="530" t="n"/>
      <c r="MAJ28" s="530" t="n"/>
      <c r="MAK28" s="530" t="n"/>
      <c r="MAL28" s="530" t="n"/>
      <c r="MAM28" s="530" t="n"/>
      <c r="MAN28" s="530" t="n"/>
      <c r="MAO28" s="530" t="n"/>
      <c r="MAP28" s="530" t="n"/>
      <c r="MAQ28" s="530" t="n"/>
      <c r="MAR28" s="530" t="n"/>
      <c r="MAS28" s="530" t="n"/>
      <c r="MAT28" s="530" t="n"/>
      <c r="MAU28" s="530" t="n"/>
      <c r="MAV28" s="530" t="n"/>
      <c r="MAW28" s="530" t="n"/>
      <c r="MAX28" s="530" t="n"/>
      <c r="MAY28" s="530" t="n"/>
      <c r="MAZ28" s="530" t="n"/>
      <c r="MBA28" s="530" t="n"/>
      <c r="MBB28" s="530" t="n"/>
      <c r="MBC28" s="530" t="n"/>
      <c r="MBD28" s="530" t="n"/>
      <c r="MBE28" s="530" t="n"/>
      <c r="MBF28" s="530" t="n"/>
      <c r="MBG28" s="530" t="n"/>
      <c r="MBH28" s="530" t="n"/>
      <c r="MBI28" s="530" t="n"/>
      <c r="MBJ28" s="530" t="n"/>
      <c r="MBK28" s="530" t="n"/>
      <c r="MBL28" s="530" t="n"/>
      <c r="MBM28" s="530" t="n"/>
      <c r="MBN28" s="530" t="n"/>
      <c r="MBO28" s="530" t="n"/>
      <c r="MBP28" s="530" t="n"/>
      <c r="MBQ28" s="530" t="n"/>
      <c r="MBR28" s="530" t="n"/>
      <c r="MBS28" s="530" t="n"/>
      <c r="MBT28" s="530" t="n"/>
      <c r="MBU28" s="530" t="n"/>
      <c r="MBV28" s="530" t="n"/>
      <c r="MBW28" s="530" t="n"/>
      <c r="MBX28" s="530" t="n"/>
      <c r="MBY28" s="530" t="n"/>
      <c r="MBZ28" s="530" t="n"/>
      <c r="MCA28" s="530" t="n"/>
      <c r="MCB28" s="530" t="n"/>
      <c r="MCC28" s="530" t="n"/>
      <c r="MCD28" s="530" t="n"/>
      <c r="MCE28" s="530" t="n"/>
      <c r="MCF28" s="530" t="n"/>
      <c r="MCG28" s="530" t="n"/>
      <c r="MCH28" s="530" t="n"/>
      <c r="MCI28" s="530" t="n"/>
      <c r="MCJ28" s="530" t="n"/>
      <c r="MCK28" s="530" t="n"/>
      <c r="MCL28" s="530" t="n"/>
      <c r="MCM28" s="530" t="n"/>
      <c r="MCN28" s="530" t="n"/>
      <c r="MCO28" s="530" t="n"/>
      <c r="MCP28" s="530" t="n"/>
      <c r="MCQ28" s="530" t="n"/>
      <c r="MCR28" s="530" t="n"/>
      <c r="MCS28" s="530" t="n"/>
      <c r="MCT28" s="530" t="n"/>
      <c r="MCU28" s="530" t="n"/>
      <c r="MCV28" s="530" t="n"/>
      <c r="MCW28" s="530" t="n"/>
      <c r="MCX28" s="530" t="n"/>
      <c r="MCY28" s="530" t="n"/>
      <c r="MCZ28" s="530" t="n"/>
      <c r="MDA28" s="530" t="n"/>
      <c r="MDB28" s="530" t="n"/>
      <c r="MDC28" s="530" t="n"/>
      <c r="MDD28" s="530" t="n"/>
      <c r="MDE28" s="530" t="n"/>
      <c r="MDF28" s="530" t="n"/>
      <c r="MDG28" s="530" t="n"/>
      <c r="MDH28" s="530" t="n"/>
      <c r="MDI28" s="530" t="n"/>
      <c r="MDJ28" s="530" t="n"/>
      <c r="MDK28" s="530" t="n"/>
      <c r="MDL28" s="530" t="n"/>
      <c r="MDM28" s="530" t="n"/>
      <c r="MDN28" s="530" t="n"/>
      <c r="MDO28" s="530" t="n"/>
      <c r="MDP28" s="530" t="n"/>
      <c r="MDQ28" s="530" t="n"/>
      <c r="MDR28" s="530" t="n"/>
      <c r="MDS28" s="530" t="n"/>
      <c r="MDT28" s="530" t="n"/>
      <c r="MDU28" s="530" t="n"/>
      <c r="MDV28" s="530" t="n"/>
      <c r="MDW28" s="530" t="n"/>
      <c r="MDX28" s="530" t="n"/>
      <c r="MDY28" s="530" t="n"/>
      <c r="MDZ28" s="530" t="n"/>
      <c r="MEA28" s="530" t="n"/>
      <c r="MEB28" s="530" t="n"/>
      <c r="MEC28" s="530" t="n"/>
      <c r="MED28" s="530" t="n"/>
      <c r="MEE28" s="530" t="n"/>
      <c r="MEF28" s="530" t="n"/>
      <c r="MEG28" s="530" t="n"/>
      <c r="MEH28" s="530" t="n"/>
      <c r="MEI28" s="530" t="n"/>
      <c r="MEJ28" s="530" t="n"/>
      <c r="MEK28" s="530" t="n"/>
      <c r="MEL28" s="530" t="n"/>
      <c r="MEM28" s="530" t="n"/>
      <c r="MEN28" s="530" t="n"/>
      <c r="MEO28" s="530" t="n"/>
      <c r="MEP28" s="530" t="n"/>
      <c r="MEQ28" s="530" t="n"/>
      <c r="MER28" s="530" t="n"/>
      <c r="MES28" s="530" t="n"/>
      <c r="MET28" s="530" t="n"/>
      <c r="MEU28" s="530" t="n"/>
      <c r="MEV28" s="530" t="n"/>
      <c r="MEW28" s="530" t="n"/>
      <c r="MEX28" s="530" t="n"/>
      <c r="MEY28" s="530" t="n"/>
      <c r="MEZ28" s="530" t="n"/>
      <c r="MFA28" s="530" t="n"/>
      <c r="MFB28" s="530" t="n"/>
      <c r="MFC28" s="530" t="n"/>
      <c r="MFD28" s="530" t="n"/>
      <c r="MFE28" s="530" t="n"/>
      <c r="MFF28" s="530" t="n"/>
      <c r="MFG28" s="530" t="n"/>
      <c r="MFH28" s="530" t="n"/>
      <c r="MFI28" s="530" t="n"/>
      <c r="MFJ28" s="530" t="n"/>
      <c r="MFK28" s="530" t="n"/>
      <c r="MFL28" s="530" t="n"/>
      <c r="MFM28" s="530" t="n"/>
      <c r="MFN28" s="530" t="n"/>
      <c r="MFO28" s="530" t="n"/>
      <c r="MFP28" s="530" t="n"/>
      <c r="MFQ28" s="530" t="n"/>
      <c r="MFR28" s="530" t="n"/>
      <c r="MFS28" s="530" t="n"/>
      <c r="MFT28" s="530" t="n"/>
      <c r="MFU28" s="530" t="n"/>
      <c r="MFV28" s="530" t="n"/>
      <c r="MFW28" s="530" t="n"/>
      <c r="MFX28" s="530" t="n"/>
      <c r="MFY28" s="530" t="n"/>
      <c r="MFZ28" s="530" t="n"/>
      <c r="MGA28" s="530" t="n"/>
      <c r="MGB28" s="530" t="n"/>
      <c r="MGC28" s="530" t="n"/>
      <c r="MGD28" s="530" t="n"/>
      <c r="MGE28" s="530" t="n"/>
      <c r="MGF28" s="530" t="n"/>
      <c r="MGG28" s="530" t="n"/>
      <c r="MGH28" s="530" t="n"/>
      <c r="MGI28" s="530" t="n"/>
      <c r="MGJ28" s="530" t="n"/>
      <c r="MGK28" s="530" t="n"/>
      <c r="MGL28" s="530" t="n"/>
      <c r="MGM28" s="530" t="n"/>
      <c r="MGN28" s="530" t="n"/>
      <c r="MGO28" s="530" t="n"/>
      <c r="MGP28" s="530" t="n"/>
      <c r="MGQ28" s="530" t="n"/>
      <c r="MGR28" s="530" t="n"/>
      <c r="MGS28" s="530" t="n"/>
      <c r="MGT28" s="530" t="n"/>
      <c r="MGU28" s="530" t="n"/>
      <c r="MGV28" s="530" t="n"/>
      <c r="MGW28" s="530" t="n"/>
      <c r="MGX28" s="530" t="n"/>
      <c r="MGY28" s="530" t="n"/>
      <c r="MGZ28" s="530" t="n"/>
      <c r="MHA28" s="530" t="n"/>
      <c r="MHB28" s="530" t="n"/>
      <c r="MHC28" s="530" t="n"/>
      <c r="MHD28" s="530" t="n"/>
      <c r="MHE28" s="530" t="n"/>
      <c r="MHF28" s="530" t="n"/>
      <c r="MHG28" s="530" t="n"/>
      <c r="MHH28" s="530" t="n"/>
      <c r="MHI28" s="530" t="n"/>
      <c r="MHJ28" s="530" t="n"/>
      <c r="MHK28" s="530" t="n"/>
      <c r="MHL28" s="530" t="n"/>
      <c r="MHM28" s="530" t="n"/>
      <c r="MHN28" s="530" t="n"/>
      <c r="MHO28" s="530" t="n"/>
      <c r="MHP28" s="530" t="n"/>
      <c r="MHQ28" s="530" t="n"/>
      <c r="MHR28" s="530" t="n"/>
      <c r="MHS28" s="530" t="n"/>
      <c r="MHT28" s="530" t="n"/>
      <c r="MHU28" s="530" t="n"/>
      <c r="MHV28" s="530" t="n"/>
      <c r="MHW28" s="530" t="n"/>
      <c r="MHX28" s="530" t="n"/>
      <c r="MHY28" s="530" t="n"/>
      <c r="MHZ28" s="530" t="n"/>
      <c r="MIA28" s="530" t="n"/>
      <c r="MIB28" s="530" t="n"/>
      <c r="MIC28" s="530" t="n"/>
      <c r="MID28" s="530" t="n"/>
      <c r="MIE28" s="530" t="n"/>
      <c r="MIF28" s="530" t="n"/>
      <c r="MIG28" s="530" t="n"/>
      <c r="MIH28" s="530" t="n"/>
      <c r="MII28" s="530" t="n"/>
      <c r="MIJ28" s="530" t="n"/>
      <c r="MIK28" s="530" t="n"/>
      <c r="MIL28" s="530" t="n"/>
      <c r="MIM28" s="530" t="n"/>
      <c r="MIN28" s="530" t="n"/>
      <c r="MIO28" s="530" t="n"/>
      <c r="MIP28" s="530" t="n"/>
      <c r="MIQ28" s="530" t="n"/>
      <c r="MIR28" s="530" t="n"/>
      <c r="MIS28" s="530" t="n"/>
      <c r="MIT28" s="530" t="n"/>
      <c r="MIU28" s="530" t="n"/>
      <c r="MIV28" s="530" t="n"/>
      <c r="MIW28" s="530" t="n"/>
      <c r="MIX28" s="530" t="n"/>
      <c r="MIY28" s="530" t="n"/>
      <c r="MIZ28" s="530" t="n"/>
      <c r="MJA28" s="530" t="n"/>
      <c r="MJB28" s="530" t="n"/>
      <c r="MJC28" s="530" t="n"/>
      <c r="MJD28" s="530" t="n"/>
      <c r="MJE28" s="530" t="n"/>
      <c r="MJF28" s="530" t="n"/>
      <c r="MJG28" s="530" t="n"/>
      <c r="MJH28" s="530" t="n"/>
      <c r="MJI28" s="530" t="n"/>
      <c r="MJJ28" s="530" t="n"/>
      <c r="MJK28" s="530" t="n"/>
      <c r="MJL28" s="530" t="n"/>
      <c r="MJM28" s="530" t="n"/>
      <c r="MJN28" s="530" t="n"/>
      <c r="MJO28" s="530" t="n"/>
      <c r="MJP28" s="530" t="n"/>
      <c r="MJQ28" s="530" t="n"/>
      <c r="MJR28" s="530" t="n"/>
      <c r="MJS28" s="530" t="n"/>
      <c r="MJT28" s="530" t="n"/>
      <c r="MJU28" s="530" t="n"/>
      <c r="MJV28" s="530" t="n"/>
      <c r="MJW28" s="530" t="n"/>
      <c r="MJX28" s="530" t="n"/>
      <c r="MJY28" s="530" t="n"/>
      <c r="MJZ28" s="530" t="n"/>
      <c r="MKA28" s="530" t="n"/>
      <c r="MKB28" s="530" t="n"/>
      <c r="MKC28" s="530" t="n"/>
      <c r="MKD28" s="530" t="n"/>
      <c r="MKE28" s="530" t="n"/>
      <c r="MKF28" s="530" t="n"/>
      <c r="MKG28" s="530" t="n"/>
      <c r="MKH28" s="530" t="n"/>
      <c r="MKI28" s="530" t="n"/>
      <c r="MKJ28" s="530" t="n"/>
      <c r="MKK28" s="530" t="n"/>
      <c r="MKL28" s="530" t="n"/>
      <c r="MKM28" s="530" t="n"/>
      <c r="MKN28" s="530" t="n"/>
      <c r="MKO28" s="530" t="n"/>
      <c r="MKP28" s="530" t="n"/>
      <c r="MKQ28" s="530" t="n"/>
      <c r="MKR28" s="530" t="n"/>
      <c r="MKS28" s="530" t="n"/>
      <c r="MKT28" s="530" t="n"/>
      <c r="MKU28" s="530" t="n"/>
      <c r="MKV28" s="530" t="n"/>
      <c r="MKW28" s="530" t="n"/>
      <c r="MKX28" s="530" t="n"/>
      <c r="MKY28" s="530" t="n"/>
      <c r="MKZ28" s="530" t="n"/>
      <c r="MLA28" s="530" t="n"/>
      <c r="MLB28" s="530" t="n"/>
      <c r="MLC28" s="530" t="n"/>
      <c r="MLD28" s="530" t="n"/>
      <c r="MLE28" s="530" t="n"/>
      <c r="MLF28" s="530" t="n"/>
      <c r="MLG28" s="530" t="n"/>
      <c r="MLH28" s="530" t="n"/>
      <c r="MLI28" s="530" t="n"/>
      <c r="MLJ28" s="530" t="n"/>
      <c r="MLK28" s="530" t="n"/>
      <c r="MLL28" s="530" t="n"/>
      <c r="MLM28" s="530" t="n"/>
      <c r="MLN28" s="530" t="n"/>
      <c r="MLO28" s="530" t="n"/>
      <c r="MLP28" s="530" t="n"/>
      <c r="MLQ28" s="530" t="n"/>
      <c r="MLR28" s="530" t="n"/>
      <c r="MLS28" s="530" t="n"/>
      <c r="MLT28" s="530" t="n"/>
      <c r="MLU28" s="530" t="n"/>
      <c r="MLV28" s="530" t="n"/>
      <c r="MLW28" s="530" t="n"/>
      <c r="MLX28" s="530" t="n"/>
      <c r="MLY28" s="530" t="n"/>
      <c r="MLZ28" s="530" t="n"/>
      <c r="MMA28" s="530" t="n"/>
      <c r="MMB28" s="530" t="n"/>
      <c r="MMC28" s="530" t="n"/>
      <c r="MMD28" s="530" t="n"/>
      <c r="MME28" s="530" t="n"/>
      <c r="MMF28" s="530" t="n"/>
      <c r="MMG28" s="530" t="n"/>
      <c r="MMH28" s="530" t="n"/>
      <c r="MMI28" s="530" t="n"/>
      <c r="MMJ28" s="530" t="n"/>
      <c r="MMK28" s="530" t="n"/>
      <c r="MML28" s="530" t="n"/>
      <c r="MMM28" s="530" t="n"/>
      <c r="MMN28" s="530" t="n"/>
      <c r="MMO28" s="530" t="n"/>
      <c r="MMP28" s="530" t="n"/>
      <c r="MMQ28" s="530" t="n"/>
      <c r="MMR28" s="530" t="n"/>
      <c r="MMS28" s="530" t="n"/>
      <c r="MMT28" s="530" t="n"/>
      <c r="MMU28" s="530" t="n"/>
      <c r="MMV28" s="530" t="n"/>
      <c r="MMW28" s="530" t="n"/>
      <c r="MMX28" s="530" t="n"/>
      <c r="MMY28" s="530" t="n"/>
      <c r="MMZ28" s="530" t="n"/>
      <c r="MNA28" s="530" t="n"/>
      <c r="MNB28" s="530" t="n"/>
      <c r="MNC28" s="530" t="n"/>
      <c r="MND28" s="530" t="n"/>
      <c r="MNE28" s="530" t="n"/>
      <c r="MNF28" s="530" t="n"/>
      <c r="MNG28" s="530" t="n"/>
      <c r="MNH28" s="530" t="n"/>
      <c r="MNI28" s="530" t="n"/>
      <c r="MNJ28" s="530" t="n"/>
      <c r="MNK28" s="530" t="n"/>
      <c r="MNL28" s="530" t="n"/>
      <c r="MNM28" s="530" t="n"/>
      <c r="MNN28" s="530" t="n"/>
      <c r="MNO28" s="530" t="n"/>
      <c r="MNP28" s="530" t="n"/>
      <c r="MNQ28" s="530" t="n"/>
      <c r="MNR28" s="530" t="n"/>
      <c r="MNS28" s="530" t="n"/>
      <c r="MNT28" s="530" t="n"/>
      <c r="MNU28" s="530" t="n"/>
      <c r="MNV28" s="530" t="n"/>
      <c r="MNW28" s="530" t="n"/>
      <c r="MNX28" s="530" t="n"/>
      <c r="MNY28" s="530" t="n"/>
      <c r="MNZ28" s="530" t="n"/>
      <c r="MOA28" s="530" t="n"/>
      <c r="MOB28" s="530" t="n"/>
      <c r="MOC28" s="530" t="n"/>
      <c r="MOD28" s="530" t="n"/>
      <c r="MOE28" s="530" t="n"/>
      <c r="MOF28" s="530" t="n"/>
      <c r="MOG28" s="530" t="n"/>
      <c r="MOH28" s="530" t="n"/>
      <c r="MOI28" s="530" t="n"/>
      <c r="MOJ28" s="530" t="n"/>
      <c r="MOK28" s="530" t="n"/>
      <c r="MOL28" s="530" t="n"/>
      <c r="MOM28" s="530" t="n"/>
      <c r="MON28" s="530" t="n"/>
      <c r="MOO28" s="530" t="n"/>
      <c r="MOP28" s="530" t="n"/>
      <c r="MOQ28" s="530" t="n"/>
      <c r="MOR28" s="530" t="n"/>
      <c r="MOS28" s="530" t="n"/>
      <c r="MOT28" s="530" t="n"/>
      <c r="MOU28" s="530" t="n"/>
      <c r="MOV28" s="530" t="n"/>
      <c r="MOW28" s="530" t="n"/>
      <c r="MOX28" s="530" t="n"/>
      <c r="MOY28" s="530" t="n"/>
      <c r="MOZ28" s="530" t="n"/>
      <c r="MPA28" s="530" t="n"/>
      <c r="MPB28" s="530" t="n"/>
      <c r="MPC28" s="530" t="n"/>
      <c r="MPD28" s="530" t="n"/>
      <c r="MPE28" s="530" t="n"/>
      <c r="MPF28" s="530" t="n"/>
      <c r="MPG28" s="530" t="n"/>
      <c r="MPH28" s="530" t="n"/>
      <c r="MPI28" s="530" t="n"/>
      <c r="MPJ28" s="530" t="n"/>
      <c r="MPK28" s="530" t="n"/>
      <c r="MPL28" s="530" t="n"/>
      <c r="MPM28" s="530" t="n"/>
      <c r="MPN28" s="530" t="n"/>
      <c r="MPO28" s="530" t="n"/>
      <c r="MPP28" s="530" t="n"/>
      <c r="MPQ28" s="530" t="n"/>
      <c r="MPR28" s="530" t="n"/>
      <c r="MPS28" s="530" t="n"/>
      <c r="MPT28" s="530" t="n"/>
      <c r="MPU28" s="530" t="n"/>
      <c r="MPV28" s="530" t="n"/>
      <c r="MPW28" s="530" t="n"/>
      <c r="MPX28" s="530" t="n"/>
      <c r="MPY28" s="530" t="n"/>
      <c r="MPZ28" s="530" t="n"/>
      <c r="MQA28" s="530" t="n"/>
      <c r="MQB28" s="530" t="n"/>
      <c r="MQC28" s="530" t="n"/>
      <c r="MQD28" s="530" t="n"/>
      <c r="MQE28" s="530" t="n"/>
      <c r="MQF28" s="530" t="n"/>
      <c r="MQG28" s="530" t="n"/>
      <c r="MQH28" s="530" t="n"/>
      <c r="MQI28" s="530" t="n"/>
      <c r="MQJ28" s="530" t="n"/>
      <c r="MQK28" s="530" t="n"/>
      <c r="MQL28" s="530" t="n"/>
      <c r="MQM28" s="530" t="n"/>
      <c r="MQN28" s="530" t="n"/>
      <c r="MQO28" s="530" t="n"/>
      <c r="MQP28" s="530" t="n"/>
      <c r="MQQ28" s="530" t="n"/>
      <c r="MQR28" s="530" t="n"/>
      <c r="MQS28" s="530" t="n"/>
      <c r="MQT28" s="530" t="n"/>
      <c r="MQU28" s="530" t="n"/>
      <c r="MQV28" s="530" t="n"/>
      <c r="MQW28" s="530" t="n"/>
      <c r="MQX28" s="530" t="n"/>
      <c r="MQY28" s="530" t="n"/>
      <c r="MQZ28" s="530" t="n"/>
      <c r="MRA28" s="530" t="n"/>
      <c r="MRB28" s="530" t="n"/>
      <c r="MRC28" s="530" t="n"/>
      <c r="MRD28" s="530" t="n"/>
      <c r="MRE28" s="530" t="n"/>
      <c r="MRF28" s="530" t="n"/>
      <c r="MRG28" s="530" t="n"/>
      <c r="MRH28" s="530" t="n"/>
      <c r="MRI28" s="530" t="n"/>
      <c r="MRJ28" s="530" t="n"/>
      <c r="MRK28" s="530" t="n"/>
      <c r="MRL28" s="530" t="n"/>
      <c r="MRM28" s="530" t="n"/>
      <c r="MRN28" s="530" t="n"/>
      <c r="MRO28" s="530" t="n"/>
      <c r="MRP28" s="530" t="n"/>
      <c r="MRQ28" s="530" t="n"/>
      <c r="MRR28" s="530" t="n"/>
      <c r="MRS28" s="530" t="n"/>
      <c r="MRT28" s="530" t="n"/>
      <c r="MRU28" s="530" t="n"/>
      <c r="MRV28" s="530" t="n"/>
      <c r="MRW28" s="530" t="n"/>
      <c r="MRX28" s="530" t="n"/>
      <c r="MRY28" s="530" t="n"/>
      <c r="MRZ28" s="530" t="n"/>
      <c r="MSA28" s="530" t="n"/>
      <c r="MSB28" s="530" t="n"/>
      <c r="MSC28" s="530" t="n"/>
      <c r="MSD28" s="530" t="n"/>
      <c r="MSE28" s="530" t="n"/>
      <c r="MSF28" s="530" t="n"/>
      <c r="MSG28" s="530" t="n"/>
      <c r="MSH28" s="530" t="n"/>
      <c r="MSI28" s="530" t="n"/>
      <c r="MSJ28" s="530" t="n"/>
      <c r="MSK28" s="530" t="n"/>
      <c r="MSL28" s="530" t="n"/>
      <c r="MSM28" s="530" t="n"/>
      <c r="MSN28" s="530" t="n"/>
      <c r="MSO28" s="530" t="n"/>
      <c r="MSP28" s="530" t="n"/>
      <c r="MSQ28" s="530" t="n"/>
      <c r="MSR28" s="530" t="n"/>
      <c r="MSS28" s="530" t="n"/>
      <c r="MST28" s="530" t="n"/>
      <c r="MSU28" s="530" t="n"/>
      <c r="MSV28" s="530" t="n"/>
      <c r="MSW28" s="530" t="n"/>
      <c r="MSX28" s="530" t="n"/>
      <c r="MSY28" s="530" t="n"/>
      <c r="MSZ28" s="530" t="n"/>
      <c r="MTA28" s="530" t="n"/>
      <c r="MTB28" s="530" t="n"/>
      <c r="MTC28" s="530" t="n"/>
      <c r="MTD28" s="530" t="n"/>
      <c r="MTE28" s="530" t="n"/>
      <c r="MTF28" s="530" t="n"/>
      <c r="MTG28" s="530" t="n"/>
      <c r="MTH28" s="530" t="n"/>
      <c r="MTI28" s="530" t="n"/>
      <c r="MTJ28" s="530" t="n"/>
      <c r="MTK28" s="530" t="n"/>
      <c r="MTL28" s="530" t="n"/>
      <c r="MTM28" s="530" t="n"/>
      <c r="MTN28" s="530" t="n"/>
      <c r="MTO28" s="530" t="n"/>
      <c r="MTP28" s="530" t="n"/>
      <c r="MTQ28" s="530" t="n"/>
      <c r="MTR28" s="530" t="n"/>
      <c r="MTS28" s="530" t="n"/>
      <c r="MTT28" s="530" t="n"/>
      <c r="MTU28" s="530" t="n"/>
      <c r="MTV28" s="530" t="n"/>
      <c r="MTW28" s="530" t="n"/>
      <c r="MTX28" s="530" t="n"/>
      <c r="MTY28" s="530" t="n"/>
      <c r="MTZ28" s="530" t="n"/>
      <c r="MUA28" s="530" t="n"/>
      <c r="MUB28" s="530" t="n"/>
      <c r="MUC28" s="530" t="n"/>
      <c r="MUD28" s="530" t="n"/>
      <c r="MUE28" s="530" t="n"/>
      <c r="MUF28" s="530" t="n"/>
      <c r="MUG28" s="530" t="n"/>
      <c r="MUH28" s="530" t="n"/>
      <c r="MUI28" s="530" t="n"/>
      <c r="MUJ28" s="530" t="n"/>
      <c r="MUK28" s="530" t="n"/>
      <c r="MUL28" s="530" t="n"/>
      <c r="MUM28" s="530" t="n"/>
      <c r="MUN28" s="530" t="n"/>
      <c r="MUO28" s="530" t="n"/>
      <c r="MUP28" s="530" t="n"/>
      <c r="MUQ28" s="530" t="n"/>
      <c r="MUR28" s="530" t="n"/>
      <c r="MUS28" s="530" t="n"/>
      <c r="MUT28" s="530" t="n"/>
      <c r="MUU28" s="530" t="n"/>
      <c r="MUV28" s="530" t="n"/>
      <c r="MUW28" s="530" t="n"/>
      <c r="MUX28" s="530" t="n"/>
      <c r="MUY28" s="530" t="n"/>
      <c r="MUZ28" s="530" t="n"/>
      <c r="MVA28" s="530" t="n"/>
      <c r="MVB28" s="530" t="n"/>
      <c r="MVC28" s="530" t="n"/>
      <c r="MVD28" s="530" t="n"/>
      <c r="MVE28" s="530" t="n"/>
      <c r="MVF28" s="530" t="n"/>
      <c r="MVG28" s="530" t="n"/>
      <c r="MVH28" s="530" t="n"/>
      <c r="MVI28" s="530" t="n"/>
      <c r="MVJ28" s="530" t="n"/>
      <c r="MVK28" s="530" t="n"/>
      <c r="MVL28" s="530" t="n"/>
      <c r="MVM28" s="530" t="n"/>
      <c r="MVN28" s="530" t="n"/>
      <c r="MVO28" s="530" t="n"/>
      <c r="MVP28" s="530" t="n"/>
      <c r="MVQ28" s="530" t="n"/>
      <c r="MVR28" s="530" t="n"/>
      <c r="MVS28" s="530" t="n"/>
      <c r="MVT28" s="530" t="n"/>
      <c r="MVU28" s="530" t="n"/>
      <c r="MVV28" s="530" t="n"/>
      <c r="MVW28" s="530" t="n"/>
      <c r="MVX28" s="530" t="n"/>
      <c r="MVY28" s="530" t="n"/>
      <c r="MVZ28" s="530" t="n"/>
      <c r="MWA28" s="530" t="n"/>
      <c r="MWB28" s="530" t="n"/>
      <c r="MWC28" s="530" t="n"/>
      <c r="MWD28" s="530" t="n"/>
      <c r="MWE28" s="530" t="n"/>
      <c r="MWF28" s="530" t="n"/>
      <c r="MWG28" s="530" t="n"/>
      <c r="MWH28" s="530" t="n"/>
      <c r="MWI28" s="530" t="n"/>
      <c r="MWJ28" s="530" t="n"/>
      <c r="MWK28" s="530" t="n"/>
      <c r="MWL28" s="530" t="n"/>
      <c r="MWM28" s="530" t="n"/>
      <c r="MWN28" s="530" t="n"/>
      <c r="MWO28" s="530" t="n"/>
      <c r="MWP28" s="530" t="n"/>
      <c r="MWQ28" s="530" t="n"/>
      <c r="MWR28" s="530" t="n"/>
      <c r="MWS28" s="530" t="n"/>
      <c r="MWT28" s="530" t="n"/>
      <c r="MWU28" s="530" t="n"/>
      <c r="MWV28" s="530" t="n"/>
      <c r="MWW28" s="530" t="n"/>
      <c r="MWX28" s="530" t="n"/>
      <c r="MWY28" s="530" t="n"/>
      <c r="MWZ28" s="530" t="n"/>
      <c r="MXA28" s="530" t="n"/>
      <c r="MXB28" s="530" t="n"/>
      <c r="MXC28" s="530" t="n"/>
      <c r="MXD28" s="530" t="n"/>
      <c r="MXE28" s="530" t="n"/>
      <c r="MXF28" s="530" t="n"/>
      <c r="MXG28" s="530" t="n"/>
      <c r="MXH28" s="530" t="n"/>
      <c r="MXI28" s="530" t="n"/>
      <c r="MXJ28" s="530" t="n"/>
      <c r="MXK28" s="530" t="n"/>
      <c r="MXL28" s="530" t="n"/>
      <c r="MXM28" s="530" t="n"/>
      <c r="MXN28" s="530" t="n"/>
      <c r="MXO28" s="530" t="n"/>
      <c r="MXP28" s="530" t="n"/>
      <c r="MXQ28" s="530" t="n"/>
      <c r="MXR28" s="530" t="n"/>
      <c r="MXS28" s="530" t="n"/>
      <c r="MXT28" s="530" t="n"/>
      <c r="MXU28" s="530" t="n"/>
      <c r="MXV28" s="530" t="n"/>
      <c r="MXW28" s="530" t="n"/>
      <c r="MXX28" s="530" t="n"/>
      <c r="MXY28" s="530" t="n"/>
      <c r="MXZ28" s="530" t="n"/>
      <c r="MYA28" s="530" t="n"/>
      <c r="MYB28" s="530" t="n"/>
      <c r="MYC28" s="530" t="n"/>
      <c r="MYD28" s="530" t="n"/>
      <c r="MYE28" s="530" t="n"/>
      <c r="MYF28" s="530" t="n"/>
      <c r="MYG28" s="530" t="n"/>
      <c r="MYH28" s="530" t="n"/>
      <c r="MYI28" s="530" t="n"/>
      <c r="MYJ28" s="530" t="n"/>
      <c r="MYK28" s="530" t="n"/>
      <c r="MYL28" s="530" t="n"/>
      <c r="MYM28" s="530" t="n"/>
      <c r="MYN28" s="530" t="n"/>
      <c r="MYO28" s="530" t="n"/>
      <c r="MYP28" s="530" t="n"/>
      <c r="MYQ28" s="530" t="n"/>
      <c r="MYR28" s="530" t="n"/>
      <c r="MYS28" s="530" t="n"/>
      <c r="MYT28" s="530" t="n"/>
      <c r="MYU28" s="530" t="n"/>
      <c r="MYV28" s="530" t="n"/>
      <c r="MYW28" s="530" t="n"/>
      <c r="MYX28" s="530" t="n"/>
      <c r="MYY28" s="530" t="n"/>
      <c r="MYZ28" s="530" t="n"/>
      <c r="MZA28" s="530" t="n"/>
      <c r="MZB28" s="530" t="n"/>
      <c r="MZC28" s="530" t="n"/>
      <c r="MZD28" s="530" t="n"/>
      <c r="MZE28" s="530" t="n"/>
      <c r="MZF28" s="530" t="n"/>
      <c r="MZG28" s="530" t="n"/>
      <c r="MZH28" s="530" t="n"/>
      <c r="MZI28" s="530" t="n"/>
      <c r="MZJ28" s="530" t="n"/>
      <c r="MZK28" s="530" t="n"/>
      <c r="MZL28" s="530" t="n"/>
      <c r="MZM28" s="530" t="n"/>
      <c r="MZN28" s="530" t="n"/>
      <c r="MZO28" s="530" t="n"/>
      <c r="MZP28" s="530" t="n"/>
      <c r="MZQ28" s="530" t="n"/>
      <c r="MZR28" s="530" t="n"/>
      <c r="MZS28" s="530" t="n"/>
      <c r="MZT28" s="530" t="n"/>
      <c r="MZU28" s="530" t="n"/>
      <c r="MZV28" s="530" t="n"/>
      <c r="MZW28" s="530" t="n"/>
      <c r="MZX28" s="530" t="n"/>
      <c r="MZY28" s="530" t="n"/>
      <c r="MZZ28" s="530" t="n"/>
      <c r="NAA28" s="530" t="n"/>
      <c r="NAB28" s="530" t="n"/>
      <c r="NAC28" s="530" t="n"/>
      <c r="NAD28" s="530" t="n"/>
      <c r="NAE28" s="530" t="n"/>
      <c r="NAF28" s="530" t="n"/>
      <c r="NAG28" s="530" t="n"/>
      <c r="NAH28" s="530" t="n"/>
      <c r="NAI28" s="530" t="n"/>
      <c r="NAJ28" s="530" t="n"/>
      <c r="NAK28" s="530" t="n"/>
      <c r="NAL28" s="530" t="n"/>
      <c r="NAM28" s="530" t="n"/>
      <c r="NAN28" s="530" t="n"/>
      <c r="NAO28" s="530" t="n"/>
      <c r="NAP28" s="530" t="n"/>
      <c r="NAQ28" s="530" t="n"/>
      <c r="NAR28" s="530" t="n"/>
      <c r="NAS28" s="530" t="n"/>
      <c r="NAT28" s="530" t="n"/>
      <c r="NAU28" s="530" t="n"/>
      <c r="NAV28" s="530" t="n"/>
      <c r="NAW28" s="530" t="n"/>
      <c r="NAX28" s="530" t="n"/>
      <c r="NAY28" s="530" t="n"/>
      <c r="NAZ28" s="530" t="n"/>
      <c r="NBA28" s="530" t="n"/>
      <c r="NBB28" s="530" t="n"/>
      <c r="NBC28" s="530" t="n"/>
      <c r="NBD28" s="530" t="n"/>
      <c r="NBE28" s="530" t="n"/>
      <c r="NBF28" s="530" t="n"/>
      <c r="NBG28" s="530" t="n"/>
      <c r="NBH28" s="530" t="n"/>
      <c r="NBI28" s="530" t="n"/>
      <c r="NBJ28" s="530" t="n"/>
      <c r="NBK28" s="530" t="n"/>
      <c r="NBL28" s="530" t="n"/>
      <c r="NBM28" s="530" t="n"/>
      <c r="NBN28" s="530" t="n"/>
      <c r="NBO28" s="530" t="n"/>
      <c r="NBP28" s="530" t="n"/>
      <c r="NBQ28" s="530" t="n"/>
      <c r="NBR28" s="530" t="n"/>
      <c r="NBS28" s="530" t="n"/>
      <c r="NBT28" s="530" t="n"/>
      <c r="NBU28" s="530" t="n"/>
      <c r="NBV28" s="530" t="n"/>
      <c r="NBW28" s="530" t="n"/>
      <c r="NBX28" s="530" t="n"/>
      <c r="NBY28" s="530" t="n"/>
      <c r="NBZ28" s="530" t="n"/>
      <c r="NCA28" s="530" t="n"/>
      <c r="NCB28" s="530" t="n"/>
      <c r="NCC28" s="530" t="n"/>
      <c r="NCD28" s="530" t="n"/>
      <c r="NCE28" s="530" t="n"/>
      <c r="NCF28" s="530" t="n"/>
      <c r="NCG28" s="530" t="n"/>
      <c r="NCH28" s="530" t="n"/>
      <c r="NCI28" s="530" t="n"/>
      <c r="NCJ28" s="530" t="n"/>
      <c r="NCK28" s="530" t="n"/>
      <c r="NCL28" s="530" t="n"/>
      <c r="NCM28" s="530" t="n"/>
      <c r="NCN28" s="530" t="n"/>
      <c r="NCO28" s="530" t="n"/>
      <c r="NCP28" s="530" t="n"/>
      <c r="NCQ28" s="530" t="n"/>
      <c r="NCR28" s="530" t="n"/>
      <c r="NCS28" s="530" t="n"/>
      <c r="NCT28" s="530" t="n"/>
      <c r="NCU28" s="530" t="n"/>
      <c r="NCV28" s="530" t="n"/>
      <c r="NCW28" s="530" t="n"/>
      <c r="NCX28" s="530" t="n"/>
      <c r="NCY28" s="530" t="n"/>
      <c r="NCZ28" s="530" t="n"/>
      <c r="NDA28" s="530" t="n"/>
      <c r="NDB28" s="530" t="n"/>
      <c r="NDC28" s="530" t="n"/>
      <c r="NDD28" s="530" t="n"/>
      <c r="NDE28" s="530" t="n"/>
      <c r="NDF28" s="530" t="n"/>
      <c r="NDG28" s="530" t="n"/>
      <c r="NDH28" s="530" t="n"/>
      <c r="NDI28" s="530" t="n"/>
      <c r="NDJ28" s="530" t="n"/>
      <c r="NDK28" s="530" t="n"/>
      <c r="NDL28" s="530" t="n"/>
      <c r="NDM28" s="530" t="n"/>
      <c r="NDN28" s="530" t="n"/>
      <c r="NDO28" s="530" t="n"/>
      <c r="NDP28" s="530" t="n"/>
      <c r="NDQ28" s="530" t="n"/>
      <c r="NDR28" s="530" t="n"/>
      <c r="NDS28" s="530" t="n"/>
      <c r="NDT28" s="530" t="n"/>
      <c r="NDU28" s="530" t="n"/>
      <c r="NDV28" s="530" t="n"/>
      <c r="NDW28" s="530" t="n"/>
      <c r="NDX28" s="530" t="n"/>
      <c r="NDY28" s="530" t="n"/>
      <c r="NDZ28" s="530" t="n"/>
      <c r="NEA28" s="530" t="n"/>
      <c r="NEB28" s="530" t="n"/>
      <c r="NEC28" s="530" t="n"/>
      <c r="NED28" s="530" t="n"/>
      <c r="NEE28" s="530" t="n"/>
      <c r="NEF28" s="530" t="n"/>
      <c r="NEG28" s="530" t="n"/>
      <c r="NEH28" s="530" t="n"/>
      <c r="NEI28" s="530" t="n"/>
      <c r="NEJ28" s="530" t="n"/>
      <c r="NEK28" s="530" t="n"/>
      <c r="NEL28" s="530" t="n"/>
      <c r="NEM28" s="530" t="n"/>
      <c r="NEN28" s="530" t="n"/>
      <c r="NEO28" s="530" t="n"/>
      <c r="NEP28" s="530" t="n"/>
      <c r="NEQ28" s="530" t="n"/>
      <c r="NER28" s="530" t="n"/>
      <c r="NES28" s="530" t="n"/>
      <c r="NET28" s="530" t="n"/>
      <c r="NEU28" s="530" t="n"/>
      <c r="NEV28" s="530" t="n"/>
      <c r="NEW28" s="530" t="n"/>
      <c r="NEX28" s="530" t="n"/>
      <c r="NEY28" s="530" t="n"/>
      <c r="NEZ28" s="530" t="n"/>
      <c r="NFA28" s="530" t="n"/>
      <c r="NFB28" s="530" t="n"/>
      <c r="NFC28" s="530" t="n"/>
      <c r="NFD28" s="530" t="n"/>
      <c r="NFE28" s="530" t="n"/>
      <c r="NFF28" s="530" t="n"/>
      <c r="NFG28" s="530" t="n"/>
      <c r="NFH28" s="530" t="n"/>
      <c r="NFI28" s="530" t="n"/>
      <c r="NFJ28" s="530" t="n"/>
      <c r="NFK28" s="530" t="n"/>
      <c r="NFL28" s="530" t="n"/>
      <c r="NFM28" s="530" t="n"/>
      <c r="NFN28" s="530" t="n"/>
      <c r="NFO28" s="530" t="n"/>
      <c r="NFP28" s="530" t="n"/>
      <c r="NFQ28" s="530" t="n"/>
      <c r="NFR28" s="530" t="n"/>
      <c r="NFS28" s="530" t="n"/>
      <c r="NFT28" s="530" t="n"/>
      <c r="NFU28" s="530" t="n"/>
      <c r="NFV28" s="530" t="n"/>
      <c r="NFW28" s="530" t="n"/>
      <c r="NFX28" s="530" t="n"/>
      <c r="NFY28" s="530" t="n"/>
      <c r="NFZ28" s="530" t="n"/>
      <c r="NGA28" s="530" t="n"/>
      <c r="NGB28" s="530" t="n"/>
      <c r="NGC28" s="530" t="n"/>
      <c r="NGD28" s="530" t="n"/>
      <c r="NGE28" s="530" t="n"/>
      <c r="NGF28" s="530" t="n"/>
      <c r="NGG28" s="530" t="n"/>
      <c r="NGH28" s="530" t="n"/>
      <c r="NGI28" s="530" t="n"/>
      <c r="NGJ28" s="530" t="n"/>
      <c r="NGK28" s="530" t="n"/>
      <c r="NGL28" s="530" t="n"/>
      <c r="NGM28" s="530" t="n"/>
      <c r="NGN28" s="530" t="n"/>
      <c r="NGO28" s="530" t="n"/>
      <c r="NGP28" s="530" t="n"/>
      <c r="NGQ28" s="530" t="n"/>
      <c r="NGR28" s="530" t="n"/>
      <c r="NGS28" s="530" t="n"/>
      <c r="NGT28" s="530" t="n"/>
      <c r="NGU28" s="530" t="n"/>
      <c r="NGV28" s="530" t="n"/>
      <c r="NGW28" s="530" t="n"/>
      <c r="NGX28" s="530" t="n"/>
      <c r="NGY28" s="530" t="n"/>
      <c r="NGZ28" s="530" t="n"/>
      <c r="NHA28" s="530" t="n"/>
      <c r="NHB28" s="530" t="n"/>
      <c r="NHC28" s="530" t="n"/>
      <c r="NHD28" s="530" t="n"/>
      <c r="NHE28" s="530" t="n"/>
      <c r="NHF28" s="530" t="n"/>
      <c r="NHG28" s="530" t="n"/>
      <c r="NHH28" s="530" t="n"/>
      <c r="NHI28" s="530" t="n"/>
      <c r="NHJ28" s="530" t="n"/>
      <c r="NHK28" s="530" t="n"/>
      <c r="NHL28" s="530" t="n"/>
      <c r="NHM28" s="530" t="n"/>
      <c r="NHN28" s="530" t="n"/>
      <c r="NHO28" s="530" t="n"/>
      <c r="NHP28" s="530" t="n"/>
      <c r="NHQ28" s="530" t="n"/>
      <c r="NHR28" s="530" t="n"/>
      <c r="NHS28" s="530" t="n"/>
      <c r="NHT28" s="530" t="n"/>
      <c r="NHU28" s="530" t="n"/>
      <c r="NHV28" s="530" t="n"/>
      <c r="NHW28" s="530" t="n"/>
      <c r="NHX28" s="530" t="n"/>
      <c r="NHY28" s="530" t="n"/>
      <c r="NHZ28" s="530" t="n"/>
      <c r="NIA28" s="530" t="n"/>
      <c r="NIB28" s="530" t="n"/>
      <c r="NIC28" s="530" t="n"/>
      <c r="NID28" s="530" t="n"/>
      <c r="NIE28" s="530" t="n"/>
      <c r="NIF28" s="530" t="n"/>
      <c r="NIG28" s="530" t="n"/>
      <c r="NIH28" s="530" t="n"/>
      <c r="NII28" s="530" t="n"/>
      <c r="NIJ28" s="530" t="n"/>
      <c r="NIK28" s="530" t="n"/>
      <c r="NIL28" s="530" t="n"/>
      <c r="NIM28" s="530" t="n"/>
      <c r="NIN28" s="530" t="n"/>
      <c r="NIO28" s="530" t="n"/>
      <c r="NIP28" s="530" t="n"/>
      <c r="NIQ28" s="530" t="n"/>
      <c r="NIR28" s="530" t="n"/>
      <c r="NIS28" s="530" t="n"/>
      <c r="NIT28" s="530" t="n"/>
      <c r="NIU28" s="530" t="n"/>
      <c r="NIV28" s="530" t="n"/>
      <c r="NIW28" s="530" t="n"/>
      <c r="NIX28" s="530" t="n"/>
      <c r="NIY28" s="530" t="n"/>
      <c r="NIZ28" s="530" t="n"/>
      <c r="NJA28" s="530" t="n"/>
      <c r="NJB28" s="530" t="n"/>
      <c r="NJC28" s="530" t="n"/>
      <c r="NJD28" s="530" t="n"/>
      <c r="NJE28" s="530" t="n"/>
      <c r="NJF28" s="530" t="n"/>
      <c r="NJG28" s="530" t="n"/>
      <c r="NJH28" s="530" t="n"/>
      <c r="NJI28" s="530" t="n"/>
      <c r="NJJ28" s="530" t="n"/>
      <c r="NJK28" s="530" t="n"/>
      <c r="NJL28" s="530" t="n"/>
      <c r="NJM28" s="530" t="n"/>
      <c r="NJN28" s="530" t="n"/>
      <c r="NJO28" s="530" t="n"/>
      <c r="NJP28" s="530" t="n"/>
      <c r="NJQ28" s="530" t="n"/>
      <c r="NJR28" s="530" t="n"/>
      <c r="NJS28" s="530" t="n"/>
      <c r="NJT28" s="530" t="n"/>
      <c r="NJU28" s="530" t="n"/>
      <c r="NJV28" s="530" t="n"/>
      <c r="NJW28" s="530" t="n"/>
      <c r="NJX28" s="530" t="n"/>
      <c r="NJY28" s="530" t="n"/>
      <c r="NJZ28" s="530" t="n"/>
      <c r="NKA28" s="530" t="n"/>
      <c r="NKB28" s="530" t="n"/>
      <c r="NKC28" s="530" t="n"/>
      <c r="NKD28" s="530" t="n"/>
      <c r="NKE28" s="530" t="n"/>
      <c r="NKF28" s="530" t="n"/>
      <c r="NKG28" s="530" t="n"/>
      <c r="NKH28" s="530" t="n"/>
      <c r="NKI28" s="530" t="n"/>
      <c r="NKJ28" s="530" t="n"/>
      <c r="NKK28" s="530" t="n"/>
      <c r="NKL28" s="530" t="n"/>
      <c r="NKM28" s="530" t="n"/>
      <c r="NKN28" s="530" t="n"/>
      <c r="NKO28" s="530" t="n"/>
      <c r="NKP28" s="530" t="n"/>
      <c r="NKQ28" s="530" t="n"/>
      <c r="NKR28" s="530" t="n"/>
      <c r="NKS28" s="530" t="n"/>
      <c r="NKT28" s="530" t="n"/>
      <c r="NKU28" s="530" t="n"/>
      <c r="NKV28" s="530" t="n"/>
      <c r="NKW28" s="530" t="n"/>
      <c r="NKX28" s="530" t="n"/>
      <c r="NKY28" s="530" t="n"/>
      <c r="NKZ28" s="530" t="n"/>
      <c r="NLA28" s="530" t="n"/>
      <c r="NLB28" s="530" t="n"/>
      <c r="NLC28" s="530" t="n"/>
      <c r="NLD28" s="530" t="n"/>
      <c r="NLE28" s="530" t="n"/>
      <c r="NLF28" s="530" t="n"/>
      <c r="NLG28" s="530" t="n"/>
      <c r="NLH28" s="530" t="n"/>
      <c r="NLI28" s="530" t="n"/>
      <c r="NLJ28" s="530" t="n"/>
      <c r="NLK28" s="530" t="n"/>
      <c r="NLL28" s="530" t="n"/>
      <c r="NLM28" s="530" t="n"/>
      <c r="NLN28" s="530" t="n"/>
      <c r="NLO28" s="530" t="n"/>
      <c r="NLP28" s="530" t="n"/>
      <c r="NLQ28" s="530" t="n"/>
      <c r="NLR28" s="530" t="n"/>
      <c r="NLS28" s="530" t="n"/>
      <c r="NLT28" s="530" t="n"/>
      <c r="NLU28" s="530" t="n"/>
      <c r="NLV28" s="530" t="n"/>
      <c r="NLW28" s="530" t="n"/>
      <c r="NLX28" s="530" t="n"/>
      <c r="NLY28" s="530" t="n"/>
      <c r="NLZ28" s="530" t="n"/>
      <c r="NMA28" s="530" t="n"/>
      <c r="NMB28" s="530" t="n"/>
      <c r="NMC28" s="530" t="n"/>
      <c r="NMD28" s="530" t="n"/>
      <c r="NME28" s="530" t="n"/>
      <c r="NMF28" s="530" t="n"/>
      <c r="NMG28" s="530" t="n"/>
      <c r="NMH28" s="530" t="n"/>
      <c r="NMI28" s="530" t="n"/>
      <c r="NMJ28" s="530" t="n"/>
      <c r="NMK28" s="530" t="n"/>
      <c r="NML28" s="530" t="n"/>
      <c r="NMM28" s="530" t="n"/>
      <c r="NMN28" s="530" t="n"/>
      <c r="NMO28" s="530" t="n"/>
      <c r="NMP28" s="530" t="n"/>
      <c r="NMQ28" s="530" t="n"/>
      <c r="NMR28" s="530" t="n"/>
      <c r="NMS28" s="530" t="n"/>
      <c r="NMT28" s="530" t="n"/>
      <c r="NMU28" s="530" t="n"/>
      <c r="NMV28" s="530" t="n"/>
      <c r="NMW28" s="530" t="n"/>
      <c r="NMX28" s="530" t="n"/>
      <c r="NMY28" s="530" t="n"/>
      <c r="NMZ28" s="530" t="n"/>
      <c r="NNA28" s="530" t="n"/>
      <c r="NNB28" s="530" t="n"/>
      <c r="NNC28" s="530" t="n"/>
      <c r="NND28" s="530" t="n"/>
      <c r="NNE28" s="530" t="n"/>
      <c r="NNF28" s="530" t="n"/>
      <c r="NNG28" s="530" t="n"/>
      <c r="NNH28" s="530" t="n"/>
      <c r="NNI28" s="530" t="n"/>
      <c r="NNJ28" s="530" t="n"/>
      <c r="NNK28" s="530" t="n"/>
      <c r="NNL28" s="530" t="n"/>
      <c r="NNM28" s="530" t="n"/>
      <c r="NNN28" s="530" t="n"/>
      <c r="NNO28" s="530" t="n"/>
      <c r="NNP28" s="530" t="n"/>
      <c r="NNQ28" s="530" t="n"/>
      <c r="NNR28" s="530" t="n"/>
      <c r="NNS28" s="530" t="n"/>
      <c r="NNT28" s="530" t="n"/>
      <c r="NNU28" s="530" t="n"/>
      <c r="NNV28" s="530" t="n"/>
      <c r="NNW28" s="530" t="n"/>
      <c r="NNX28" s="530" t="n"/>
      <c r="NNY28" s="530" t="n"/>
      <c r="NNZ28" s="530" t="n"/>
      <c r="NOA28" s="530" t="n"/>
      <c r="NOB28" s="530" t="n"/>
      <c r="NOC28" s="530" t="n"/>
      <c r="NOD28" s="530" t="n"/>
      <c r="NOE28" s="530" t="n"/>
      <c r="NOF28" s="530" t="n"/>
      <c r="NOG28" s="530" t="n"/>
      <c r="NOH28" s="530" t="n"/>
      <c r="NOI28" s="530" t="n"/>
      <c r="NOJ28" s="530" t="n"/>
      <c r="NOK28" s="530" t="n"/>
      <c r="NOL28" s="530" t="n"/>
      <c r="NOM28" s="530" t="n"/>
      <c r="NON28" s="530" t="n"/>
      <c r="NOO28" s="530" t="n"/>
      <c r="NOP28" s="530" t="n"/>
      <c r="NOQ28" s="530" t="n"/>
      <c r="NOR28" s="530" t="n"/>
      <c r="NOS28" s="530" t="n"/>
      <c r="NOT28" s="530" t="n"/>
      <c r="NOU28" s="530" t="n"/>
      <c r="NOV28" s="530" t="n"/>
      <c r="NOW28" s="530" t="n"/>
      <c r="NOX28" s="530" t="n"/>
      <c r="NOY28" s="530" t="n"/>
      <c r="NOZ28" s="530" t="n"/>
      <c r="NPA28" s="530" t="n"/>
      <c r="NPB28" s="530" t="n"/>
      <c r="NPC28" s="530" t="n"/>
      <c r="NPD28" s="530" t="n"/>
      <c r="NPE28" s="530" t="n"/>
      <c r="NPF28" s="530" t="n"/>
      <c r="NPG28" s="530" t="n"/>
      <c r="NPH28" s="530" t="n"/>
      <c r="NPI28" s="530" t="n"/>
      <c r="NPJ28" s="530" t="n"/>
      <c r="NPK28" s="530" t="n"/>
      <c r="NPL28" s="530" t="n"/>
      <c r="NPM28" s="530" t="n"/>
      <c r="NPN28" s="530" t="n"/>
      <c r="NPO28" s="530" t="n"/>
      <c r="NPP28" s="530" t="n"/>
      <c r="NPQ28" s="530" t="n"/>
      <c r="NPR28" s="530" t="n"/>
      <c r="NPS28" s="530" t="n"/>
      <c r="NPT28" s="530" t="n"/>
      <c r="NPU28" s="530" t="n"/>
      <c r="NPV28" s="530" t="n"/>
      <c r="NPW28" s="530" t="n"/>
      <c r="NPX28" s="530" t="n"/>
      <c r="NPY28" s="530" t="n"/>
      <c r="NPZ28" s="530" t="n"/>
      <c r="NQA28" s="530" t="n"/>
      <c r="NQB28" s="530" t="n"/>
      <c r="NQC28" s="530" t="n"/>
      <c r="NQD28" s="530" t="n"/>
      <c r="NQE28" s="530" t="n"/>
      <c r="NQF28" s="530" t="n"/>
      <c r="NQG28" s="530" t="n"/>
      <c r="NQH28" s="530" t="n"/>
      <c r="NQI28" s="530" t="n"/>
      <c r="NQJ28" s="530" t="n"/>
      <c r="NQK28" s="530" t="n"/>
      <c r="NQL28" s="530" t="n"/>
      <c r="NQM28" s="530" t="n"/>
      <c r="NQN28" s="530" t="n"/>
      <c r="NQO28" s="530" t="n"/>
      <c r="NQP28" s="530" t="n"/>
      <c r="NQQ28" s="530" t="n"/>
      <c r="NQR28" s="530" t="n"/>
      <c r="NQS28" s="530" t="n"/>
      <c r="NQT28" s="530" t="n"/>
      <c r="NQU28" s="530" t="n"/>
      <c r="NQV28" s="530" t="n"/>
      <c r="NQW28" s="530" t="n"/>
      <c r="NQX28" s="530" t="n"/>
      <c r="NQY28" s="530" t="n"/>
      <c r="NQZ28" s="530" t="n"/>
      <c r="NRA28" s="530" t="n"/>
      <c r="NRB28" s="530" t="n"/>
      <c r="NRC28" s="530" t="n"/>
      <c r="NRD28" s="530" t="n"/>
      <c r="NRE28" s="530" t="n"/>
      <c r="NRF28" s="530" t="n"/>
      <c r="NRG28" s="530" t="n"/>
      <c r="NRH28" s="530" t="n"/>
      <c r="NRI28" s="530" t="n"/>
      <c r="NRJ28" s="530" t="n"/>
      <c r="NRK28" s="530" t="n"/>
      <c r="NRL28" s="530" t="n"/>
      <c r="NRM28" s="530" t="n"/>
      <c r="NRN28" s="530" t="n"/>
      <c r="NRO28" s="530" t="n"/>
      <c r="NRP28" s="530" t="n"/>
      <c r="NRQ28" s="530" t="n"/>
      <c r="NRR28" s="530" t="n"/>
      <c r="NRS28" s="530" t="n"/>
      <c r="NRT28" s="530" t="n"/>
      <c r="NRU28" s="530" t="n"/>
      <c r="NRV28" s="530" t="n"/>
      <c r="NRW28" s="530" t="n"/>
      <c r="NRX28" s="530" t="n"/>
      <c r="NRY28" s="530" t="n"/>
      <c r="NRZ28" s="530" t="n"/>
      <c r="NSA28" s="530" t="n"/>
      <c r="NSB28" s="530" t="n"/>
      <c r="NSC28" s="530" t="n"/>
      <c r="NSD28" s="530" t="n"/>
      <c r="NSE28" s="530" t="n"/>
      <c r="NSF28" s="530" t="n"/>
      <c r="NSG28" s="530" t="n"/>
      <c r="NSH28" s="530" t="n"/>
      <c r="NSI28" s="530" t="n"/>
      <c r="NSJ28" s="530" t="n"/>
      <c r="NSK28" s="530" t="n"/>
      <c r="NSL28" s="530" t="n"/>
      <c r="NSM28" s="530" t="n"/>
      <c r="NSN28" s="530" t="n"/>
      <c r="NSO28" s="530" t="n"/>
      <c r="NSP28" s="530" t="n"/>
      <c r="NSQ28" s="530" t="n"/>
      <c r="NSR28" s="530" t="n"/>
      <c r="NSS28" s="530" t="n"/>
      <c r="NST28" s="530" t="n"/>
      <c r="NSU28" s="530" t="n"/>
      <c r="NSV28" s="530" t="n"/>
      <c r="NSW28" s="530" t="n"/>
      <c r="NSX28" s="530" t="n"/>
      <c r="NSY28" s="530" t="n"/>
      <c r="NSZ28" s="530" t="n"/>
      <c r="NTA28" s="530" t="n"/>
      <c r="NTB28" s="530" t="n"/>
      <c r="NTC28" s="530" t="n"/>
      <c r="NTD28" s="530" t="n"/>
      <c r="NTE28" s="530" t="n"/>
      <c r="NTF28" s="530" t="n"/>
      <c r="NTG28" s="530" t="n"/>
      <c r="NTH28" s="530" t="n"/>
      <c r="NTI28" s="530" t="n"/>
      <c r="NTJ28" s="530" t="n"/>
      <c r="NTK28" s="530" t="n"/>
      <c r="NTL28" s="530" t="n"/>
      <c r="NTM28" s="530" t="n"/>
      <c r="NTN28" s="530" t="n"/>
      <c r="NTO28" s="530" t="n"/>
      <c r="NTP28" s="530" t="n"/>
      <c r="NTQ28" s="530" t="n"/>
      <c r="NTR28" s="530" t="n"/>
      <c r="NTS28" s="530" t="n"/>
      <c r="NTT28" s="530" t="n"/>
      <c r="NTU28" s="530" t="n"/>
      <c r="NTV28" s="530" t="n"/>
      <c r="NTW28" s="530" t="n"/>
      <c r="NTX28" s="530" t="n"/>
      <c r="NTY28" s="530" t="n"/>
      <c r="NTZ28" s="530" t="n"/>
      <c r="NUA28" s="530" t="n"/>
      <c r="NUB28" s="530" t="n"/>
      <c r="NUC28" s="530" t="n"/>
      <c r="NUD28" s="530" t="n"/>
      <c r="NUE28" s="530" t="n"/>
      <c r="NUF28" s="530" t="n"/>
      <c r="NUG28" s="530" t="n"/>
      <c r="NUH28" s="530" t="n"/>
      <c r="NUI28" s="530" t="n"/>
      <c r="NUJ28" s="530" t="n"/>
      <c r="NUK28" s="530" t="n"/>
      <c r="NUL28" s="530" t="n"/>
      <c r="NUM28" s="530" t="n"/>
      <c r="NUN28" s="530" t="n"/>
      <c r="NUO28" s="530" t="n"/>
      <c r="NUP28" s="530" t="n"/>
      <c r="NUQ28" s="530" t="n"/>
      <c r="NUR28" s="530" t="n"/>
      <c r="NUS28" s="530" t="n"/>
      <c r="NUT28" s="530" t="n"/>
      <c r="NUU28" s="530" t="n"/>
      <c r="NUV28" s="530" t="n"/>
      <c r="NUW28" s="530" t="n"/>
      <c r="NUX28" s="530" t="n"/>
      <c r="NUY28" s="530" t="n"/>
      <c r="NUZ28" s="530" t="n"/>
      <c r="NVA28" s="530" t="n"/>
      <c r="NVB28" s="530" t="n"/>
      <c r="NVC28" s="530" t="n"/>
      <c r="NVD28" s="530" t="n"/>
      <c r="NVE28" s="530" t="n"/>
      <c r="NVF28" s="530" t="n"/>
      <c r="NVG28" s="530" t="n"/>
      <c r="NVH28" s="530" t="n"/>
      <c r="NVI28" s="530" t="n"/>
      <c r="NVJ28" s="530" t="n"/>
      <c r="NVK28" s="530" t="n"/>
      <c r="NVL28" s="530" t="n"/>
      <c r="NVM28" s="530" t="n"/>
      <c r="NVN28" s="530" t="n"/>
      <c r="NVO28" s="530" t="n"/>
      <c r="NVP28" s="530" t="n"/>
      <c r="NVQ28" s="530" t="n"/>
      <c r="NVR28" s="530" t="n"/>
      <c r="NVS28" s="530" t="n"/>
      <c r="NVT28" s="530" t="n"/>
      <c r="NVU28" s="530" t="n"/>
      <c r="NVV28" s="530" t="n"/>
      <c r="NVW28" s="530" t="n"/>
      <c r="NVX28" s="530" t="n"/>
      <c r="NVY28" s="530" t="n"/>
      <c r="NVZ28" s="530" t="n"/>
      <c r="NWA28" s="530" t="n"/>
      <c r="NWB28" s="530" t="n"/>
      <c r="NWC28" s="530" t="n"/>
      <c r="NWD28" s="530" t="n"/>
      <c r="NWE28" s="530" t="n"/>
      <c r="NWF28" s="530" t="n"/>
      <c r="NWG28" s="530" t="n"/>
      <c r="NWH28" s="530" t="n"/>
      <c r="NWI28" s="530" t="n"/>
      <c r="NWJ28" s="530" t="n"/>
      <c r="NWK28" s="530" t="n"/>
      <c r="NWL28" s="530" t="n"/>
      <c r="NWM28" s="530" t="n"/>
      <c r="NWN28" s="530" t="n"/>
      <c r="NWO28" s="530" t="n"/>
      <c r="NWP28" s="530" t="n"/>
      <c r="NWQ28" s="530" t="n"/>
      <c r="NWR28" s="530" t="n"/>
      <c r="NWS28" s="530" t="n"/>
      <c r="NWT28" s="530" t="n"/>
      <c r="NWU28" s="530" t="n"/>
      <c r="NWV28" s="530" t="n"/>
      <c r="NWW28" s="530" t="n"/>
      <c r="NWX28" s="530" t="n"/>
      <c r="NWY28" s="530" t="n"/>
      <c r="NWZ28" s="530" t="n"/>
      <c r="NXA28" s="530" t="n"/>
      <c r="NXB28" s="530" t="n"/>
      <c r="NXC28" s="530" t="n"/>
      <c r="NXD28" s="530" t="n"/>
      <c r="NXE28" s="530" t="n"/>
      <c r="NXF28" s="530" t="n"/>
      <c r="NXG28" s="530" t="n"/>
      <c r="NXH28" s="530" t="n"/>
      <c r="NXI28" s="530" t="n"/>
      <c r="NXJ28" s="530" t="n"/>
      <c r="NXK28" s="530" t="n"/>
      <c r="NXL28" s="530" t="n"/>
      <c r="NXM28" s="530" t="n"/>
      <c r="NXN28" s="530" t="n"/>
      <c r="NXO28" s="530" t="n"/>
      <c r="NXP28" s="530" t="n"/>
      <c r="NXQ28" s="530" t="n"/>
      <c r="NXR28" s="530" t="n"/>
      <c r="NXS28" s="530" t="n"/>
      <c r="NXT28" s="530" t="n"/>
      <c r="NXU28" s="530" t="n"/>
      <c r="NXV28" s="530" t="n"/>
      <c r="NXW28" s="530" t="n"/>
      <c r="NXX28" s="530" t="n"/>
      <c r="NXY28" s="530" t="n"/>
      <c r="NXZ28" s="530" t="n"/>
      <c r="NYA28" s="530" t="n"/>
      <c r="NYB28" s="530" t="n"/>
      <c r="NYC28" s="530" t="n"/>
      <c r="NYD28" s="530" t="n"/>
      <c r="NYE28" s="530" t="n"/>
      <c r="NYF28" s="530" t="n"/>
      <c r="NYG28" s="530" t="n"/>
      <c r="NYH28" s="530" t="n"/>
      <c r="NYI28" s="530" t="n"/>
      <c r="NYJ28" s="530" t="n"/>
      <c r="NYK28" s="530" t="n"/>
      <c r="NYL28" s="530" t="n"/>
      <c r="NYM28" s="530" t="n"/>
      <c r="NYN28" s="530" t="n"/>
      <c r="NYO28" s="530" t="n"/>
      <c r="NYP28" s="530" t="n"/>
      <c r="NYQ28" s="530" t="n"/>
      <c r="NYR28" s="530" t="n"/>
      <c r="NYS28" s="530" t="n"/>
      <c r="NYT28" s="530" t="n"/>
      <c r="NYU28" s="530" t="n"/>
      <c r="NYV28" s="530" t="n"/>
      <c r="NYW28" s="530" t="n"/>
      <c r="NYX28" s="530" t="n"/>
      <c r="NYY28" s="530" t="n"/>
      <c r="NYZ28" s="530" t="n"/>
      <c r="NZA28" s="530" t="n"/>
      <c r="NZB28" s="530" t="n"/>
      <c r="NZC28" s="530" t="n"/>
      <c r="NZD28" s="530" t="n"/>
      <c r="NZE28" s="530" t="n"/>
      <c r="NZF28" s="530" t="n"/>
      <c r="NZG28" s="530" t="n"/>
      <c r="NZH28" s="530" t="n"/>
      <c r="NZI28" s="530" t="n"/>
      <c r="NZJ28" s="530" t="n"/>
      <c r="NZK28" s="530" t="n"/>
      <c r="NZL28" s="530" t="n"/>
      <c r="NZM28" s="530" t="n"/>
      <c r="NZN28" s="530" t="n"/>
      <c r="NZO28" s="530" t="n"/>
      <c r="NZP28" s="530" t="n"/>
      <c r="NZQ28" s="530" t="n"/>
      <c r="NZR28" s="530" t="n"/>
      <c r="NZS28" s="530" t="n"/>
      <c r="NZT28" s="530" t="n"/>
      <c r="NZU28" s="530" t="n"/>
      <c r="NZV28" s="530" t="n"/>
      <c r="NZW28" s="530" t="n"/>
      <c r="NZX28" s="530" t="n"/>
      <c r="NZY28" s="530" t="n"/>
      <c r="NZZ28" s="530" t="n"/>
      <c r="OAA28" s="530" t="n"/>
      <c r="OAB28" s="530" t="n"/>
      <c r="OAC28" s="530" t="n"/>
      <c r="OAD28" s="530" t="n"/>
      <c r="OAE28" s="530" t="n"/>
      <c r="OAF28" s="530" t="n"/>
      <c r="OAG28" s="530" t="n"/>
      <c r="OAH28" s="530" t="n"/>
      <c r="OAI28" s="530" t="n"/>
      <c r="OAJ28" s="530" t="n"/>
      <c r="OAK28" s="530" t="n"/>
      <c r="OAL28" s="530" t="n"/>
      <c r="OAM28" s="530" t="n"/>
      <c r="OAN28" s="530" t="n"/>
      <c r="OAO28" s="530" t="n"/>
      <c r="OAP28" s="530" t="n"/>
      <c r="OAQ28" s="530" t="n"/>
      <c r="OAR28" s="530" t="n"/>
      <c r="OAS28" s="530" t="n"/>
      <c r="OAT28" s="530" t="n"/>
      <c r="OAU28" s="530" t="n"/>
      <c r="OAV28" s="530" t="n"/>
      <c r="OAW28" s="530" t="n"/>
      <c r="OAX28" s="530" t="n"/>
      <c r="OAY28" s="530" t="n"/>
      <c r="OAZ28" s="530" t="n"/>
      <c r="OBA28" s="530" t="n"/>
      <c r="OBB28" s="530" t="n"/>
      <c r="OBC28" s="530" t="n"/>
      <c r="OBD28" s="530" t="n"/>
      <c r="OBE28" s="530" t="n"/>
      <c r="OBF28" s="530" t="n"/>
      <c r="OBG28" s="530" t="n"/>
      <c r="OBH28" s="530" t="n"/>
      <c r="OBI28" s="530" t="n"/>
      <c r="OBJ28" s="530" t="n"/>
      <c r="OBK28" s="530" t="n"/>
      <c r="OBL28" s="530" t="n"/>
      <c r="OBM28" s="530" t="n"/>
      <c r="OBN28" s="530" t="n"/>
      <c r="OBO28" s="530" t="n"/>
      <c r="OBP28" s="530" t="n"/>
      <c r="OBQ28" s="530" t="n"/>
      <c r="OBR28" s="530" t="n"/>
      <c r="OBS28" s="530" t="n"/>
      <c r="OBT28" s="530" t="n"/>
      <c r="OBU28" s="530" t="n"/>
      <c r="OBV28" s="530" t="n"/>
      <c r="OBW28" s="530" t="n"/>
      <c r="OBX28" s="530" t="n"/>
      <c r="OBY28" s="530" t="n"/>
      <c r="OBZ28" s="530" t="n"/>
      <c r="OCA28" s="530" t="n"/>
      <c r="OCB28" s="530" t="n"/>
      <c r="OCC28" s="530" t="n"/>
      <c r="OCD28" s="530" t="n"/>
      <c r="OCE28" s="530" t="n"/>
      <c r="OCF28" s="530" t="n"/>
      <c r="OCG28" s="530" t="n"/>
      <c r="OCH28" s="530" t="n"/>
      <c r="OCI28" s="530" t="n"/>
      <c r="OCJ28" s="530" t="n"/>
      <c r="OCK28" s="530" t="n"/>
      <c r="OCL28" s="530" t="n"/>
      <c r="OCM28" s="530" t="n"/>
      <c r="OCN28" s="530" t="n"/>
      <c r="OCO28" s="530" t="n"/>
      <c r="OCP28" s="530" t="n"/>
      <c r="OCQ28" s="530" t="n"/>
      <c r="OCR28" s="530" t="n"/>
      <c r="OCS28" s="530" t="n"/>
      <c r="OCT28" s="530" t="n"/>
      <c r="OCU28" s="530" t="n"/>
      <c r="OCV28" s="530" t="n"/>
      <c r="OCW28" s="530" t="n"/>
      <c r="OCX28" s="530" t="n"/>
      <c r="OCY28" s="530" t="n"/>
      <c r="OCZ28" s="530" t="n"/>
      <c r="ODA28" s="530" t="n"/>
      <c r="ODB28" s="530" t="n"/>
      <c r="ODC28" s="530" t="n"/>
      <c r="ODD28" s="530" t="n"/>
      <c r="ODE28" s="530" t="n"/>
      <c r="ODF28" s="530" t="n"/>
      <c r="ODG28" s="530" t="n"/>
      <c r="ODH28" s="530" t="n"/>
      <c r="ODI28" s="530" t="n"/>
      <c r="ODJ28" s="530" t="n"/>
      <c r="ODK28" s="530" t="n"/>
      <c r="ODL28" s="530" t="n"/>
      <c r="ODM28" s="530" t="n"/>
      <c r="ODN28" s="530" t="n"/>
      <c r="ODO28" s="530" t="n"/>
      <c r="ODP28" s="530" t="n"/>
      <c r="ODQ28" s="530" t="n"/>
      <c r="ODR28" s="530" t="n"/>
      <c r="ODS28" s="530" t="n"/>
      <c r="ODT28" s="530" t="n"/>
      <c r="ODU28" s="530" t="n"/>
      <c r="ODV28" s="530" t="n"/>
      <c r="ODW28" s="530" t="n"/>
      <c r="ODX28" s="530" t="n"/>
      <c r="ODY28" s="530" t="n"/>
      <c r="ODZ28" s="530" t="n"/>
      <c r="OEA28" s="530" t="n"/>
      <c r="OEB28" s="530" t="n"/>
      <c r="OEC28" s="530" t="n"/>
      <c r="OED28" s="530" t="n"/>
      <c r="OEE28" s="530" t="n"/>
      <c r="OEF28" s="530" t="n"/>
      <c r="OEG28" s="530" t="n"/>
      <c r="OEH28" s="530" t="n"/>
      <c r="OEI28" s="530" t="n"/>
      <c r="OEJ28" s="530" t="n"/>
      <c r="OEK28" s="530" t="n"/>
      <c r="OEL28" s="530" t="n"/>
      <c r="OEM28" s="530" t="n"/>
      <c r="OEN28" s="530" t="n"/>
      <c r="OEO28" s="530" t="n"/>
      <c r="OEP28" s="530" t="n"/>
      <c r="OEQ28" s="530" t="n"/>
      <c r="OER28" s="530" t="n"/>
      <c r="OES28" s="530" t="n"/>
      <c r="OET28" s="530" t="n"/>
      <c r="OEU28" s="530" t="n"/>
      <c r="OEV28" s="530" t="n"/>
      <c r="OEW28" s="530" t="n"/>
      <c r="OEX28" s="530" t="n"/>
      <c r="OEY28" s="530" t="n"/>
      <c r="OEZ28" s="530" t="n"/>
      <c r="OFA28" s="530" t="n"/>
      <c r="OFB28" s="530" t="n"/>
      <c r="OFC28" s="530" t="n"/>
      <c r="OFD28" s="530" t="n"/>
      <c r="OFE28" s="530" t="n"/>
      <c r="OFF28" s="530" t="n"/>
      <c r="OFG28" s="530" t="n"/>
      <c r="OFH28" s="530" t="n"/>
      <c r="OFI28" s="530" t="n"/>
      <c r="OFJ28" s="530" t="n"/>
      <c r="OFK28" s="530" t="n"/>
      <c r="OFL28" s="530" t="n"/>
      <c r="OFM28" s="530" t="n"/>
      <c r="OFN28" s="530" t="n"/>
      <c r="OFO28" s="530" t="n"/>
      <c r="OFP28" s="530" t="n"/>
      <c r="OFQ28" s="530" t="n"/>
      <c r="OFR28" s="530" t="n"/>
      <c r="OFS28" s="530" t="n"/>
      <c r="OFT28" s="530" t="n"/>
      <c r="OFU28" s="530" t="n"/>
      <c r="OFV28" s="530" t="n"/>
      <c r="OFW28" s="530" t="n"/>
      <c r="OFX28" s="530" t="n"/>
      <c r="OFY28" s="530" t="n"/>
      <c r="OFZ28" s="530" t="n"/>
      <c r="OGA28" s="530" t="n"/>
      <c r="OGB28" s="530" t="n"/>
      <c r="OGC28" s="530" t="n"/>
      <c r="OGD28" s="530" t="n"/>
      <c r="OGE28" s="530" t="n"/>
      <c r="OGF28" s="530" t="n"/>
      <c r="OGG28" s="530" t="n"/>
      <c r="OGH28" s="530" t="n"/>
      <c r="OGI28" s="530" t="n"/>
      <c r="OGJ28" s="530" t="n"/>
      <c r="OGK28" s="530" t="n"/>
      <c r="OGL28" s="530" t="n"/>
      <c r="OGM28" s="530" t="n"/>
      <c r="OGN28" s="530" t="n"/>
      <c r="OGO28" s="530" t="n"/>
      <c r="OGP28" s="530" t="n"/>
      <c r="OGQ28" s="530" t="n"/>
      <c r="OGR28" s="530" t="n"/>
      <c r="OGS28" s="530" t="n"/>
      <c r="OGT28" s="530" t="n"/>
      <c r="OGU28" s="530" t="n"/>
      <c r="OGV28" s="530" t="n"/>
      <c r="OGW28" s="530" t="n"/>
      <c r="OGX28" s="530" t="n"/>
      <c r="OGY28" s="530" t="n"/>
      <c r="OGZ28" s="530" t="n"/>
      <c r="OHA28" s="530" t="n"/>
      <c r="OHB28" s="530" t="n"/>
      <c r="OHC28" s="530" t="n"/>
      <c r="OHD28" s="530" t="n"/>
      <c r="OHE28" s="530" t="n"/>
      <c r="OHF28" s="530" t="n"/>
      <c r="OHG28" s="530" t="n"/>
      <c r="OHH28" s="530" t="n"/>
      <c r="OHI28" s="530" t="n"/>
      <c r="OHJ28" s="530" t="n"/>
      <c r="OHK28" s="530" t="n"/>
      <c r="OHL28" s="530" t="n"/>
      <c r="OHM28" s="530" t="n"/>
      <c r="OHN28" s="530" t="n"/>
      <c r="OHO28" s="530" t="n"/>
      <c r="OHP28" s="530" t="n"/>
      <c r="OHQ28" s="530" t="n"/>
      <c r="OHR28" s="530" t="n"/>
      <c r="OHS28" s="530" t="n"/>
      <c r="OHT28" s="530" t="n"/>
      <c r="OHU28" s="530" t="n"/>
      <c r="OHV28" s="530" t="n"/>
      <c r="OHW28" s="530" t="n"/>
      <c r="OHX28" s="530" t="n"/>
      <c r="OHY28" s="530" t="n"/>
      <c r="OHZ28" s="530" t="n"/>
      <c r="OIA28" s="530" t="n"/>
      <c r="OIB28" s="530" t="n"/>
      <c r="OIC28" s="530" t="n"/>
      <c r="OID28" s="530" t="n"/>
      <c r="OIE28" s="530" t="n"/>
      <c r="OIF28" s="530" t="n"/>
      <c r="OIG28" s="530" t="n"/>
      <c r="OIH28" s="530" t="n"/>
      <c r="OII28" s="530" t="n"/>
      <c r="OIJ28" s="530" t="n"/>
      <c r="OIK28" s="530" t="n"/>
      <c r="OIL28" s="530" t="n"/>
      <c r="OIM28" s="530" t="n"/>
      <c r="OIN28" s="530" t="n"/>
      <c r="OIO28" s="530" t="n"/>
      <c r="OIP28" s="530" t="n"/>
      <c r="OIQ28" s="530" t="n"/>
      <c r="OIR28" s="530" t="n"/>
      <c r="OIS28" s="530" t="n"/>
      <c r="OIT28" s="530" t="n"/>
      <c r="OIU28" s="530" t="n"/>
      <c r="OIV28" s="530" t="n"/>
      <c r="OIW28" s="530" t="n"/>
      <c r="OIX28" s="530" t="n"/>
      <c r="OIY28" s="530" t="n"/>
      <c r="OIZ28" s="530" t="n"/>
      <c r="OJA28" s="530" t="n"/>
      <c r="OJB28" s="530" t="n"/>
      <c r="OJC28" s="530" t="n"/>
      <c r="OJD28" s="530" t="n"/>
      <c r="OJE28" s="530" t="n"/>
      <c r="OJF28" s="530" t="n"/>
      <c r="OJG28" s="530" t="n"/>
      <c r="OJH28" s="530" t="n"/>
      <c r="OJI28" s="530" t="n"/>
      <c r="OJJ28" s="530" t="n"/>
      <c r="OJK28" s="530" t="n"/>
      <c r="OJL28" s="530" t="n"/>
      <c r="OJM28" s="530" t="n"/>
      <c r="OJN28" s="530" t="n"/>
      <c r="OJO28" s="530" t="n"/>
      <c r="OJP28" s="530" t="n"/>
      <c r="OJQ28" s="530" t="n"/>
      <c r="OJR28" s="530" t="n"/>
      <c r="OJS28" s="530" t="n"/>
      <c r="OJT28" s="530" t="n"/>
      <c r="OJU28" s="530" t="n"/>
      <c r="OJV28" s="530" t="n"/>
      <c r="OJW28" s="530" t="n"/>
      <c r="OJX28" s="530" t="n"/>
      <c r="OJY28" s="530" t="n"/>
      <c r="OJZ28" s="530" t="n"/>
      <c r="OKA28" s="530" t="n"/>
      <c r="OKB28" s="530" t="n"/>
      <c r="OKC28" s="530" t="n"/>
      <c r="OKD28" s="530" t="n"/>
      <c r="OKE28" s="530" t="n"/>
      <c r="OKF28" s="530" t="n"/>
      <c r="OKG28" s="530" t="n"/>
      <c r="OKH28" s="530" t="n"/>
      <c r="OKI28" s="530" t="n"/>
      <c r="OKJ28" s="530" t="n"/>
      <c r="OKK28" s="530" t="n"/>
      <c r="OKL28" s="530" t="n"/>
      <c r="OKM28" s="530" t="n"/>
      <c r="OKN28" s="530" t="n"/>
      <c r="OKO28" s="530" t="n"/>
      <c r="OKP28" s="530" t="n"/>
      <c r="OKQ28" s="530" t="n"/>
      <c r="OKR28" s="530" t="n"/>
      <c r="OKS28" s="530" t="n"/>
      <c r="OKT28" s="530" t="n"/>
      <c r="OKU28" s="530" t="n"/>
      <c r="OKV28" s="530" t="n"/>
      <c r="OKW28" s="530" t="n"/>
      <c r="OKX28" s="530" t="n"/>
      <c r="OKY28" s="530" t="n"/>
      <c r="OKZ28" s="530" t="n"/>
      <c r="OLA28" s="530" t="n"/>
      <c r="OLB28" s="530" t="n"/>
      <c r="OLC28" s="530" t="n"/>
      <c r="OLD28" s="530" t="n"/>
      <c r="OLE28" s="530" t="n"/>
      <c r="OLF28" s="530" t="n"/>
      <c r="OLG28" s="530" t="n"/>
      <c r="OLH28" s="530" t="n"/>
      <c r="OLI28" s="530" t="n"/>
      <c r="OLJ28" s="530" t="n"/>
      <c r="OLK28" s="530" t="n"/>
      <c r="OLL28" s="530" t="n"/>
      <c r="OLM28" s="530" t="n"/>
      <c r="OLN28" s="530" t="n"/>
      <c r="OLO28" s="530" t="n"/>
      <c r="OLP28" s="530" t="n"/>
      <c r="OLQ28" s="530" t="n"/>
      <c r="OLR28" s="530" t="n"/>
      <c r="OLS28" s="530" t="n"/>
      <c r="OLT28" s="530" t="n"/>
      <c r="OLU28" s="530" t="n"/>
      <c r="OLV28" s="530" t="n"/>
      <c r="OLW28" s="530" t="n"/>
      <c r="OLX28" s="530" t="n"/>
      <c r="OLY28" s="530" t="n"/>
      <c r="OLZ28" s="530" t="n"/>
      <c r="OMA28" s="530" t="n"/>
      <c r="OMB28" s="530" t="n"/>
      <c r="OMC28" s="530" t="n"/>
      <c r="OMD28" s="530" t="n"/>
      <c r="OME28" s="530" t="n"/>
      <c r="OMF28" s="530" t="n"/>
      <c r="OMG28" s="530" t="n"/>
      <c r="OMH28" s="530" t="n"/>
      <c r="OMI28" s="530" t="n"/>
      <c r="OMJ28" s="530" t="n"/>
      <c r="OMK28" s="530" t="n"/>
      <c r="OML28" s="530" t="n"/>
      <c r="OMM28" s="530" t="n"/>
      <c r="OMN28" s="530" t="n"/>
      <c r="OMO28" s="530" t="n"/>
      <c r="OMP28" s="530" t="n"/>
      <c r="OMQ28" s="530" t="n"/>
      <c r="OMR28" s="530" t="n"/>
      <c r="OMS28" s="530" t="n"/>
      <c r="OMT28" s="530" t="n"/>
      <c r="OMU28" s="530" t="n"/>
      <c r="OMV28" s="530" t="n"/>
      <c r="OMW28" s="530" t="n"/>
      <c r="OMX28" s="530" t="n"/>
      <c r="OMY28" s="530" t="n"/>
      <c r="OMZ28" s="530" t="n"/>
      <c r="ONA28" s="530" t="n"/>
      <c r="ONB28" s="530" t="n"/>
      <c r="ONC28" s="530" t="n"/>
      <c r="OND28" s="530" t="n"/>
      <c r="ONE28" s="530" t="n"/>
      <c r="ONF28" s="530" t="n"/>
      <c r="ONG28" s="530" t="n"/>
      <c r="ONH28" s="530" t="n"/>
      <c r="ONI28" s="530" t="n"/>
      <c r="ONJ28" s="530" t="n"/>
      <c r="ONK28" s="530" t="n"/>
      <c r="ONL28" s="530" t="n"/>
      <c r="ONM28" s="530" t="n"/>
      <c r="ONN28" s="530" t="n"/>
      <c r="ONO28" s="530" t="n"/>
      <c r="ONP28" s="530" t="n"/>
      <c r="ONQ28" s="530" t="n"/>
      <c r="ONR28" s="530" t="n"/>
      <c r="ONS28" s="530" t="n"/>
      <c r="ONT28" s="530" t="n"/>
      <c r="ONU28" s="530" t="n"/>
      <c r="ONV28" s="530" t="n"/>
      <c r="ONW28" s="530" t="n"/>
      <c r="ONX28" s="530" t="n"/>
      <c r="ONY28" s="530" t="n"/>
      <c r="ONZ28" s="530" t="n"/>
      <c r="OOA28" s="530" t="n"/>
      <c r="OOB28" s="530" t="n"/>
      <c r="OOC28" s="530" t="n"/>
      <c r="OOD28" s="530" t="n"/>
      <c r="OOE28" s="530" t="n"/>
      <c r="OOF28" s="530" t="n"/>
      <c r="OOG28" s="530" t="n"/>
      <c r="OOH28" s="530" t="n"/>
      <c r="OOI28" s="530" t="n"/>
      <c r="OOJ28" s="530" t="n"/>
      <c r="OOK28" s="530" t="n"/>
      <c r="OOL28" s="530" t="n"/>
      <c r="OOM28" s="530" t="n"/>
      <c r="OON28" s="530" t="n"/>
      <c r="OOO28" s="530" t="n"/>
      <c r="OOP28" s="530" t="n"/>
      <c r="OOQ28" s="530" t="n"/>
      <c r="OOR28" s="530" t="n"/>
      <c r="OOS28" s="530" t="n"/>
      <c r="OOT28" s="530" t="n"/>
      <c r="OOU28" s="530" t="n"/>
      <c r="OOV28" s="530" t="n"/>
      <c r="OOW28" s="530" t="n"/>
      <c r="OOX28" s="530" t="n"/>
      <c r="OOY28" s="530" t="n"/>
      <c r="OOZ28" s="530" t="n"/>
      <c r="OPA28" s="530" t="n"/>
      <c r="OPB28" s="530" t="n"/>
      <c r="OPC28" s="530" t="n"/>
      <c r="OPD28" s="530" t="n"/>
      <c r="OPE28" s="530" t="n"/>
      <c r="OPF28" s="530" t="n"/>
      <c r="OPG28" s="530" t="n"/>
      <c r="OPH28" s="530" t="n"/>
      <c r="OPI28" s="530" t="n"/>
      <c r="OPJ28" s="530" t="n"/>
      <c r="OPK28" s="530" t="n"/>
      <c r="OPL28" s="530" t="n"/>
      <c r="OPM28" s="530" t="n"/>
      <c r="OPN28" s="530" t="n"/>
      <c r="OPO28" s="530" t="n"/>
      <c r="OPP28" s="530" t="n"/>
      <c r="OPQ28" s="530" t="n"/>
      <c r="OPR28" s="530" t="n"/>
      <c r="OPS28" s="530" t="n"/>
      <c r="OPT28" s="530" t="n"/>
      <c r="OPU28" s="530" t="n"/>
      <c r="OPV28" s="530" t="n"/>
      <c r="OPW28" s="530" t="n"/>
      <c r="OPX28" s="530" t="n"/>
      <c r="OPY28" s="530" t="n"/>
      <c r="OPZ28" s="530" t="n"/>
      <c r="OQA28" s="530" t="n"/>
      <c r="OQB28" s="530" t="n"/>
      <c r="OQC28" s="530" t="n"/>
      <c r="OQD28" s="530" t="n"/>
      <c r="OQE28" s="530" t="n"/>
      <c r="OQF28" s="530" t="n"/>
      <c r="OQG28" s="530" t="n"/>
      <c r="OQH28" s="530" t="n"/>
      <c r="OQI28" s="530" t="n"/>
      <c r="OQJ28" s="530" t="n"/>
      <c r="OQK28" s="530" t="n"/>
      <c r="OQL28" s="530" t="n"/>
      <c r="OQM28" s="530" t="n"/>
      <c r="OQN28" s="530" t="n"/>
      <c r="OQO28" s="530" t="n"/>
      <c r="OQP28" s="530" t="n"/>
      <c r="OQQ28" s="530" t="n"/>
      <c r="OQR28" s="530" t="n"/>
      <c r="OQS28" s="530" t="n"/>
      <c r="OQT28" s="530" t="n"/>
      <c r="OQU28" s="530" t="n"/>
      <c r="OQV28" s="530" t="n"/>
      <c r="OQW28" s="530" t="n"/>
      <c r="OQX28" s="530" t="n"/>
      <c r="OQY28" s="530" t="n"/>
      <c r="OQZ28" s="530" t="n"/>
      <c r="ORA28" s="530" t="n"/>
      <c r="ORB28" s="530" t="n"/>
      <c r="ORC28" s="530" t="n"/>
      <c r="ORD28" s="530" t="n"/>
      <c r="ORE28" s="530" t="n"/>
      <c r="ORF28" s="530" t="n"/>
      <c r="ORG28" s="530" t="n"/>
      <c r="ORH28" s="530" t="n"/>
      <c r="ORI28" s="530" t="n"/>
      <c r="ORJ28" s="530" t="n"/>
      <c r="ORK28" s="530" t="n"/>
      <c r="ORL28" s="530" t="n"/>
      <c r="ORM28" s="530" t="n"/>
      <c r="ORN28" s="530" t="n"/>
      <c r="ORO28" s="530" t="n"/>
      <c r="ORP28" s="530" t="n"/>
      <c r="ORQ28" s="530" t="n"/>
      <c r="ORR28" s="530" t="n"/>
      <c r="ORS28" s="530" t="n"/>
      <c r="ORT28" s="530" t="n"/>
      <c r="ORU28" s="530" t="n"/>
      <c r="ORV28" s="530" t="n"/>
      <c r="ORW28" s="530" t="n"/>
      <c r="ORX28" s="530" t="n"/>
      <c r="ORY28" s="530" t="n"/>
      <c r="ORZ28" s="530" t="n"/>
      <c r="OSA28" s="530" t="n"/>
      <c r="OSB28" s="530" t="n"/>
      <c r="OSC28" s="530" t="n"/>
      <c r="OSD28" s="530" t="n"/>
      <c r="OSE28" s="530" t="n"/>
      <c r="OSF28" s="530" t="n"/>
      <c r="OSG28" s="530" t="n"/>
      <c r="OSH28" s="530" t="n"/>
      <c r="OSI28" s="530" t="n"/>
      <c r="OSJ28" s="530" t="n"/>
      <c r="OSK28" s="530" t="n"/>
      <c r="OSL28" s="530" t="n"/>
      <c r="OSM28" s="530" t="n"/>
      <c r="OSN28" s="530" t="n"/>
      <c r="OSO28" s="530" t="n"/>
      <c r="OSP28" s="530" t="n"/>
      <c r="OSQ28" s="530" t="n"/>
      <c r="OSR28" s="530" t="n"/>
      <c r="OSS28" s="530" t="n"/>
      <c r="OST28" s="530" t="n"/>
      <c r="OSU28" s="530" t="n"/>
      <c r="OSV28" s="530" t="n"/>
      <c r="OSW28" s="530" t="n"/>
      <c r="OSX28" s="530" t="n"/>
      <c r="OSY28" s="530" t="n"/>
      <c r="OSZ28" s="530" t="n"/>
      <c r="OTA28" s="530" t="n"/>
      <c r="OTB28" s="530" t="n"/>
      <c r="OTC28" s="530" t="n"/>
      <c r="OTD28" s="530" t="n"/>
      <c r="OTE28" s="530" t="n"/>
      <c r="OTF28" s="530" t="n"/>
      <c r="OTG28" s="530" t="n"/>
      <c r="OTH28" s="530" t="n"/>
      <c r="OTI28" s="530" t="n"/>
      <c r="OTJ28" s="530" t="n"/>
      <c r="OTK28" s="530" t="n"/>
      <c r="OTL28" s="530" t="n"/>
      <c r="OTM28" s="530" t="n"/>
      <c r="OTN28" s="530" t="n"/>
      <c r="OTO28" s="530" t="n"/>
      <c r="OTP28" s="530" t="n"/>
      <c r="OTQ28" s="530" t="n"/>
      <c r="OTR28" s="530" t="n"/>
      <c r="OTS28" s="530" t="n"/>
      <c r="OTT28" s="530" t="n"/>
      <c r="OTU28" s="530" t="n"/>
      <c r="OTV28" s="530" t="n"/>
      <c r="OTW28" s="530" t="n"/>
      <c r="OTX28" s="530" t="n"/>
      <c r="OTY28" s="530" t="n"/>
      <c r="OTZ28" s="530" t="n"/>
      <c r="OUA28" s="530" t="n"/>
      <c r="OUB28" s="530" t="n"/>
      <c r="OUC28" s="530" t="n"/>
      <c r="OUD28" s="530" t="n"/>
      <c r="OUE28" s="530" t="n"/>
      <c r="OUF28" s="530" t="n"/>
      <c r="OUG28" s="530" t="n"/>
      <c r="OUH28" s="530" t="n"/>
      <c r="OUI28" s="530" t="n"/>
      <c r="OUJ28" s="530" t="n"/>
      <c r="OUK28" s="530" t="n"/>
      <c r="OUL28" s="530" t="n"/>
      <c r="OUM28" s="530" t="n"/>
      <c r="OUN28" s="530" t="n"/>
      <c r="OUO28" s="530" t="n"/>
      <c r="OUP28" s="530" t="n"/>
      <c r="OUQ28" s="530" t="n"/>
      <c r="OUR28" s="530" t="n"/>
      <c r="OUS28" s="530" t="n"/>
      <c r="OUT28" s="530" t="n"/>
      <c r="OUU28" s="530" t="n"/>
      <c r="OUV28" s="530" t="n"/>
      <c r="OUW28" s="530" t="n"/>
      <c r="OUX28" s="530" t="n"/>
      <c r="OUY28" s="530" t="n"/>
      <c r="OUZ28" s="530" t="n"/>
      <c r="OVA28" s="530" t="n"/>
      <c r="OVB28" s="530" t="n"/>
      <c r="OVC28" s="530" t="n"/>
      <c r="OVD28" s="530" t="n"/>
      <c r="OVE28" s="530" t="n"/>
      <c r="OVF28" s="530" t="n"/>
      <c r="OVG28" s="530" t="n"/>
      <c r="OVH28" s="530" t="n"/>
      <c r="OVI28" s="530" t="n"/>
      <c r="OVJ28" s="530" t="n"/>
      <c r="OVK28" s="530" t="n"/>
      <c r="OVL28" s="530" t="n"/>
      <c r="OVM28" s="530" t="n"/>
      <c r="OVN28" s="530" t="n"/>
      <c r="OVO28" s="530" t="n"/>
      <c r="OVP28" s="530" t="n"/>
      <c r="OVQ28" s="530" t="n"/>
      <c r="OVR28" s="530" t="n"/>
      <c r="OVS28" s="530" t="n"/>
      <c r="OVT28" s="530" t="n"/>
      <c r="OVU28" s="530" t="n"/>
      <c r="OVV28" s="530" t="n"/>
      <c r="OVW28" s="530" t="n"/>
      <c r="OVX28" s="530" t="n"/>
      <c r="OVY28" s="530" t="n"/>
      <c r="OVZ28" s="530" t="n"/>
      <c r="OWA28" s="530" t="n"/>
      <c r="OWB28" s="530" t="n"/>
      <c r="OWC28" s="530" t="n"/>
      <c r="OWD28" s="530" t="n"/>
      <c r="OWE28" s="530" t="n"/>
      <c r="OWF28" s="530" t="n"/>
      <c r="OWG28" s="530" t="n"/>
      <c r="OWH28" s="530" t="n"/>
      <c r="OWI28" s="530" t="n"/>
      <c r="OWJ28" s="530" t="n"/>
      <c r="OWK28" s="530" t="n"/>
      <c r="OWL28" s="530" t="n"/>
      <c r="OWM28" s="530" t="n"/>
      <c r="OWN28" s="530" t="n"/>
      <c r="OWO28" s="530" t="n"/>
      <c r="OWP28" s="530" t="n"/>
      <c r="OWQ28" s="530" t="n"/>
      <c r="OWR28" s="530" t="n"/>
      <c r="OWS28" s="530" t="n"/>
      <c r="OWT28" s="530" t="n"/>
      <c r="OWU28" s="530" t="n"/>
      <c r="OWV28" s="530" t="n"/>
      <c r="OWW28" s="530" t="n"/>
      <c r="OWX28" s="530" t="n"/>
      <c r="OWY28" s="530" t="n"/>
      <c r="OWZ28" s="530" t="n"/>
      <c r="OXA28" s="530" t="n"/>
      <c r="OXB28" s="530" t="n"/>
      <c r="OXC28" s="530" t="n"/>
      <c r="OXD28" s="530" t="n"/>
      <c r="OXE28" s="530" t="n"/>
      <c r="OXF28" s="530" t="n"/>
      <c r="OXG28" s="530" t="n"/>
      <c r="OXH28" s="530" t="n"/>
      <c r="OXI28" s="530" t="n"/>
      <c r="OXJ28" s="530" t="n"/>
      <c r="OXK28" s="530" t="n"/>
      <c r="OXL28" s="530" t="n"/>
      <c r="OXM28" s="530" t="n"/>
      <c r="OXN28" s="530" t="n"/>
      <c r="OXO28" s="530" t="n"/>
      <c r="OXP28" s="530" t="n"/>
      <c r="OXQ28" s="530" t="n"/>
      <c r="OXR28" s="530" t="n"/>
      <c r="OXS28" s="530" t="n"/>
      <c r="OXT28" s="530" t="n"/>
      <c r="OXU28" s="530" t="n"/>
      <c r="OXV28" s="530" t="n"/>
      <c r="OXW28" s="530" t="n"/>
      <c r="OXX28" s="530" t="n"/>
      <c r="OXY28" s="530" t="n"/>
      <c r="OXZ28" s="530" t="n"/>
      <c r="OYA28" s="530" t="n"/>
      <c r="OYB28" s="530" t="n"/>
      <c r="OYC28" s="530" t="n"/>
      <c r="OYD28" s="530" t="n"/>
      <c r="OYE28" s="530" t="n"/>
      <c r="OYF28" s="530" t="n"/>
      <c r="OYG28" s="530" t="n"/>
      <c r="OYH28" s="530" t="n"/>
      <c r="OYI28" s="530" t="n"/>
      <c r="OYJ28" s="530" t="n"/>
      <c r="OYK28" s="530" t="n"/>
      <c r="OYL28" s="530" t="n"/>
      <c r="OYM28" s="530" t="n"/>
      <c r="OYN28" s="530" t="n"/>
      <c r="OYO28" s="530" t="n"/>
      <c r="OYP28" s="530" t="n"/>
      <c r="OYQ28" s="530" t="n"/>
      <c r="OYR28" s="530" t="n"/>
      <c r="OYS28" s="530" t="n"/>
      <c r="OYT28" s="530" t="n"/>
      <c r="OYU28" s="530" t="n"/>
      <c r="OYV28" s="530" t="n"/>
      <c r="OYW28" s="530" t="n"/>
      <c r="OYX28" s="530" t="n"/>
      <c r="OYY28" s="530" t="n"/>
      <c r="OYZ28" s="530" t="n"/>
      <c r="OZA28" s="530" t="n"/>
      <c r="OZB28" s="530" t="n"/>
      <c r="OZC28" s="530" t="n"/>
      <c r="OZD28" s="530" t="n"/>
      <c r="OZE28" s="530" t="n"/>
      <c r="OZF28" s="530" t="n"/>
      <c r="OZG28" s="530" t="n"/>
      <c r="OZH28" s="530" t="n"/>
      <c r="OZI28" s="530" t="n"/>
      <c r="OZJ28" s="530" t="n"/>
      <c r="OZK28" s="530" t="n"/>
      <c r="OZL28" s="530" t="n"/>
      <c r="OZM28" s="530" t="n"/>
      <c r="OZN28" s="530" t="n"/>
      <c r="OZO28" s="530" t="n"/>
      <c r="OZP28" s="530" t="n"/>
      <c r="OZQ28" s="530" t="n"/>
      <c r="OZR28" s="530" t="n"/>
      <c r="OZS28" s="530" t="n"/>
      <c r="OZT28" s="530" t="n"/>
      <c r="OZU28" s="530" t="n"/>
      <c r="OZV28" s="530" t="n"/>
      <c r="OZW28" s="530" t="n"/>
      <c r="OZX28" s="530" t="n"/>
      <c r="OZY28" s="530" t="n"/>
      <c r="OZZ28" s="530" t="n"/>
      <c r="PAA28" s="530" t="n"/>
      <c r="PAB28" s="530" t="n"/>
      <c r="PAC28" s="530" t="n"/>
      <c r="PAD28" s="530" t="n"/>
      <c r="PAE28" s="530" t="n"/>
      <c r="PAF28" s="530" t="n"/>
      <c r="PAG28" s="530" t="n"/>
      <c r="PAH28" s="530" t="n"/>
      <c r="PAI28" s="530" t="n"/>
      <c r="PAJ28" s="530" t="n"/>
      <c r="PAK28" s="530" t="n"/>
      <c r="PAL28" s="530" t="n"/>
      <c r="PAM28" s="530" t="n"/>
      <c r="PAN28" s="530" t="n"/>
      <c r="PAO28" s="530" t="n"/>
      <c r="PAP28" s="530" t="n"/>
      <c r="PAQ28" s="530" t="n"/>
      <c r="PAR28" s="530" t="n"/>
      <c r="PAS28" s="530" t="n"/>
      <c r="PAT28" s="530" t="n"/>
      <c r="PAU28" s="530" t="n"/>
      <c r="PAV28" s="530" t="n"/>
      <c r="PAW28" s="530" t="n"/>
      <c r="PAX28" s="530" t="n"/>
      <c r="PAY28" s="530" t="n"/>
      <c r="PAZ28" s="530" t="n"/>
      <c r="PBA28" s="530" t="n"/>
      <c r="PBB28" s="530" t="n"/>
      <c r="PBC28" s="530" t="n"/>
      <c r="PBD28" s="530" t="n"/>
      <c r="PBE28" s="530" t="n"/>
      <c r="PBF28" s="530" t="n"/>
      <c r="PBG28" s="530" t="n"/>
      <c r="PBH28" s="530" t="n"/>
      <c r="PBI28" s="530" t="n"/>
      <c r="PBJ28" s="530" t="n"/>
      <c r="PBK28" s="530" t="n"/>
      <c r="PBL28" s="530" t="n"/>
      <c r="PBM28" s="530" t="n"/>
      <c r="PBN28" s="530" t="n"/>
      <c r="PBO28" s="530" t="n"/>
      <c r="PBP28" s="530" t="n"/>
      <c r="PBQ28" s="530" t="n"/>
      <c r="PBR28" s="530" t="n"/>
      <c r="PBS28" s="530" t="n"/>
      <c r="PBT28" s="530" t="n"/>
      <c r="PBU28" s="530" t="n"/>
      <c r="PBV28" s="530" t="n"/>
      <c r="PBW28" s="530" t="n"/>
      <c r="PBX28" s="530" t="n"/>
      <c r="PBY28" s="530" t="n"/>
      <c r="PBZ28" s="530" t="n"/>
      <c r="PCA28" s="530" t="n"/>
      <c r="PCB28" s="530" t="n"/>
      <c r="PCC28" s="530" t="n"/>
      <c r="PCD28" s="530" t="n"/>
      <c r="PCE28" s="530" t="n"/>
      <c r="PCF28" s="530" t="n"/>
      <c r="PCG28" s="530" t="n"/>
      <c r="PCH28" s="530" t="n"/>
      <c r="PCI28" s="530" t="n"/>
      <c r="PCJ28" s="530" t="n"/>
      <c r="PCK28" s="530" t="n"/>
      <c r="PCL28" s="530" t="n"/>
      <c r="PCM28" s="530" t="n"/>
      <c r="PCN28" s="530" t="n"/>
      <c r="PCO28" s="530" t="n"/>
      <c r="PCP28" s="530" t="n"/>
      <c r="PCQ28" s="530" t="n"/>
      <c r="PCR28" s="530" t="n"/>
      <c r="PCS28" s="530" t="n"/>
      <c r="PCT28" s="530" t="n"/>
      <c r="PCU28" s="530" t="n"/>
      <c r="PCV28" s="530" t="n"/>
      <c r="PCW28" s="530" t="n"/>
      <c r="PCX28" s="530" t="n"/>
      <c r="PCY28" s="530" t="n"/>
      <c r="PCZ28" s="530" t="n"/>
      <c r="PDA28" s="530" t="n"/>
      <c r="PDB28" s="530" t="n"/>
      <c r="PDC28" s="530" t="n"/>
      <c r="PDD28" s="530" t="n"/>
      <c r="PDE28" s="530" t="n"/>
      <c r="PDF28" s="530" t="n"/>
      <c r="PDG28" s="530" t="n"/>
      <c r="PDH28" s="530" t="n"/>
      <c r="PDI28" s="530" t="n"/>
      <c r="PDJ28" s="530" t="n"/>
      <c r="PDK28" s="530" t="n"/>
      <c r="PDL28" s="530" t="n"/>
      <c r="PDM28" s="530" t="n"/>
      <c r="PDN28" s="530" t="n"/>
      <c r="PDO28" s="530" t="n"/>
      <c r="PDP28" s="530" t="n"/>
      <c r="PDQ28" s="530" t="n"/>
      <c r="PDR28" s="530" t="n"/>
      <c r="PDS28" s="530" t="n"/>
      <c r="PDT28" s="530" t="n"/>
      <c r="PDU28" s="530" t="n"/>
      <c r="PDV28" s="530" t="n"/>
      <c r="PDW28" s="530" t="n"/>
      <c r="PDX28" s="530" t="n"/>
      <c r="PDY28" s="530" t="n"/>
      <c r="PDZ28" s="530" t="n"/>
      <c r="PEA28" s="530" t="n"/>
      <c r="PEB28" s="530" t="n"/>
      <c r="PEC28" s="530" t="n"/>
      <c r="PED28" s="530" t="n"/>
      <c r="PEE28" s="530" t="n"/>
      <c r="PEF28" s="530" t="n"/>
      <c r="PEG28" s="530" t="n"/>
      <c r="PEH28" s="530" t="n"/>
      <c r="PEI28" s="530" t="n"/>
      <c r="PEJ28" s="530" t="n"/>
      <c r="PEK28" s="530" t="n"/>
      <c r="PEL28" s="530" t="n"/>
      <c r="PEM28" s="530" t="n"/>
      <c r="PEN28" s="530" t="n"/>
      <c r="PEO28" s="530" t="n"/>
      <c r="PEP28" s="530" t="n"/>
      <c r="PEQ28" s="530" t="n"/>
      <c r="PER28" s="530" t="n"/>
      <c r="PES28" s="530" t="n"/>
      <c r="PET28" s="530" t="n"/>
      <c r="PEU28" s="530" t="n"/>
      <c r="PEV28" s="530" t="n"/>
      <c r="PEW28" s="530" t="n"/>
      <c r="PEX28" s="530" t="n"/>
      <c r="PEY28" s="530" t="n"/>
      <c r="PEZ28" s="530" t="n"/>
      <c r="PFA28" s="530" t="n"/>
      <c r="PFB28" s="530" t="n"/>
      <c r="PFC28" s="530" t="n"/>
      <c r="PFD28" s="530" t="n"/>
      <c r="PFE28" s="530" t="n"/>
      <c r="PFF28" s="530" t="n"/>
      <c r="PFG28" s="530" t="n"/>
      <c r="PFH28" s="530" t="n"/>
      <c r="PFI28" s="530" t="n"/>
      <c r="PFJ28" s="530" t="n"/>
      <c r="PFK28" s="530" t="n"/>
      <c r="PFL28" s="530" t="n"/>
      <c r="PFM28" s="530" t="n"/>
      <c r="PFN28" s="530" t="n"/>
      <c r="PFO28" s="530" t="n"/>
      <c r="PFP28" s="530" t="n"/>
      <c r="PFQ28" s="530" t="n"/>
      <c r="PFR28" s="530" t="n"/>
      <c r="PFS28" s="530" t="n"/>
      <c r="PFT28" s="530" t="n"/>
      <c r="PFU28" s="530" t="n"/>
      <c r="PFV28" s="530" t="n"/>
      <c r="PFW28" s="530" t="n"/>
      <c r="PFX28" s="530" t="n"/>
      <c r="PFY28" s="530" t="n"/>
      <c r="PFZ28" s="530" t="n"/>
      <c r="PGA28" s="530" t="n"/>
      <c r="PGB28" s="530" t="n"/>
      <c r="PGC28" s="530" t="n"/>
      <c r="PGD28" s="530" t="n"/>
      <c r="PGE28" s="530" t="n"/>
      <c r="PGF28" s="530" t="n"/>
      <c r="PGG28" s="530" t="n"/>
      <c r="PGH28" s="530" t="n"/>
      <c r="PGI28" s="530" t="n"/>
      <c r="PGJ28" s="530" t="n"/>
      <c r="PGK28" s="530" t="n"/>
      <c r="PGL28" s="530" t="n"/>
      <c r="PGM28" s="530" t="n"/>
      <c r="PGN28" s="530" t="n"/>
      <c r="PGO28" s="530" t="n"/>
      <c r="PGP28" s="530" t="n"/>
      <c r="PGQ28" s="530" t="n"/>
      <c r="PGR28" s="530" t="n"/>
      <c r="PGS28" s="530" t="n"/>
      <c r="PGT28" s="530" t="n"/>
      <c r="PGU28" s="530" t="n"/>
      <c r="PGV28" s="530" t="n"/>
      <c r="PGW28" s="530" t="n"/>
      <c r="PGX28" s="530" t="n"/>
      <c r="PGY28" s="530" t="n"/>
      <c r="PGZ28" s="530" t="n"/>
      <c r="PHA28" s="530" t="n"/>
      <c r="PHB28" s="530" t="n"/>
      <c r="PHC28" s="530" t="n"/>
      <c r="PHD28" s="530" t="n"/>
      <c r="PHE28" s="530" t="n"/>
      <c r="PHF28" s="530" t="n"/>
      <c r="PHG28" s="530" t="n"/>
      <c r="PHH28" s="530" t="n"/>
      <c r="PHI28" s="530" t="n"/>
      <c r="PHJ28" s="530" t="n"/>
      <c r="PHK28" s="530" t="n"/>
      <c r="PHL28" s="530" t="n"/>
      <c r="PHM28" s="530" t="n"/>
      <c r="PHN28" s="530" t="n"/>
      <c r="PHO28" s="530" t="n"/>
      <c r="PHP28" s="530" t="n"/>
      <c r="PHQ28" s="530" t="n"/>
      <c r="PHR28" s="530" t="n"/>
      <c r="PHS28" s="530" t="n"/>
      <c r="PHT28" s="530" t="n"/>
      <c r="PHU28" s="530" t="n"/>
      <c r="PHV28" s="530" t="n"/>
      <c r="PHW28" s="530" t="n"/>
      <c r="PHX28" s="530" t="n"/>
      <c r="PHY28" s="530" t="n"/>
      <c r="PHZ28" s="530" t="n"/>
      <c r="PIA28" s="530" t="n"/>
      <c r="PIB28" s="530" t="n"/>
      <c r="PIC28" s="530" t="n"/>
      <c r="PID28" s="530" t="n"/>
      <c r="PIE28" s="530" t="n"/>
      <c r="PIF28" s="530" t="n"/>
      <c r="PIG28" s="530" t="n"/>
      <c r="PIH28" s="530" t="n"/>
      <c r="PII28" s="530" t="n"/>
      <c r="PIJ28" s="530" t="n"/>
      <c r="PIK28" s="530" t="n"/>
      <c r="PIL28" s="530" t="n"/>
      <c r="PIM28" s="530" t="n"/>
      <c r="PIN28" s="530" t="n"/>
      <c r="PIO28" s="530" t="n"/>
      <c r="PIP28" s="530" t="n"/>
      <c r="PIQ28" s="530" t="n"/>
      <c r="PIR28" s="530" t="n"/>
      <c r="PIS28" s="530" t="n"/>
      <c r="PIT28" s="530" t="n"/>
      <c r="PIU28" s="530" t="n"/>
      <c r="PIV28" s="530" t="n"/>
      <c r="PIW28" s="530" t="n"/>
      <c r="PIX28" s="530" t="n"/>
      <c r="PIY28" s="530" t="n"/>
      <c r="PIZ28" s="530" t="n"/>
      <c r="PJA28" s="530" t="n"/>
      <c r="PJB28" s="530" t="n"/>
      <c r="PJC28" s="530" t="n"/>
      <c r="PJD28" s="530" t="n"/>
      <c r="PJE28" s="530" t="n"/>
      <c r="PJF28" s="530" t="n"/>
      <c r="PJG28" s="530" t="n"/>
      <c r="PJH28" s="530" t="n"/>
      <c r="PJI28" s="530" t="n"/>
      <c r="PJJ28" s="530" t="n"/>
      <c r="PJK28" s="530" t="n"/>
      <c r="PJL28" s="530" t="n"/>
      <c r="PJM28" s="530" t="n"/>
      <c r="PJN28" s="530" t="n"/>
      <c r="PJO28" s="530" t="n"/>
      <c r="PJP28" s="530" t="n"/>
      <c r="PJQ28" s="530" t="n"/>
      <c r="PJR28" s="530" t="n"/>
      <c r="PJS28" s="530" t="n"/>
      <c r="PJT28" s="530" t="n"/>
      <c r="PJU28" s="530" t="n"/>
      <c r="PJV28" s="530" t="n"/>
      <c r="PJW28" s="530" t="n"/>
      <c r="PJX28" s="530" t="n"/>
      <c r="PJY28" s="530" t="n"/>
      <c r="PJZ28" s="530" t="n"/>
      <c r="PKA28" s="530" t="n"/>
      <c r="PKB28" s="530" t="n"/>
      <c r="PKC28" s="530" t="n"/>
      <c r="PKD28" s="530" t="n"/>
      <c r="PKE28" s="530" t="n"/>
      <c r="PKF28" s="530" t="n"/>
      <c r="PKG28" s="530" t="n"/>
      <c r="PKH28" s="530" t="n"/>
      <c r="PKI28" s="530" t="n"/>
      <c r="PKJ28" s="530" t="n"/>
      <c r="PKK28" s="530" t="n"/>
      <c r="PKL28" s="530" t="n"/>
      <c r="PKM28" s="530" t="n"/>
      <c r="PKN28" s="530" t="n"/>
      <c r="PKO28" s="530" t="n"/>
      <c r="PKP28" s="530" t="n"/>
      <c r="PKQ28" s="530" t="n"/>
      <c r="PKR28" s="530" t="n"/>
      <c r="PKS28" s="530" t="n"/>
      <c r="PKT28" s="530" t="n"/>
      <c r="PKU28" s="530" t="n"/>
      <c r="PKV28" s="530" t="n"/>
      <c r="PKW28" s="530" t="n"/>
      <c r="PKX28" s="530" t="n"/>
      <c r="PKY28" s="530" t="n"/>
      <c r="PKZ28" s="530" t="n"/>
      <c r="PLA28" s="530" t="n"/>
      <c r="PLB28" s="530" t="n"/>
      <c r="PLC28" s="530" t="n"/>
      <c r="PLD28" s="530" t="n"/>
      <c r="PLE28" s="530" t="n"/>
      <c r="PLF28" s="530" t="n"/>
      <c r="PLG28" s="530" t="n"/>
      <c r="PLH28" s="530" t="n"/>
      <c r="PLI28" s="530" t="n"/>
      <c r="PLJ28" s="530" t="n"/>
      <c r="PLK28" s="530" t="n"/>
      <c r="PLL28" s="530" t="n"/>
      <c r="PLM28" s="530" t="n"/>
      <c r="PLN28" s="530" t="n"/>
      <c r="PLO28" s="530" t="n"/>
      <c r="PLP28" s="530" t="n"/>
      <c r="PLQ28" s="530" t="n"/>
      <c r="PLR28" s="530" t="n"/>
      <c r="PLS28" s="530" t="n"/>
      <c r="PLT28" s="530" t="n"/>
      <c r="PLU28" s="530" t="n"/>
      <c r="PLV28" s="530" t="n"/>
      <c r="PLW28" s="530" t="n"/>
      <c r="PLX28" s="530" t="n"/>
      <c r="PLY28" s="530" t="n"/>
      <c r="PLZ28" s="530" t="n"/>
      <c r="PMA28" s="530" t="n"/>
      <c r="PMB28" s="530" t="n"/>
      <c r="PMC28" s="530" t="n"/>
      <c r="PMD28" s="530" t="n"/>
      <c r="PME28" s="530" t="n"/>
      <c r="PMF28" s="530" t="n"/>
      <c r="PMG28" s="530" t="n"/>
      <c r="PMH28" s="530" t="n"/>
      <c r="PMI28" s="530" t="n"/>
      <c r="PMJ28" s="530" t="n"/>
      <c r="PMK28" s="530" t="n"/>
      <c r="PML28" s="530" t="n"/>
      <c r="PMM28" s="530" t="n"/>
      <c r="PMN28" s="530" t="n"/>
      <c r="PMO28" s="530" t="n"/>
      <c r="PMP28" s="530" t="n"/>
      <c r="PMQ28" s="530" t="n"/>
      <c r="PMR28" s="530" t="n"/>
      <c r="PMS28" s="530" t="n"/>
      <c r="PMT28" s="530" t="n"/>
      <c r="PMU28" s="530" t="n"/>
      <c r="PMV28" s="530" t="n"/>
      <c r="PMW28" s="530" t="n"/>
      <c r="PMX28" s="530" t="n"/>
      <c r="PMY28" s="530" t="n"/>
      <c r="PMZ28" s="530" t="n"/>
      <c r="PNA28" s="530" t="n"/>
      <c r="PNB28" s="530" t="n"/>
      <c r="PNC28" s="530" t="n"/>
      <c r="PND28" s="530" t="n"/>
      <c r="PNE28" s="530" t="n"/>
      <c r="PNF28" s="530" t="n"/>
      <c r="PNG28" s="530" t="n"/>
      <c r="PNH28" s="530" t="n"/>
      <c r="PNI28" s="530" t="n"/>
      <c r="PNJ28" s="530" t="n"/>
      <c r="PNK28" s="530" t="n"/>
      <c r="PNL28" s="530" t="n"/>
      <c r="PNM28" s="530" t="n"/>
      <c r="PNN28" s="530" t="n"/>
      <c r="PNO28" s="530" t="n"/>
      <c r="PNP28" s="530" t="n"/>
      <c r="PNQ28" s="530" t="n"/>
      <c r="PNR28" s="530" t="n"/>
      <c r="PNS28" s="530" t="n"/>
      <c r="PNT28" s="530" t="n"/>
      <c r="PNU28" s="530" t="n"/>
      <c r="PNV28" s="530" t="n"/>
      <c r="PNW28" s="530" t="n"/>
      <c r="PNX28" s="530" t="n"/>
      <c r="PNY28" s="530" t="n"/>
      <c r="PNZ28" s="530" t="n"/>
      <c r="POA28" s="530" t="n"/>
      <c r="POB28" s="530" t="n"/>
      <c r="POC28" s="530" t="n"/>
      <c r="POD28" s="530" t="n"/>
      <c r="POE28" s="530" t="n"/>
      <c r="POF28" s="530" t="n"/>
      <c r="POG28" s="530" t="n"/>
      <c r="POH28" s="530" t="n"/>
      <c r="POI28" s="530" t="n"/>
      <c r="POJ28" s="530" t="n"/>
      <c r="POK28" s="530" t="n"/>
      <c r="POL28" s="530" t="n"/>
      <c r="POM28" s="530" t="n"/>
      <c r="PON28" s="530" t="n"/>
      <c r="POO28" s="530" t="n"/>
      <c r="POP28" s="530" t="n"/>
      <c r="POQ28" s="530" t="n"/>
      <c r="POR28" s="530" t="n"/>
      <c r="POS28" s="530" t="n"/>
      <c r="POT28" s="530" t="n"/>
      <c r="POU28" s="530" t="n"/>
      <c r="POV28" s="530" t="n"/>
      <c r="POW28" s="530" t="n"/>
      <c r="POX28" s="530" t="n"/>
      <c r="POY28" s="530" t="n"/>
      <c r="POZ28" s="530" t="n"/>
      <c r="PPA28" s="530" t="n"/>
      <c r="PPB28" s="530" t="n"/>
      <c r="PPC28" s="530" t="n"/>
      <c r="PPD28" s="530" t="n"/>
      <c r="PPE28" s="530" t="n"/>
      <c r="PPF28" s="530" t="n"/>
      <c r="PPG28" s="530" t="n"/>
      <c r="PPH28" s="530" t="n"/>
      <c r="PPI28" s="530" t="n"/>
      <c r="PPJ28" s="530" t="n"/>
      <c r="PPK28" s="530" t="n"/>
      <c r="PPL28" s="530" t="n"/>
      <c r="PPM28" s="530" t="n"/>
      <c r="PPN28" s="530" t="n"/>
      <c r="PPO28" s="530" t="n"/>
      <c r="PPP28" s="530" t="n"/>
      <c r="PPQ28" s="530" t="n"/>
      <c r="PPR28" s="530" t="n"/>
      <c r="PPS28" s="530" t="n"/>
      <c r="PPT28" s="530" t="n"/>
      <c r="PPU28" s="530" t="n"/>
      <c r="PPV28" s="530" t="n"/>
      <c r="PPW28" s="530" t="n"/>
      <c r="PPX28" s="530" t="n"/>
      <c r="PPY28" s="530" t="n"/>
      <c r="PPZ28" s="530" t="n"/>
      <c r="PQA28" s="530" t="n"/>
      <c r="PQB28" s="530" t="n"/>
      <c r="PQC28" s="530" t="n"/>
      <c r="PQD28" s="530" t="n"/>
      <c r="PQE28" s="530" t="n"/>
      <c r="PQF28" s="530" t="n"/>
      <c r="PQG28" s="530" t="n"/>
      <c r="PQH28" s="530" t="n"/>
      <c r="PQI28" s="530" t="n"/>
      <c r="PQJ28" s="530" t="n"/>
      <c r="PQK28" s="530" t="n"/>
      <c r="PQL28" s="530" t="n"/>
      <c r="PQM28" s="530" t="n"/>
      <c r="PQN28" s="530" t="n"/>
      <c r="PQO28" s="530" t="n"/>
      <c r="PQP28" s="530" t="n"/>
      <c r="PQQ28" s="530" t="n"/>
      <c r="PQR28" s="530" t="n"/>
      <c r="PQS28" s="530" t="n"/>
      <c r="PQT28" s="530" t="n"/>
      <c r="PQU28" s="530" t="n"/>
      <c r="PQV28" s="530" t="n"/>
      <c r="PQW28" s="530" t="n"/>
      <c r="PQX28" s="530" t="n"/>
      <c r="PQY28" s="530" t="n"/>
      <c r="PQZ28" s="530" t="n"/>
      <c r="PRA28" s="530" t="n"/>
      <c r="PRB28" s="530" t="n"/>
      <c r="PRC28" s="530" t="n"/>
      <c r="PRD28" s="530" t="n"/>
      <c r="PRE28" s="530" t="n"/>
      <c r="PRF28" s="530" t="n"/>
      <c r="PRG28" s="530" t="n"/>
      <c r="PRH28" s="530" t="n"/>
      <c r="PRI28" s="530" t="n"/>
      <c r="PRJ28" s="530" t="n"/>
      <c r="PRK28" s="530" t="n"/>
      <c r="PRL28" s="530" t="n"/>
      <c r="PRM28" s="530" t="n"/>
      <c r="PRN28" s="530" t="n"/>
      <c r="PRO28" s="530" t="n"/>
      <c r="PRP28" s="530" t="n"/>
      <c r="PRQ28" s="530" t="n"/>
      <c r="PRR28" s="530" t="n"/>
      <c r="PRS28" s="530" t="n"/>
      <c r="PRT28" s="530" t="n"/>
      <c r="PRU28" s="530" t="n"/>
      <c r="PRV28" s="530" t="n"/>
      <c r="PRW28" s="530" t="n"/>
      <c r="PRX28" s="530" t="n"/>
      <c r="PRY28" s="530" t="n"/>
      <c r="PRZ28" s="530" t="n"/>
      <c r="PSA28" s="530" t="n"/>
      <c r="PSB28" s="530" t="n"/>
      <c r="PSC28" s="530" t="n"/>
      <c r="PSD28" s="530" t="n"/>
      <c r="PSE28" s="530" t="n"/>
      <c r="PSF28" s="530" t="n"/>
      <c r="PSG28" s="530" t="n"/>
      <c r="PSH28" s="530" t="n"/>
      <c r="PSI28" s="530" t="n"/>
      <c r="PSJ28" s="530" t="n"/>
      <c r="PSK28" s="530" t="n"/>
      <c r="PSL28" s="530" t="n"/>
      <c r="PSM28" s="530" t="n"/>
      <c r="PSN28" s="530" t="n"/>
      <c r="PSO28" s="530" t="n"/>
      <c r="PSP28" s="530" t="n"/>
      <c r="PSQ28" s="530" t="n"/>
      <c r="PSR28" s="530" t="n"/>
      <c r="PSS28" s="530" t="n"/>
      <c r="PST28" s="530" t="n"/>
      <c r="PSU28" s="530" t="n"/>
      <c r="PSV28" s="530" t="n"/>
      <c r="PSW28" s="530" t="n"/>
      <c r="PSX28" s="530" t="n"/>
      <c r="PSY28" s="530" t="n"/>
      <c r="PSZ28" s="530" t="n"/>
      <c r="PTA28" s="530" t="n"/>
      <c r="PTB28" s="530" t="n"/>
      <c r="PTC28" s="530" t="n"/>
      <c r="PTD28" s="530" t="n"/>
      <c r="PTE28" s="530" t="n"/>
      <c r="PTF28" s="530" t="n"/>
      <c r="PTG28" s="530" t="n"/>
      <c r="PTH28" s="530" t="n"/>
      <c r="PTI28" s="530" t="n"/>
      <c r="PTJ28" s="530" t="n"/>
      <c r="PTK28" s="530" t="n"/>
      <c r="PTL28" s="530" t="n"/>
      <c r="PTM28" s="530" t="n"/>
      <c r="PTN28" s="530" t="n"/>
      <c r="PTO28" s="530" t="n"/>
      <c r="PTP28" s="530" t="n"/>
      <c r="PTQ28" s="530" t="n"/>
      <c r="PTR28" s="530" t="n"/>
      <c r="PTS28" s="530" t="n"/>
      <c r="PTT28" s="530" t="n"/>
      <c r="PTU28" s="530" t="n"/>
      <c r="PTV28" s="530" t="n"/>
      <c r="PTW28" s="530" t="n"/>
      <c r="PTX28" s="530" t="n"/>
      <c r="PTY28" s="530" t="n"/>
      <c r="PTZ28" s="530" t="n"/>
      <c r="PUA28" s="530" t="n"/>
      <c r="PUB28" s="530" t="n"/>
      <c r="PUC28" s="530" t="n"/>
      <c r="PUD28" s="530" t="n"/>
      <c r="PUE28" s="530" t="n"/>
      <c r="PUF28" s="530" t="n"/>
      <c r="PUG28" s="530" t="n"/>
      <c r="PUH28" s="530" t="n"/>
      <c r="PUI28" s="530" t="n"/>
      <c r="PUJ28" s="530" t="n"/>
      <c r="PUK28" s="530" t="n"/>
      <c r="PUL28" s="530" t="n"/>
      <c r="PUM28" s="530" t="n"/>
      <c r="PUN28" s="530" t="n"/>
      <c r="PUO28" s="530" t="n"/>
      <c r="PUP28" s="530" t="n"/>
      <c r="PUQ28" s="530" t="n"/>
      <c r="PUR28" s="530" t="n"/>
      <c r="PUS28" s="530" t="n"/>
      <c r="PUT28" s="530" t="n"/>
      <c r="PUU28" s="530" t="n"/>
      <c r="PUV28" s="530" t="n"/>
      <c r="PUW28" s="530" t="n"/>
      <c r="PUX28" s="530" t="n"/>
      <c r="PUY28" s="530" t="n"/>
      <c r="PUZ28" s="530" t="n"/>
      <c r="PVA28" s="530" t="n"/>
      <c r="PVB28" s="530" t="n"/>
      <c r="PVC28" s="530" t="n"/>
      <c r="PVD28" s="530" t="n"/>
      <c r="PVE28" s="530" t="n"/>
      <c r="PVF28" s="530" t="n"/>
      <c r="PVG28" s="530" t="n"/>
      <c r="PVH28" s="530" t="n"/>
      <c r="PVI28" s="530" t="n"/>
      <c r="PVJ28" s="530" t="n"/>
      <c r="PVK28" s="530" t="n"/>
      <c r="PVL28" s="530" t="n"/>
      <c r="PVM28" s="530" t="n"/>
      <c r="PVN28" s="530" t="n"/>
      <c r="PVO28" s="530" t="n"/>
      <c r="PVP28" s="530" t="n"/>
      <c r="PVQ28" s="530" t="n"/>
      <c r="PVR28" s="530" t="n"/>
      <c r="PVS28" s="530" t="n"/>
      <c r="PVT28" s="530" t="n"/>
      <c r="PVU28" s="530" t="n"/>
      <c r="PVV28" s="530" t="n"/>
      <c r="PVW28" s="530" t="n"/>
      <c r="PVX28" s="530" t="n"/>
      <c r="PVY28" s="530" t="n"/>
      <c r="PVZ28" s="530" t="n"/>
      <c r="PWA28" s="530" t="n"/>
      <c r="PWB28" s="530" t="n"/>
      <c r="PWC28" s="530" t="n"/>
      <c r="PWD28" s="530" t="n"/>
      <c r="PWE28" s="530" t="n"/>
      <c r="PWF28" s="530" t="n"/>
      <c r="PWG28" s="530" t="n"/>
      <c r="PWH28" s="530" t="n"/>
      <c r="PWI28" s="530" t="n"/>
      <c r="PWJ28" s="530" t="n"/>
      <c r="PWK28" s="530" t="n"/>
      <c r="PWL28" s="530" t="n"/>
      <c r="PWM28" s="530" t="n"/>
      <c r="PWN28" s="530" t="n"/>
      <c r="PWO28" s="530" t="n"/>
      <c r="PWP28" s="530" t="n"/>
      <c r="PWQ28" s="530" t="n"/>
      <c r="PWR28" s="530" t="n"/>
      <c r="PWS28" s="530" t="n"/>
      <c r="PWT28" s="530" t="n"/>
      <c r="PWU28" s="530" t="n"/>
      <c r="PWV28" s="530" t="n"/>
      <c r="PWW28" s="530" t="n"/>
      <c r="PWX28" s="530" t="n"/>
      <c r="PWY28" s="530" t="n"/>
      <c r="PWZ28" s="530" t="n"/>
      <c r="PXA28" s="530" t="n"/>
      <c r="PXB28" s="530" t="n"/>
      <c r="PXC28" s="530" t="n"/>
      <c r="PXD28" s="530" t="n"/>
      <c r="PXE28" s="530" t="n"/>
      <c r="PXF28" s="530" t="n"/>
      <c r="PXG28" s="530" t="n"/>
      <c r="PXH28" s="530" t="n"/>
      <c r="PXI28" s="530" t="n"/>
      <c r="PXJ28" s="530" t="n"/>
      <c r="PXK28" s="530" t="n"/>
      <c r="PXL28" s="530" t="n"/>
      <c r="PXM28" s="530" t="n"/>
      <c r="PXN28" s="530" t="n"/>
      <c r="PXO28" s="530" t="n"/>
      <c r="PXP28" s="530" t="n"/>
      <c r="PXQ28" s="530" t="n"/>
      <c r="PXR28" s="530" t="n"/>
      <c r="PXS28" s="530" t="n"/>
      <c r="PXT28" s="530" t="n"/>
      <c r="PXU28" s="530" t="n"/>
      <c r="PXV28" s="530" t="n"/>
      <c r="PXW28" s="530" t="n"/>
      <c r="PXX28" s="530" t="n"/>
      <c r="PXY28" s="530" t="n"/>
      <c r="PXZ28" s="530" t="n"/>
      <c r="PYA28" s="530" t="n"/>
      <c r="PYB28" s="530" t="n"/>
      <c r="PYC28" s="530" t="n"/>
      <c r="PYD28" s="530" t="n"/>
      <c r="PYE28" s="530" t="n"/>
      <c r="PYF28" s="530" t="n"/>
      <c r="PYG28" s="530" t="n"/>
      <c r="PYH28" s="530" t="n"/>
      <c r="PYI28" s="530" t="n"/>
      <c r="PYJ28" s="530" t="n"/>
      <c r="PYK28" s="530" t="n"/>
      <c r="PYL28" s="530" t="n"/>
      <c r="PYM28" s="530" t="n"/>
      <c r="PYN28" s="530" t="n"/>
      <c r="PYO28" s="530" t="n"/>
      <c r="PYP28" s="530" t="n"/>
      <c r="PYQ28" s="530" t="n"/>
      <c r="PYR28" s="530" t="n"/>
      <c r="PYS28" s="530" t="n"/>
      <c r="PYT28" s="530" t="n"/>
      <c r="PYU28" s="530" t="n"/>
      <c r="PYV28" s="530" t="n"/>
      <c r="PYW28" s="530" t="n"/>
      <c r="PYX28" s="530" t="n"/>
      <c r="PYY28" s="530" t="n"/>
      <c r="PYZ28" s="530" t="n"/>
      <c r="PZA28" s="530" t="n"/>
      <c r="PZB28" s="530" t="n"/>
      <c r="PZC28" s="530" t="n"/>
      <c r="PZD28" s="530" t="n"/>
      <c r="PZE28" s="530" t="n"/>
      <c r="PZF28" s="530" t="n"/>
      <c r="PZG28" s="530" t="n"/>
      <c r="PZH28" s="530" t="n"/>
      <c r="PZI28" s="530" t="n"/>
      <c r="PZJ28" s="530" t="n"/>
      <c r="PZK28" s="530" t="n"/>
      <c r="PZL28" s="530" t="n"/>
      <c r="PZM28" s="530" t="n"/>
      <c r="PZN28" s="530" t="n"/>
      <c r="PZO28" s="530" t="n"/>
      <c r="PZP28" s="530" t="n"/>
      <c r="PZQ28" s="530" t="n"/>
      <c r="PZR28" s="530" t="n"/>
      <c r="PZS28" s="530" t="n"/>
      <c r="PZT28" s="530" t="n"/>
      <c r="PZU28" s="530" t="n"/>
      <c r="PZV28" s="530" t="n"/>
      <c r="PZW28" s="530" t="n"/>
      <c r="PZX28" s="530" t="n"/>
      <c r="PZY28" s="530" t="n"/>
      <c r="PZZ28" s="530" t="n"/>
      <c r="QAA28" s="530" t="n"/>
      <c r="QAB28" s="530" t="n"/>
      <c r="QAC28" s="530" t="n"/>
      <c r="QAD28" s="530" t="n"/>
      <c r="QAE28" s="530" t="n"/>
      <c r="QAF28" s="530" t="n"/>
      <c r="QAG28" s="530" t="n"/>
      <c r="QAH28" s="530" t="n"/>
      <c r="QAI28" s="530" t="n"/>
      <c r="QAJ28" s="530" t="n"/>
      <c r="QAK28" s="530" t="n"/>
      <c r="QAL28" s="530" t="n"/>
      <c r="QAM28" s="530" t="n"/>
      <c r="QAN28" s="530" t="n"/>
      <c r="QAO28" s="530" t="n"/>
      <c r="QAP28" s="530" t="n"/>
      <c r="QAQ28" s="530" t="n"/>
      <c r="QAR28" s="530" t="n"/>
      <c r="QAS28" s="530" t="n"/>
      <c r="QAT28" s="530" t="n"/>
      <c r="QAU28" s="530" t="n"/>
      <c r="QAV28" s="530" t="n"/>
      <c r="QAW28" s="530" t="n"/>
      <c r="QAX28" s="530" t="n"/>
      <c r="QAY28" s="530" t="n"/>
      <c r="QAZ28" s="530" t="n"/>
      <c r="QBA28" s="530" t="n"/>
      <c r="QBB28" s="530" t="n"/>
      <c r="QBC28" s="530" t="n"/>
      <c r="QBD28" s="530" t="n"/>
      <c r="QBE28" s="530" t="n"/>
      <c r="QBF28" s="530" t="n"/>
      <c r="QBG28" s="530" t="n"/>
      <c r="QBH28" s="530" t="n"/>
      <c r="QBI28" s="530" t="n"/>
      <c r="QBJ28" s="530" t="n"/>
      <c r="QBK28" s="530" t="n"/>
      <c r="QBL28" s="530" t="n"/>
      <c r="QBM28" s="530" t="n"/>
      <c r="QBN28" s="530" t="n"/>
      <c r="QBO28" s="530" t="n"/>
      <c r="QBP28" s="530" t="n"/>
      <c r="QBQ28" s="530" t="n"/>
      <c r="QBR28" s="530" t="n"/>
      <c r="QBS28" s="530" t="n"/>
      <c r="QBT28" s="530" t="n"/>
      <c r="QBU28" s="530" t="n"/>
      <c r="QBV28" s="530" t="n"/>
      <c r="QBW28" s="530" t="n"/>
      <c r="QBX28" s="530" t="n"/>
      <c r="QBY28" s="530" t="n"/>
      <c r="QBZ28" s="530" t="n"/>
      <c r="QCA28" s="530" t="n"/>
      <c r="QCB28" s="530" t="n"/>
      <c r="QCC28" s="530" t="n"/>
      <c r="QCD28" s="530" t="n"/>
      <c r="QCE28" s="530" t="n"/>
      <c r="QCF28" s="530" t="n"/>
      <c r="QCG28" s="530" t="n"/>
      <c r="QCH28" s="530" t="n"/>
      <c r="QCI28" s="530" t="n"/>
      <c r="QCJ28" s="530" t="n"/>
      <c r="QCK28" s="530" t="n"/>
      <c r="QCL28" s="530" t="n"/>
      <c r="QCM28" s="530" t="n"/>
      <c r="QCN28" s="530" t="n"/>
      <c r="QCO28" s="530" t="n"/>
      <c r="QCP28" s="530" t="n"/>
      <c r="QCQ28" s="530" t="n"/>
      <c r="QCR28" s="530" t="n"/>
      <c r="QCS28" s="530" t="n"/>
      <c r="QCT28" s="530" t="n"/>
      <c r="QCU28" s="530" t="n"/>
      <c r="QCV28" s="530" t="n"/>
      <c r="QCW28" s="530" t="n"/>
      <c r="QCX28" s="530" t="n"/>
      <c r="QCY28" s="530" t="n"/>
      <c r="QCZ28" s="530" t="n"/>
      <c r="QDA28" s="530" t="n"/>
      <c r="QDB28" s="530" t="n"/>
      <c r="QDC28" s="530" t="n"/>
      <c r="QDD28" s="530" t="n"/>
      <c r="QDE28" s="530" t="n"/>
      <c r="QDF28" s="530" t="n"/>
      <c r="QDG28" s="530" t="n"/>
      <c r="QDH28" s="530" t="n"/>
      <c r="QDI28" s="530" t="n"/>
      <c r="QDJ28" s="530" t="n"/>
      <c r="QDK28" s="530" t="n"/>
      <c r="QDL28" s="530" t="n"/>
      <c r="QDM28" s="530" t="n"/>
      <c r="QDN28" s="530" t="n"/>
      <c r="QDO28" s="530" t="n"/>
      <c r="QDP28" s="530" t="n"/>
      <c r="QDQ28" s="530" t="n"/>
      <c r="QDR28" s="530" t="n"/>
      <c r="QDS28" s="530" t="n"/>
      <c r="QDT28" s="530" t="n"/>
      <c r="QDU28" s="530" t="n"/>
      <c r="QDV28" s="530" t="n"/>
      <c r="QDW28" s="530" t="n"/>
      <c r="QDX28" s="530" t="n"/>
      <c r="QDY28" s="530" t="n"/>
      <c r="QDZ28" s="530" t="n"/>
      <c r="QEA28" s="530" t="n"/>
      <c r="QEB28" s="530" t="n"/>
      <c r="QEC28" s="530" t="n"/>
      <c r="QED28" s="530" t="n"/>
      <c r="QEE28" s="530" t="n"/>
      <c r="QEF28" s="530" t="n"/>
      <c r="QEG28" s="530" t="n"/>
      <c r="QEH28" s="530" t="n"/>
      <c r="QEI28" s="530" t="n"/>
      <c r="QEJ28" s="530" t="n"/>
      <c r="QEK28" s="530" t="n"/>
      <c r="QEL28" s="530" t="n"/>
      <c r="QEM28" s="530" t="n"/>
      <c r="QEN28" s="530" t="n"/>
      <c r="QEO28" s="530" t="n"/>
      <c r="QEP28" s="530" t="n"/>
      <c r="QEQ28" s="530" t="n"/>
      <c r="QER28" s="530" t="n"/>
      <c r="QES28" s="530" t="n"/>
      <c r="QET28" s="530" t="n"/>
      <c r="QEU28" s="530" t="n"/>
      <c r="QEV28" s="530" t="n"/>
      <c r="QEW28" s="530" t="n"/>
      <c r="QEX28" s="530" t="n"/>
      <c r="QEY28" s="530" t="n"/>
      <c r="QEZ28" s="530" t="n"/>
      <c r="QFA28" s="530" t="n"/>
      <c r="QFB28" s="530" t="n"/>
      <c r="QFC28" s="530" t="n"/>
      <c r="QFD28" s="530" t="n"/>
      <c r="QFE28" s="530" t="n"/>
      <c r="QFF28" s="530" t="n"/>
      <c r="QFG28" s="530" t="n"/>
      <c r="QFH28" s="530" t="n"/>
      <c r="QFI28" s="530" t="n"/>
      <c r="QFJ28" s="530" t="n"/>
      <c r="QFK28" s="530" t="n"/>
      <c r="QFL28" s="530" t="n"/>
      <c r="QFM28" s="530" t="n"/>
      <c r="QFN28" s="530" t="n"/>
      <c r="QFO28" s="530" t="n"/>
      <c r="QFP28" s="530" t="n"/>
      <c r="QFQ28" s="530" t="n"/>
      <c r="QFR28" s="530" t="n"/>
      <c r="QFS28" s="530" t="n"/>
      <c r="QFT28" s="530" t="n"/>
      <c r="QFU28" s="530" t="n"/>
      <c r="QFV28" s="530" t="n"/>
      <c r="QFW28" s="530" t="n"/>
      <c r="QFX28" s="530" t="n"/>
      <c r="QFY28" s="530" t="n"/>
      <c r="QFZ28" s="530" t="n"/>
      <c r="QGA28" s="530" t="n"/>
      <c r="QGB28" s="530" t="n"/>
      <c r="QGC28" s="530" t="n"/>
      <c r="QGD28" s="530" t="n"/>
      <c r="QGE28" s="530" t="n"/>
      <c r="QGF28" s="530" t="n"/>
      <c r="QGG28" s="530" t="n"/>
      <c r="QGH28" s="530" t="n"/>
      <c r="QGI28" s="530" t="n"/>
      <c r="QGJ28" s="530" t="n"/>
      <c r="QGK28" s="530" t="n"/>
      <c r="QGL28" s="530" t="n"/>
      <c r="QGM28" s="530" t="n"/>
      <c r="QGN28" s="530" t="n"/>
      <c r="QGO28" s="530" t="n"/>
      <c r="QGP28" s="530" t="n"/>
      <c r="QGQ28" s="530" t="n"/>
      <c r="QGR28" s="530" t="n"/>
      <c r="QGS28" s="530" t="n"/>
      <c r="QGT28" s="530" t="n"/>
      <c r="QGU28" s="530" t="n"/>
      <c r="QGV28" s="530" t="n"/>
      <c r="QGW28" s="530" t="n"/>
      <c r="QGX28" s="530" t="n"/>
      <c r="QGY28" s="530" t="n"/>
      <c r="QGZ28" s="530" t="n"/>
      <c r="QHA28" s="530" t="n"/>
      <c r="QHB28" s="530" t="n"/>
      <c r="QHC28" s="530" t="n"/>
      <c r="QHD28" s="530" t="n"/>
      <c r="QHE28" s="530" t="n"/>
      <c r="QHF28" s="530" t="n"/>
      <c r="QHG28" s="530" t="n"/>
      <c r="QHH28" s="530" t="n"/>
      <c r="QHI28" s="530" t="n"/>
      <c r="QHJ28" s="530" t="n"/>
      <c r="QHK28" s="530" t="n"/>
      <c r="QHL28" s="530" t="n"/>
      <c r="QHM28" s="530" t="n"/>
      <c r="QHN28" s="530" t="n"/>
      <c r="QHO28" s="530" t="n"/>
      <c r="QHP28" s="530" t="n"/>
      <c r="QHQ28" s="530" t="n"/>
      <c r="QHR28" s="530" t="n"/>
      <c r="QHS28" s="530" t="n"/>
      <c r="QHT28" s="530" t="n"/>
      <c r="QHU28" s="530" t="n"/>
      <c r="QHV28" s="530" t="n"/>
      <c r="QHW28" s="530" t="n"/>
      <c r="QHX28" s="530" t="n"/>
      <c r="QHY28" s="530" t="n"/>
      <c r="QHZ28" s="530" t="n"/>
      <c r="QIA28" s="530" t="n"/>
      <c r="QIB28" s="530" t="n"/>
      <c r="QIC28" s="530" t="n"/>
      <c r="QID28" s="530" t="n"/>
      <c r="QIE28" s="530" t="n"/>
      <c r="QIF28" s="530" t="n"/>
      <c r="QIG28" s="530" t="n"/>
      <c r="QIH28" s="530" t="n"/>
      <c r="QII28" s="530" t="n"/>
      <c r="QIJ28" s="530" t="n"/>
      <c r="QIK28" s="530" t="n"/>
      <c r="QIL28" s="530" t="n"/>
      <c r="QIM28" s="530" t="n"/>
      <c r="QIN28" s="530" t="n"/>
      <c r="QIO28" s="530" t="n"/>
      <c r="QIP28" s="530" t="n"/>
      <c r="QIQ28" s="530" t="n"/>
      <c r="QIR28" s="530" t="n"/>
      <c r="QIS28" s="530" t="n"/>
      <c r="QIT28" s="530" t="n"/>
      <c r="QIU28" s="530" t="n"/>
      <c r="QIV28" s="530" t="n"/>
      <c r="QIW28" s="530" t="n"/>
      <c r="QIX28" s="530" t="n"/>
      <c r="QIY28" s="530" t="n"/>
      <c r="QIZ28" s="530" t="n"/>
      <c r="QJA28" s="530" t="n"/>
      <c r="QJB28" s="530" t="n"/>
      <c r="QJC28" s="530" t="n"/>
      <c r="QJD28" s="530" t="n"/>
      <c r="QJE28" s="530" t="n"/>
      <c r="QJF28" s="530" t="n"/>
      <c r="QJG28" s="530" t="n"/>
      <c r="QJH28" s="530" t="n"/>
      <c r="QJI28" s="530" t="n"/>
      <c r="QJJ28" s="530" t="n"/>
      <c r="QJK28" s="530" t="n"/>
      <c r="QJL28" s="530" t="n"/>
      <c r="QJM28" s="530" t="n"/>
      <c r="QJN28" s="530" t="n"/>
      <c r="QJO28" s="530" t="n"/>
      <c r="QJP28" s="530" t="n"/>
      <c r="QJQ28" s="530" t="n"/>
      <c r="QJR28" s="530" t="n"/>
      <c r="QJS28" s="530" t="n"/>
      <c r="QJT28" s="530" t="n"/>
      <c r="QJU28" s="530" t="n"/>
      <c r="QJV28" s="530" t="n"/>
      <c r="QJW28" s="530" t="n"/>
      <c r="QJX28" s="530" t="n"/>
      <c r="QJY28" s="530" t="n"/>
      <c r="QJZ28" s="530" t="n"/>
      <c r="QKA28" s="530" t="n"/>
      <c r="QKB28" s="530" t="n"/>
      <c r="QKC28" s="530" t="n"/>
      <c r="QKD28" s="530" t="n"/>
      <c r="QKE28" s="530" t="n"/>
      <c r="QKF28" s="530" t="n"/>
      <c r="QKG28" s="530" t="n"/>
      <c r="QKH28" s="530" t="n"/>
      <c r="QKI28" s="530" t="n"/>
      <c r="QKJ28" s="530" t="n"/>
      <c r="QKK28" s="530" t="n"/>
      <c r="QKL28" s="530" t="n"/>
      <c r="QKM28" s="530" t="n"/>
      <c r="QKN28" s="530" t="n"/>
      <c r="QKO28" s="530" t="n"/>
      <c r="QKP28" s="530" t="n"/>
      <c r="QKQ28" s="530" t="n"/>
      <c r="QKR28" s="530" t="n"/>
      <c r="QKS28" s="530" t="n"/>
      <c r="QKT28" s="530" t="n"/>
      <c r="QKU28" s="530" t="n"/>
      <c r="QKV28" s="530" t="n"/>
      <c r="QKW28" s="530" t="n"/>
      <c r="QKX28" s="530" t="n"/>
      <c r="QKY28" s="530" t="n"/>
      <c r="QKZ28" s="530" t="n"/>
      <c r="QLA28" s="530" t="n"/>
      <c r="QLB28" s="530" t="n"/>
      <c r="QLC28" s="530" t="n"/>
      <c r="QLD28" s="530" t="n"/>
      <c r="QLE28" s="530" t="n"/>
      <c r="QLF28" s="530" t="n"/>
      <c r="QLG28" s="530" t="n"/>
      <c r="QLH28" s="530" t="n"/>
      <c r="QLI28" s="530" t="n"/>
      <c r="QLJ28" s="530" t="n"/>
      <c r="QLK28" s="530" t="n"/>
      <c r="QLL28" s="530" t="n"/>
      <c r="QLM28" s="530" t="n"/>
      <c r="QLN28" s="530" t="n"/>
      <c r="QLO28" s="530" t="n"/>
      <c r="QLP28" s="530" t="n"/>
      <c r="QLQ28" s="530" t="n"/>
      <c r="QLR28" s="530" t="n"/>
      <c r="QLS28" s="530" t="n"/>
      <c r="QLT28" s="530" t="n"/>
      <c r="QLU28" s="530" t="n"/>
      <c r="QLV28" s="530" t="n"/>
      <c r="QLW28" s="530" t="n"/>
      <c r="QLX28" s="530" t="n"/>
      <c r="QLY28" s="530" t="n"/>
      <c r="QLZ28" s="530" t="n"/>
      <c r="QMA28" s="530" t="n"/>
      <c r="QMB28" s="530" t="n"/>
      <c r="QMC28" s="530" t="n"/>
      <c r="QMD28" s="530" t="n"/>
      <c r="QME28" s="530" t="n"/>
      <c r="QMF28" s="530" t="n"/>
      <c r="QMG28" s="530" t="n"/>
      <c r="QMH28" s="530" t="n"/>
      <c r="QMI28" s="530" t="n"/>
      <c r="QMJ28" s="530" t="n"/>
      <c r="QMK28" s="530" t="n"/>
      <c r="QML28" s="530" t="n"/>
      <c r="QMM28" s="530" t="n"/>
      <c r="QMN28" s="530" t="n"/>
      <c r="QMO28" s="530" t="n"/>
      <c r="QMP28" s="530" t="n"/>
      <c r="QMQ28" s="530" t="n"/>
      <c r="QMR28" s="530" t="n"/>
      <c r="QMS28" s="530" t="n"/>
      <c r="QMT28" s="530" t="n"/>
      <c r="QMU28" s="530" t="n"/>
      <c r="QMV28" s="530" t="n"/>
      <c r="QMW28" s="530" t="n"/>
      <c r="QMX28" s="530" t="n"/>
      <c r="QMY28" s="530" t="n"/>
      <c r="QMZ28" s="530" t="n"/>
      <c r="QNA28" s="530" t="n"/>
      <c r="QNB28" s="530" t="n"/>
      <c r="QNC28" s="530" t="n"/>
      <c r="QND28" s="530" t="n"/>
      <c r="QNE28" s="530" t="n"/>
      <c r="QNF28" s="530" t="n"/>
      <c r="QNG28" s="530" t="n"/>
      <c r="QNH28" s="530" t="n"/>
      <c r="QNI28" s="530" t="n"/>
      <c r="QNJ28" s="530" t="n"/>
      <c r="QNK28" s="530" t="n"/>
      <c r="QNL28" s="530" t="n"/>
      <c r="QNM28" s="530" t="n"/>
      <c r="QNN28" s="530" t="n"/>
      <c r="QNO28" s="530" t="n"/>
      <c r="QNP28" s="530" t="n"/>
      <c r="QNQ28" s="530" t="n"/>
      <c r="QNR28" s="530" t="n"/>
      <c r="QNS28" s="530" t="n"/>
      <c r="QNT28" s="530" t="n"/>
      <c r="QNU28" s="530" t="n"/>
      <c r="QNV28" s="530" t="n"/>
      <c r="QNW28" s="530" t="n"/>
      <c r="QNX28" s="530" t="n"/>
      <c r="QNY28" s="530" t="n"/>
      <c r="QNZ28" s="530" t="n"/>
      <c r="QOA28" s="530" t="n"/>
      <c r="QOB28" s="530" t="n"/>
      <c r="QOC28" s="530" t="n"/>
      <c r="QOD28" s="530" t="n"/>
      <c r="QOE28" s="530" t="n"/>
      <c r="QOF28" s="530" t="n"/>
      <c r="QOG28" s="530" t="n"/>
      <c r="QOH28" s="530" t="n"/>
      <c r="QOI28" s="530" t="n"/>
      <c r="QOJ28" s="530" t="n"/>
      <c r="QOK28" s="530" t="n"/>
      <c r="QOL28" s="530" t="n"/>
      <c r="QOM28" s="530" t="n"/>
      <c r="QON28" s="530" t="n"/>
      <c r="QOO28" s="530" t="n"/>
      <c r="QOP28" s="530" t="n"/>
      <c r="QOQ28" s="530" t="n"/>
      <c r="QOR28" s="530" t="n"/>
      <c r="QOS28" s="530" t="n"/>
      <c r="QOT28" s="530" t="n"/>
      <c r="QOU28" s="530" t="n"/>
      <c r="QOV28" s="530" t="n"/>
      <c r="QOW28" s="530" t="n"/>
      <c r="QOX28" s="530" t="n"/>
      <c r="QOY28" s="530" t="n"/>
      <c r="QOZ28" s="530" t="n"/>
      <c r="QPA28" s="530" t="n"/>
      <c r="QPB28" s="530" t="n"/>
      <c r="QPC28" s="530" t="n"/>
      <c r="QPD28" s="530" t="n"/>
      <c r="QPE28" s="530" t="n"/>
      <c r="QPF28" s="530" t="n"/>
      <c r="QPG28" s="530" t="n"/>
      <c r="QPH28" s="530" t="n"/>
      <c r="QPI28" s="530" t="n"/>
      <c r="QPJ28" s="530" t="n"/>
      <c r="QPK28" s="530" t="n"/>
      <c r="QPL28" s="530" t="n"/>
      <c r="QPM28" s="530" t="n"/>
      <c r="QPN28" s="530" t="n"/>
      <c r="QPO28" s="530" t="n"/>
      <c r="QPP28" s="530" t="n"/>
      <c r="QPQ28" s="530" t="n"/>
      <c r="QPR28" s="530" t="n"/>
      <c r="QPS28" s="530" t="n"/>
      <c r="QPT28" s="530" t="n"/>
      <c r="QPU28" s="530" t="n"/>
      <c r="QPV28" s="530" t="n"/>
      <c r="QPW28" s="530" t="n"/>
      <c r="QPX28" s="530" t="n"/>
      <c r="QPY28" s="530" t="n"/>
      <c r="QPZ28" s="530" t="n"/>
      <c r="QQA28" s="530" t="n"/>
      <c r="QQB28" s="530" t="n"/>
      <c r="QQC28" s="530" t="n"/>
      <c r="QQD28" s="530" t="n"/>
      <c r="QQE28" s="530" t="n"/>
      <c r="QQF28" s="530" t="n"/>
      <c r="QQG28" s="530" t="n"/>
      <c r="QQH28" s="530" t="n"/>
      <c r="QQI28" s="530" t="n"/>
      <c r="QQJ28" s="530" t="n"/>
      <c r="QQK28" s="530" t="n"/>
      <c r="QQL28" s="530" t="n"/>
      <c r="QQM28" s="530" t="n"/>
      <c r="QQN28" s="530" t="n"/>
      <c r="QQO28" s="530" t="n"/>
      <c r="QQP28" s="530" t="n"/>
      <c r="QQQ28" s="530" t="n"/>
      <c r="QQR28" s="530" t="n"/>
      <c r="QQS28" s="530" t="n"/>
      <c r="QQT28" s="530" t="n"/>
      <c r="QQU28" s="530" t="n"/>
      <c r="QQV28" s="530" t="n"/>
      <c r="QQW28" s="530" t="n"/>
      <c r="QQX28" s="530" t="n"/>
      <c r="QQY28" s="530" t="n"/>
      <c r="QQZ28" s="530" t="n"/>
      <c r="QRA28" s="530" t="n"/>
      <c r="QRB28" s="530" t="n"/>
      <c r="QRC28" s="530" t="n"/>
      <c r="QRD28" s="530" t="n"/>
      <c r="QRE28" s="530" t="n"/>
      <c r="QRF28" s="530" t="n"/>
      <c r="QRG28" s="530" t="n"/>
      <c r="QRH28" s="530" t="n"/>
      <c r="QRI28" s="530" t="n"/>
      <c r="QRJ28" s="530" t="n"/>
      <c r="QRK28" s="530" t="n"/>
      <c r="QRL28" s="530" t="n"/>
      <c r="QRM28" s="530" t="n"/>
      <c r="QRN28" s="530" t="n"/>
      <c r="QRO28" s="530" t="n"/>
      <c r="QRP28" s="530" t="n"/>
      <c r="QRQ28" s="530" t="n"/>
      <c r="QRR28" s="530" t="n"/>
      <c r="QRS28" s="530" t="n"/>
      <c r="QRT28" s="530" t="n"/>
      <c r="QRU28" s="530" t="n"/>
      <c r="QRV28" s="530" t="n"/>
      <c r="QRW28" s="530" t="n"/>
      <c r="QRX28" s="530" t="n"/>
      <c r="QRY28" s="530" t="n"/>
      <c r="QRZ28" s="530" t="n"/>
      <c r="QSA28" s="530" t="n"/>
      <c r="QSB28" s="530" t="n"/>
      <c r="QSC28" s="530" t="n"/>
      <c r="QSD28" s="530" t="n"/>
      <c r="QSE28" s="530" t="n"/>
      <c r="QSF28" s="530" t="n"/>
      <c r="QSG28" s="530" t="n"/>
      <c r="QSH28" s="530" t="n"/>
      <c r="QSI28" s="530" t="n"/>
      <c r="QSJ28" s="530" t="n"/>
      <c r="QSK28" s="530" t="n"/>
      <c r="QSL28" s="530" t="n"/>
      <c r="QSM28" s="530" t="n"/>
      <c r="QSN28" s="530" t="n"/>
      <c r="QSO28" s="530" t="n"/>
      <c r="QSP28" s="530" t="n"/>
      <c r="QSQ28" s="530" t="n"/>
      <c r="QSR28" s="530" t="n"/>
      <c r="QSS28" s="530" t="n"/>
      <c r="QST28" s="530" t="n"/>
      <c r="QSU28" s="530" t="n"/>
      <c r="QSV28" s="530" t="n"/>
      <c r="QSW28" s="530" t="n"/>
      <c r="QSX28" s="530" t="n"/>
      <c r="QSY28" s="530" t="n"/>
      <c r="QSZ28" s="530" t="n"/>
      <c r="QTA28" s="530" t="n"/>
      <c r="QTB28" s="530" t="n"/>
      <c r="QTC28" s="530" t="n"/>
      <c r="QTD28" s="530" t="n"/>
      <c r="QTE28" s="530" t="n"/>
      <c r="QTF28" s="530" t="n"/>
      <c r="QTG28" s="530" t="n"/>
      <c r="QTH28" s="530" t="n"/>
      <c r="QTI28" s="530" t="n"/>
      <c r="QTJ28" s="530" t="n"/>
      <c r="QTK28" s="530" t="n"/>
      <c r="QTL28" s="530" t="n"/>
      <c r="QTM28" s="530" t="n"/>
      <c r="QTN28" s="530" t="n"/>
      <c r="QTO28" s="530" t="n"/>
      <c r="QTP28" s="530" t="n"/>
      <c r="QTQ28" s="530" t="n"/>
      <c r="QTR28" s="530" t="n"/>
      <c r="QTS28" s="530" t="n"/>
      <c r="QTT28" s="530" t="n"/>
      <c r="QTU28" s="530" t="n"/>
      <c r="QTV28" s="530" t="n"/>
      <c r="QTW28" s="530" t="n"/>
      <c r="QTX28" s="530" t="n"/>
      <c r="QTY28" s="530" t="n"/>
      <c r="QTZ28" s="530" t="n"/>
      <c r="QUA28" s="530" t="n"/>
      <c r="QUB28" s="530" t="n"/>
      <c r="QUC28" s="530" t="n"/>
      <c r="QUD28" s="530" t="n"/>
      <c r="QUE28" s="530" t="n"/>
      <c r="QUF28" s="530" t="n"/>
      <c r="QUG28" s="530" t="n"/>
      <c r="QUH28" s="530" t="n"/>
      <c r="QUI28" s="530" t="n"/>
      <c r="QUJ28" s="530" t="n"/>
      <c r="QUK28" s="530" t="n"/>
      <c r="QUL28" s="530" t="n"/>
      <c r="QUM28" s="530" t="n"/>
      <c r="QUN28" s="530" t="n"/>
      <c r="QUO28" s="530" t="n"/>
      <c r="QUP28" s="530" t="n"/>
      <c r="QUQ28" s="530" t="n"/>
      <c r="QUR28" s="530" t="n"/>
      <c r="QUS28" s="530" t="n"/>
      <c r="QUT28" s="530" t="n"/>
      <c r="QUU28" s="530" t="n"/>
      <c r="QUV28" s="530" t="n"/>
      <c r="QUW28" s="530" t="n"/>
      <c r="QUX28" s="530" t="n"/>
      <c r="QUY28" s="530" t="n"/>
      <c r="QUZ28" s="530" t="n"/>
      <c r="QVA28" s="530" t="n"/>
      <c r="QVB28" s="530" t="n"/>
      <c r="QVC28" s="530" t="n"/>
      <c r="QVD28" s="530" t="n"/>
      <c r="QVE28" s="530" t="n"/>
      <c r="QVF28" s="530" t="n"/>
      <c r="QVG28" s="530" t="n"/>
      <c r="QVH28" s="530" t="n"/>
      <c r="QVI28" s="530" t="n"/>
      <c r="QVJ28" s="530" t="n"/>
      <c r="QVK28" s="530" t="n"/>
      <c r="QVL28" s="530" t="n"/>
      <c r="QVM28" s="530" t="n"/>
      <c r="QVN28" s="530" t="n"/>
      <c r="QVO28" s="530" t="n"/>
      <c r="QVP28" s="530" t="n"/>
      <c r="QVQ28" s="530" t="n"/>
      <c r="QVR28" s="530" t="n"/>
      <c r="QVS28" s="530" t="n"/>
      <c r="QVT28" s="530" t="n"/>
      <c r="QVU28" s="530" t="n"/>
      <c r="QVV28" s="530" t="n"/>
      <c r="QVW28" s="530" t="n"/>
      <c r="QVX28" s="530" t="n"/>
      <c r="QVY28" s="530" t="n"/>
      <c r="QVZ28" s="530" t="n"/>
      <c r="QWA28" s="530" t="n"/>
      <c r="QWB28" s="530" t="n"/>
      <c r="QWC28" s="530" t="n"/>
      <c r="QWD28" s="530" t="n"/>
      <c r="QWE28" s="530" t="n"/>
      <c r="QWF28" s="530" t="n"/>
      <c r="QWG28" s="530" t="n"/>
      <c r="QWH28" s="530" t="n"/>
      <c r="QWI28" s="530" t="n"/>
      <c r="QWJ28" s="530" t="n"/>
      <c r="QWK28" s="530" t="n"/>
      <c r="QWL28" s="530" t="n"/>
      <c r="QWM28" s="530" t="n"/>
      <c r="QWN28" s="530" t="n"/>
      <c r="QWO28" s="530" t="n"/>
      <c r="QWP28" s="530" t="n"/>
      <c r="QWQ28" s="530" t="n"/>
      <c r="QWR28" s="530" t="n"/>
      <c r="QWS28" s="530" t="n"/>
      <c r="QWT28" s="530" t="n"/>
      <c r="QWU28" s="530" t="n"/>
      <c r="QWV28" s="530" t="n"/>
      <c r="QWW28" s="530" t="n"/>
      <c r="QWX28" s="530" t="n"/>
      <c r="QWY28" s="530" t="n"/>
      <c r="QWZ28" s="530" t="n"/>
      <c r="QXA28" s="530" t="n"/>
      <c r="QXB28" s="530" t="n"/>
      <c r="QXC28" s="530" t="n"/>
      <c r="QXD28" s="530" t="n"/>
      <c r="QXE28" s="530" t="n"/>
      <c r="QXF28" s="530" t="n"/>
      <c r="QXG28" s="530" t="n"/>
      <c r="QXH28" s="530" t="n"/>
      <c r="QXI28" s="530" t="n"/>
      <c r="QXJ28" s="530" t="n"/>
      <c r="QXK28" s="530" t="n"/>
      <c r="QXL28" s="530" t="n"/>
      <c r="QXM28" s="530" t="n"/>
      <c r="QXN28" s="530" t="n"/>
      <c r="QXO28" s="530" t="n"/>
      <c r="QXP28" s="530" t="n"/>
      <c r="QXQ28" s="530" t="n"/>
      <c r="QXR28" s="530" t="n"/>
      <c r="QXS28" s="530" t="n"/>
      <c r="QXT28" s="530" t="n"/>
      <c r="QXU28" s="530" t="n"/>
      <c r="QXV28" s="530" t="n"/>
      <c r="QXW28" s="530" t="n"/>
      <c r="QXX28" s="530" t="n"/>
      <c r="QXY28" s="530" t="n"/>
      <c r="QXZ28" s="530" t="n"/>
      <c r="QYA28" s="530" t="n"/>
      <c r="QYB28" s="530" t="n"/>
      <c r="QYC28" s="530" t="n"/>
      <c r="QYD28" s="530" t="n"/>
      <c r="QYE28" s="530" t="n"/>
      <c r="QYF28" s="530" t="n"/>
      <c r="QYG28" s="530" t="n"/>
      <c r="QYH28" s="530" t="n"/>
      <c r="QYI28" s="530" t="n"/>
      <c r="QYJ28" s="530" t="n"/>
      <c r="QYK28" s="530" t="n"/>
      <c r="QYL28" s="530" t="n"/>
      <c r="QYM28" s="530" t="n"/>
      <c r="QYN28" s="530" t="n"/>
      <c r="QYO28" s="530" t="n"/>
      <c r="QYP28" s="530" t="n"/>
      <c r="QYQ28" s="530" t="n"/>
      <c r="QYR28" s="530" t="n"/>
      <c r="QYS28" s="530" t="n"/>
      <c r="QYT28" s="530" t="n"/>
      <c r="QYU28" s="530" t="n"/>
      <c r="QYV28" s="530" t="n"/>
      <c r="QYW28" s="530" t="n"/>
      <c r="QYX28" s="530" t="n"/>
      <c r="QYY28" s="530" t="n"/>
      <c r="QYZ28" s="530" t="n"/>
      <c r="QZA28" s="530" t="n"/>
      <c r="QZB28" s="530" t="n"/>
      <c r="QZC28" s="530" t="n"/>
      <c r="QZD28" s="530" t="n"/>
      <c r="QZE28" s="530" t="n"/>
      <c r="QZF28" s="530" t="n"/>
      <c r="QZG28" s="530" t="n"/>
      <c r="QZH28" s="530" t="n"/>
      <c r="QZI28" s="530" t="n"/>
      <c r="QZJ28" s="530" t="n"/>
      <c r="QZK28" s="530" t="n"/>
      <c r="QZL28" s="530" t="n"/>
      <c r="QZM28" s="530" t="n"/>
      <c r="QZN28" s="530" t="n"/>
      <c r="QZO28" s="530" t="n"/>
      <c r="QZP28" s="530" t="n"/>
      <c r="QZQ28" s="530" t="n"/>
      <c r="QZR28" s="530" t="n"/>
      <c r="QZS28" s="530" t="n"/>
      <c r="QZT28" s="530" t="n"/>
      <c r="QZU28" s="530" t="n"/>
      <c r="QZV28" s="530" t="n"/>
      <c r="QZW28" s="530" t="n"/>
      <c r="QZX28" s="530" t="n"/>
      <c r="QZY28" s="530" t="n"/>
      <c r="QZZ28" s="530" t="n"/>
      <c r="RAA28" s="530" t="n"/>
      <c r="RAB28" s="530" t="n"/>
      <c r="RAC28" s="530" t="n"/>
      <c r="RAD28" s="530" t="n"/>
      <c r="RAE28" s="530" t="n"/>
      <c r="RAF28" s="530" t="n"/>
      <c r="RAG28" s="530" t="n"/>
      <c r="RAH28" s="530" t="n"/>
      <c r="RAI28" s="530" t="n"/>
      <c r="RAJ28" s="530" t="n"/>
      <c r="RAK28" s="530" t="n"/>
      <c r="RAL28" s="530" t="n"/>
      <c r="RAM28" s="530" t="n"/>
      <c r="RAN28" s="530" t="n"/>
      <c r="RAO28" s="530" t="n"/>
      <c r="RAP28" s="530" t="n"/>
      <c r="RAQ28" s="530" t="n"/>
      <c r="RAR28" s="530" t="n"/>
      <c r="RAS28" s="530" t="n"/>
      <c r="RAT28" s="530" t="n"/>
      <c r="RAU28" s="530" t="n"/>
      <c r="RAV28" s="530" t="n"/>
      <c r="RAW28" s="530" t="n"/>
      <c r="RAX28" s="530" t="n"/>
      <c r="RAY28" s="530" t="n"/>
      <c r="RAZ28" s="530" t="n"/>
      <c r="RBA28" s="530" t="n"/>
      <c r="RBB28" s="530" t="n"/>
      <c r="RBC28" s="530" t="n"/>
      <c r="RBD28" s="530" t="n"/>
      <c r="RBE28" s="530" t="n"/>
      <c r="RBF28" s="530" t="n"/>
      <c r="RBG28" s="530" t="n"/>
      <c r="RBH28" s="530" t="n"/>
      <c r="RBI28" s="530" t="n"/>
      <c r="RBJ28" s="530" t="n"/>
      <c r="RBK28" s="530" t="n"/>
      <c r="RBL28" s="530" t="n"/>
      <c r="RBM28" s="530" t="n"/>
      <c r="RBN28" s="530" t="n"/>
      <c r="RBO28" s="530" t="n"/>
      <c r="RBP28" s="530" t="n"/>
      <c r="RBQ28" s="530" t="n"/>
      <c r="RBR28" s="530" t="n"/>
      <c r="RBS28" s="530" t="n"/>
      <c r="RBT28" s="530" t="n"/>
      <c r="RBU28" s="530" t="n"/>
      <c r="RBV28" s="530" t="n"/>
      <c r="RBW28" s="530" t="n"/>
      <c r="RBX28" s="530" t="n"/>
      <c r="RBY28" s="530" t="n"/>
      <c r="RBZ28" s="530" t="n"/>
      <c r="RCA28" s="530" t="n"/>
      <c r="RCB28" s="530" t="n"/>
      <c r="RCC28" s="530" t="n"/>
      <c r="RCD28" s="530" t="n"/>
      <c r="RCE28" s="530" t="n"/>
      <c r="RCF28" s="530" t="n"/>
      <c r="RCG28" s="530" t="n"/>
      <c r="RCH28" s="530" t="n"/>
      <c r="RCI28" s="530" t="n"/>
      <c r="RCJ28" s="530" t="n"/>
      <c r="RCK28" s="530" t="n"/>
      <c r="RCL28" s="530" t="n"/>
      <c r="RCM28" s="530" t="n"/>
      <c r="RCN28" s="530" t="n"/>
      <c r="RCO28" s="530" t="n"/>
      <c r="RCP28" s="530" t="n"/>
      <c r="RCQ28" s="530" t="n"/>
      <c r="RCR28" s="530" t="n"/>
      <c r="RCS28" s="530" t="n"/>
      <c r="RCT28" s="530" t="n"/>
      <c r="RCU28" s="530" t="n"/>
      <c r="RCV28" s="530" t="n"/>
      <c r="RCW28" s="530" t="n"/>
      <c r="RCX28" s="530" t="n"/>
      <c r="RCY28" s="530" t="n"/>
      <c r="RCZ28" s="530" t="n"/>
      <c r="RDA28" s="530" t="n"/>
      <c r="RDB28" s="530" t="n"/>
      <c r="RDC28" s="530" t="n"/>
      <c r="RDD28" s="530" t="n"/>
      <c r="RDE28" s="530" t="n"/>
      <c r="RDF28" s="530" t="n"/>
      <c r="RDG28" s="530" t="n"/>
      <c r="RDH28" s="530" t="n"/>
      <c r="RDI28" s="530" t="n"/>
      <c r="RDJ28" s="530" t="n"/>
      <c r="RDK28" s="530" t="n"/>
      <c r="RDL28" s="530" t="n"/>
      <c r="RDM28" s="530" t="n"/>
      <c r="RDN28" s="530" t="n"/>
      <c r="RDO28" s="530" t="n"/>
      <c r="RDP28" s="530" t="n"/>
      <c r="RDQ28" s="530" t="n"/>
      <c r="RDR28" s="530" t="n"/>
      <c r="RDS28" s="530" t="n"/>
      <c r="RDT28" s="530" t="n"/>
      <c r="RDU28" s="530" t="n"/>
      <c r="RDV28" s="530" t="n"/>
      <c r="RDW28" s="530" t="n"/>
      <c r="RDX28" s="530" t="n"/>
      <c r="RDY28" s="530" t="n"/>
      <c r="RDZ28" s="530" t="n"/>
      <c r="REA28" s="530" t="n"/>
      <c r="REB28" s="530" t="n"/>
      <c r="REC28" s="530" t="n"/>
      <c r="RED28" s="530" t="n"/>
      <c r="REE28" s="530" t="n"/>
      <c r="REF28" s="530" t="n"/>
      <c r="REG28" s="530" t="n"/>
      <c r="REH28" s="530" t="n"/>
      <c r="REI28" s="530" t="n"/>
      <c r="REJ28" s="530" t="n"/>
      <c r="REK28" s="530" t="n"/>
      <c r="REL28" s="530" t="n"/>
      <c r="REM28" s="530" t="n"/>
      <c r="REN28" s="530" t="n"/>
      <c r="REO28" s="530" t="n"/>
      <c r="REP28" s="530" t="n"/>
      <c r="REQ28" s="530" t="n"/>
      <c r="RER28" s="530" t="n"/>
      <c r="RES28" s="530" t="n"/>
      <c r="RET28" s="530" t="n"/>
      <c r="REU28" s="530" t="n"/>
      <c r="REV28" s="530" t="n"/>
      <c r="REW28" s="530" t="n"/>
      <c r="REX28" s="530" t="n"/>
      <c r="REY28" s="530" t="n"/>
      <c r="REZ28" s="530" t="n"/>
      <c r="RFA28" s="530" t="n"/>
      <c r="RFB28" s="530" t="n"/>
      <c r="RFC28" s="530" t="n"/>
      <c r="RFD28" s="530" t="n"/>
      <c r="RFE28" s="530" t="n"/>
      <c r="RFF28" s="530" t="n"/>
      <c r="RFG28" s="530" t="n"/>
      <c r="RFH28" s="530" t="n"/>
      <c r="RFI28" s="530" t="n"/>
      <c r="RFJ28" s="530" t="n"/>
      <c r="RFK28" s="530" t="n"/>
      <c r="RFL28" s="530" t="n"/>
      <c r="RFM28" s="530" t="n"/>
      <c r="RFN28" s="530" t="n"/>
      <c r="RFO28" s="530" t="n"/>
      <c r="RFP28" s="530" t="n"/>
      <c r="RFQ28" s="530" t="n"/>
      <c r="RFR28" s="530" t="n"/>
      <c r="RFS28" s="530" t="n"/>
      <c r="RFT28" s="530" t="n"/>
      <c r="RFU28" s="530" t="n"/>
      <c r="RFV28" s="530" t="n"/>
      <c r="RFW28" s="530" t="n"/>
      <c r="RFX28" s="530" t="n"/>
      <c r="RFY28" s="530" t="n"/>
      <c r="RFZ28" s="530" t="n"/>
      <c r="RGA28" s="530" t="n"/>
      <c r="RGB28" s="530" t="n"/>
      <c r="RGC28" s="530" t="n"/>
      <c r="RGD28" s="530" t="n"/>
      <c r="RGE28" s="530" t="n"/>
      <c r="RGF28" s="530" t="n"/>
      <c r="RGG28" s="530" t="n"/>
      <c r="RGH28" s="530" t="n"/>
      <c r="RGI28" s="530" t="n"/>
      <c r="RGJ28" s="530" t="n"/>
      <c r="RGK28" s="530" t="n"/>
      <c r="RGL28" s="530" t="n"/>
      <c r="RGM28" s="530" t="n"/>
      <c r="RGN28" s="530" t="n"/>
      <c r="RGO28" s="530" t="n"/>
      <c r="RGP28" s="530" t="n"/>
      <c r="RGQ28" s="530" t="n"/>
      <c r="RGR28" s="530" t="n"/>
      <c r="RGS28" s="530" t="n"/>
      <c r="RGT28" s="530" t="n"/>
      <c r="RGU28" s="530" t="n"/>
      <c r="RGV28" s="530" t="n"/>
      <c r="RGW28" s="530" t="n"/>
      <c r="RGX28" s="530" t="n"/>
      <c r="RGY28" s="530" t="n"/>
      <c r="RGZ28" s="530" t="n"/>
      <c r="RHA28" s="530" t="n"/>
      <c r="RHB28" s="530" t="n"/>
      <c r="RHC28" s="530" t="n"/>
      <c r="RHD28" s="530" t="n"/>
      <c r="RHE28" s="530" t="n"/>
      <c r="RHF28" s="530" t="n"/>
      <c r="RHG28" s="530" t="n"/>
      <c r="RHH28" s="530" t="n"/>
      <c r="RHI28" s="530" t="n"/>
      <c r="RHJ28" s="530" t="n"/>
      <c r="RHK28" s="530" t="n"/>
      <c r="RHL28" s="530" t="n"/>
      <c r="RHM28" s="530" t="n"/>
      <c r="RHN28" s="530" t="n"/>
      <c r="RHO28" s="530" t="n"/>
      <c r="RHP28" s="530" t="n"/>
      <c r="RHQ28" s="530" t="n"/>
      <c r="RHR28" s="530" t="n"/>
      <c r="RHS28" s="530" t="n"/>
      <c r="RHT28" s="530" t="n"/>
      <c r="RHU28" s="530" t="n"/>
      <c r="RHV28" s="530" t="n"/>
      <c r="RHW28" s="530" t="n"/>
      <c r="RHX28" s="530" t="n"/>
      <c r="RHY28" s="530" t="n"/>
      <c r="RHZ28" s="530" t="n"/>
      <c r="RIA28" s="530" t="n"/>
      <c r="RIB28" s="530" t="n"/>
      <c r="RIC28" s="530" t="n"/>
      <c r="RID28" s="530" t="n"/>
      <c r="RIE28" s="530" t="n"/>
      <c r="RIF28" s="530" t="n"/>
      <c r="RIG28" s="530" t="n"/>
      <c r="RIH28" s="530" t="n"/>
      <c r="RII28" s="530" t="n"/>
      <c r="RIJ28" s="530" t="n"/>
      <c r="RIK28" s="530" t="n"/>
      <c r="RIL28" s="530" t="n"/>
      <c r="RIM28" s="530" t="n"/>
      <c r="RIN28" s="530" t="n"/>
      <c r="RIO28" s="530" t="n"/>
      <c r="RIP28" s="530" t="n"/>
      <c r="RIQ28" s="530" t="n"/>
      <c r="RIR28" s="530" t="n"/>
      <c r="RIS28" s="530" t="n"/>
      <c r="RIT28" s="530" t="n"/>
      <c r="RIU28" s="530" t="n"/>
      <c r="RIV28" s="530" t="n"/>
      <c r="RIW28" s="530" t="n"/>
      <c r="RIX28" s="530" t="n"/>
      <c r="RIY28" s="530" t="n"/>
      <c r="RIZ28" s="530" t="n"/>
      <c r="RJA28" s="530" t="n"/>
      <c r="RJB28" s="530" t="n"/>
      <c r="RJC28" s="530" t="n"/>
      <c r="RJD28" s="530" t="n"/>
      <c r="RJE28" s="530" t="n"/>
      <c r="RJF28" s="530" t="n"/>
      <c r="RJG28" s="530" t="n"/>
      <c r="RJH28" s="530" t="n"/>
      <c r="RJI28" s="530" t="n"/>
      <c r="RJJ28" s="530" t="n"/>
      <c r="RJK28" s="530" t="n"/>
      <c r="RJL28" s="530" t="n"/>
      <c r="RJM28" s="530" t="n"/>
      <c r="RJN28" s="530" t="n"/>
      <c r="RJO28" s="530" t="n"/>
      <c r="RJP28" s="530" t="n"/>
      <c r="RJQ28" s="530" t="n"/>
      <c r="RJR28" s="530" t="n"/>
      <c r="RJS28" s="530" t="n"/>
      <c r="RJT28" s="530" t="n"/>
      <c r="RJU28" s="530" t="n"/>
      <c r="RJV28" s="530" t="n"/>
      <c r="RJW28" s="530" t="n"/>
      <c r="RJX28" s="530" t="n"/>
      <c r="RJY28" s="530" t="n"/>
      <c r="RJZ28" s="530" t="n"/>
      <c r="RKA28" s="530" t="n"/>
      <c r="RKB28" s="530" t="n"/>
      <c r="RKC28" s="530" t="n"/>
      <c r="RKD28" s="530" t="n"/>
      <c r="RKE28" s="530" t="n"/>
      <c r="RKF28" s="530" t="n"/>
      <c r="RKG28" s="530" t="n"/>
      <c r="RKH28" s="530" t="n"/>
      <c r="RKI28" s="530" t="n"/>
      <c r="RKJ28" s="530" t="n"/>
      <c r="RKK28" s="530" t="n"/>
      <c r="RKL28" s="530" t="n"/>
      <c r="RKM28" s="530" t="n"/>
      <c r="RKN28" s="530" t="n"/>
      <c r="RKO28" s="530" t="n"/>
      <c r="RKP28" s="530" t="n"/>
      <c r="RKQ28" s="530" t="n"/>
      <c r="RKR28" s="530" t="n"/>
      <c r="RKS28" s="530" t="n"/>
      <c r="RKT28" s="530" t="n"/>
      <c r="RKU28" s="530" t="n"/>
      <c r="RKV28" s="530" t="n"/>
      <c r="RKW28" s="530" t="n"/>
      <c r="RKX28" s="530" t="n"/>
      <c r="RKY28" s="530" t="n"/>
      <c r="RKZ28" s="530" t="n"/>
      <c r="RLA28" s="530" t="n"/>
      <c r="RLB28" s="530" t="n"/>
      <c r="RLC28" s="530" t="n"/>
      <c r="RLD28" s="530" t="n"/>
      <c r="RLE28" s="530" t="n"/>
      <c r="RLF28" s="530" t="n"/>
      <c r="RLG28" s="530" t="n"/>
      <c r="RLH28" s="530" t="n"/>
      <c r="RLI28" s="530" t="n"/>
      <c r="RLJ28" s="530" t="n"/>
      <c r="RLK28" s="530" t="n"/>
      <c r="RLL28" s="530" t="n"/>
      <c r="RLM28" s="530" t="n"/>
      <c r="RLN28" s="530" t="n"/>
      <c r="RLO28" s="530" t="n"/>
      <c r="RLP28" s="530" t="n"/>
      <c r="RLQ28" s="530" t="n"/>
      <c r="RLR28" s="530" t="n"/>
      <c r="RLS28" s="530" t="n"/>
      <c r="RLT28" s="530" t="n"/>
      <c r="RLU28" s="530" t="n"/>
      <c r="RLV28" s="530" t="n"/>
      <c r="RLW28" s="530" t="n"/>
      <c r="RLX28" s="530" t="n"/>
      <c r="RLY28" s="530" t="n"/>
      <c r="RLZ28" s="530" t="n"/>
      <c r="RMA28" s="530" t="n"/>
      <c r="RMB28" s="530" t="n"/>
      <c r="RMC28" s="530" t="n"/>
      <c r="RMD28" s="530" t="n"/>
      <c r="RME28" s="530" t="n"/>
      <c r="RMF28" s="530" t="n"/>
      <c r="RMG28" s="530" t="n"/>
      <c r="RMH28" s="530" t="n"/>
      <c r="RMI28" s="530" t="n"/>
      <c r="RMJ28" s="530" t="n"/>
      <c r="RMK28" s="530" t="n"/>
      <c r="RML28" s="530" t="n"/>
      <c r="RMM28" s="530" t="n"/>
      <c r="RMN28" s="530" t="n"/>
      <c r="RMO28" s="530" t="n"/>
      <c r="RMP28" s="530" t="n"/>
      <c r="RMQ28" s="530" t="n"/>
      <c r="RMR28" s="530" t="n"/>
      <c r="RMS28" s="530" t="n"/>
      <c r="RMT28" s="530" t="n"/>
      <c r="RMU28" s="530" t="n"/>
      <c r="RMV28" s="530" t="n"/>
      <c r="RMW28" s="530" t="n"/>
      <c r="RMX28" s="530" t="n"/>
      <c r="RMY28" s="530" t="n"/>
      <c r="RMZ28" s="530" t="n"/>
      <c r="RNA28" s="530" t="n"/>
      <c r="RNB28" s="530" t="n"/>
      <c r="RNC28" s="530" t="n"/>
      <c r="RND28" s="530" t="n"/>
      <c r="RNE28" s="530" t="n"/>
      <c r="RNF28" s="530" t="n"/>
      <c r="RNG28" s="530" t="n"/>
      <c r="RNH28" s="530" t="n"/>
      <c r="RNI28" s="530" t="n"/>
      <c r="RNJ28" s="530" t="n"/>
      <c r="RNK28" s="530" t="n"/>
      <c r="RNL28" s="530" t="n"/>
      <c r="RNM28" s="530" t="n"/>
      <c r="RNN28" s="530" t="n"/>
      <c r="RNO28" s="530" t="n"/>
      <c r="RNP28" s="530" t="n"/>
      <c r="RNQ28" s="530" t="n"/>
      <c r="RNR28" s="530" t="n"/>
      <c r="RNS28" s="530" t="n"/>
      <c r="RNT28" s="530" t="n"/>
      <c r="RNU28" s="530" t="n"/>
      <c r="RNV28" s="530" t="n"/>
      <c r="RNW28" s="530" t="n"/>
      <c r="RNX28" s="530" t="n"/>
      <c r="RNY28" s="530" t="n"/>
      <c r="RNZ28" s="530" t="n"/>
      <c r="ROA28" s="530" t="n"/>
      <c r="ROB28" s="530" t="n"/>
      <c r="ROC28" s="530" t="n"/>
      <c r="ROD28" s="530" t="n"/>
      <c r="ROE28" s="530" t="n"/>
      <c r="ROF28" s="530" t="n"/>
      <c r="ROG28" s="530" t="n"/>
      <c r="ROH28" s="530" t="n"/>
      <c r="ROI28" s="530" t="n"/>
      <c r="ROJ28" s="530" t="n"/>
      <c r="ROK28" s="530" t="n"/>
      <c r="ROL28" s="530" t="n"/>
      <c r="ROM28" s="530" t="n"/>
      <c r="RON28" s="530" t="n"/>
      <c r="ROO28" s="530" t="n"/>
      <c r="ROP28" s="530" t="n"/>
      <c r="ROQ28" s="530" t="n"/>
      <c r="ROR28" s="530" t="n"/>
      <c r="ROS28" s="530" t="n"/>
      <c r="ROT28" s="530" t="n"/>
      <c r="ROU28" s="530" t="n"/>
      <c r="ROV28" s="530" t="n"/>
      <c r="ROW28" s="530" t="n"/>
      <c r="ROX28" s="530" t="n"/>
      <c r="ROY28" s="530" t="n"/>
      <c r="ROZ28" s="530" t="n"/>
      <c r="RPA28" s="530" t="n"/>
      <c r="RPB28" s="530" t="n"/>
      <c r="RPC28" s="530" t="n"/>
      <c r="RPD28" s="530" t="n"/>
      <c r="RPE28" s="530" t="n"/>
      <c r="RPF28" s="530" t="n"/>
      <c r="RPG28" s="530" t="n"/>
      <c r="RPH28" s="530" t="n"/>
      <c r="RPI28" s="530" t="n"/>
      <c r="RPJ28" s="530" t="n"/>
      <c r="RPK28" s="530" t="n"/>
      <c r="RPL28" s="530" t="n"/>
      <c r="RPM28" s="530" t="n"/>
      <c r="RPN28" s="530" t="n"/>
      <c r="RPO28" s="530" t="n"/>
      <c r="RPP28" s="530" t="n"/>
      <c r="RPQ28" s="530" t="n"/>
      <c r="RPR28" s="530" t="n"/>
      <c r="RPS28" s="530" t="n"/>
      <c r="RPT28" s="530" t="n"/>
      <c r="RPU28" s="530" t="n"/>
      <c r="RPV28" s="530" t="n"/>
      <c r="RPW28" s="530" t="n"/>
      <c r="RPX28" s="530" t="n"/>
      <c r="RPY28" s="530" t="n"/>
      <c r="RPZ28" s="530" t="n"/>
      <c r="RQA28" s="530" t="n"/>
      <c r="RQB28" s="530" t="n"/>
      <c r="RQC28" s="530" t="n"/>
      <c r="RQD28" s="530" t="n"/>
      <c r="RQE28" s="530" t="n"/>
      <c r="RQF28" s="530" t="n"/>
      <c r="RQG28" s="530" t="n"/>
      <c r="RQH28" s="530" t="n"/>
      <c r="RQI28" s="530" t="n"/>
      <c r="RQJ28" s="530" t="n"/>
      <c r="RQK28" s="530" t="n"/>
      <c r="RQL28" s="530" t="n"/>
      <c r="RQM28" s="530" t="n"/>
      <c r="RQN28" s="530" t="n"/>
      <c r="RQO28" s="530" t="n"/>
      <c r="RQP28" s="530" t="n"/>
      <c r="RQQ28" s="530" t="n"/>
      <c r="RQR28" s="530" t="n"/>
      <c r="RQS28" s="530" t="n"/>
      <c r="RQT28" s="530" t="n"/>
      <c r="RQU28" s="530" t="n"/>
      <c r="RQV28" s="530" t="n"/>
      <c r="RQW28" s="530" t="n"/>
      <c r="RQX28" s="530" t="n"/>
      <c r="RQY28" s="530" t="n"/>
      <c r="RQZ28" s="530" t="n"/>
      <c r="RRA28" s="530" t="n"/>
      <c r="RRB28" s="530" t="n"/>
      <c r="RRC28" s="530" t="n"/>
      <c r="RRD28" s="530" t="n"/>
      <c r="RRE28" s="530" t="n"/>
      <c r="RRF28" s="530" t="n"/>
      <c r="RRG28" s="530" t="n"/>
      <c r="RRH28" s="530" t="n"/>
      <c r="RRI28" s="530" t="n"/>
      <c r="RRJ28" s="530" t="n"/>
      <c r="RRK28" s="530" t="n"/>
      <c r="RRL28" s="530" t="n"/>
      <c r="RRM28" s="530" t="n"/>
      <c r="RRN28" s="530" t="n"/>
      <c r="RRO28" s="530" t="n"/>
      <c r="RRP28" s="530" t="n"/>
      <c r="RRQ28" s="530" t="n"/>
      <c r="RRR28" s="530" t="n"/>
      <c r="RRS28" s="530" t="n"/>
      <c r="RRT28" s="530" t="n"/>
      <c r="RRU28" s="530" t="n"/>
      <c r="RRV28" s="530" t="n"/>
      <c r="RRW28" s="530" t="n"/>
      <c r="RRX28" s="530" t="n"/>
      <c r="RRY28" s="530" t="n"/>
      <c r="RRZ28" s="530" t="n"/>
      <c r="RSA28" s="530" t="n"/>
      <c r="RSB28" s="530" t="n"/>
      <c r="RSC28" s="530" t="n"/>
      <c r="RSD28" s="530" t="n"/>
      <c r="RSE28" s="530" t="n"/>
      <c r="RSF28" s="530" t="n"/>
      <c r="RSG28" s="530" t="n"/>
      <c r="RSH28" s="530" t="n"/>
      <c r="RSI28" s="530" t="n"/>
      <c r="RSJ28" s="530" t="n"/>
      <c r="RSK28" s="530" t="n"/>
      <c r="RSL28" s="530" t="n"/>
      <c r="RSM28" s="530" t="n"/>
      <c r="RSN28" s="530" t="n"/>
      <c r="RSO28" s="530" t="n"/>
      <c r="RSP28" s="530" t="n"/>
      <c r="RSQ28" s="530" t="n"/>
      <c r="RSR28" s="530" t="n"/>
      <c r="RSS28" s="530" t="n"/>
      <c r="RST28" s="530" t="n"/>
      <c r="RSU28" s="530" t="n"/>
      <c r="RSV28" s="530" t="n"/>
      <c r="RSW28" s="530" t="n"/>
      <c r="RSX28" s="530" t="n"/>
      <c r="RSY28" s="530" t="n"/>
      <c r="RSZ28" s="530" t="n"/>
      <c r="RTA28" s="530" t="n"/>
      <c r="RTB28" s="530" t="n"/>
      <c r="RTC28" s="530" t="n"/>
      <c r="RTD28" s="530" t="n"/>
      <c r="RTE28" s="530" t="n"/>
      <c r="RTF28" s="530" t="n"/>
      <c r="RTG28" s="530" t="n"/>
      <c r="RTH28" s="530" t="n"/>
      <c r="RTI28" s="530" t="n"/>
      <c r="RTJ28" s="530" t="n"/>
      <c r="RTK28" s="530" t="n"/>
      <c r="RTL28" s="530" t="n"/>
      <c r="RTM28" s="530" t="n"/>
      <c r="RTN28" s="530" t="n"/>
      <c r="RTO28" s="530" t="n"/>
      <c r="RTP28" s="530" t="n"/>
      <c r="RTQ28" s="530" t="n"/>
      <c r="RTR28" s="530" t="n"/>
      <c r="RTS28" s="530" t="n"/>
      <c r="RTT28" s="530" t="n"/>
      <c r="RTU28" s="530" t="n"/>
      <c r="RTV28" s="530" t="n"/>
      <c r="RTW28" s="530" t="n"/>
      <c r="RTX28" s="530" t="n"/>
      <c r="RTY28" s="530" t="n"/>
      <c r="RTZ28" s="530" t="n"/>
      <c r="RUA28" s="530" t="n"/>
      <c r="RUB28" s="530" t="n"/>
      <c r="RUC28" s="530" t="n"/>
      <c r="RUD28" s="530" t="n"/>
      <c r="RUE28" s="530" t="n"/>
      <c r="RUF28" s="530" t="n"/>
      <c r="RUG28" s="530" t="n"/>
      <c r="RUH28" s="530" t="n"/>
      <c r="RUI28" s="530" t="n"/>
      <c r="RUJ28" s="530" t="n"/>
      <c r="RUK28" s="530" t="n"/>
      <c r="RUL28" s="530" t="n"/>
      <c r="RUM28" s="530" t="n"/>
      <c r="RUN28" s="530" t="n"/>
      <c r="RUO28" s="530" t="n"/>
      <c r="RUP28" s="530" t="n"/>
      <c r="RUQ28" s="530" t="n"/>
      <c r="RUR28" s="530" t="n"/>
      <c r="RUS28" s="530" t="n"/>
      <c r="RUT28" s="530" t="n"/>
      <c r="RUU28" s="530" t="n"/>
      <c r="RUV28" s="530" t="n"/>
      <c r="RUW28" s="530" t="n"/>
      <c r="RUX28" s="530" t="n"/>
      <c r="RUY28" s="530" t="n"/>
      <c r="RUZ28" s="530" t="n"/>
      <c r="RVA28" s="530" t="n"/>
      <c r="RVB28" s="530" t="n"/>
      <c r="RVC28" s="530" t="n"/>
      <c r="RVD28" s="530" t="n"/>
      <c r="RVE28" s="530" t="n"/>
      <c r="RVF28" s="530" t="n"/>
      <c r="RVG28" s="530" t="n"/>
      <c r="RVH28" s="530" t="n"/>
      <c r="RVI28" s="530" t="n"/>
      <c r="RVJ28" s="530" t="n"/>
      <c r="RVK28" s="530" t="n"/>
      <c r="RVL28" s="530" t="n"/>
      <c r="RVM28" s="530" t="n"/>
      <c r="RVN28" s="530" t="n"/>
      <c r="RVO28" s="530" t="n"/>
      <c r="RVP28" s="530" t="n"/>
      <c r="RVQ28" s="530" t="n"/>
      <c r="RVR28" s="530" t="n"/>
      <c r="RVS28" s="530" t="n"/>
      <c r="RVT28" s="530" t="n"/>
      <c r="RVU28" s="530" t="n"/>
      <c r="RVV28" s="530" t="n"/>
      <c r="RVW28" s="530" t="n"/>
      <c r="RVX28" s="530" t="n"/>
      <c r="RVY28" s="530" t="n"/>
      <c r="RVZ28" s="530" t="n"/>
      <c r="RWA28" s="530" t="n"/>
      <c r="RWB28" s="530" t="n"/>
      <c r="RWC28" s="530" t="n"/>
      <c r="RWD28" s="530" t="n"/>
      <c r="RWE28" s="530" t="n"/>
      <c r="RWF28" s="530" t="n"/>
      <c r="RWG28" s="530" t="n"/>
      <c r="RWH28" s="530" t="n"/>
      <c r="RWI28" s="530" t="n"/>
      <c r="RWJ28" s="530" t="n"/>
      <c r="RWK28" s="530" t="n"/>
      <c r="RWL28" s="530" t="n"/>
      <c r="RWM28" s="530" t="n"/>
      <c r="RWN28" s="530" t="n"/>
      <c r="RWO28" s="530" t="n"/>
      <c r="RWP28" s="530" t="n"/>
      <c r="RWQ28" s="530" t="n"/>
      <c r="RWR28" s="530" t="n"/>
      <c r="RWS28" s="530" t="n"/>
      <c r="RWT28" s="530" t="n"/>
      <c r="RWU28" s="530" t="n"/>
      <c r="RWV28" s="530" t="n"/>
      <c r="RWW28" s="530" t="n"/>
      <c r="RWX28" s="530" t="n"/>
      <c r="RWY28" s="530" t="n"/>
      <c r="RWZ28" s="530" t="n"/>
      <c r="RXA28" s="530" t="n"/>
      <c r="RXB28" s="530" t="n"/>
      <c r="RXC28" s="530" t="n"/>
      <c r="RXD28" s="530" t="n"/>
      <c r="RXE28" s="530" t="n"/>
      <c r="RXF28" s="530" t="n"/>
      <c r="RXG28" s="530" t="n"/>
      <c r="RXH28" s="530" t="n"/>
      <c r="RXI28" s="530" t="n"/>
      <c r="RXJ28" s="530" t="n"/>
      <c r="RXK28" s="530" t="n"/>
      <c r="RXL28" s="530" t="n"/>
      <c r="RXM28" s="530" t="n"/>
      <c r="RXN28" s="530" t="n"/>
      <c r="RXO28" s="530" t="n"/>
      <c r="RXP28" s="530" t="n"/>
      <c r="RXQ28" s="530" t="n"/>
      <c r="RXR28" s="530" t="n"/>
      <c r="RXS28" s="530" t="n"/>
      <c r="RXT28" s="530" t="n"/>
      <c r="RXU28" s="530" t="n"/>
      <c r="RXV28" s="530" t="n"/>
      <c r="RXW28" s="530" t="n"/>
      <c r="RXX28" s="530" t="n"/>
      <c r="RXY28" s="530" t="n"/>
      <c r="RXZ28" s="530" t="n"/>
      <c r="RYA28" s="530" t="n"/>
      <c r="RYB28" s="530" t="n"/>
      <c r="RYC28" s="530" t="n"/>
      <c r="RYD28" s="530" t="n"/>
      <c r="RYE28" s="530" t="n"/>
      <c r="RYF28" s="530" t="n"/>
      <c r="RYG28" s="530" t="n"/>
      <c r="RYH28" s="530" t="n"/>
      <c r="RYI28" s="530" t="n"/>
      <c r="RYJ28" s="530" t="n"/>
      <c r="RYK28" s="530" t="n"/>
      <c r="RYL28" s="530" t="n"/>
      <c r="RYM28" s="530" t="n"/>
      <c r="RYN28" s="530" t="n"/>
      <c r="RYO28" s="530" t="n"/>
      <c r="RYP28" s="530" t="n"/>
      <c r="RYQ28" s="530" t="n"/>
      <c r="RYR28" s="530" t="n"/>
      <c r="RYS28" s="530" t="n"/>
      <c r="RYT28" s="530" t="n"/>
      <c r="RYU28" s="530" t="n"/>
      <c r="RYV28" s="530" t="n"/>
      <c r="RYW28" s="530" t="n"/>
      <c r="RYX28" s="530" t="n"/>
      <c r="RYY28" s="530" t="n"/>
      <c r="RYZ28" s="530" t="n"/>
      <c r="RZA28" s="530" t="n"/>
      <c r="RZB28" s="530" t="n"/>
      <c r="RZC28" s="530" t="n"/>
      <c r="RZD28" s="530" t="n"/>
      <c r="RZE28" s="530" t="n"/>
      <c r="RZF28" s="530" t="n"/>
      <c r="RZG28" s="530" t="n"/>
      <c r="RZH28" s="530" t="n"/>
      <c r="RZI28" s="530" t="n"/>
      <c r="RZJ28" s="530" t="n"/>
      <c r="RZK28" s="530" t="n"/>
      <c r="RZL28" s="530" t="n"/>
      <c r="RZM28" s="530" t="n"/>
      <c r="RZN28" s="530" t="n"/>
      <c r="RZO28" s="530" t="n"/>
      <c r="RZP28" s="530" t="n"/>
      <c r="RZQ28" s="530" t="n"/>
      <c r="RZR28" s="530" t="n"/>
      <c r="RZS28" s="530" t="n"/>
      <c r="RZT28" s="530" t="n"/>
      <c r="RZU28" s="530" t="n"/>
      <c r="RZV28" s="530" t="n"/>
      <c r="RZW28" s="530" t="n"/>
      <c r="RZX28" s="530" t="n"/>
      <c r="RZY28" s="530" t="n"/>
      <c r="RZZ28" s="530" t="n"/>
      <c r="SAA28" s="530" t="n"/>
      <c r="SAB28" s="530" t="n"/>
      <c r="SAC28" s="530" t="n"/>
      <c r="SAD28" s="530" t="n"/>
      <c r="SAE28" s="530" t="n"/>
      <c r="SAF28" s="530" t="n"/>
      <c r="SAG28" s="530" t="n"/>
      <c r="SAH28" s="530" t="n"/>
      <c r="SAI28" s="530" t="n"/>
      <c r="SAJ28" s="530" t="n"/>
      <c r="SAK28" s="530" t="n"/>
      <c r="SAL28" s="530" t="n"/>
      <c r="SAM28" s="530" t="n"/>
      <c r="SAN28" s="530" t="n"/>
      <c r="SAO28" s="530" t="n"/>
      <c r="SAP28" s="530" t="n"/>
      <c r="SAQ28" s="530" t="n"/>
      <c r="SAR28" s="530" t="n"/>
      <c r="SAS28" s="530" t="n"/>
      <c r="SAT28" s="530" t="n"/>
      <c r="SAU28" s="530" t="n"/>
      <c r="SAV28" s="530" t="n"/>
      <c r="SAW28" s="530" t="n"/>
      <c r="SAX28" s="530" t="n"/>
      <c r="SAY28" s="530" t="n"/>
      <c r="SAZ28" s="530" t="n"/>
      <c r="SBA28" s="530" t="n"/>
      <c r="SBB28" s="530" t="n"/>
      <c r="SBC28" s="530" t="n"/>
      <c r="SBD28" s="530" t="n"/>
      <c r="SBE28" s="530" t="n"/>
      <c r="SBF28" s="530" t="n"/>
      <c r="SBG28" s="530" t="n"/>
      <c r="SBH28" s="530" t="n"/>
      <c r="SBI28" s="530" t="n"/>
      <c r="SBJ28" s="530" t="n"/>
      <c r="SBK28" s="530" t="n"/>
      <c r="SBL28" s="530" t="n"/>
      <c r="SBM28" s="530" t="n"/>
      <c r="SBN28" s="530" t="n"/>
      <c r="SBO28" s="530" t="n"/>
      <c r="SBP28" s="530" t="n"/>
      <c r="SBQ28" s="530" t="n"/>
      <c r="SBR28" s="530" t="n"/>
      <c r="SBS28" s="530" t="n"/>
      <c r="SBT28" s="530" t="n"/>
      <c r="SBU28" s="530" t="n"/>
      <c r="SBV28" s="530" t="n"/>
      <c r="SBW28" s="530" t="n"/>
      <c r="SBX28" s="530" t="n"/>
      <c r="SBY28" s="530" t="n"/>
      <c r="SBZ28" s="530" t="n"/>
      <c r="SCA28" s="530" t="n"/>
      <c r="SCB28" s="530" t="n"/>
      <c r="SCC28" s="530" t="n"/>
      <c r="SCD28" s="530" t="n"/>
      <c r="SCE28" s="530" t="n"/>
      <c r="SCF28" s="530" t="n"/>
      <c r="SCG28" s="530" t="n"/>
      <c r="SCH28" s="530" t="n"/>
      <c r="SCI28" s="530" t="n"/>
      <c r="SCJ28" s="530" t="n"/>
      <c r="SCK28" s="530" t="n"/>
      <c r="SCL28" s="530" t="n"/>
      <c r="SCM28" s="530" t="n"/>
      <c r="SCN28" s="530" t="n"/>
      <c r="SCO28" s="530" t="n"/>
      <c r="SCP28" s="530" t="n"/>
      <c r="SCQ28" s="530" t="n"/>
      <c r="SCR28" s="530" t="n"/>
      <c r="SCS28" s="530" t="n"/>
      <c r="SCT28" s="530" t="n"/>
      <c r="SCU28" s="530" t="n"/>
      <c r="SCV28" s="530" t="n"/>
      <c r="SCW28" s="530" t="n"/>
      <c r="SCX28" s="530" t="n"/>
      <c r="SCY28" s="530" t="n"/>
      <c r="SCZ28" s="530" t="n"/>
      <c r="SDA28" s="530" t="n"/>
      <c r="SDB28" s="530" t="n"/>
      <c r="SDC28" s="530" t="n"/>
      <c r="SDD28" s="530" t="n"/>
      <c r="SDE28" s="530" t="n"/>
      <c r="SDF28" s="530" t="n"/>
      <c r="SDG28" s="530" t="n"/>
      <c r="SDH28" s="530" t="n"/>
      <c r="SDI28" s="530" t="n"/>
      <c r="SDJ28" s="530" t="n"/>
      <c r="SDK28" s="530" t="n"/>
      <c r="SDL28" s="530" t="n"/>
      <c r="SDM28" s="530" t="n"/>
      <c r="SDN28" s="530" t="n"/>
      <c r="SDO28" s="530" t="n"/>
      <c r="SDP28" s="530" t="n"/>
      <c r="SDQ28" s="530" t="n"/>
      <c r="SDR28" s="530" t="n"/>
      <c r="SDS28" s="530" t="n"/>
      <c r="SDT28" s="530" t="n"/>
      <c r="SDU28" s="530" t="n"/>
      <c r="SDV28" s="530" t="n"/>
      <c r="SDW28" s="530" t="n"/>
      <c r="SDX28" s="530" t="n"/>
      <c r="SDY28" s="530" t="n"/>
      <c r="SDZ28" s="530" t="n"/>
      <c r="SEA28" s="530" t="n"/>
      <c r="SEB28" s="530" t="n"/>
      <c r="SEC28" s="530" t="n"/>
      <c r="SED28" s="530" t="n"/>
      <c r="SEE28" s="530" t="n"/>
      <c r="SEF28" s="530" t="n"/>
      <c r="SEG28" s="530" t="n"/>
      <c r="SEH28" s="530" t="n"/>
      <c r="SEI28" s="530" t="n"/>
      <c r="SEJ28" s="530" t="n"/>
      <c r="SEK28" s="530" t="n"/>
      <c r="SEL28" s="530" t="n"/>
      <c r="SEM28" s="530" t="n"/>
      <c r="SEN28" s="530" t="n"/>
      <c r="SEO28" s="530" t="n"/>
      <c r="SEP28" s="530" t="n"/>
      <c r="SEQ28" s="530" t="n"/>
      <c r="SER28" s="530" t="n"/>
      <c r="SES28" s="530" t="n"/>
      <c r="SET28" s="530" t="n"/>
      <c r="SEU28" s="530" t="n"/>
      <c r="SEV28" s="530" t="n"/>
      <c r="SEW28" s="530" t="n"/>
      <c r="SEX28" s="530" t="n"/>
      <c r="SEY28" s="530" t="n"/>
      <c r="SEZ28" s="530" t="n"/>
      <c r="SFA28" s="530" t="n"/>
      <c r="SFB28" s="530" t="n"/>
      <c r="SFC28" s="530" t="n"/>
      <c r="SFD28" s="530" t="n"/>
      <c r="SFE28" s="530" t="n"/>
      <c r="SFF28" s="530" t="n"/>
      <c r="SFG28" s="530" t="n"/>
      <c r="SFH28" s="530" t="n"/>
      <c r="SFI28" s="530" t="n"/>
      <c r="SFJ28" s="530" t="n"/>
      <c r="SFK28" s="530" t="n"/>
      <c r="SFL28" s="530" t="n"/>
      <c r="SFM28" s="530" t="n"/>
      <c r="SFN28" s="530" t="n"/>
      <c r="SFO28" s="530" t="n"/>
      <c r="SFP28" s="530" t="n"/>
      <c r="SFQ28" s="530" t="n"/>
      <c r="SFR28" s="530" t="n"/>
      <c r="SFS28" s="530" t="n"/>
      <c r="SFT28" s="530" t="n"/>
      <c r="SFU28" s="530" t="n"/>
      <c r="SFV28" s="530" t="n"/>
      <c r="SFW28" s="530" t="n"/>
      <c r="SFX28" s="530" t="n"/>
      <c r="SFY28" s="530" t="n"/>
      <c r="SFZ28" s="530" t="n"/>
      <c r="SGA28" s="530" t="n"/>
      <c r="SGB28" s="530" t="n"/>
      <c r="SGC28" s="530" t="n"/>
      <c r="SGD28" s="530" t="n"/>
      <c r="SGE28" s="530" t="n"/>
      <c r="SGF28" s="530" t="n"/>
      <c r="SGG28" s="530" t="n"/>
      <c r="SGH28" s="530" t="n"/>
      <c r="SGI28" s="530" t="n"/>
      <c r="SGJ28" s="530" t="n"/>
      <c r="SGK28" s="530" t="n"/>
      <c r="SGL28" s="530" t="n"/>
      <c r="SGM28" s="530" t="n"/>
      <c r="SGN28" s="530" t="n"/>
      <c r="SGO28" s="530" t="n"/>
      <c r="SGP28" s="530" t="n"/>
      <c r="SGQ28" s="530" t="n"/>
      <c r="SGR28" s="530" t="n"/>
      <c r="SGS28" s="530" t="n"/>
      <c r="SGT28" s="530" t="n"/>
      <c r="SGU28" s="530" t="n"/>
      <c r="SGV28" s="530" t="n"/>
      <c r="SGW28" s="530" t="n"/>
      <c r="SGX28" s="530" t="n"/>
      <c r="SGY28" s="530" t="n"/>
      <c r="SGZ28" s="530" t="n"/>
      <c r="SHA28" s="530" t="n"/>
      <c r="SHB28" s="530" t="n"/>
      <c r="SHC28" s="530" t="n"/>
      <c r="SHD28" s="530" t="n"/>
      <c r="SHE28" s="530" t="n"/>
      <c r="SHF28" s="530" t="n"/>
      <c r="SHG28" s="530" t="n"/>
      <c r="SHH28" s="530" t="n"/>
      <c r="SHI28" s="530" t="n"/>
      <c r="SHJ28" s="530" t="n"/>
      <c r="SHK28" s="530" t="n"/>
      <c r="SHL28" s="530" t="n"/>
      <c r="SHM28" s="530" t="n"/>
      <c r="SHN28" s="530" t="n"/>
      <c r="SHO28" s="530" t="n"/>
      <c r="SHP28" s="530" t="n"/>
      <c r="SHQ28" s="530" t="n"/>
      <c r="SHR28" s="530" t="n"/>
      <c r="SHS28" s="530" t="n"/>
      <c r="SHT28" s="530" t="n"/>
      <c r="SHU28" s="530" t="n"/>
      <c r="SHV28" s="530" t="n"/>
      <c r="SHW28" s="530" t="n"/>
      <c r="SHX28" s="530" t="n"/>
      <c r="SHY28" s="530" t="n"/>
      <c r="SHZ28" s="530" t="n"/>
      <c r="SIA28" s="530" t="n"/>
      <c r="SIB28" s="530" t="n"/>
      <c r="SIC28" s="530" t="n"/>
      <c r="SID28" s="530" t="n"/>
      <c r="SIE28" s="530" t="n"/>
      <c r="SIF28" s="530" t="n"/>
      <c r="SIG28" s="530" t="n"/>
      <c r="SIH28" s="530" t="n"/>
      <c r="SII28" s="530" t="n"/>
      <c r="SIJ28" s="530" t="n"/>
      <c r="SIK28" s="530" t="n"/>
      <c r="SIL28" s="530" t="n"/>
      <c r="SIM28" s="530" t="n"/>
      <c r="SIN28" s="530" t="n"/>
      <c r="SIO28" s="530" t="n"/>
      <c r="SIP28" s="530" t="n"/>
      <c r="SIQ28" s="530" t="n"/>
      <c r="SIR28" s="530" t="n"/>
      <c r="SIS28" s="530" t="n"/>
      <c r="SIT28" s="530" t="n"/>
      <c r="SIU28" s="530" t="n"/>
      <c r="SIV28" s="530" t="n"/>
      <c r="SIW28" s="530" t="n"/>
      <c r="SIX28" s="530" t="n"/>
      <c r="SIY28" s="530" t="n"/>
      <c r="SIZ28" s="530" t="n"/>
      <c r="SJA28" s="530" t="n"/>
      <c r="SJB28" s="530" t="n"/>
      <c r="SJC28" s="530" t="n"/>
      <c r="SJD28" s="530" t="n"/>
      <c r="SJE28" s="530" t="n"/>
      <c r="SJF28" s="530" t="n"/>
      <c r="SJG28" s="530" t="n"/>
      <c r="SJH28" s="530" t="n"/>
      <c r="SJI28" s="530" t="n"/>
      <c r="SJJ28" s="530" t="n"/>
      <c r="SJK28" s="530" t="n"/>
      <c r="SJL28" s="530" t="n"/>
      <c r="SJM28" s="530" t="n"/>
      <c r="SJN28" s="530" t="n"/>
      <c r="SJO28" s="530" t="n"/>
      <c r="SJP28" s="530" t="n"/>
      <c r="SJQ28" s="530" t="n"/>
      <c r="SJR28" s="530" t="n"/>
      <c r="SJS28" s="530" t="n"/>
      <c r="SJT28" s="530" t="n"/>
      <c r="SJU28" s="530" t="n"/>
      <c r="SJV28" s="530" t="n"/>
      <c r="SJW28" s="530" t="n"/>
      <c r="SJX28" s="530" t="n"/>
      <c r="SJY28" s="530" t="n"/>
      <c r="SJZ28" s="530" t="n"/>
      <c r="SKA28" s="530" t="n"/>
      <c r="SKB28" s="530" t="n"/>
      <c r="SKC28" s="530" t="n"/>
      <c r="SKD28" s="530" t="n"/>
      <c r="SKE28" s="530" t="n"/>
      <c r="SKF28" s="530" t="n"/>
      <c r="SKG28" s="530" t="n"/>
      <c r="SKH28" s="530" t="n"/>
      <c r="SKI28" s="530" t="n"/>
      <c r="SKJ28" s="530" t="n"/>
      <c r="SKK28" s="530" t="n"/>
      <c r="SKL28" s="530" t="n"/>
      <c r="SKM28" s="530" t="n"/>
      <c r="SKN28" s="530" t="n"/>
      <c r="SKO28" s="530" t="n"/>
      <c r="SKP28" s="530" t="n"/>
      <c r="SKQ28" s="530" t="n"/>
      <c r="SKR28" s="530" t="n"/>
      <c r="SKS28" s="530" t="n"/>
      <c r="SKT28" s="530" t="n"/>
      <c r="SKU28" s="530" t="n"/>
      <c r="SKV28" s="530" t="n"/>
      <c r="SKW28" s="530" t="n"/>
      <c r="SKX28" s="530" t="n"/>
      <c r="SKY28" s="530" t="n"/>
      <c r="SKZ28" s="530" t="n"/>
      <c r="SLA28" s="530" t="n"/>
      <c r="SLB28" s="530" t="n"/>
      <c r="SLC28" s="530" t="n"/>
      <c r="SLD28" s="530" t="n"/>
      <c r="SLE28" s="530" t="n"/>
      <c r="SLF28" s="530" t="n"/>
      <c r="SLG28" s="530" t="n"/>
      <c r="SLH28" s="530" t="n"/>
      <c r="SLI28" s="530" t="n"/>
      <c r="SLJ28" s="530" t="n"/>
      <c r="SLK28" s="530" t="n"/>
      <c r="SLL28" s="530" t="n"/>
      <c r="SLM28" s="530" t="n"/>
      <c r="SLN28" s="530" t="n"/>
      <c r="SLO28" s="530" t="n"/>
      <c r="SLP28" s="530" t="n"/>
      <c r="SLQ28" s="530" t="n"/>
      <c r="SLR28" s="530" t="n"/>
      <c r="SLS28" s="530" t="n"/>
      <c r="SLT28" s="530" t="n"/>
      <c r="SLU28" s="530" t="n"/>
      <c r="SLV28" s="530" t="n"/>
      <c r="SLW28" s="530" t="n"/>
      <c r="SLX28" s="530" t="n"/>
      <c r="SLY28" s="530" t="n"/>
      <c r="SLZ28" s="530" t="n"/>
      <c r="SMA28" s="530" t="n"/>
      <c r="SMB28" s="530" t="n"/>
      <c r="SMC28" s="530" t="n"/>
      <c r="SMD28" s="530" t="n"/>
      <c r="SME28" s="530" t="n"/>
      <c r="SMF28" s="530" t="n"/>
      <c r="SMG28" s="530" t="n"/>
      <c r="SMH28" s="530" t="n"/>
      <c r="SMI28" s="530" t="n"/>
      <c r="SMJ28" s="530" t="n"/>
      <c r="SMK28" s="530" t="n"/>
      <c r="SML28" s="530" t="n"/>
      <c r="SMM28" s="530" t="n"/>
      <c r="SMN28" s="530" t="n"/>
      <c r="SMO28" s="530" t="n"/>
      <c r="SMP28" s="530" t="n"/>
      <c r="SMQ28" s="530" t="n"/>
      <c r="SMR28" s="530" t="n"/>
      <c r="SMS28" s="530" t="n"/>
      <c r="SMT28" s="530" t="n"/>
      <c r="SMU28" s="530" t="n"/>
      <c r="SMV28" s="530" t="n"/>
      <c r="SMW28" s="530" t="n"/>
      <c r="SMX28" s="530" t="n"/>
      <c r="SMY28" s="530" t="n"/>
      <c r="SMZ28" s="530" t="n"/>
      <c r="SNA28" s="530" t="n"/>
      <c r="SNB28" s="530" t="n"/>
      <c r="SNC28" s="530" t="n"/>
      <c r="SND28" s="530" t="n"/>
      <c r="SNE28" s="530" t="n"/>
      <c r="SNF28" s="530" t="n"/>
      <c r="SNG28" s="530" t="n"/>
      <c r="SNH28" s="530" t="n"/>
      <c r="SNI28" s="530" t="n"/>
      <c r="SNJ28" s="530" t="n"/>
      <c r="SNK28" s="530" t="n"/>
      <c r="SNL28" s="530" t="n"/>
      <c r="SNM28" s="530" t="n"/>
      <c r="SNN28" s="530" t="n"/>
      <c r="SNO28" s="530" t="n"/>
      <c r="SNP28" s="530" t="n"/>
      <c r="SNQ28" s="530" t="n"/>
      <c r="SNR28" s="530" t="n"/>
      <c r="SNS28" s="530" t="n"/>
      <c r="SNT28" s="530" t="n"/>
      <c r="SNU28" s="530" t="n"/>
      <c r="SNV28" s="530" t="n"/>
      <c r="SNW28" s="530" t="n"/>
      <c r="SNX28" s="530" t="n"/>
      <c r="SNY28" s="530" t="n"/>
      <c r="SNZ28" s="530" t="n"/>
      <c r="SOA28" s="530" t="n"/>
      <c r="SOB28" s="530" t="n"/>
      <c r="SOC28" s="530" t="n"/>
      <c r="SOD28" s="530" t="n"/>
      <c r="SOE28" s="530" t="n"/>
      <c r="SOF28" s="530" t="n"/>
      <c r="SOG28" s="530" t="n"/>
      <c r="SOH28" s="530" t="n"/>
      <c r="SOI28" s="530" t="n"/>
      <c r="SOJ28" s="530" t="n"/>
      <c r="SOK28" s="530" t="n"/>
      <c r="SOL28" s="530" t="n"/>
      <c r="SOM28" s="530" t="n"/>
      <c r="SON28" s="530" t="n"/>
      <c r="SOO28" s="530" t="n"/>
      <c r="SOP28" s="530" t="n"/>
      <c r="SOQ28" s="530" t="n"/>
      <c r="SOR28" s="530" t="n"/>
      <c r="SOS28" s="530" t="n"/>
      <c r="SOT28" s="530" t="n"/>
      <c r="SOU28" s="530" t="n"/>
      <c r="SOV28" s="530" t="n"/>
      <c r="SOW28" s="530" t="n"/>
      <c r="SOX28" s="530" t="n"/>
      <c r="SOY28" s="530" t="n"/>
      <c r="SOZ28" s="530" t="n"/>
      <c r="SPA28" s="530" t="n"/>
      <c r="SPB28" s="530" t="n"/>
      <c r="SPC28" s="530" t="n"/>
      <c r="SPD28" s="530" t="n"/>
      <c r="SPE28" s="530" t="n"/>
      <c r="SPF28" s="530" t="n"/>
      <c r="SPG28" s="530" t="n"/>
      <c r="SPH28" s="530" t="n"/>
      <c r="SPI28" s="530" t="n"/>
      <c r="SPJ28" s="530" t="n"/>
      <c r="SPK28" s="530" t="n"/>
      <c r="SPL28" s="530" t="n"/>
      <c r="SPM28" s="530" t="n"/>
      <c r="SPN28" s="530" t="n"/>
      <c r="SPO28" s="530" t="n"/>
      <c r="SPP28" s="530" t="n"/>
      <c r="SPQ28" s="530" t="n"/>
      <c r="SPR28" s="530" t="n"/>
      <c r="SPS28" s="530" t="n"/>
      <c r="SPT28" s="530" t="n"/>
      <c r="SPU28" s="530" t="n"/>
      <c r="SPV28" s="530" t="n"/>
      <c r="SPW28" s="530" t="n"/>
      <c r="SPX28" s="530" t="n"/>
      <c r="SPY28" s="530" t="n"/>
      <c r="SPZ28" s="530" t="n"/>
      <c r="SQA28" s="530" t="n"/>
      <c r="SQB28" s="530" t="n"/>
      <c r="SQC28" s="530" t="n"/>
      <c r="SQD28" s="530" t="n"/>
      <c r="SQE28" s="530" t="n"/>
      <c r="SQF28" s="530" t="n"/>
      <c r="SQG28" s="530" t="n"/>
      <c r="SQH28" s="530" t="n"/>
      <c r="SQI28" s="530" t="n"/>
      <c r="SQJ28" s="530" t="n"/>
      <c r="SQK28" s="530" t="n"/>
      <c r="SQL28" s="530" t="n"/>
      <c r="SQM28" s="530" t="n"/>
      <c r="SQN28" s="530" t="n"/>
      <c r="SQO28" s="530" t="n"/>
      <c r="SQP28" s="530" t="n"/>
      <c r="SQQ28" s="530" t="n"/>
      <c r="SQR28" s="530" t="n"/>
      <c r="SQS28" s="530" t="n"/>
      <c r="SQT28" s="530" t="n"/>
      <c r="SQU28" s="530" t="n"/>
      <c r="SQV28" s="530" t="n"/>
      <c r="SQW28" s="530" t="n"/>
      <c r="SQX28" s="530" t="n"/>
      <c r="SQY28" s="530" t="n"/>
      <c r="SQZ28" s="530" t="n"/>
      <c r="SRA28" s="530" t="n"/>
      <c r="SRB28" s="530" t="n"/>
      <c r="SRC28" s="530" t="n"/>
      <c r="SRD28" s="530" t="n"/>
      <c r="SRE28" s="530" t="n"/>
      <c r="SRF28" s="530" t="n"/>
      <c r="SRG28" s="530" t="n"/>
      <c r="SRH28" s="530" t="n"/>
      <c r="SRI28" s="530" t="n"/>
      <c r="SRJ28" s="530" t="n"/>
      <c r="SRK28" s="530" t="n"/>
      <c r="SRL28" s="530" t="n"/>
      <c r="SRM28" s="530" t="n"/>
      <c r="SRN28" s="530" t="n"/>
      <c r="SRO28" s="530" t="n"/>
      <c r="SRP28" s="530" t="n"/>
      <c r="SRQ28" s="530" t="n"/>
      <c r="SRR28" s="530" t="n"/>
      <c r="SRS28" s="530" t="n"/>
      <c r="SRT28" s="530" t="n"/>
      <c r="SRU28" s="530" t="n"/>
      <c r="SRV28" s="530" t="n"/>
      <c r="SRW28" s="530" t="n"/>
      <c r="SRX28" s="530" t="n"/>
      <c r="SRY28" s="530" t="n"/>
      <c r="SRZ28" s="530" t="n"/>
      <c r="SSA28" s="530" t="n"/>
      <c r="SSB28" s="530" t="n"/>
      <c r="SSC28" s="530" t="n"/>
      <c r="SSD28" s="530" t="n"/>
      <c r="SSE28" s="530" t="n"/>
      <c r="SSF28" s="530" t="n"/>
      <c r="SSG28" s="530" t="n"/>
      <c r="SSH28" s="530" t="n"/>
      <c r="SSI28" s="530" t="n"/>
      <c r="SSJ28" s="530" t="n"/>
      <c r="SSK28" s="530" t="n"/>
      <c r="SSL28" s="530" t="n"/>
      <c r="SSM28" s="530" t="n"/>
      <c r="SSN28" s="530" t="n"/>
      <c r="SSO28" s="530" t="n"/>
      <c r="SSP28" s="530" t="n"/>
      <c r="SSQ28" s="530" t="n"/>
      <c r="SSR28" s="530" t="n"/>
      <c r="SSS28" s="530" t="n"/>
      <c r="SST28" s="530" t="n"/>
      <c r="SSU28" s="530" t="n"/>
      <c r="SSV28" s="530" t="n"/>
      <c r="SSW28" s="530" t="n"/>
      <c r="SSX28" s="530" t="n"/>
      <c r="SSY28" s="530" t="n"/>
      <c r="SSZ28" s="530" t="n"/>
      <c r="STA28" s="530" t="n"/>
      <c r="STB28" s="530" t="n"/>
      <c r="STC28" s="530" t="n"/>
      <c r="STD28" s="530" t="n"/>
      <c r="STE28" s="530" t="n"/>
      <c r="STF28" s="530" t="n"/>
      <c r="STG28" s="530" t="n"/>
      <c r="STH28" s="530" t="n"/>
      <c r="STI28" s="530" t="n"/>
      <c r="STJ28" s="530" t="n"/>
      <c r="STK28" s="530" t="n"/>
      <c r="STL28" s="530" t="n"/>
      <c r="STM28" s="530" t="n"/>
      <c r="STN28" s="530" t="n"/>
      <c r="STO28" s="530" t="n"/>
      <c r="STP28" s="530" t="n"/>
      <c r="STQ28" s="530" t="n"/>
      <c r="STR28" s="530" t="n"/>
      <c r="STS28" s="530" t="n"/>
      <c r="STT28" s="530" t="n"/>
      <c r="STU28" s="530" t="n"/>
      <c r="STV28" s="530" t="n"/>
      <c r="STW28" s="530" t="n"/>
      <c r="STX28" s="530" t="n"/>
      <c r="STY28" s="530" t="n"/>
      <c r="STZ28" s="530" t="n"/>
      <c r="SUA28" s="530" t="n"/>
      <c r="SUB28" s="530" t="n"/>
      <c r="SUC28" s="530" t="n"/>
      <c r="SUD28" s="530" t="n"/>
      <c r="SUE28" s="530" t="n"/>
      <c r="SUF28" s="530" t="n"/>
      <c r="SUG28" s="530" t="n"/>
      <c r="SUH28" s="530" t="n"/>
      <c r="SUI28" s="530" t="n"/>
      <c r="SUJ28" s="530" t="n"/>
      <c r="SUK28" s="530" t="n"/>
      <c r="SUL28" s="530" t="n"/>
      <c r="SUM28" s="530" t="n"/>
      <c r="SUN28" s="530" t="n"/>
      <c r="SUO28" s="530" t="n"/>
      <c r="SUP28" s="530" t="n"/>
      <c r="SUQ28" s="530" t="n"/>
      <c r="SUR28" s="530" t="n"/>
      <c r="SUS28" s="530" t="n"/>
      <c r="SUT28" s="530" t="n"/>
      <c r="SUU28" s="530" t="n"/>
      <c r="SUV28" s="530" t="n"/>
      <c r="SUW28" s="530" t="n"/>
      <c r="SUX28" s="530" t="n"/>
      <c r="SUY28" s="530" t="n"/>
      <c r="SUZ28" s="530" t="n"/>
      <c r="SVA28" s="530" t="n"/>
      <c r="SVB28" s="530" t="n"/>
      <c r="SVC28" s="530" t="n"/>
      <c r="SVD28" s="530" t="n"/>
      <c r="SVE28" s="530" t="n"/>
      <c r="SVF28" s="530" t="n"/>
      <c r="SVG28" s="530" t="n"/>
      <c r="SVH28" s="530" t="n"/>
      <c r="SVI28" s="530" t="n"/>
      <c r="SVJ28" s="530" t="n"/>
      <c r="SVK28" s="530" t="n"/>
      <c r="SVL28" s="530" t="n"/>
      <c r="SVM28" s="530" t="n"/>
      <c r="SVN28" s="530" t="n"/>
      <c r="SVO28" s="530" t="n"/>
      <c r="SVP28" s="530" t="n"/>
      <c r="SVQ28" s="530" t="n"/>
      <c r="SVR28" s="530" t="n"/>
      <c r="SVS28" s="530" t="n"/>
      <c r="SVT28" s="530" t="n"/>
      <c r="SVU28" s="530" t="n"/>
      <c r="SVV28" s="530" t="n"/>
      <c r="SVW28" s="530" t="n"/>
      <c r="SVX28" s="530" t="n"/>
      <c r="SVY28" s="530" t="n"/>
      <c r="SVZ28" s="530" t="n"/>
      <c r="SWA28" s="530" t="n"/>
      <c r="SWB28" s="530" t="n"/>
      <c r="SWC28" s="530" t="n"/>
      <c r="SWD28" s="530" t="n"/>
      <c r="SWE28" s="530" t="n"/>
      <c r="SWF28" s="530" t="n"/>
      <c r="SWG28" s="530" t="n"/>
      <c r="SWH28" s="530" t="n"/>
      <c r="SWI28" s="530" t="n"/>
      <c r="SWJ28" s="530" t="n"/>
      <c r="SWK28" s="530" t="n"/>
      <c r="SWL28" s="530" t="n"/>
      <c r="SWM28" s="530" t="n"/>
      <c r="SWN28" s="530" t="n"/>
      <c r="SWO28" s="530" t="n"/>
      <c r="SWP28" s="530" t="n"/>
      <c r="SWQ28" s="530" t="n"/>
      <c r="SWR28" s="530" t="n"/>
      <c r="SWS28" s="530" t="n"/>
      <c r="SWT28" s="530" t="n"/>
      <c r="SWU28" s="530" t="n"/>
      <c r="SWV28" s="530" t="n"/>
      <c r="SWW28" s="530" t="n"/>
      <c r="SWX28" s="530" t="n"/>
      <c r="SWY28" s="530" t="n"/>
      <c r="SWZ28" s="530" t="n"/>
      <c r="SXA28" s="530" t="n"/>
      <c r="SXB28" s="530" t="n"/>
      <c r="SXC28" s="530" t="n"/>
      <c r="SXD28" s="530" t="n"/>
      <c r="SXE28" s="530" t="n"/>
      <c r="SXF28" s="530" t="n"/>
      <c r="SXG28" s="530" t="n"/>
      <c r="SXH28" s="530" t="n"/>
      <c r="SXI28" s="530" t="n"/>
      <c r="SXJ28" s="530" t="n"/>
      <c r="SXK28" s="530" t="n"/>
      <c r="SXL28" s="530" t="n"/>
      <c r="SXM28" s="530" t="n"/>
      <c r="SXN28" s="530" t="n"/>
      <c r="SXO28" s="530" t="n"/>
      <c r="SXP28" s="530" t="n"/>
      <c r="SXQ28" s="530" t="n"/>
      <c r="SXR28" s="530" t="n"/>
      <c r="SXS28" s="530" t="n"/>
      <c r="SXT28" s="530" t="n"/>
      <c r="SXU28" s="530" t="n"/>
      <c r="SXV28" s="530" t="n"/>
      <c r="SXW28" s="530" t="n"/>
      <c r="SXX28" s="530" t="n"/>
      <c r="SXY28" s="530" t="n"/>
      <c r="SXZ28" s="530" t="n"/>
      <c r="SYA28" s="530" t="n"/>
      <c r="SYB28" s="530" t="n"/>
      <c r="SYC28" s="530" t="n"/>
      <c r="SYD28" s="530" t="n"/>
      <c r="SYE28" s="530" t="n"/>
      <c r="SYF28" s="530" t="n"/>
      <c r="SYG28" s="530" t="n"/>
      <c r="SYH28" s="530" t="n"/>
      <c r="SYI28" s="530" t="n"/>
      <c r="SYJ28" s="530" t="n"/>
      <c r="SYK28" s="530" t="n"/>
      <c r="SYL28" s="530" t="n"/>
      <c r="SYM28" s="530" t="n"/>
      <c r="SYN28" s="530" t="n"/>
      <c r="SYO28" s="530" t="n"/>
      <c r="SYP28" s="530" t="n"/>
      <c r="SYQ28" s="530" t="n"/>
      <c r="SYR28" s="530" t="n"/>
      <c r="SYS28" s="530" t="n"/>
      <c r="SYT28" s="530" t="n"/>
      <c r="SYU28" s="530" t="n"/>
      <c r="SYV28" s="530" t="n"/>
      <c r="SYW28" s="530" t="n"/>
      <c r="SYX28" s="530" t="n"/>
      <c r="SYY28" s="530" t="n"/>
      <c r="SYZ28" s="530" t="n"/>
      <c r="SZA28" s="530" t="n"/>
      <c r="SZB28" s="530" t="n"/>
      <c r="SZC28" s="530" t="n"/>
      <c r="SZD28" s="530" t="n"/>
      <c r="SZE28" s="530" t="n"/>
      <c r="SZF28" s="530" t="n"/>
      <c r="SZG28" s="530" t="n"/>
      <c r="SZH28" s="530" t="n"/>
      <c r="SZI28" s="530" t="n"/>
      <c r="SZJ28" s="530" t="n"/>
      <c r="SZK28" s="530" t="n"/>
      <c r="SZL28" s="530" t="n"/>
      <c r="SZM28" s="530" t="n"/>
      <c r="SZN28" s="530" t="n"/>
      <c r="SZO28" s="530" t="n"/>
      <c r="SZP28" s="530" t="n"/>
      <c r="SZQ28" s="530" t="n"/>
      <c r="SZR28" s="530" t="n"/>
      <c r="SZS28" s="530" t="n"/>
      <c r="SZT28" s="530" t="n"/>
      <c r="SZU28" s="530" t="n"/>
      <c r="SZV28" s="530" t="n"/>
      <c r="SZW28" s="530" t="n"/>
      <c r="SZX28" s="530" t="n"/>
      <c r="SZY28" s="530" t="n"/>
      <c r="SZZ28" s="530" t="n"/>
      <c r="TAA28" s="530" t="n"/>
      <c r="TAB28" s="530" t="n"/>
      <c r="TAC28" s="530" t="n"/>
      <c r="TAD28" s="530" t="n"/>
      <c r="TAE28" s="530" t="n"/>
      <c r="TAF28" s="530" t="n"/>
      <c r="TAG28" s="530" t="n"/>
      <c r="TAH28" s="530" t="n"/>
      <c r="TAI28" s="530" t="n"/>
      <c r="TAJ28" s="530" t="n"/>
      <c r="TAK28" s="530" t="n"/>
      <c r="TAL28" s="530" t="n"/>
      <c r="TAM28" s="530" t="n"/>
      <c r="TAN28" s="530" t="n"/>
      <c r="TAO28" s="530" t="n"/>
      <c r="TAP28" s="530" t="n"/>
      <c r="TAQ28" s="530" t="n"/>
      <c r="TAR28" s="530" t="n"/>
      <c r="TAS28" s="530" t="n"/>
      <c r="TAT28" s="530" t="n"/>
      <c r="TAU28" s="530" t="n"/>
      <c r="TAV28" s="530" t="n"/>
      <c r="TAW28" s="530" t="n"/>
      <c r="TAX28" s="530" t="n"/>
      <c r="TAY28" s="530" t="n"/>
      <c r="TAZ28" s="530" t="n"/>
      <c r="TBA28" s="530" t="n"/>
      <c r="TBB28" s="530" t="n"/>
      <c r="TBC28" s="530" t="n"/>
      <c r="TBD28" s="530" t="n"/>
      <c r="TBE28" s="530" t="n"/>
      <c r="TBF28" s="530" t="n"/>
      <c r="TBG28" s="530" t="n"/>
      <c r="TBH28" s="530" t="n"/>
      <c r="TBI28" s="530" t="n"/>
      <c r="TBJ28" s="530" t="n"/>
      <c r="TBK28" s="530" t="n"/>
      <c r="TBL28" s="530" t="n"/>
      <c r="TBM28" s="530" t="n"/>
      <c r="TBN28" s="530" t="n"/>
      <c r="TBO28" s="530" t="n"/>
      <c r="TBP28" s="530" t="n"/>
      <c r="TBQ28" s="530" t="n"/>
      <c r="TBR28" s="530" t="n"/>
      <c r="TBS28" s="530" t="n"/>
      <c r="TBT28" s="530" t="n"/>
      <c r="TBU28" s="530" t="n"/>
      <c r="TBV28" s="530" t="n"/>
      <c r="TBW28" s="530" t="n"/>
      <c r="TBX28" s="530" t="n"/>
      <c r="TBY28" s="530" t="n"/>
      <c r="TBZ28" s="530" t="n"/>
      <c r="TCA28" s="530" t="n"/>
      <c r="TCB28" s="530" t="n"/>
      <c r="TCC28" s="530" t="n"/>
      <c r="TCD28" s="530" t="n"/>
      <c r="TCE28" s="530" t="n"/>
      <c r="TCF28" s="530" t="n"/>
      <c r="TCG28" s="530" t="n"/>
      <c r="TCH28" s="530" t="n"/>
      <c r="TCI28" s="530" t="n"/>
      <c r="TCJ28" s="530" t="n"/>
      <c r="TCK28" s="530" t="n"/>
      <c r="TCL28" s="530" t="n"/>
      <c r="TCM28" s="530" t="n"/>
      <c r="TCN28" s="530" t="n"/>
      <c r="TCO28" s="530" t="n"/>
      <c r="TCP28" s="530" t="n"/>
      <c r="TCQ28" s="530" t="n"/>
      <c r="TCR28" s="530" t="n"/>
      <c r="TCS28" s="530" t="n"/>
      <c r="TCT28" s="530" t="n"/>
      <c r="TCU28" s="530" t="n"/>
      <c r="TCV28" s="530" t="n"/>
      <c r="TCW28" s="530" t="n"/>
      <c r="TCX28" s="530" t="n"/>
      <c r="TCY28" s="530" t="n"/>
      <c r="TCZ28" s="530" t="n"/>
      <c r="TDA28" s="530" t="n"/>
      <c r="TDB28" s="530" t="n"/>
      <c r="TDC28" s="530" t="n"/>
      <c r="TDD28" s="530" t="n"/>
      <c r="TDE28" s="530" t="n"/>
      <c r="TDF28" s="530" t="n"/>
      <c r="TDG28" s="530" t="n"/>
      <c r="TDH28" s="530" t="n"/>
      <c r="TDI28" s="530" t="n"/>
      <c r="TDJ28" s="530" t="n"/>
      <c r="TDK28" s="530" t="n"/>
      <c r="TDL28" s="530" t="n"/>
      <c r="TDM28" s="530" t="n"/>
      <c r="TDN28" s="530" t="n"/>
      <c r="TDO28" s="530" t="n"/>
      <c r="TDP28" s="530" t="n"/>
      <c r="TDQ28" s="530" t="n"/>
      <c r="TDR28" s="530" t="n"/>
      <c r="TDS28" s="530" t="n"/>
      <c r="TDT28" s="530" t="n"/>
      <c r="TDU28" s="530" t="n"/>
      <c r="TDV28" s="530" t="n"/>
      <c r="TDW28" s="530" t="n"/>
      <c r="TDX28" s="530" t="n"/>
      <c r="TDY28" s="530" t="n"/>
      <c r="TDZ28" s="530" t="n"/>
      <c r="TEA28" s="530" t="n"/>
      <c r="TEB28" s="530" t="n"/>
      <c r="TEC28" s="530" t="n"/>
      <c r="TED28" s="530" t="n"/>
      <c r="TEE28" s="530" t="n"/>
      <c r="TEF28" s="530" t="n"/>
      <c r="TEG28" s="530" t="n"/>
      <c r="TEH28" s="530" t="n"/>
      <c r="TEI28" s="530" t="n"/>
      <c r="TEJ28" s="530" t="n"/>
      <c r="TEK28" s="530" t="n"/>
      <c r="TEL28" s="530" t="n"/>
      <c r="TEM28" s="530" t="n"/>
      <c r="TEN28" s="530" t="n"/>
      <c r="TEO28" s="530" t="n"/>
      <c r="TEP28" s="530" t="n"/>
      <c r="TEQ28" s="530" t="n"/>
      <c r="TER28" s="530" t="n"/>
      <c r="TES28" s="530" t="n"/>
      <c r="TET28" s="530" t="n"/>
      <c r="TEU28" s="530" t="n"/>
      <c r="TEV28" s="530" t="n"/>
      <c r="TEW28" s="530" t="n"/>
      <c r="TEX28" s="530" t="n"/>
      <c r="TEY28" s="530" t="n"/>
      <c r="TEZ28" s="530" t="n"/>
      <c r="TFA28" s="530" t="n"/>
      <c r="TFB28" s="530" t="n"/>
      <c r="TFC28" s="530" t="n"/>
      <c r="TFD28" s="530" t="n"/>
      <c r="TFE28" s="530" t="n"/>
      <c r="TFF28" s="530" t="n"/>
      <c r="TFG28" s="530" t="n"/>
      <c r="TFH28" s="530" t="n"/>
      <c r="TFI28" s="530" t="n"/>
      <c r="TFJ28" s="530" t="n"/>
      <c r="TFK28" s="530" t="n"/>
      <c r="TFL28" s="530" t="n"/>
      <c r="TFM28" s="530" t="n"/>
      <c r="TFN28" s="530" t="n"/>
      <c r="TFO28" s="530" t="n"/>
      <c r="TFP28" s="530" t="n"/>
      <c r="TFQ28" s="530" t="n"/>
      <c r="TFR28" s="530" t="n"/>
      <c r="TFS28" s="530" t="n"/>
      <c r="TFT28" s="530" t="n"/>
      <c r="TFU28" s="530" t="n"/>
      <c r="TFV28" s="530" t="n"/>
      <c r="TFW28" s="530" t="n"/>
      <c r="TFX28" s="530" t="n"/>
      <c r="TFY28" s="530" t="n"/>
      <c r="TFZ28" s="530" t="n"/>
      <c r="TGA28" s="530" t="n"/>
      <c r="TGB28" s="530" t="n"/>
      <c r="TGC28" s="530" t="n"/>
      <c r="TGD28" s="530" t="n"/>
      <c r="TGE28" s="530" t="n"/>
      <c r="TGF28" s="530" t="n"/>
      <c r="TGG28" s="530" t="n"/>
      <c r="TGH28" s="530" t="n"/>
      <c r="TGI28" s="530" t="n"/>
      <c r="TGJ28" s="530" t="n"/>
      <c r="TGK28" s="530" t="n"/>
      <c r="TGL28" s="530" t="n"/>
      <c r="TGM28" s="530" t="n"/>
      <c r="TGN28" s="530" t="n"/>
      <c r="TGO28" s="530" t="n"/>
      <c r="TGP28" s="530" t="n"/>
      <c r="TGQ28" s="530" t="n"/>
      <c r="TGR28" s="530" t="n"/>
      <c r="TGS28" s="530" t="n"/>
      <c r="TGT28" s="530" t="n"/>
      <c r="TGU28" s="530" t="n"/>
      <c r="TGV28" s="530" t="n"/>
      <c r="TGW28" s="530" t="n"/>
      <c r="TGX28" s="530" t="n"/>
      <c r="TGY28" s="530" t="n"/>
      <c r="TGZ28" s="530" t="n"/>
      <c r="THA28" s="530" t="n"/>
      <c r="THB28" s="530" t="n"/>
      <c r="THC28" s="530" t="n"/>
      <c r="THD28" s="530" t="n"/>
      <c r="THE28" s="530" t="n"/>
      <c r="THF28" s="530" t="n"/>
      <c r="THG28" s="530" t="n"/>
      <c r="THH28" s="530" t="n"/>
      <c r="THI28" s="530" t="n"/>
      <c r="THJ28" s="530" t="n"/>
      <c r="THK28" s="530" t="n"/>
      <c r="THL28" s="530" t="n"/>
      <c r="THM28" s="530" t="n"/>
      <c r="THN28" s="530" t="n"/>
      <c r="THO28" s="530" t="n"/>
      <c r="THP28" s="530" t="n"/>
      <c r="THQ28" s="530" t="n"/>
      <c r="THR28" s="530" t="n"/>
      <c r="THS28" s="530" t="n"/>
      <c r="THT28" s="530" t="n"/>
      <c r="THU28" s="530" t="n"/>
      <c r="THV28" s="530" t="n"/>
      <c r="THW28" s="530" t="n"/>
      <c r="THX28" s="530" t="n"/>
      <c r="THY28" s="530" t="n"/>
      <c r="THZ28" s="530" t="n"/>
      <c r="TIA28" s="530" t="n"/>
      <c r="TIB28" s="530" t="n"/>
      <c r="TIC28" s="530" t="n"/>
      <c r="TID28" s="530" t="n"/>
      <c r="TIE28" s="530" t="n"/>
      <c r="TIF28" s="530" t="n"/>
      <c r="TIG28" s="530" t="n"/>
      <c r="TIH28" s="530" t="n"/>
      <c r="TII28" s="530" t="n"/>
      <c r="TIJ28" s="530" t="n"/>
      <c r="TIK28" s="530" t="n"/>
      <c r="TIL28" s="530" t="n"/>
      <c r="TIM28" s="530" t="n"/>
      <c r="TIN28" s="530" t="n"/>
      <c r="TIO28" s="530" t="n"/>
      <c r="TIP28" s="530" t="n"/>
      <c r="TIQ28" s="530" t="n"/>
      <c r="TIR28" s="530" t="n"/>
      <c r="TIS28" s="530" t="n"/>
      <c r="TIT28" s="530" t="n"/>
      <c r="TIU28" s="530" t="n"/>
      <c r="TIV28" s="530" t="n"/>
      <c r="TIW28" s="530" t="n"/>
      <c r="TIX28" s="530" t="n"/>
      <c r="TIY28" s="530" t="n"/>
      <c r="TIZ28" s="530" t="n"/>
      <c r="TJA28" s="530" t="n"/>
      <c r="TJB28" s="530" t="n"/>
      <c r="TJC28" s="530" t="n"/>
      <c r="TJD28" s="530" t="n"/>
      <c r="TJE28" s="530" t="n"/>
      <c r="TJF28" s="530" t="n"/>
      <c r="TJG28" s="530" t="n"/>
      <c r="TJH28" s="530" t="n"/>
      <c r="TJI28" s="530" t="n"/>
      <c r="TJJ28" s="530" t="n"/>
      <c r="TJK28" s="530" t="n"/>
      <c r="TJL28" s="530" t="n"/>
      <c r="TJM28" s="530" t="n"/>
      <c r="TJN28" s="530" t="n"/>
      <c r="TJO28" s="530" t="n"/>
      <c r="TJP28" s="530" t="n"/>
      <c r="TJQ28" s="530" t="n"/>
      <c r="TJR28" s="530" t="n"/>
      <c r="TJS28" s="530" t="n"/>
      <c r="TJT28" s="530" t="n"/>
      <c r="TJU28" s="530" t="n"/>
      <c r="TJV28" s="530" t="n"/>
      <c r="TJW28" s="530" t="n"/>
      <c r="TJX28" s="530" t="n"/>
      <c r="TJY28" s="530" t="n"/>
      <c r="TJZ28" s="530" t="n"/>
      <c r="TKA28" s="530" t="n"/>
      <c r="TKB28" s="530" t="n"/>
      <c r="TKC28" s="530" t="n"/>
      <c r="TKD28" s="530" t="n"/>
      <c r="TKE28" s="530" t="n"/>
      <c r="TKF28" s="530" t="n"/>
      <c r="TKG28" s="530" t="n"/>
      <c r="TKH28" s="530" t="n"/>
      <c r="TKI28" s="530" t="n"/>
      <c r="TKJ28" s="530" t="n"/>
      <c r="TKK28" s="530" t="n"/>
      <c r="TKL28" s="530" t="n"/>
      <c r="TKM28" s="530" t="n"/>
      <c r="TKN28" s="530" t="n"/>
      <c r="TKO28" s="530" t="n"/>
      <c r="TKP28" s="530" t="n"/>
      <c r="TKQ28" s="530" t="n"/>
      <c r="TKR28" s="530" t="n"/>
      <c r="TKS28" s="530" t="n"/>
      <c r="TKT28" s="530" t="n"/>
      <c r="TKU28" s="530" t="n"/>
      <c r="TKV28" s="530" t="n"/>
      <c r="TKW28" s="530" t="n"/>
      <c r="TKX28" s="530" t="n"/>
      <c r="TKY28" s="530" t="n"/>
      <c r="TKZ28" s="530" t="n"/>
      <c r="TLA28" s="530" t="n"/>
      <c r="TLB28" s="530" t="n"/>
      <c r="TLC28" s="530" t="n"/>
      <c r="TLD28" s="530" t="n"/>
      <c r="TLE28" s="530" t="n"/>
      <c r="TLF28" s="530" t="n"/>
      <c r="TLG28" s="530" t="n"/>
      <c r="TLH28" s="530" t="n"/>
      <c r="TLI28" s="530" t="n"/>
      <c r="TLJ28" s="530" t="n"/>
      <c r="TLK28" s="530" t="n"/>
      <c r="TLL28" s="530" t="n"/>
      <c r="TLM28" s="530" t="n"/>
      <c r="TLN28" s="530" t="n"/>
      <c r="TLO28" s="530" t="n"/>
      <c r="TLP28" s="530" t="n"/>
      <c r="TLQ28" s="530" t="n"/>
      <c r="TLR28" s="530" t="n"/>
      <c r="TLS28" s="530" t="n"/>
      <c r="TLT28" s="530" t="n"/>
      <c r="TLU28" s="530" t="n"/>
      <c r="TLV28" s="530" t="n"/>
      <c r="TLW28" s="530" t="n"/>
      <c r="TLX28" s="530" t="n"/>
      <c r="TLY28" s="530" t="n"/>
      <c r="TLZ28" s="530" t="n"/>
      <c r="TMA28" s="530" t="n"/>
      <c r="TMB28" s="530" t="n"/>
      <c r="TMC28" s="530" t="n"/>
      <c r="TMD28" s="530" t="n"/>
      <c r="TME28" s="530" t="n"/>
      <c r="TMF28" s="530" t="n"/>
      <c r="TMG28" s="530" t="n"/>
      <c r="TMH28" s="530" t="n"/>
      <c r="TMI28" s="530" t="n"/>
      <c r="TMJ28" s="530" t="n"/>
      <c r="TMK28" s="530" t="n"/>
      <c r="TML28" s="530" t="n"/>
      <c r="TMM28" s="530" t="n"/>
      <c r="TMN28" s="530" t="n"/>
      <c r="TMO28" s="530" t="n"/>
      <c r="TMP28" s="530" t="n"/>
      <c r="TMQ28" s="530" t="n"/>
      <c r="TMR28" s="530" t="n"/>
      <c r="TMS28" s="530" t="n"/>
      <c r="TMT28" s="530" t="n"/>
      <c r="TMU28" s="530" t="n"/>
      <c r="TMV28" s="530" t="n"/>
      <c r="TMW28" s="530" t="n"/>
      <c r="TMX28" s="530" t="n"/>
      <c r="TMY28" s="530" t="n"/>
      <c r="TMZ28" s="530" t="n"/>
      <c r="TNA28" s="530" t="n"/>
      <c r="TNB28" s="530" t="n"/>
      <c r="TNC28" s="530" t="n"/>
      <c r="TND28" s="530" t="n"/>
      <c r="TNE28" s="530" t="n"/>
      <c r="TNF28" s="530" t="n"/>
      <c r="TNG28" s="530" t="n"/>
      <c r="TNH28" s="530" t="n"/>
      <c r="TNI28" s="530" t="n"/>
      <c r="TNJ28" s="530" t="n"/>
      <c r="TNK28" s="530" t="n"/>
      <c r="TNL28" s="530" t="n"/>
      <c r="TNM28" s="530" t="n"/>
      <c r="TNN28" s="530" t="n"/>
      <c r="TNO28" s="530" t="n"/>
      <c r="TNP28" s="530" t="n"/>
      <c r="TNQ28" s="530" t="n"/>
      <c r="TNR28" s="530" t="n"/>
      <c r="TNS28" s="530" t="n"/>
      <c r="TNT28" s="530" t="n"/>
      <c r="TNU28" s="530" t="n"/>
      <c r="TNV28" s="530" t="n"/>
      <c r="TNW28" s="530" t="n"/>
      <c r="TNX28" s="530" t="n"/>
      <c r="TNY28" s="530" t="n"/>
      <c r="TNZ28" s="530" t="n"/>
      <c r="TOA28" s="530" t="n"/>
      <c r="TOB28" s="530" t="n"/>
      <c r="TOC28" s="530" t="n"/>
      <c r="TOD28" s="530" t="n"/>
      <c r="TOE28" s="530" t="n"/>
      <c r="TOF28" s="530" t="n"/>
      <c r="TOG28" s="530" t="n"/>
      <c r="TOH28" s="530" t="n"/>
      <c r="TOI28" s="530" t="n"/>
      <c r="TOJ28" s="530" t="n"/>
      <c r="TOK28" s="530" t="n"/>
      <c r="TOL28" s="530" t="n"/>
      <c r="TOM28" s="530" t="n"/>
      <c r="TON28" s="530" t="n"/>
      <c r="TOO28" s="530" t="n"/>
      <c r="TOP28" s="530" t="n"/>
      <c r="TOQ28" s="530" t="n"/>
      <c r="TOR28" s="530" t="n"/>
      <c r="TOS28" s="530" t="n"/>
      <c r="TOT28" s="530" t="n"/>
      <c r="TOU28" s="530" t="n"/>
      <c r="TOV28" s="530" t="n"/>
      <c r="TOW28" s="530" t="n"/>
      <c r="TOX28" s="530" t="n"/>
      <c r="TOY28" s="530" t="n"/>
      <c r="TOZ28" s="530" t="n"/>
      <c r="TPA28" s="530" t="n"/>
      <c r="TPB28" s="530" t="n"/>
      <c r="TPC28" s="530" t="n"/>
      <c r="TPD28" s="530" t="n"/>
      <c r="TPE28" s="530" t="n"/>
      <c r="TPF28" s="530" t="n"/>
      <c r="TPG28" s="530" t="n"/>
      <c r="TPH28" s="530" t="n"/>
      <c r="TPI28" s="530" t="n"/>
      <c r="TPJ28" s="530" t="n"/>
      <c r="TPK28" s="530" t="n"/>
      <c r="TPL28" s="530" t="n"/>
      <c r="TPM28" s="530" t="n"/>
      <c r="TPN28" s="530" t="n"/>
      <c r="TPO28" s="530" t="n"/>
      <c r="TPP28" s="530" t="n"/>
      <c r="TPQ28" s="530" t="n"/>
      <c r="TPR28" s="530" t="n"/>
      <c r="TPS28" s="530" t="n"/>
      <c r="TPT28" s="530" t="n"/>
      <c r="TPU28" s="530" t="n"/>
      <c r="TPV28" s="530" t="n"/>
      <c r="TPW28" s="530" t="n"/>
      <c r="TPX28" s="530" t="n"/>
      <c r="TPY28" s="530" t="n"/>
      <c r="TPZ28" s="530" t="n"/>
      <c r="TQA28" s="530" t="n"/>
      <c r="TQB28" s="530" t="n"/>
      <c r="TQC28" s="530" t="n"/>
      <c r="TQD28" s="530" t="n"/>
      <c r="TQE28" s="530" t="n"/>
      <c r="TQF28" s="530" t="n"/>
      <c r="TQG28" s="530" t="n"/>
      <c r="TQH28" s="530" t="n"/>
      <c r="TQI28" s="530" t="n"/>
      <c r="TQJ28" s="530" t="n"/>
      <c r="TQK28" s="530" t="n"/>
      <c r="TQL28" s="530" t="n"/>
      <c r="TQM28" s="530" t="n"/>
      <c r="TQN28" s="530" t="n"/>
      <c r="TQO28" s="530" t="n"/>
      <c r="TQP28" s="530" t="n"/>
      <c r="TQQ28" s="530" t="n"/>
      <c r="TQR28" s="530" t="n"/>
      <c r="TQS28" s="530" t="n"/>
      <c r="TQT28" s="530" t="n"/>
      <c r="TQU28" s="530" t="n"/>
      <c r="TQV28" s="530" t="n"/>
      <c r="TQW28" s="530" t="n"/>
      <c r="TQX28" s="530" t="n"/>
      <c r="TQY28" s="530" t="n"/>
      <c r="TQZ28" s="530" t="n"/>
      <c r="TRA28" s="530" t="n"/>
      <c r="TRB28" s="530" t="n"/>
      <c r="TRC28" s="530" t="n"/>
      <c r="TRD28" s="530" t="n"/>
      <c r="TRE28" s="530" t="n"/>
      <c r="TRF28" s="530" t="n"/>
      <c r="TRG28" s="530" t="n"/>
      <c r="TRH28" s="530" t="n"/>
      <c r="TRI28" s="530" t="n"/>
      <c r="TRJ28" s="530" t="n"/>
      <c r="TRK28" s="530" t="n"/>
      <c r="TRL28" s="530" t="n"/>
      <c r="TRM28" s="530" t="n"/>
      <c r="TRN28" s="530" t="n"/>
      <c r="TRO28" s="530" t="n"/>
      <c r="TRP28" s="530" t="n"/>
      <c r="TRQ28" s="530" t="n"/>
      <c r="TRR28" s="530" t="n"/>
      <c r="TRS28" s="530" t="n"/>
      <c r="TRT28" s="530" t="n"/>
      <c r="TRU28" s="530" t="n"/>
      <c r="TRV28" s="530" t="n"/>
      <c r="TRW28" s="530" t="n"/>
      <c r="TRX28" s="530" t="n"/>
      <c r="TRY28" s="530" t="n"/>
      <c r="TRZ28" s="530" t="n"/>
      <c r="TSA28" s="530" t="n"/>
      <c r="TSB28" s="530" t="n"/>
      <c r="TSC28" s="530" t="n"/>
      <c r="TSD28" s="530" t="n"/>
      <c r="TSE28" s="530" t="n"/>
      <c r="TSF28" s="530" t="n"/>
      <c r="TSG28" s="530" t="n"/>
      <c r="TSH28" s="530" t="n"/>
      <c r="TSI28" s="530" t="n"/>
      <c r="TSJ28" s="530" t="n"/>
      <c r="TSK28" s="530" t="n"/>
      <c r="TSL28" s="530" t="n"/>
      <c r="TSM28" s="530" t="n"/>
      <c r="TSN28" s="530" t="n"/>
      <c r="TSO28" s="530" t="n"/>
      <c r="TSP28" s="530" t="n"/>
      <c r="TSQ28" s="530" t="n"/>
      <c r="TSR28" s="530" t="n"/>
      <c r="TSS28" s="530" t="n"/>
      <c r="TST28" s="530" t="n"/>
      <c r="TSU28" s="530" t="n"/>
      <c r="TSV28" s="530" t="n"/>
      <c r="TSW28" s="530" t="n"/>
      <c r="TSX28" s="530" t="n"/>
      <c r="TSY28" s="530" t="n"/>
      <c r="TSZ28" s="530" t="n"/>
      <c r="TTA28" s="530" t="n"/>
      <c r="TTB28" s="530" t="n"/>
      <c r="TTC28" s="530" t="n"/>
      <c r="TTD28" s="530" t="n"/>
      <c r="TTE28" s="530" t="n"/>
      <c r="TTF28" s="530" t="n"/>
      <c r="TTG28" s="530" t="n"/>
      <c r="TTH28" s="530" t="n"/>
      <c r="TTI28" s="530" t="n"/>
      <c r="TTJ28" s="530" t="n"/>
      <c r="TTK28" s="530" t="n"/>
      <c r="TTL28" s="530" t="n"/>
      <c r="TTM28" s="530" t="n"/>
      <c r="TTN28" s="530" t="n"/>
      <c r="TTO28" s="530" t="n"/>
      <c r="TTP28" s="530" t="n"/>
      <c r="TTQ28" s="530" t="n"/>
      <c r="TTR28" s="530" t="n"/>
      <c r="TTS28" s="530" t="n"/>
      <c r="TTT28" s="530" t="n"/>
      <c r="TTU28" s="530" t="n"/>
      <c r="TTV28" s="530" t="n"/>
      <c r="TTW28" s="530" t="n"/>
      <c r="TTX28" s="530" t="n"/>
      <c r="TTY28" s="530" t="n"/>
      <c r="TTZ28" s="530" t="n"/>
      <c r="TUA28" s="530" t="n"/>
      <c r="TUB28" s="530" t="n"/>
      <c r="TUC28" s="530" t="n"/>
      <c r="TUD28" s="530" t="n"/>
      <c r="TUE28" s="530" t="n"/>
      <c r="TUF28" s="530" t="n"/>
      <c r="TUG28" s="530" t="n"/>
      <c r="TUH28" s="530" t="n"/>
      <c r="TUI28" s="530" t="n"/>
      <c r="TUJ28" s="530" t="n"/>
      <c r="TUK28" s="530" t="n"/>
      <c r="TUL28" s="530" t="n"/>
      <c r="TUM28" s="530" t="n"/>
      <c r="TUN28" s="530" t="n"/>
      <c r="TUO28" s="530" t="n"/>
      <c r="TUP28" s="530" t="n"/>
      <c r="TUQ28" s="530" t="n"/>
      <c r="TUR28" s="530" t="n"/>
      <c r="TUS28" s="530" t="n"/>
      <c r="TUT28" s="530" t="n"/>
      <c r="TUU28" s="530" t="n"/>
      <c r="TUV28" s="530" t="n"/>
      <c r="TUW28" s="530" t="n"/>
      <c r="TUX28" s="530" t="n"/>
      <c r="TUY28" s="530" t="n"/>
      <c r="TUZ28" s="530" t="n"/>
      <c r="TVA28" s="530" t="n"/>
      <c r="TVB28" s="530" t="n"/>
      <c r="TVC28" s="530" t="n"/>
      <c r="TVD28" s="530" t="n"/>
      <c r="TVE28" s="530" t="n"/>
      <c r="TVF28" s="530" t="n"/>
      <c r="TVG28" s="530" t="n"/>
      <c r="TVH28" s="530" t="n"/>
      <c r="TVI28" s="530" t="n"/>
      <c r="TVJ28" s="530" t="n"/>
      <c r="TVK28" s="530" t="n"/>
      <c r="TVL28" s="530" t="n"/>
      <c r="TVM28" s="530" t="n"/>
      <c r="TVN28" s="530" t="n"/>
      <c r="TVO28" s="530" t="n"/>
      <c r="TVP28" s="530" t="n"/>
      <c r="TVQ28" s="530" t="n"/>
      <c r="TVR28" s="530" t="n"/>
      <c r="TVS28" s="530" t="n"/>
      <c r="TVT28" s="530" t="n"/>
      <c r="TVU28" s="530" t="n"/>
      <c r="TVV28" s="530" t="n"/>
      <c r="TVW28" s="530" t="n"/>
      <c r="TVX28" s="530" t="n"/>
      <c r="TVY28" s="530" t="n"/>
      <c r="TVZ28" s="530" t="n"/>
      <c r="TWA28" s="530" t="n"/>
      <c r="TWB28" s="530" t="n"/>
      <c r="TWC28" s="530" t="n"/>
      <c r="TWD28" s="530" t="n"/>
      <c r="TWE28" s="530" t="n"/>
      <c r="TWF28" s="530" t="n"/>
      <c r="TWG28" s="530" t="n"/>
      <c r="TWH28" s="530" t="n"/>
      <c r="TWI28" s="530" t="n"/>
      <c r="TWJ28" s="530" t="n"/>
      <c r="TWK28" s="530" t="n"/>
      <c r="TWL28" s="530" t="n"/>
      <c r="TWM28" s="530" t="n"/>
      <c r="TWN28" s="530" t="n"/>
      <c r="TWO28" s="530" t="n"/>
      <c r="TWP28" s="530" t="n"/>
      <c r="TWQ28" s="530" t="n"/>
      <c r="TWR28" s="530" t="n"/>
      <c r="TWS28" s="530" t="n"/>
      <c r="TWT28" s="530" t="n"/>
      <c r="TWU28" s="530" t="n"/>
      <c r="TWV28" s="530" t="n"/>
      <c r="TWW28" s="530" t="n"/>
      <c r="TWX28" s="530" t="n"/>
      <c r="TWY28" s="530" t="n"/>
      <c r="TWZ28" s="530" t="n"/>
      <c r="TXA28" s="530" t="n"/>
      <c r="TXB28" s="530" t="n"/>
      <c r="TXC28" s="530" t="n"/>
      <c r="TXD28" s="530" t="n"/>
      <c r="TXE28" s="530" t="n"/>
      <c r="TXF28" s="530" t="n"/>
      <c r="TXG28" s="530" t="n"/>
      <c r="TXH28" s="530" t="n"/>
      <c r="TXI28" s="530" t="n"/>
      <c r="TXJ28" s="530" t="n"/>
      <c r="TXK28" s="530" t="n"/>
      <c r="TXL28" s="530" t="n"/>
      <c r="TXM28" s="530" t="n"/>
      <c r="TXN28" s="530" t="n"/>
      <c r="TXO28" s="530" t="n"/>
      <c r="TXP28" s="530" t="n"/>
      <c r="TXQ28" s="530" t="n"/>
      <c r="TXR28" s="530" t="n"/>
      <c r="TXS28" s="530" t="n"/>
      <c r="TXT28" s="530" t="n"/>
      <c r="TXU28" s="530" t="n"/>
      <c r="TXV28" s="530" t="n"/>
      <c r="TXW28" s="530" t="n"/>
      <c r="TXX28" s="530" t="n"/>
      <c r="TXY28" s="530" t="n"/>
      <c r="TXZ28" s="530" t="n"/>
      <c r="TYA28" s="530" t="n"/>
      <c r="TYB28" s="530" t="n"/>
      <c r="TYC28" s="530" t="n"/>
      <c r="TYD28" s="530" t="n"/>
      <c r="TYE28" s="530" t="n"/>
      <c r="TYF28" s="530" t="n"/>
      <c r="TYG28" s="530" t="n"/>
      <c r="TYH28" s="530" t="n"/>
      <c r="TYI28" s="530" t="n"/>
      <c r="TYJ28" s="530" t="n"/>
      <c r="TYK28" s="530" t="n"/>
      <c r="TYL28" s="530" t="n"/>
      <c r="TYM28" s="530" t="n"/>
      <c r="TYN28" s="530" t="n"/>
      <c r="TYO28" s="530" t="n"/>
      <c r="TYP28" s="530" t="n"/>
      <c r="TYQ28" s="530" t="n"/>
      <c r="TYR28" s="530" t="n"/>
      <c r="TYS28" s="530" t="n"/>
      <c r="TYT28" s="530" t="n"/>
      <c r="TYU28" s="530" t="n"/>
      <c r="TYV28" s="530" t="n"/>
      <c r="TYW28" s="530" t="n"/>
      <c r="TYX28" s="530" t="n"/>
      <c r="TYY28" s="530" t="n"/>
      <c r="TYZ28" s="530" t="n"/>
      <c r="TZA28" s="530" t="n"/>
      <c r="TZB28" s="530" t="n"/>
      <c r="TZC28" s="530" t="n"/>
      <c r="TZD28" s="530" t="n"/>
      <c r="TZE28" s="530" t="n"/>
      <c r="TZF28" s="530" t="n"/>
      <c r="TZG28" s="530" t="n"/>
      <c r="TZH28" s="530" t="n"/>
      <c r="TZI28" s="530" t="n"/>
      <c r="TZJ28" s="530" t="n"/>
      <c r="TZK28" s="530" t="n"/>
      <c r="TZL28" s="530" t="n"/>
      <c r="TZM28" s="530" t="n"/>
      <c r="TZN28" s="530" t="n"/>
      <c r="TZO28" s="530" t="n"/>
      <c r="TZP28" s="530" t="n"/>
      <c r="TZQ28" s="530" t="n"/>
      <c r="TZR28" s="530" t="n"/>
      <c r="TZS28" s="530" t="n"/>
      <c r="TZT28" s="530" t="n"/>
      <c r="TZU28" s="530" t="n"/>
      <c r="TZV28" s="530" t="n"/>
      <c r="TZW28" s="530" t="n"/>
      <c r="TZX28" s="530" t="n"/>
      <c r="TZY28" s="530" t="n"/>
      <c r="TZZ28" s="530" t="n"/>
      <c r="UAA28" s="530" t="n"/>
      <c r="UAB28" s="530" t="n"/>
      <c r="UAC28" s="530" t="n"/>
      <c r="UAD28" s="530" t="n"/>
      <c r="UAE28" s="530" t="n"/>
      <c r="UAF28" s="530" t="n"/>
      <c r="UAG28" s="530" t="n"/>
      <c r="UAH28" s="530" t="n"/>
      <c r="UAI28" s="530" t="n"/>
      <c r="UAJ28" s="530" t="n"/>
      <c r="UAK28" s="530" t="n"/>
      <c r="UAL28" s="530" t="n"/>
      <c r="UAM28" s="530" t="n"/>
      <c r="UAN28" s="530" t="n"/>
      <c r="UAO28" s="530" t="n"/>
      <c r="UAP28" s="530" t="n"/>
      <c r="UAQ28" s="530" t="n"/>
      <c r="UAR28" s="530" t="n"/>
      <c r="UAS28" s="530" t="n"/>
      <c r="UAT28" s="530" t="n"/>
      <c r="UAU28" s="530" t="n"/>
      <c r="UAV28" s="530" t="n"/>
      <c r="UAW28" s="530" t="n"/>
      <c r="UAX28" s="530" t="n"/>
      <c r="UAY28" s="530" t="n"/>
      <c r="UAZ28" s="530" t="n"/>
      <c r="UBA28" s="530" t="n"/>
      <c r="UBB28" s="530" t="n"/>
      <c r="UBC28" s="530" t="n"/>
      <c r="UBD28" s="530" t="n"/>
      <c r="UBE28" s="530" t="n"/>
      <c r="UBF28" s="530" t="n"/>
      <c r="UBG28" s="530" t="n"/>
      <c r="UBH28" s="530" t="n"/>
      <c r="UBI28" s="530" t="n"/>
      <c r="UBJ28" s="530" t="n"/>
      <c r="UBK28" s="530" t="n"/>
      <c r="UBL28" s="530" t="n"/>
      <c r="UBM28" s="530" t="n"/>
      <c r="UBN28" s="530" t="n"/>
      <c r="UBO28" s="530" t="n"/>
      <c r="UBP28" s="530" t="n"/>
      <c r="UBQ28" s="530" t="n"/>
      <c r="UBR28" s="530" t="n"/>
      <c r="UBS28" s="530" t="n"/>
      <c r="UBT28" s="530" t="n"/>
      <c r="UBU28" s="530" t="n"/>
      <c r="UBV28" s="530" t="n"/>
      <c r="UBW28" s="530" t="n"/>
      <c r="UBX28" s="530" t="n"/>
      <c r="UBY28" s="530" t="n"/>
      <c r="UBZ28" s="530" t="n"/>
      <c r="UCA28" s="530" t="n"/>
      <c r="UCB28" s="530" t="n"/>
      <c r="UCC28" s="530" t="n"/>
      <c r="UCD28" s="530" t="n"/>
      <c r="UCE28" s="530" t="n"/>
      <c r="UCF28" s="530" t="n"/>
      <c r="UCG28" s="530" t="n"/>
      <c r="UCH28" s="530" t="n"/>
      <c r="UCI28" s="530" t="n"/>
      <c r="UCJ28" s="530" t="n"/>
      <c r="UCK28" s="530" t="n"/>
      <c r="UCL28" s="530" t="n"/>
      <c r="UCM28" s="530" t="n"/>
      <c r="UCN28" s="530" t="n"/>
      <c r="UCO28" s="530" t="n"/>
      <c r="UCP28" s="530" t="n"/>
      <c r="UCQ28" s="530" t="n"/>
      <c r="UCR28" s="530" t="n"/>
      <c r="UCS28" s="530" t="n"/>
      <c r="UCT28" s="530" t="n"/>
      <c r="UCU28" s="530" t="n"/>
      <c r="UCV28" s="530" t="n"/>
      <c r="UCW28" s="530" t="n"/>
      <c r="UCX28" s="530" t="n"/>
      <c r="UCY28" s="530" t="n"/>
      <c r="UCZ28" s="530" t="n"/>
      <c r="UDA28" s="530" t="n"/>
      <c r="UDB28" s="530" t="n"/>
      <c r="UDC28" s="530" t="n"/>
      <c r="UDD28" s="530" t="n"/>
      <c r="UDE28" s="530" t="n"/>
      <c r="UDF28" s="530" t="n"/>
      <c r="UDG28" s="530" t="n"/>
      <c r="UDH28" s="530" t="n"/>
      <c r="UDI28" s="530" t="n"/>
      <c r="UDJ28" s="530" t="n"/>
      <c r="UDK28" s="530" t="n"/>
      <c r="UDL28" s="530" t="n"/>
      <c r="UDM28" s="530" t="n"/>
      <c r="UDN28" s="530" t="n"/>
      <c r="UDO28" s="530" t="n"/>
      <c r="UDP28" s="530" t="n"/>
      <c r="UDQ28" s="530" t="n"/>
      <c r="UDR28" s="530" t="n"/>
      <c r="UDS28" s="530" t="n"/>
      <c r="UDT28" s="530" t="n"/>
      <c r="UDU28" s="530" t="n"/>
      <c r="UDV28" s="530" t="n"/>
      <c r="UDW28" s="530" t="n"/>
      <c r="UDX28" s="530" t="n"/>
      <c r="UDY28" s="530" t="n"/>
      <c r="UDZ28" s="530" t="n"/>
      <c r="UEA28" s="530" t="n"/>
      <c r="UEB28" s="530" t="n"/>
      <c r="UEC28" s="530" t="n"/>
      <c r="UED28" s="530" t="n"/>
      <c r="UEE28" s="530" t="n"/>
      <c r="UEF28" s="530" t="n"/>
      <c r="UEG28" s="530" t="n"/>
      <c r="UEH28" s="530" t="n"/>
      <c r="UEI28" s="530" t="n"/>
      <c r="UEJ28" s="530" t="n"/>
      <c r="UEK28" s="530" t="n"/>
      <c r="UEL28" s="530" t="n"/>
      <c r="UEM28" s="530" t="n"/>
      <c r="UEN28" s="530" t="n"/>
      <c r="UEO28" s="530" t="n"/>
      <c r="UEP28" s="530" t="n"/>
      <c r="UEQ28" s="530" t="n"/>
      <c r="UER28" s="530" t="n"/>
      <c r="UES28" s="530" t="n"/>
      <c r="UET28" s="530" t="n"/>
      <c r="UEU28" s="530" t="n"/>
      <c r="UEV28" s="530" t="n"/>
      <c r="UEW28" s="530" t="n"/>
      <c r="UEX28" s="530" t="n"/>
      <c r="UEY28" s="530" t="n"/>
      <c r="UEZ28" s="530" t="n"/>
      <c r="UFA28" s="530" t="n"/>
      <c r="UFB28" s="530" t="n"/>
      <c r="UFC28" s="530" t="n"/>
      <c r="UFD28" s="530" t="n"/>
      <c r="UFE28" s="530" t="n"/>
      <c r="UFF28" s="530" t="n"/>
      <c r="UFG28" s="530" t="n"/>
      <c r="UFH28" s="530" t="n"/>
      <c r="UFI28" s="530" t="n"/>
      <c r="UFJ28" s="530" t="n"/>
      <c r="UFK28" s="530" t="n"/>
      <c r="UFL28" s="530" t="n"/>
      <c r="UFM28" s="530" t="n"/>
      <c r="UFN28" s="530" t="n"/>
      <c r="UFO28" s="530" t="n"/>
      <c r="UFP28" s="530" t="n"/>
      <c r="UFQ28" s="530" t="n"/>
      <c r="UFR28" s="530" t="n"/>
      <c r="UFS28" s="530" t="n"/>
      <c r="UFT28" s="530" t="n"/>
      <c r="UFU28" s="530" t="n"/>
      <c r="UFV28" s="530" t="n"/>
      <c r="UFW28" s="530" t="n"/>
      <c r="UFX28" s="530" t="n"/>
      <c r="UFY28" s="530" t="n"/>
      <c r="UFZ28" s="530" t="n"/>
      <c r="UGA28" s="530" t="n"/>
      <c r="UGB28" s="530" t="n"/>
      <c r="UGC28" s="530" t="n"/>
      <c r="UGD28" s="530" t="n"/>
      <c r="UGE28" s="530" t="n"/>
      <c r="UGF28" s="530" t="n"/>
      <c r="UGG28" s="530" t="n"/>
      <c r="UGH28" s="530" t="n"/>
      <c r="UGI28" s="530" t="n"/>
      <c r="UGJ28" s="530" t="n"/>
      <c r="UGK28" s="530" t="n"/>
      <c r="UGL28" s="530" t="n"/>
      <c r="UGM28" s="530" t="n"/>
      <c r="UGN28" s="530" t="n"/>
      <c r="UGO28" s="530" t="n"/>
      <c r="UGP28" s="530" t="n"/>
      <c r="UGQ28" s="530" t="n"/>
      <c r="UGR28" s="530" t="n"/>
      <c r="UGS28" s="530" t="n"/>
      <c r="UGT28" s="530" t="n"/>
      <c r="UGU28" s="530" t="n"/>
      <c r="UGV28" s="530" t="n"/>
      <c r="UGW28" s="530" t="n"/>
      <c r="UGX28" s="530" t="n"/>
      <c r="UGY28" s="530" t="n"/>
      <c r="UGZ28" s="530" t="n"/>
      <c r="UHA28" s="530" t="n"/>
      <c r="UHB28" s="530" t="n"/>
      <c r="UHC28" s="530" t="n"/>
      <c r="UHD28" s="530" t="n"/>
      <c r="UHE28" s="530" t="n"/>
      <c r="UHF28" s="530" t="n"/>
      <c r="UHG28" s="530" t="n"/>
      <c r="UHH28" s="530" t="n"/>
      <c r="UHI28" s="530" t="n"/>
      <c r="UHJ28" s="530" t="n"/>
      <c r="UHK28" s="530" t="n"/>
      <c r="UHL28" s="530" t="n"/>
      <c r="UHM28" s="530" t="n"/>
      <c r="UHN28" s="530" t="n"/>
      <c r="UHO28" s="530" t="n"/>
      <c r="UHP28" s="530" t="n"/>
      <c r="UHQ28" s="530" t="n"/>
      <c r="UHR28" s="530" t="n"/>
      <c r="UHS28" s="530" t="n"/>
      <c r="UHT28" s="530" t="n"/>
      <c r="UHU28" s="530" t="n"/>
      <c r="UHV28" s="530" t="n"/>
      <c r="UHW28" s="530" t="n"/>
      <c r="UHX28" s="530" t="n"/>
      <c r="UHY28" s="530" t="n"/>
      <c r="UHZ28" s="530" t="n"/>
      <c r="UIA28" s="530" t="n"/>
      <c r="UIB28" s="530" t="n"/>
      <c r="UIC28" s="530" t="n"/>
      <c r="UID28" s="530" t="n"/>
      <c r="UIE28" s="530" t="n"/>
      <c r="UIF28" s="530" t="n"/>
      <c r="UIG28" s="530" t="n"/>
      <c r="UIH28" s="530" t="n"/>
      <c r="UII28" s="530" t="n"/>
      <c r="UIJ28" s="530" t="n"/>
      <c r="UIK28" s="530" t="n"/>
      <c r="UIL28" s="530" t="n"/>
      <c r="UIM28" s="530" t="n"/>
      <c r="UIN28" s="530" t="n"/>
      <c r="UIO28" s="530" t="n"/>
      <c r="UIP28" s="530" t="n"/>
      <c r="UIQ28" s="530" t="n"/>
      <c r="UIR28" s="530" t="n"/>
      <c r="UIS28" s="530" t="n"/>
      <c r="UIT28" s="530" t="n"/>
      <c r="UIU28" s="530" t="n"/>
      <c r="UIV28" s="530" t="n"/>
      <c r="UIW28" s="530" t="n"/>
      <c r="UIX28" s="530" t="n"/>
      <c r="UIY28" s="530" t="n"/>
      <c r="UIZ28" s="530" t="n"/>
      <c r="UJA28" s="530" t="n"/>
      <c r="UJB28" s="530" t="n"/>
      <c r="UJC28" s="530" t="n"/>
      <c r="UJD28" s="530" t="n"/>
      <c r="UJE28" s="530" t="n"/>
      <c r="UJF28" s="530" t="n"/>
      <c r="UJG28" s="530" t="n"/>
      <c r="UJH28" s="530" t="n"/>
      <c r="UJI28" s="530" t="n"/>
      <c r="UJJ28" s="530" t="n"/>
      <c r="UJK28" s="530" t="n"/>
      <c r="UJL28" s="530" t="n"/>
      <c r="UJM28" s="530" t="n"/>
      <c r="UJN28" s="530" t="n"/>
      <c r="UJO28" s="530" t="n"/>
      <c r="UJP28" s="530" t="n"/>
      <c r="UJQ28" s="530" t="n"/>
      <c r="UJR28" s="530" t="n"/>
      <c r="UJS28" s="530" t="n"/>
      <c r="UJT28" s="530" t="n"/>
      <c r="UJU28" s="530" t="n"/>
      <c r="UJV28" s="530" t="n"/>
      <c r="UJW28" s="530" t="n"/>
      <c r="UJX28" s="530" t="n"/>
      <c r="UJY28" s="530" t="n"/>
      <c r="UJZ28" s="530" t="n"/>
      <c r="UKA28" s="530" t="n"/>
      <c r="UKB28" s="530" t="n"/>
      <c r="UKC28" s="530" t="n"/>
      <c r="UKD28" s="530" t="n"/>
      <c r="UKE28" s="530" t="n"/>
      <c r="UKF28" s="530" t="n"/>
      <c r="UKG28" s="530" t="n"/>
      <c r="UKH28" s="530" t="n"/>
      <c r="UKI28" s="530" t="n"/>
      <c r="UKJ28" s="530" t="n"/>
      <c r="UKK28" s="530" t="n"/>
      <c r="UKL28" s="530" t="n"/>
      <c r="UKM28" s="530" t="n"/>
      <c r="UKN28" s="530" t="n"/>
      <c r="UKO28" s="530" t="n"/>
      <c r="UKP28" s="530" t="n"/>
      <c r="UKQ28" s="530" t="n"/>
      <c r="UKR28" s="530" t="n"/>
      <c r="UKS28" s="530" t="n"/>
      <c r="UKT28" s="530" t="n"/>
      <c r="UKU28" s="530" t="n"/>
      <c r="UKV28" s="530" t="n"/>
      <c r="UKW28" s="530" t="n"/>
      <c r="UKX28" s="530" t="n"/>
      <c r="UKY28" s="530" t="n"/>
      <c r="UKZ28" s="530" t="n"/>
      <c r="ULA28" s="530" t="n"/>
      <c r="ULB28" s="530" t="n"/>
      <c r="ULC28" s="530" t="n"/>
      <c r="ULD28" s="530" t="n"/>
      <c r="ULE28" s="530" t="n"/>
      <c r="ULF28" s="530" t="n"/>
      <c r="ULG28" s="530" t="n"/>
      <c r="ULH28" s="530" t="n"/>
      <c r="ULI28" s="530" t="n"/>
      <c r="ULJ28" s="530" t="n"/>
      <c r="ULK28" s="530" t="n"/>
      <c r="ULL28" s="530" t="n"/>
      <c r="ULM28" s="530" t="n"/>
      <c r="ULN28" s="530" t="n"/>
      <c r="ULO28" s="530" t="n"/>
      <c r="ULP28" s="530" t="n"/>
      <c r="ULQ28" s="530" t="n"/>
      <c r="ULR28" s="530" t="n"/>
      <c r="ULS28" s="530" t="n"/>
      <c r="ULT28" s="530" t="n"/>
      <c r="ULU28" s="530" t="n"/>
      <c r="ULV28" s="530" t="n"/>
      <c r="ULW28" s="530" t="n"/>
      <c r="ULX28" s="530" t="n"/>
      <c r="ULY28" s="530" t="n"/>
      <c r="ULZ28" s="530" t="n"/>
      <c r="UMA28" s="530" t="n"/>
      <c r="UMB28" s="530" t="n"/>
      <c r="UMC28" s="530" t="n"/>
      <c r="UMD28" s="530" t="n"/>
      <c r="UME28" s="530" t="n"/>
      <c r="UMF28" s="530" t="n"/>
      <c r="UMG28" s="530" t="n"/>
      <c r="UMH28" s="530" t="n"/>
      <c r="UMI28" s="530" t="n"/>
      <c r="UMJ28" s="530" t="n"/>
      <c r="UMK28" s="530" t="n"/>
      <c r="UML28" s="530" t="n"/>
      <c r="UMM28" s="530" t="n"/>
      <c r="UMN28" s="530" t="n"/>
      <c r="UMO28" s="530" t="n"/>
      <c r="UMP28" s="530" t="n"/>
      <c r="UMQ28" s="530" t="n"/>
      <c r="UMR28" s="530" t="n"/>
      <c r="UMS28" s="530" t="n"/>
      <c r="UMT28" s="530" t="n"/>
      <c r="UMU28" s="530" t="n"/>
      <c r="UMV28" s="530" t="n"/>
      <c r="UMW28" s="530" t="n"/>
      <c r="UMX28" s="530" t="n"/>
      <c r="UMY28" s="530" t="n"/>
      <c r="UMZ28" s="530" t="n"/>
      <c r="UNA28" s="530" t="n"/>
      <c r="UNB28" s="530" t="n"/>
      <c r="UNC28" s="530" t="n"/>
      <c r="UND28" s="530" t="n"/>
      <c r="UNE28" s="530" t="n"/>
      <c r="UNF28" s="530" t="n"/>
      <c r="UNG28" s="530" t="n"/>
      <c r="UNH28" s="530" t="n"/>
      <c r="UNI28" s="530" t="n"/>
      <c r="UNJ28" s="530" t="n"/>
      <c r="UNK28" s="530" t="n"/>
      <c r="UNL28" s="530" t="n"/>
      <c r="UNM28" s="530" t="n"/>
      <c r="UNN28" s="530" t="n"/>
      <c r="UNO28" s="530" t="n"/>
      <c r="UNP28" s="530" t="n"/>
      <c r="UNQ28" s="530" t="n"/>
      <c r="UNR28" s="530" t="n"/>
      <c r="UNS28" s="530" t="n"/>
      <c r="UNT28" s="530" t="n"/>
      <c r="UNU28" s="530" t="n"/>
      <c r="UNV28" s="530" t="n"/>
      <c r="UNW28" s="530" t="n"/>
      <c r="UNX28" s="530" t="n"/>
      <c r="UNY28" s="530" t="n"/>
      <c r="UNZ28" s="530" t="n"/>
      <c r="UOA28" s="530" t="n"/>
      <c r="UOB28" s="530" t="n"/>
      <c r="UOC28" s="530" t="n"/>
      <c r="UOD28" s="530" t="n"/>
      <c r="UOE28" s="530" t="n"/>
      <c r="UOF28" s="530" t="n"/>
      <c r="UOG28" s="530" t="n"/>
      <c r="UOH28" s="530" t="n"/>
      <c r="UOI28" s="530" t="n"/>
      <c r="UOJ28" s="530" t="n"/>
      <c r="UOK28" s="530" t="n"/>
      <c r="UOL28" s="530" t="n"/>
      <c r="UOM28" s="530" t="n"/>
      <c r="UON28" s="530" t="n"/>
      <c r="UOO28" s="530" t="n"/>
      <c r="UOP28" s="530" t="n"/>
      <c r="UOQ28" s="530" t="n"/>
      <c r="UOR28" s="530" t="n"/>
      <c r="UOS28" s="530" t="n"/>
      <c r="UOT28" s="530" t="n"/>
      <c r="UOU28" s="530" t="n"/>
      <c r="UOV28" s="530" t="n"/>
      <c r="UOW28" s="530" t="n"/>
      <c r="UOX28" s="530" t="n"/>
      <c r="UOY28" s="530" t="n"/>
      <c r="UOZ28" s="530" t="n"/>
      <c r="UPA28" s="530" t="n"/>
      <c r="UPB28" s="530" t="n"/>
      <c r="UPC28" s="530" t="n"/>
      <c r="UPD28" s="530" t="n"/>
      <c r="UPE28" s="530" t="n"/>
      <c r="UPF28" s="530" t="n"/>
      <c r="UPG28" s="530" t="n"/>
      <c r="UPH28" s="530" t="n"/>
      <c r="UPI28" s="530" t="n"/>
      <c r="UPJ28" s="530" t="n"/>
      <c r="UPK28" s="530" t="n"/>
      <c r="UPL28" s="530" t="n"/>
      <c r="UPM28" s="530" t="n"/>
      <c r="UPN28" s="530" t="n"/>
      <c r="UPO28" s="530" t="n"/>
      <c r="UPP28" s="530" t="n"/>
      <c r="UPQ28" s="530" t="n"/>
      <c r="UPR28" s="530" t="n"/>
      <c r="UPS28" s="530" t="n"/>
      <c r="UPT28" s="530" t="n"/>
      <c r="UPU28" s="530" t="n"/>
      <c r="UPV28" s="530" t="n"/>
      <c r="UPW28" s="530" t="n"/>
      <c r="UPX28" s="530" t="n"/>
      <c r="UPY28" s="530" t="n"/>
      <c r="UPZ28" s="530" t="n"/>
      <c r="UQA28" s="530" t="n"/>
      <c r="UQB28" s="530" t="n"/>
      <c r="UQC28" s="530" t="n"/>
      <c r="UQD28" s="530" t="n"/>
      <c r="UQE28" s="530" t="n"/>
      <c r="UQF28" s="530" t="n"/>
      <c r="UQG28" s="530" t="n"/>
      <c r="UQH28" s="530" t="n"/>
      <c r="UQI28" s="530" t="n"/>
      <c r="UQJ28" s="530" t="n"/>
      <c r="UQK28" s="530" t="n"/>
      <c r="UQL28" s="530" t="n"/>
      <c r="UQM28" s="530" t="n"/>
      <c r="UQN28" s="530" t="n"/>
      <c r="UQO28" s="530" t="n"/>
      <c r="UQP28" s="530" t="n"/>
      <c r="UQQ28" s="530" t="n"/>
      <c r="UQR28" s="530" t="n"/>
      <c r="UQS28" s="530" t="n"/>
      <c r="UQT28" s="530" t="n"/>
      <c r="UQU28" s="530" t="n"/>
      <c r="UQV28" s="530" t="n"/>
      <c r="UQW28" s="530" t="n"/>
      <c r="UQX28" s="530" t="n"/>
      <c r="UQY28" s="530" t="n"/>
      <c r="UQZ28" s="530" t="n"/>
      <c r="URA28" s="530" t="n"/>
      <c r="URB28" s="530" t="n"/>
      <c r="URC28" s="530" t="n"/>
      <c r="URD28" s="530" t="n"/>
      <c r="URE28" s="530" t="n"/>
      <c r="URF28" s="530" t="n"/>
      <c r="URG28" s="530" t="n"/>
      <c r="URH28" s="530" t="n"/>
      <c r="URI28" s="530" t="n"/>
      <c r="URJ28" s="530" t="n"/>
      <c r="URK28" s="530" t="n"/>
      <c r="URL28" s="530" t="n"/>
      <c r="URM28" s="530" t="n"/>
      <c r="URN28" s="530" t="n"/>
      <c r="URO28" s="530" t="n"/>
      <c r="URP28" s="530" t="n"/>
      <c r="URQ28" s="530" t="n"/>
      <c r="URR28" s="530" t="n"/>
      <c r="URS28" s="530" t="n"/>
      <c r="URT28" s="530" t="n"/>
      <c r="URU28" s="530" t="n"/>
      <c r="URV28" s="530" t="n"/>
      <c r="URW28" s="530" t="n"/>
      <c r="URX28" s="530" t="n"/>
      <c r="URY28" s="530" t="n"/>
      <c r="URZ28" s="530" t="n"/>
      <c r="USA28" s="530" t="n"/>
      <c r="USB28" s="530" t="n"/>
      <c r="USC28" s="530" t="n"/>
      <c r="USD28" s="530" t="n"/>
      <c r="USE28" s="530" t="n"/>
      <c r="USF28" s="530" t="n"/>
      <c r="USG28" s="530" t="n"/>
      <c r="USH28" s="530" t="n"/>
      <c r="USI28" s="530" t="n"/>
      <c r="USJ28" s="530" t="n"/>
      <c r="USK28" s="530" t="n"/>
      <c r="USL28" s="530" t="n"/>
      <c r="USM28" s="530" t="n"/>
      <c r="USN28" s="530" t="n"/>
      <c r="USO28" s="530" t="n"/>
      <c r="USP28" s="530" t="n"/>
      <c r="USQ28" s="530" t="n"/>
      <c r="USR28" s="530" t="n"/>
      <c r="USS28" s="530" t="n"/>
      <c r="UST28" s="530" t="n"/>
      <c r="USU28" s="530" t="n"/>
      <c r="USV28" s="530" t="n"/>
      <c r="USW28" s="530" t="n"/>
      <c r="USX28" s="530" t="n"/>
      <c r="USY28" s="530" t="n"/>
      <c r="USZ28" s="530" t="n"/>
      <c r="UTA28" s="530" t="n"/>
      <c r="UTB28" s="530" t="n"/>
      <c r="UTC28" s="530" t="n"/>
      <c r="UTD28" s="530" t="n"/>
      <c r="UTE28" s="530" t="n"/>
      <c r="UTF28" s="530" t="n"/>
      <c r="UTG28" s="530" t="n"/>
      <c r="UTH28" s="530" t="n"/>
      <c r="UTI28" s="530" t="n"/>
      <c r="UTJ28" s="530" t="n"/>
      <c r="UTK28" s="530" t="n"/>
      <c r="UTL28" s="530" t="n"/>
      <c r="UTM28" s="530" t="n"/>
      <c r="UTN28" s="530" t="n"/>
      <c r="UTO28" s="530" t="n"/>
      <c r="UTP28" s="530" t="n"/>
      <c r="UTQ28" s="530" t="n"/>
      <c r="UTR28" s="530" t="n"/>
      <c r="UTS28" s="530" t="n"/>
      <c r="UTT28" s="530" t="n"/>
      <c r="UTU28" s="530" t="n"/>
      <c r="UTV28" s="530" t="n"/>
      <c r="UTW28" s="530" t="n"/>
      <c r="UTX28" s="530" t="n"/>
      <c r="UTY28" s="530" t="n"/>
      <c r="UTZ28" s="530" t="n"/>
      <c r="UUA28" s="530" t="n"/>
      <c r="UUB28" s="530" t="n"/>
      <c r="UUC28" s="530" t="n"/>
      <c r="UUD28" s="530" t="n"/>
      <c r="UUE28" s="530" t="n"/>
      <c r="UUF28" s="530" t="n"/>
      <c r="UUG28" s="530" t="n"/>
      <c r="UUH28" s="530" t="n"/>
      <c r="UUI28" s="530" t="n"/>
      <c r="UUJ28" s="530" t="n"/>
      <c r="UUK28" s="530" t="n"/>
      <c r="UUL28" s="530" t="n"/>
      <c r="UUM28" s="530" t="n"/>
      <c r="UUN28" s="530" t="n"/>
      <c r="UUO28" s="530" t="n"/>
      <c r="UUP28" s="530" t="n"/>
      <c r="UUQ28" s="530" t="n"/>
      <c r="UUR28" s="530" t="n"/>
      <c r="UUS28" s="530" t="n"/>
      <c r="UUT28" s="530" t="n"/>
      <c r="UUU28" s="530" t="n"/>
      <c r="UUV28" s="530" t="n"/>
      <c r="UUW28" s="530" t="n"/>
      <c r="UUX28" s="530" t="n"/>
      <c r="UUY28" s="530" t="n"/>
      <c r="UUZ28" s="530" t="n"/>
      <c r="UVA28" s="530" t="n"/>
      <c r="UVB28" s="530" t="n"/>
      <c r="UVC28" s="530" t="n"/>
      <c r="UVD28" s="530" t="n"/>
      <c r="UVE28" s="530" t="n"/>
      <c r="UVF28" s="530" t="n"/>
      <c r="UVG28" s="530" t="n"/>
      <c r="UVH28" s="530" t="n"/>
      <c r="UVI28" s="530" t="n"/>
      <c r="UVJ28" s="530" t="n"/>
      <c r="UVK28" s="530" t="n"/>
      <c r="UVL28" s="530" t="n"/>
      <c r="UVM28" s="530" t="n"/>
      <c r="UVN28" s="530" t="n"/>
      <c r="UVO28" s="530" t="n"/>
      <c r="UVP28" s="530" t="n"/>
      <c r="UVQ28" s="530" t="n"/>
      <c r="UVR28" s="530" t="n"/>
      <c r="UVS28" s="530" t="n"/>
      <c r="UVT28" s="530" t="n"/>
      <c r="UVU28" s="530" t="n"/>
      <c r="UVV28" s="530" t="n"/>
      <c r="UVW28" s="530" t="n"/>
      <c r="UVX28" s="530" t="n"/>
      <c r="UVY28" s="530" t="n"/>
      <c r="UVZ28" s="530" t="n"/>
      <c r="UWA28" s="530" t="n"/>
      <c r="UWB28" s="530" t="n"/>
      <c r="UWC28" s="530" t="n"/>
      <c r="UWD28" s="530" t="n"/>
      <c r="UWE28" s="530" t="n"/>
      <c r="UWF28" s="530" t="n"/>
      <c r="UWG28" s="530" t="n"/>
      <c r="UWH28" s="530" t="n"/>
      <c r="UWI28" s="530" t="n"/>
      <c r="UWJ28" s="530" t="n"/>
      <c r="UWK28" s="530" t="n"/>
      <c r="UWL28" s="530" t="n"/>
      <c r="UWM28" s="530" t="n"/>
      <c r="UWN28" s="530" t="n"/>
      <c r="UWO28" s="530" t="n"/>
      <c r="UWP28" s="530" t="n"/>
      <c r="UWQ28" s="530" t="n"/>
      <c r="UWR28" s="530" t="n"/>
      <c r="UWS28" s="530" t="n"/>
      <c r="UWT28" s="530" t="n"/>
      <c r="UWU28" s="530" t="n"/>
      <c r="UWV28" s="530" t="n"/>
      <c r="UWW28" s="530" t="n"/>
      <c r="UWX28" s="530" t="n"/>
      <c r="UWY28" s="530" t="n"/>
      <c r="UWZ28" s="530" t="n"/>
      <c r="UXA28" s="530" t="n"/>
      <c r="UXB28" s="530" t="n"/>
      <c r="UXC28" s="530" t="n"/>
      <c r="UXD28" s="530" t="n"/>
      <c r="UXE28" s="530" t="n"/>
      <c r="UXF28" s="530" t="n"/>
      <c r="UXG28" s="530" t="n"/>
      <c r="UXH28" s="530" t="n"/>
      <c r="UXI28" s="530" t="n"/>
      <c r="UXJ28" s="530" t="n"/>
      <c r="UXK28" s="530" t="n"/>
      <c r="UXL28" s="530" t="n"/>
      <c r="UXM28" s="530" t="n"/>
      <c r="UXN28" s="530" t="n"/>
      <c r="UXO28" s="530" t="n"/>
      <c r="UXP28" s="530" t="n"/>
      <c r="UXQ28" s="530" t="n"/>
      <c r="UXR28" s="530" t="n"/>
      <c r="UXS28" s="530" t="n"/>
      <c r="UXT28" s="530" t="n"/>
      <c r="UXU28" s="530" t="n"/>
      <c r="UXV28" s="530" t="n"/>
      <c r="UXW28" s="530" t="n"/>
      <c r="UXX28" s="530" t="n"/>
      <c r="UXY28" s="530" t="n"/>
      <c r="UXZ28" s="530" t="n"/>
      <c r="UYA28" s="530" t="n"/>
      <c r="UYB28" s="530" t="n"/>
      <c r="UYC28" s="530" t="n"/>
      <c r="UYD28" s="530" t="n"/>
      <c r="UYE28" s="530" t="n"/>
      <c r="UYF28" s="530" t="n"/>
      <c r="UYG28" s="530" t="n"/>
      <c r="UYH28" s="530" t="n"/>
      <c r="UYI28" s="530" t="n"/>
      <c r="UYJ28" s="530" t="n"/>
      <c r="UYK28" s="530" t="n"/>
      <c r="UYL28" s="530" t="n"/>
      <c r="UYM28" s="530" t="n"/>
      <c r="UYN28" s="530" t="n"/>
      <c r="UYO28" s="530" t="n"/>
      <c r="UYP28" s="530" t="n"/>
      <c r="UYQ28" s="530" t="n"/>
      <c r="UYR28" s="530" t="n"/>
      <c r="UYS28" s="530" t="n"/>
      <c r="UYT28" s="530" t="n"/>
      <c r="UYU28" s="530" t="n"/>
      <c r="UYV28" s="530" t="n"/>
      <c r="UYW28" s="530" t="n"/>
      <c r="UYX28" s="530" t="n"/>
      <c r="UYY28" s="530" t="n"/>
      <c r="UYZ28" s="530" t="n"/>
      <c r="UZA28" s="530" t="n"/>
      <c r="UZB28" s="530" t="n"/>
      <c r="UZC28" s="530" t="n"/>
      <c r="UZD28" s="530" t="n"/>
      <c r="UZE28" s="530" t="n"/>
      <c r="UZF28" s="530" t="n"/>
      <c r="UZG28" s="530" t="n"/>
      <c r="UZH28" s="530" t="n"/>
      <c r="UZI28" s="530" t="n"/>
      <c r="UZJ28" s="530" t="n"/>
      <c r="UZK28" s="530" t="n"/>
      <c r="UZL28" s="530" t="n"/>
      <c r="UZM28" s="530" t="n"/>
      <c r="UZN28" s="530" t="n"/>
      <c r="UZO28" s="530" t="n"/>
      <c r="UZP28" s="530" t="n"/>
      <c r="UZQ28" s="530" t="n"/>
      <c r="UZR28" s="530" t="n"/>
      <c r="UZS28" s="530" t="n"/>
      <c r="UZT28" s="530" t="n"/>
      <c r="UZU28" s="530" t="n"/>
      <c r="UZV28" s="530" t="n"/>
      <c r="UZW28" s="530" t="n"/>
      <c r="UZX28" s="530" t="n"/>
      <c r="UZY28" s="530" t="n"/>
      <c r="UZZ28" s="530" t="n"/>
      <c r="VAA28" s="530" t="n"/>
      <c r="VAB28" s="530" t="n"/>
      <c r="VAC28" s="530" t="n"/>
      <c r="VAD28" s="530" t="n"/>
      <c r="VAE28" s="530" t="n"/>
      <c r="VAF28" s="530" t="n"/>
      <c r="VAG28" s="530" t="n"/>
      <c r="VAH28" s="530" t="n"/>
      <c r="VAI28" s="530" t="n"/>
      <c r="VAJ28" s="530" t="n"/>
      <c r="VAK28" s="530" t="n"/>
      <c r="VAL28" s="530" t="n"/>
      <c r="VAM28" s="530" t="n"/>
      <c r="VAN28" s="530" t="n"/>
      <c r="VAO28" s="530" t="n"/>
      <c r="VAP28" s="530" t="n"/>
      <c r="VAQ28" s="530" t="n"/>
      <c r="VAR28" s="530" t="n"/>
      <c r="VAS28" s="530" t="n"/>
      <c r="VAT28" s="530" t="n"/>
      <c r="VAU28" s="530" t="n"/>
      <c r="VAV28" s="530" t="n"/>
      <c r="VAW28" s="530" t="n"/>
      <c r="VAX28" s="530" t="n"/>
      <c r="VAY28" s="530" t="n"/>
      <c r="VAZ28" s="530" t="n"/>
      <c r="VBA28" s="530" t="n"/>
      <c r="VBB28" s="530" t="n"/>
      <c r="VBC28" s="530" t="n"/>
      <c r="VBD28" s="530" t="n"/>
      <c r="VBE28" s="530" t="n"/>
      <c r="VBF28" s="530" t="n"/>
      <c r="VBG28" s="530" t="n"/>
      <c r="VBH28" s="530" t="n"/>
      <c r="VBI28" s="530" t="n"/>
      <c r="VBJ28" s="530" t="n"/>
      <c r="VBK28" s="530" t="n"/>
      <c r="VBL28" s="530" t="n"/>
      <c r="VBM28" s="530" t="n"/>
      <c r="VBN28" s="530" t="n"/>
      <c r="VBO28" s="530" t="n"/>
      <c r="VBP28" s="530" t="n"/>
      <c r="VBQ28" s="530" t="n"/>
      <c r="VBR28" s="530" t="n"/>
      <c r="VBS28" s="530" t="n"/>
      <c r="VBT28" s="530" t="n"/>
      <c r="VBU28" s="530" t="n"/>
      <c r="VBV28" s="530" t="n"/>
      <c r="VBW28" s="530" t="n"/>
      <c r="VBX28" s="530" t="n"/>
      <c r="VBY28" s="530" t="n"/>
      <c r="VBZ28" s="530" t="n"/>
      <c r="VCA28" s="530" t="n"/>
      <c r="VCB28" s="530" t="n"/>
      <c r="VCC28" s="530" t="n"/>
      <c r="VCD28" s="530" t="n"/>
      <c r="VCE28" s="530" t="n"/>
      <c r="VCF28" s="530" t="n"/>
      <c r="VCG28" s="530" t="n"/>
      <c r="VCH28" s="530" t="n"/>
      <c r="VCI28" s="530" t="n"/>
      <c r="VCJ28" s="530" t="n"/>
      <c r="VCK28" s="530" t="n"/>
      <c r="VCL28" s="530" t="n"/>
      <c r="VCM28" s="530" t="n"/>
      <c r="VCN28" s="530" t="n"/>
      <c r="VCO28" s="530" t="n"/>
      <c r="VCP28" s="530" t="n"/>
      <c r="VCQ28" s="530" t="n"/>
      <c r="VCR28" s="530" t="n"/>
      <c r="VCS28" s="530" t="n"/>
      <c r="VCT28" s="530" t="n"/>
      <c r="VCU28" s="530" t="n"/>
      <c r="VCV28" s="530" t="n"/>
      <c r="VCW28" s="530" t="n"/>
      <c r="VCX28" s="530" t="n"/>
      <c r="VCY28" s="530" t="n"/>
      <c r="VCZ28" s="530" t="n"/>
      <c r="VDA28" s="530" t="n"/>
      <c r="VDB28" s="530" t="n"/>
      <c r="VDC28" s="530" t="n"/>
      <c r="VDD28" s="530" t="n"/>
      <c r="VDE28" s="530" t="n"/>
      <c r="VDF28" s="530" t="n"/>
      <c r="VDG28" s="530" t="n"/>
      <c r="VDH28" s="530" t="n"/>
      <c r="VDI28" s="530" t="n"/>
      <c r="VDJ28" s="530" t="n"/>
      <c r="VDK28" s="530" t="n"/>
      <c r="VDL28" s="530" t="n"/>
      <c r="VDM28" s="530" t="n"/>
      <c r="VDN28" s="530" t="n"/>
      <c r="VDO28" s="530" t="n"/>
      <c r="VDP28" s="530" t="n"/>
      <c r="VDQ28" s="530" t="n"/>
      <c r="VDR28" s="530" t="n"/>
      <c r="VDS28" s="530" t="n"/>
      <c r="VDT28" s="530" t="n"/>
      <c r="VDU28" s="530" t="n"/>
      <c r="VDV28" s="530" t="n"/>
      <c r="VDW28" s="530" t="n"/>
      <c r="VDX28" s="530" t="n"/>
      <c r="VDY28" s="530" t="n"/>
      <c r="VDZ28" s="530" t="n"/>
      <c r="VEA28" s="530" t="n"/>
      <c r="VEB28" s="530" t="n"/>
      <c r="VEC28" s="530" t="n"/>
      <c r="VED28" s="530" t="n"/>
      <c r="VEE28" s="530" t="n"/>
      <c r="VEF28" s="530" t="n"/>
      <c r="VEG28" s="530" t="n"/>
      <c r="VEH28" s="530" t="n"/>
      <c r="VEI28" s="530" t="n"/>
      <c r="VEJ28" s="530" t="n"/>
      <c r="VEK28" s="530" t="n"/>
      <c r="VEL28" s="530" t="n"/>
      <c r="VEM28" s="530" t="n"/>
      <c r="VEN28" s="530" t="n"/>
      <c r="VEO28" s="530" t="n"/>
      <c r="VEP28" s="530" t="n"/>
      <c r="VEQ28" s="530" t="n"/>
      <c r="VER28" s="530" t="n"/>
      <c r="VES28" s="530" t="n"/>
      <c r="VET28" s="530" t="n"/>
      <c r="VEU28" s="530" t="n"/>
      <c r="VEV28" s="530" t="n"/>
      <c r="VEW28" s="530" t="n"/>
      <c r="VEX28" s="530" t="n"/>
      <c r="VEY28" s="530" t="n"/>
      <c r="VEZ28" s="530" t="n"/>
      <c r="VFA28" s="530" t="n"/>
      <c r="VFB28" s="530" t="n"/>
      <c r="VFC28" s="530" t="n"/>
      <c r="VFD28" s="530" t="n"/>
      <c r="VFE28" s="530" t="n"/>
      <c r="VFF28" s="530" t="n"/>
      <c r="VFG28" s="530" t="n"/>
      <c r="VFH28" s="530" t="n"/>
      <c r="VFI28" s="530" t="n"/>
      <c r="VFJ28" s="530" t="n"/>
      <c r="VFK28" s="530" t="n"/>
      <c r="VFL28" s="530" t="n"/>
      <c r="VFM28" s="530" t="n"/>
      <c r="VFN28" s="530" t="n"/>
      <c r="VFO28" s="530" t="n"/>
      <c r="VFP28" s="530" t="n"/>
      <c r="VFQ28" s="530" t="n"/>
      <c r="VFR28" s="530" t="n"/>
      <c r="VFS28" s="530" t="n"/>
      <c r="VFT28" s="530" t="n"/>
      <c r="VFU28" s="530" t="n"/>
      <c r="VFV28" s="530" t="n"/>
      <c r="VFW28" s="530" t="n"/>
      <c r="VFX28" s="530" t="n"/>
      <c r="VFY28" s="530" t="n"/>
      <c r="VFZ28" s="530" t="n"/>
      <c r="VGA28" s="530" t="n"/>
      <c r="VGB28" s="530" t="n"/>
      <c r="VGC28" s="530" t="n"/>
      <c r="VGD28" s="530" t="n"/>
      <c r="VGE28" s="530" t="n"/>
      <c r="VGF28" s="530" t="n"/>
      <c r="VGG28" s="530" t="n"/>
      <c r="VGH28" s="530" t="n"/>
      <c r="VGI28" s="530" t="n"/>
      <c r="VGJ28" s="530" t="n"/>
      <c r="VGK28" s="530" t="n"/>
      <c r="VGL28" s="530" t="n"/>
      <c r="VGM28" s="530" t="n"/>
      <c r="VGN28" s="530" t="n"/>
      <c r="VGO28" s="530" t="n"/>
      <c r="VGP28" s="530" t="n"/>
      <c r="VGQ28" s="530" t="n"/>
      <c r="VGR28" s="530" t="n"/>
      <c r="VGS28" s="530" t="n"/>
      <c r="VGT28" s="530" t="n"/>
      <c r="VGU28" s="530" t="n"/>
      <c r="VGV28" s="530" t="n"/>
      <c r="VGW28" s="530" t="n"/>
      <c r="VGX28" s="530" t="n"/>
      <c r="VGY28" s="530" t="n"/>
      <c r="VGZ28" s="530" t="n"/>
      <c r="VHA28" s="530" t="n"/>
      <c r="VHB28" s="530" t="n"/>
      <c r="VHC28" s="530" t="n"/>
      <c r="VHD28" s="530" t="n"/>
      <c r="VHE28" s="530" t="n"/>
      <c r="VHF28" s="530" t="n"/>
      <c r="VHG28" s="530" t="n"/>
      <c r="VHH28" s="530" t="n"/>
      <c r="VHI28" s="530" t="n"/>
      <c r="VHJ28" s="530" t="n"/>
      <c r="VHK28" s="530" t="n"/>
      <c r="VHL28" s="530" t="n"/>
      <c r="VHM28" s="530" t="n"/>
      <c r="VHN28" s="530" t="n"/>
      <c r="VHO28" s="530" t="n"/>
      <c r="VHP28" s="530" t="n"/>
      <c r="VHQ28" s="530" t="n"/>
      <c r="VHR28" s="530" t="n"/>
      <c r="VHS28" s="530" t="n"/>
      <c r="VHT28" s="530" t="n"/>
      <c r="VHU28" s="530" t="n"/>
      <c r="VHV28" s="530" t="n"/>
      <c r="VHW28" s="530" t="n"/>
      <c r="VHX28" s="530" t="n"/>
      <c r="VHY28" s="530" t="n"/>
      <c r="VHZ28" s="530" t="n"/>
      <c r="VIA28" s="530" t="n"/>
      <c r="VIB28" s="530" t="n"/>
      <c r="VIC28" s="530" t="n"/>
      <c r="VID28" s="530" t="n"/>
      <c r="VIE28" s="530" t="n"/>
      <c r="VIF28" s="530" t="n"/>
      <c r="VIG28" s="530" t="n"/>
      <c r="VIH28" s="530" t="n"/>
      <c r="VII28" s="530" t="n"/>
      <c r="VIJ28" s="530" t="n"/>
      <c r="VIK28" s="530" t="n"/>
      <c r="VIL28" s="530" t="n"/>
      <c r="VIM28" s="530" t="n"/>
      <c r="VIN28" s="530" t="n"/>
      <c r="VIO28" s="530" t="n"/>
      <c r="VIP28" s="530" t="n"/>
      <c r="VIQ28" s="530" t="n"/>
      <c r="VIR28" s="530" t="n"/>
      <c r="VIS28" s="530" t="n"/>
      <c r="VIT28" s="530" t="n"/>
      <c r="VIU28" s="530" t="n"/>
      <c r="VIV28" s="530" t="n"/>
      <c r="VIW28" s="530" t="n"/>
      <c r="VIX28" s="530" t="n"/>
      <c r="VIY28" s="530" t="n"/>
      <c r="VIZ28" s="530" t="n"/>
      <c r="VJA28" s="530" t="n"/>
      <c r="VJB28" s="530" t="n"/>
      <c r="VJC28" s="530" t="n"/>
      <c r="VJD28" s="530" t="n"/>
      <c r="VJE28" s="530" t="n"/>
      <c r="VJF28" s="530" t="n"/>
      <c r="VJG28" s="530" t="n"/>
      <c r="VJH28" s="530" t="n"/>
      <c r="VJI28" s="530" t="n"/>
      <c r="VJJ28" s="530" t="n"/>
      <c r="VJK28" s="530" t="n"/>
      <c r="VJL28" s="530" t="n"/>
      <c r="VJM28" s="530" t="n"/>
      <c r="VJN28" s="530" t="n"/>
      <c r="VJO28" s="530" t="n"/>
      <c r="VJP28" s="530" t="n"/>
      <c r="VJQ28" s="530" t="n"/>
      <c r="VJR28" s="530" t="n"/>
      <c r="VJS28" s="530" t="n"/>
      <c r="VJT28" s="530" t="n"/>
      <c r="VJU28" s="530" t="n"/>
      <c r="VJV28" s="530" t="n"/>
      <c r="VJW28" s="530" t="n"/>
      <c r="VJX28" s="530" t="n"/>
      <c r="VJY28" s="530" t="n"/>
      <c r="VJZ28" s="530" t="n"/>
      <c r="VKA28" s="530" t="n"/>
      <c r="VKB28" s="530" t="n"/>
      <c r="VKC28" s="530" t="n"/>
      <c r="VKD28" s="530" t="n"/>
      <c r="VKE28" s="530" t="n"/>
      <c r="VKF28" s="530" t="n"/>
      <c r="VKG28" s="530" t="n"/>
      <c r="VKH28" s="530" t="n"/>
      <c r="VKI28" s="530" t="n"/>
      <c r="VKJ28" s="530" t="n"/>
      <c r="VKK28" s="530" t="n"/>
      <c r="VKL28" s="530" t="n"/>
      <c r="VKM28" s="530" t="n"/>
      <c r="VKN28" s="530" t="n"/>
      <c r="VKO28" s="530" t="n"/>
      <c r="VKP28" s="530" t="n"/>
      <c r="VKQ28" s="530" t="n"/>
      <c r="VKR28" s="530" t="n"/>
      <c r="VKS28" s="530" t="n"/>
      <c r="VKT28" s="530" t="n"/>
      <c r="VKU28" s="530" t="n"/>
      <c r="VKV28" s="530" t="n"/>
      <c r="VKW28" s="530" t="n"/>
      <c r="VKX28" s="530" t="n"/>
      <c r="VKY28" s="530" t="n"/>
      <c r="VKZ28" s="530" t="n"/>
      <c r="VLA28" s="530" t="n"/>
      <c r="VLB28" s="530" t="n"/>
      <c r="VLC28" s="530" t="n"/>
      <c r="VLD28" s="530" t="n"/>
      <c r="VLE28" s="530" t="n"/>
      <c r="VLF28" s="530" t="n"/>
      <c r="VLG28" s="530" t="n"/>
      <c r="VLH28" s="530" t="n"/>
      <c r="VLI28" s="530" t="n"/>
      <c r="VLJ28" s="530" t="n"/>
      <c r="VLK28" s="530" t="n"/>
      <c r="VLL28" s="530" t="n"/>
      <c r="VLM28" s="530" t="n"/>
      <c r="VLN28" s="530" t="n"/>
      <c r="VLO28" s="530" t="n"/>
      <c r="VLP28" s="530" t="n"/>
      <c r="VLQ28" s="530" t="n"/>
      <c r="VLR28" s="530" t="n"/>
      <c r="VLS28" s="530" t="n"/>
      <c r="VLT28" s="530" t="n"/>
      <c r="VLU28" s="530" t="n"/>
      <c r="VLV28" s="530" t="n"/>
      <c r="VLW28" s="530" t="n"/>
      <c r="VLX28" s="530" t="n"/>
      <c r="VLY28" s="530" t="n"/>
      <c r="VLZ28" s="530" t="n"/>
      <c r="VMA28" s="530" t="n"/>
      <c r="VMB28" s="530" t="n"/>
      <c r="VMC28" s="530" t="n"/>
      <c r="VMD28" s="530" t="n"/>
      <c r="VME28" s="530" t="n"/>
      <c r="VMF28" s="530" t="n"/>
      <c r="VMG28" s="530" t="n"/>
      <c r="VMH28" s="530" t="n"/>
      <c r="VMI28" s="530" t="n"/>
      <c r="VMJ28" s="530" t="n"/>
      <c r="VMK28" s="530" t="n"/>
      <c r="VML28" s="530" t="n"/>
      <c r="VMM28" s="530" t="n"/>
      <c r="VMN28" s="530" t="n"/>
      <c r="VMO28" s="530" t="n"/>
      <c r="VMP28" s="530" t="n"/>
      <c r="VMQ28" s="530" t="n"/>
      <c r="VMR28" s="530" t="n"/>
      <c r="VMS28" s="530" t="n"/>
      <c r="VMT28" s="530" t="n"/>
      <c r="VMU28" s="530" t="n"/>
      <c r="VMV28" s="530" t="n"/>
      <c r="VMW28" s="530" t="n"/>
      <c r="VMX28" s="530" t="n"/>
      <c r="VMY28" s="530" t="n"/>
      <c r="VMZ28" s="530" t="n"/>
      <c r="VNA28" s="530" t="n"/>
      <c r="VNB28" s="530" t="n"/>
      <c r="VNC28" s="530" t="n"/>
      <c r="VND28" s="530" t="n"/>
      <c r="VNE28" s="530" t="n"/>
      <c r="VNF28" s="530" t="n"/>
      <c r="VNG28" s="530" t="n"/>
      <c r="VNH28" s="530" t="n"/>
      <c r="VNI28" s="530" t="n"/>
      <c r="VNJ28" s="530" t="n"/>
      <c r="VNK28" s="530" t="n"/>
      <c r="VNL28" s="530" t="n"/>
      <c r="VNM28" s="530" t="n"/>
      <c r="VNN28" s="530" t="n"/>
      <c r="VNO28" s="530" t="n"/>
      <c r="VNP28" s="530" t="n"/>
      <c r="VNQ28" s="530" t="n"/>
      <c r="VNR28" s="530" t="n"/>
      <c r="VNS28" s="530" t="n"/>
      <c r="VNT28" s="530" t="n"/>
      <c r="VNU28" s="530" t="n"/>
      <c r="VNV28" s="530" t="n"/>
      <c r="VNW28" s="530" t="n"/>
      <c r="VNX28" s="530" t="n"/>
      <c r="VNY28" s="530" t="n"/>
      <c r="VNZ28" s="530" t="n"/>
      <c r="VOA28" s="530" t="n"/>
      <c r="VOB28" s="530" t="n"/>
      <c r="VOC28" s="530" t="n"/>
      <c r="VOD28" s="530" t="n"/>
      <c r="VOE28" s="530" t="n"/>
      <c r="VOF28" s="530" t="n"/>
      <c r="VOG28" s="530" t="n"/>
      <c r="VOH28" s="530" t="n"/>
      <c r="VOI28" s="530" t="n"/>
      <c r="VOJ28" s="530" t="n"/>
      <c r="VOK28" s="530" t="n"/>
      <c r="VOL28" s="530" t="n"/>
      <c r="VOM28" s="530" t="n"/>
      <c r="VON28" s="530" t="n"/>
      <c r="VOO28" s="530" t="n"/>
      <c r="VOP28" s="530" t="n"/>
      <c r="VOQ28" s="530" t="n"/>
      <c r="VOR28" s="530" t="n"/>
      <c r="VOS28" s="530" t="n"/>
      <c r="VOT28" s="530" t="n"/>
      <c r="VOU28" s="530" t="n"/>
      <c r="VOV28" s="530" t="n"/>
      <c r="VOW28" s="530" t="n"/>
      <c r="VOX28" s="530" t="n"/>
      <c r="VOY28" s="530" t="n"/>
      <c r="VOZ28" s="530" t="n"/>
      <c r="VPA28" s="530" t="n"/>
      <c r="VPB28" s="530" t="n"/>
      <c r="VPC28" s="530" t="n"/>
      <c r="VPD28" s="530" t="n"/>
      <c r="VPE28" s="530" t="n"/>
      <c r="VPF28" s="530" t="n"/>
      <c r="VPG28" s="530" t="n"/>
      <c r="VPH28" s="530" t="n"/>
      <c r="VPI28" s="530" t="n"/>
      <c r="VPJ28" s="530" t="n"/>
      <c r="VPK28" s="530" t="n"/>
      <c r="VPL28" s="530" t="n"/>
      <c r="VPM28" s="530" t="n"/>
      <c r="VPN28" s="530" t="n"/>
      <c r="VPO28" s="530" t="n"/>
      <c r="VPP28" s="530" t="n"/>
      <c r="VPQ28" s="530" t="n"/>
      <c r="VPR28" s="530" t="n"/>
      <c r="VPS28" s="530" t="n"/>
      <c r="VPT28" s="530" t="n"/>
      <c r="VPU28" s="530" t="n"/>
      <c r="VPV28" s="530" t="n"/>
      <c r="VPW28" s="530" t="n"/>
      <c r="VPX28" s="530" t="n"/>
      <c r="VPY28" s="530" t="n"/>
      <c r="VPZ28" s="530" t="n"/>
      <c r="VQA28" s="530" t="n"/>
      <c r="VQB28" s="530" t="n"/>
      <c r="VQC28" s="530" t="n"/>
      <c r="VQD28" s="530" t="n"/>
      <c r="VQE28" s="530" t="n"/>
      <c r="VQF28" s="530" t="n"/>
      <c r="VQG28" s="530" t="n"/>
      <c r="VQH28" s="530" t="n"/>
      <c r="VQI28" s="530" t="n"/>
      <c r="VQJ28" s="530" t="n"/>
      <c r="VQK28" s="530" t="n"/>
      <c r="VQL28" s="530" t="n"/>
      <c r="VQM28" s="530" t="n"/>
      <c r="VQN28" s="530" t="n"/>
      <c r="VQO28" s="530" t="n"/>
      <c r="VQP28" s="530" t="n"/>
      <c r="VQQ28" s="530" t="n"/>
      <c r="VQR28" s="530" t="n"/>
      <c r="VQS28" s="530" t="n"/>
      <c r="VQT28" s="530" t="n"/>
      <c r="VQU28" s="530" t="n"/>
      <c r="VQV28" s="530" t="n"/>
      <c r="VQW28" s="530" t="n"/>
      <c r="VQX28" s="530" t="n"/>
      <c r="VQY28" s="530" t="n"/>
      <c r="VQZ28" s="530" t="n"/>
      <c r="VRA28" s="530" t="n"/>
      <c r="VRB28" s="530" t="n"/>
      <c r="VRC28" s="530" t="n"/>
      <c r="VRD28" s="530" t="n"/>
      <c r="VRE28" s="530" t="n"/>
      <c r="VRF28" s="530" t="n"/>
      <c r="VRG28" s="530" t="n"/>
      <c r="VRH28" s="530" t="n"/>
      <c r="VRI28" s="530" t="n"/>
      <c r="VRJ28" s="530" t="n"/>
      <c r="VRK28" s="530" t="n"/>
      <c r="VRL28" s="530" t="n"/>
      <c r="VRM28" s="530" t="n"/>
      <c r="VRN28" s="530" t="n"/>
      <c r="VRO28" s="530" t="n"/>
      <c r="VRP28" s="530" t="n"/>
      <c r="VRQ28" s="530" t="n"/>
      <c r="VRR28" s="530" t="n"/>
      <c r="VRS28" s="530" t="n"/>
      <c r="VRT28" s="530" t="n"/>
      <c r="VRU28" s="530" t="n"/>
      <c r="VRV28" s="530" t="n"/>
      <c r="VRW28" s="530" t="n"/>
      <c r="VRX28" s="530" t="n"/>
      <c r="VRY28" s="530" t="n"/>
      <c r="VRZ28" s="530" t="n"/>
      <c r="VSA28" s="530" t="n"/>
      <c r="VSB28" s="530" t="n"/>
      <c r="VSC28" s="530" t="n"/>
      <c r="VSD28" s="530" t="n"/>
      <c r="VSE28" s="530" t="n"/>
      <c r="VSF28" s="530" t="n"/>
      <c r="VSG28" s="530" t="n"/>
      <c r="VSH28" s="530" t="n"/>
      <c r="VSI28" s="530" t="n"/>
      <c r="VSJ28" s="530" t="n"/>
      <c r="VSK28" s="530" t="n"/>
      <c r="VSL28" s="530" t="n"/>
      <c r="VSM28" s="530" t="n"/>
      <c r="VSN28" s="530" t="n"/>
      <c r="VSO28" s="530" t="n"/>
      <c r="VSP28" s="530" t="n"/>
      <c r="VSQ28" s="530" t="n"/>
      <c r="VSR28" s="530" t="n"/>
      <c r="VSS28" s="530" t="n"/>
      <c r="VST28" s="530" t="n"/>
      <c r="VSU28" s="530" t="n"/>
      <c r="VSV28" s="530" t="n"/>
      <c r="VSW28" s="530" t="n"/>
      <c r="VSX28" s="530" t="n"/>
      <c r="VSY28" s="530" t="n"/>
      <c r="VSZ28" s="530" t="n"/>
      <c r="VTA28" s="530" t="n"/>
      <c r="VTB28" s="530" t="n"/>
      <c r="VTC28" s="530" t="n"/>
      <c r="VTD28" s="530" t="n"/>
      <c r="VTE28" s="530" t="n"/>
      <c r="VTF28" s="530" t="n"/>
      <c r="VTG28" s="530" t="n"/>
      <c r="VTH28" s="530" t="n"/>
      <c r="VTI28" s="530" t="n"/>
      <c r="VTJ28" s="530" t="n"/>
      <c r="VTK28" s="530" t="n"/>
      <c r="VTL28" s="530" t="n"/>
      <c r="VTM28" s="530" t="n"/>
      <c r="VTN28" s="530" t="n"/>
      <c r="VTO28" s="530" t="n"/>
      <c r="VTP28" s="530" t="n"/>
      <c r="VTQ28" s="530" t="n"/>
      <c r="VTR28" s="530" t="n"/>
      <c r="VTS28" s="530" t="n"/>
      <c r="VTT28" s="530" t="n"/>
      <c r="VTU28" s="530" t="n"/>
      <c r="VTV28" s="530" t="n"/>
      <c r="VTW28" s="530" t="n"/>
      <c r="VTX28" s="530" t="n"/>
      <c r="VTY28" s="530" t="n"/>
      <c r="VTZ28" s="530" t="n"/>
      <c r="VUA28" s="530" t="n"/>
      <c r="VUB28" s="530" t="n"/>
      <c r="VUC28" s="530" t="n"/>
      <c r="VUD28" s="530" t="n"/>
      <c r="VUE28" s="530" t="n"/>
      <c r="VUF28" s="530" t="n"/>
      <c r="VUG28" s="530" t="n"/>
      <c r="VUH28" s="530" t="n"/>
      <c r="VUI28" s="530" t="n"/>
      <c r="VUJ28" s="530" t="n"/>
      <c r="VUK28" s="530" t="n"/>
      <c r="VUL28" s="530" t="n"/>
      <c r="VUM28" s="530" t="n"/>
      <c r="VUN28" s="530" t="n"/>
      <c r="VUO28" s="530" t="n"/>
      <c r="VUP28" s="530" t="n"/>
      <c r="VUQ28" s="530" t="n"/>
      <c r="VUR28" s="530" t="n"/>
      <c r="VUS28" s="530" t="n"/>
      <c r="VUT28" s="530" t="n"/>
      <c r="VUU28" s="530" t="n"/>
      <c r="VUV28" s="530" t="n"/>
      <c r="VUW28" s="530" t="n"/>
      <c r="VUX28" s="530" t="n"/>
      <c r="VUY28" s="530" t="n"/>
      <c r="VUZ28" s="530" t="n"/>
      <c r="VVA28" s="530" t="n"/>
      <c r="VVB28" s="530" t="n"/>
      <c r="VVC28" s="530" t="n"/>
      <c r="VVD28" s="530" t="n"/>
      <c r="VVE28" s="530" t="n"/>
      <c r="VVF28" s="530" t="n"/>
      <c r="VVG28" s="530" t="n"/>
      <c r="VVH28" s="530" t="n"/>
      <c r="VVI28" s="530" t="n"/>
      <c r="VVJ28" s="530" t="n"/>
      <c r="VVK28" s="530" t="n"/>
      <c r="VVL28" s="530" t="n"/>
      <c r="VVM28" s="530" t="n"/>
      <c r="VVN28" s="530" t="n"/>
      <c r="VVO28" s="530" t="n"/>
      <c r="VVP28" s="530" t="n"/>
      <c r="VVQ28" s="530" t="n"/>
      <c r="VVR28" s="530" t="n"/>
      <c r="VVS28" s="530" t="n"/>
      <c r="VVT28" s="530" t="n"/>
      <c r="VVU28" s="530" t="n"/>
      <c r="VVV28" s="530" t="n"/>
      <c r="VVW28" s="530" t="n"/>
      <c r="VVX28" s="530" t="n"/>
      <c r="VVY28" s="530" t="n"/>
      <c r="VVZ28" s="530" t="n"/>
      <c r="VWA28" s="530" t="n"/>
      <c r="VWB28" s="530" t="n"/>
      <c r="VWC28" s="530" t="n"/>
      <c r="VWD28" s="530" t="n"/>
      <c r="VWE28" s="530" t="n"/>
      <c r="VWF28" s="530" t="n"/>
      <c r="VWG28" s="530" t="n"/>
      <c r="VWH28" s="530" t="n"/>
      <c r="VWI28" s="530" t="n"/>
      <c r="VWJ28" s="530" t="n"/>
      <c r="VWK28" s="530" t="n"/>
      <c r="VWL28" s="530" t="n"/>
      <c r="VWM28" s="530" t="n"/>
      <c r="VWN28" s="530" t="n"/>
      <c r="VWO28" s="530" t="n"/>
      <c r="VWP28" s="530" t="n"/>
      <c r="VWQ28" s="530" t="n"/>
      <c r="VWR28" s="530" t="n"/>
      <c r="VWS28" s="530" t="n"/>
      <c r="VWT28" s="530" t="n"/>
      <c r="VWU28" s="530" t="n"/>
      <c r="VWV28" s="530" t="n"/>
      <c r="VWW28" s="530" t="n"/>
      <c r="VWX28" s="530" t="n"/>
      <c r="VWY28" s="530" t="n"/>
      <c r="VWZ28" s="530" t="n"/>
      <c r="VXA28" s="530" t="n"/>
      <c r="VXB28" s="530" t="n"/>
      <c r="VXC28" s="530" t="n"/>
      <c r="VXD28" s="530" t="n"/>
      <c r="VXE28" s="530" t="n"/>
      <c r="VXF28" s="530" t="n"/>
      <c r="VXG28" s="530" t="n"/>
      <c r="VXH28" s="530" t="n"/>
      <c r="VXI28" s="530" t="n"/>
      <c r="VXJ28" s="530" t="n"/>
      <c r="VXK28" s="530" t="n"/>
      <c r="VXL28" s="530" t="n"/>
      <c r="VXM28" s="530" t="n"/>
      <c r="VXN28" s="530" t="n"/>
      <c r="VXO28" s="530" t="n"/>
      <c r="VXP28" s="530" t="n"/>
      <c r="VXQ28" s="530" t="n"/>
      <c r="VXR28" s="530" t="n"/>
      <c r="VXS28" s="530" t="n"/>
      <c r="VXT28" s="530" t="n"/>
      <c r="VXU28" s="530" t="n"/>
      <c r="VXV28" s="530" t="n"/>
      <c r="VXW28" s="530" t="n"/>
      <c r="VXX28" s="530" t="n"/>
      <c r="VXY28" s="530" t="n"/>
      <c r="VXZ28" s="530" t="n"/>
      <c r="VYA28" s="530" t="n"/>
      <c r="VYB28" s="530" t="n"/>
      <c r="VYC28" s="530" t="n"/>
      <c r="VYD28" s="530" t="n"/>
      <c r="VYE28" s="530" t="n"/>
      <c r="VYF28" s="530" t="n"/>
      <c r="VYG28" s="530" t="n"/>
      <c r="VYH28" s="530" t="n"/>
      <c r="VYI28" s="530" t="n"/>
      <c r="VYJ28" s="530" t="n"/>
      <c r="VYK28" s="530" t="n"/>
      <c r="VYL28" s="530" t="n"/>
      <c r="VYM28" s="530" t="n"/>
      <c r="VYN28" s="530" t="n"/>
      <c r="VYO28" s="530" t="n"/>
      <c r="VYP28" s="530" t="n"/>
      <c r="VYQ28" s="530" t="n"/>
      <c r="VYR28" s="530" t="n"/>
      <c r="VYS28" s="530" t="n"/>
      <c r="VYT28" s="530" t="n"/>
      <c r="VYU28" s="530" t="n"/>
      <c r="VYV28" s="530" t="n"/>
      <c r="VYW28" s="530" t="n"/>
      <c r="VYX28" s="530" t="n"/>
      <c r="VYY28" s="530" t="n"/>
      <c r="VYZ28" s="530" t="n"/>
      <c r="VZA28" s="530" t="n"/>
      <c r="VZB28" s="530" t="n"/>
      <c r="VZC28" s="530" t="n"/>
      <c r="VZD28" s="530" t="n"/>
      <c r="VZE28" s="530" t="n"/>
      <c r="VZF28" s="530" t="n"/>
      <c r="VZG28" s="530" t="n"/>
      <c r="VZH28" s="530" t="n"/>
      <c r="VZI28" s="530" t="n"/>
      <c r="VZJ28" s="530" t="n"/>
      <c r="VZK28" s="530" t="n"/>
      <c r="VZL28" s="530" t="n"/>
      <c r="VZM28" s="530" t="n"/>
      <c r="VZN28" s="530" t="n"/>
      <c r="VZO28" s="530" t="n"/>
      <c r="VZP28" s="530" t="n"/>
      <c r="VZQ28" s="530" t="n"/>
      <c r="VZR28" s="530" t="n"/>
      <c r="VZS28" s="530" t="n"/>
      <c r="VZT28" s="530" t="n"/>
      <c r="VZU28" s="530" t="n"/>
      <c r="VZV28" s="530" t="n"/>
      <c r="VZW28" s="530" t="n"/>
      <c r="VZX28" s="530" t="n"/>
      <c r="VZY28" s="530" t="n"/>
      <c r="VZZ28" s="530" t="n"/>
      <c r="WAA28" s="530" t="n"/>
      <c r="WAB28" s="530" t="n"/>
      <c r="WAC28" s="530" t="n"/>
      <c r="WAD28" s="530" t="n"/>
      <c r="WAE28" s="530" t="n"/>
      <c r="WAF28" s="530" t="n"/>
      <c r="WAG28" s="530" t="n"/>
      <c r="WAH28" s="530" t="n"/>
      <c r="WAI28" s="530" t="n"/>
      <c r="WAJ28" s="530" t="n"/>
      <c r="WAK28" s="530" t="n"/>
      <c r="WAL28" s="530" t="n"/>
      <c r="WAM28" s="530" t="n"/>
      <c r="WAN28" s="530" t="n"/>
      <c r="WAO28" s="530" t="n"/>
      <c r="WAP28" s="530" t="n"/>
      <c r="WAQ28" s="530" t="n"/>
      <c r="WAR28" s="530" t="n"/>
      <c r="WAS28" s="530" t="n"/>
      <c r="WAT28" s="530" t="n"/>
      <c r="WAU28" s="530" t="n"/>
      <c r="WAV28" s="530" t="n"/>
      <c r="WAW28" s="530" t="n"/>
      <c r="WAX28" s="530" t="n"/>
      <c r="WAY28" s="530" t="n"/>
      <c r="WAZ28" s="530" t="n"/>
      <c r="WBA28" s="530" t="n"/>
      <c r="WBB28" s="530" t="n"/>
      <c r="WBC28" s="530" t="n"/>
      <c r="WBD28" s="530" t="n"/>
      <c r="WBE28" s="530" t="n"/>
      <c r="WBF28" s="530" t="n"/>
      <c r="WBG28" s="530" t="n"/>
      <c r="WBH28" s="530" t="n"/>
      <c r="WBI28" s="530" t="n"/>
      <c r="WBJ28" s="530" t="n"/>
      <c r="WBK28" s="530" t="n"/>
      <c r="WBL28" s="530" t="n"/>
      <c r="WBM28" s="530" t="n"/>
      <c r="WBN28" s="530" t="n"/>
      <c r="WBO28" s="530" t="n"/>
      <c r="WBP28" s="530" t="n"/>
      <c r="WBQ28" s="530" t="n"/>
      <c r="WBR28" s="530" t="n"/>
      <c r="WBS28" s="530" t="n"/>
      <c r="WBT28" s="530" t="n"/>
      <c r="WBU28" s="530" t="n"/>
      <c r="WBV28" s="530" t="n"/>
      <c r="WBW28" s="530" t="n"/>
      <c r="WBX28" s="530" t="n"/>
      <c r="WBY28" s="530" t="n"/>
      <c r="WBZ28" s="530" t="n"/>
      <c r="WCA28" s="530" t="n"/>
      <c r="WCB28" s="530" t="n"/>
      <c r="WCC28" s="530" t="n"/>
      <c r="WCD28" s="530" t="n"/>
      <c r="WCE28" s="530" t="n"/>
      <c r="WCF28" s="530" t="n"/>
      <c r="WCG28" s="530" t="n"/>
      <c r="WCH28" s="530" t="n"/>
      <c r="WCI28" s="530" t="n"/>
      <c r="WCJ28" s="530" t="n"/>
      <c r="WCK28" s="530" t="n"/>
      <c r="WCL28" s="530" t="n"/>
      <c r="WCM28" s="530" t="n"/>
      <c r="WCN28" s="530" t="n"/>
      <c r="WCO28" s="530" t="n"/>
      <c r="WCP28" s="530" t="n"/>
      <c r="WCQ28" s="530" t="n"/>
      <c r="WCR28" s="530" t="n"/>
      <c r="WCS28" s="530" t="n"/>
      <c r="WCT28" s="530" t="n"/>
      <c r="WCU28" s="530" t="n"/>
      <c r="WCV28" s="530" t="n"/>
      <c r="WCW28" s="530" t="n"/>
      <c r="WCX28" s="530" t="n"/>
      <c r="WCY28" s="530" t="n"/>
      <c r="WCZ28" s="530" t="n"/>
      <c r="WDA28" s="530" t="n"/>
      <c r="WDB28" s="530" t="n"/>
      <c r="WDC28" s="530" t="n"/>
      <c r="WDD28" s="530" t="n"/>
      <c r="WDE28" s="530" t="n"/>
      <c r="WDF28" s="530" t="n"/>
      <c r="WDG28" s="530" t="n"/>
      <c r="WDH28" s="530" t="n"/>
      <c r="WDI28" s="530" t="n"/>
      <c r="WDJ28" s="530" t="n"/>
      <c r="WDK28" s="530" t="n"/>
      <c r="WDL28" s="530" t="n"/>
      <c r="WDM28" s="530" t="n"/>
      <c r="WDN28" s="530" t="n"/>
      <c r="WDO28" s="530" t="n"/>
      <c r="WDP28" s="530" t="n"/>
      <c r="WDQ28" s="530" t="n"/>
      <c r="WDR28" s="530" t="n"/>
      <c r="WDS28" s="530" t="n"/>
      <c r="WDT28" s="530" t="n"/>
      <c r="WDU28" s="530" t="n"/>
      <c r="WDV28" s="530" t="n"/>
      <c r="WDW28" s="530" t="n"/>
      <c r="WDX28" s="530" t="n"/>
      <c r="WDY28" s="530" t="n"/>
      <c r="WDZ28" s="530" t="n"/>
      <c r="WEA28" s="530" t="n"/>
      <c r="WEB28" s="530" t="n"/>
      <c r="WEC28" s="530" t="n"/>
      <c r="WED28" s="530" t="n"/>
      <c r="WEE28" s="530" t="n"/>
      <c r="WEF28" s="530" t="n"/>
      <c r="WEG28" s="530" t="n"/>
      <c r="WEH28" s="530" t="n"/>
      <c r="WEI28" s="530" t="n"/>
      <c r="WEJ28" s="530" t="n"/>
      <c r="WEK28" s="530" t="n"/>
      <c r="WEL28" s="530" t="n"/>
      <c r="WEM28" s="530" t="n"/>
      <c r="WEN28" s="530" t="n"/>
      <c r="WEO28" s="530" t="n"/>
      <c r="WEP28" s="530" t="n"/>
      <c r="WEQ28" s="530" t="n"/>
      <c r="WER28" s="530" t="n"/>
      <c r="WES28" s="530" t="n"/>
      <c r="WET28" s="530" t="n"/>
      <c r="WEU28" s="530" t="n"/>
      <c r="WEV28" s="530" t="n"/>
      <c r="WEW28" s="530" t="n"/>
      <c r="WEX28" s="530" t="n"/>
      <c r="WEY28" s="530" t="n"/>
      <c r="WEZ28" s="530" t="n"/>
      <c r="WFA28" s="530" t="n"/>
      <c r="WFB28" s="530" t="n"/>
      <c r="WFC28" s="530" t="n"/>
      <c r="WFD28" s="530" t="n"/>
      <c r="WFE28" s="530" t="n"/>
      <c r="WFF28" s="530" t="n"/>
      <c r="WFG28" s="530" t="n"/>
      <c r="WFH28" s="530" t="n"/>
      <c r="WFI28" s="530" t="n"/>
      <c r="WFJ28" s="530" t="n"/>
      <c r="WFK28" s="530" t="n"/>
      <c r="WFL28" s="530" t="n"/>
      <c r="WFM28" s="530" t="n"/>
      <c r="WFN28" s="530" t="n"/>
      <c r="WFO28" s="530" t="n"/>
      <c r="WFP28" s="530" t="n"/>
      <c r="WFQ28" s="530" t="n"/>
      <c r="WFR28" s="530" t="n"/>
      <c r="WFS28" s="530" t="n"/>
      <c r="WFT28" s="530" t="n"/>
      <c r="WFU28" s="530" t="n"/>
      <c r="WFV28" s="530" t="n"/>
      <c r="WFW28" s="530" t="n"/>
      <c r="WFX28" s="530" t="n"/>
      <c r="WFY28" s="530" t="n"/>
      <c r="WFZ28" s="530" t="n"/>
      <c r="WGA28" s="530" t="n"/>
      <c r="WGB28" s="530" t="n"/>
      <c r="WGC28" s="530" t="n"/>
      <c r="WGD28" s="530" t="n"/>
      <c r="WGE28" s="530" t="n"/>
      <c r="WGF28" s="530" t="n"/>
      <c r="WGG28" s="530" t="n"/>
      <c r="WGH28" s="530" t="n"/>
      <c r="WGI28" s="530" t="n"/>
      <c r="WGJ28" s="530" t="n"/>
      <c r="WGK28" s="530" t="n"/>
      <c r="WGL28" s="530" t="n"/>
      <c r="WGM28" s="530" t="n"/>
      <c r="WGN28" s="530" t="n"/>
      <c r="WGO28" s="530" t="n"/>
      <c r="WGP28" s="530" t="n"/>
      <c r="WGQ28" s="530" t="n"/>
      <c r="WGR28" s="530" t="n"/>
      <c r="WGS28" s="530" t="n"/>
      <c r="WGT28" s="530" t="n"/>
      <c r="WGU28" s="530" t="n"/>
      <c r="WGV28" s="530" t="n"/>
      <c r="WGW28" s="530" t="n"/>
      <c r="WGX28" s="530" t="n"/>
      <c r="WGY28" s="530" t="n"/>
      <c r="WGZ28" s="530" t="n"/>
      <c r="WHA28" s="530" t="n"/>
      <c r="WHB28" s="530" t="n"/>
      <c r="WHC28" s="530" t="n"/>
      <c r="WHD28" s="530" t="n"/>
      <c r="WHE28" s="530" t="n"/>
      <c r="WHF28" s="530" t="n"/>
      <c r="WHG28" s="530" t="n"/>
      <c r="WHH28" s="530" t="n"/>
      <c r="WHI28" s="530" t="n"/>
      <c r="WHJ28" s="530" t="n"/>
      <c r="WHK28" s="530" t="n"/>
      <c r="WHL28" s="530" t="n"/>
      <c r="WHM28" s="530" t="n"/>
      <c r="WHN28" s="530" t="n"/>
      <c r="WHO28" s="530" t="n"/>
      <c r="WHP28" s="530" t="n"/>
      <c r="WHQ28" s="530" t="n"/>
      <c r="WHR28" s="530" t="n"/>
      <c r="WHS28" s="530" t="n"/>
      <c r="WHT28" s="530" t="n"/>
      <c r="WHU28" s="530" t="n"/>
      <c r="WHV28" s="530" t="n"/>
      <c r="WHW28" s="530" t="n"/>
      <c r="WHX28" s="530" t="n"/>
      <c r="WHY28" s="530" t="n"/>
      <c r="WHZ28" s="530" t="n"/>
      <c r="WIA28" s="530" t="n"/>
      <c r="WIB28" s="530" t="n"/>
      <c r="WIC28" s="530" t="n"/>
      <c r="WID28" s="530" t="n"/>
      <c r="WIE28" s="530" t="n"/>
      <c r="WIF28" s="530" t="n"/>
      <c r="WIG28" s="530" t="n"/>
      <c r="WIH28" s="530" t="n"/>
      <c r="WII28" s="530" t="n"/>
      <c r="WIJ28" s="530" t="n"/>
      <c r="WIK28" s="530" t="n"/>
      <c r="WIL28" s="530" t="n"/>
      <c r="WIM28" s="530" t="n"/>
      <c r="WIN28" s="530" t="n"/>
      <c r="WIO28" s="530" t="n"/>
      <c r="WIP28" s="530" t="n"/>
      <c r="WIQ28" s="530" t="n"/>
      <c r="WIR28" s="530" t="n"/>
      <c r="WIS28" s="530" t="n"/>
      <c r="WIT28" s="530" t="n"/>
      <c r="WIU28" s="530" t="n"/>
      <c r="WIV28" s="530" t="n"/>
      <c r="WIW28" s="530" t="n"/>
      <c r="WIX28" s="530" t="n"/>
      <c r="WIY28" s="530" t="n"/>
      <c r="WIZ28" s="530" t="n"/>
      <c r="WJA28" s="530" t="n"/>
      <c r="WJB28" s="530" t="n"/>
      <c r="WJC28" s="530" t="n"/>
      <c r="WJD28" s="530" t="n"/>
      <c r="WJE28" s="530" t="n"/>
      <c r="WJF28" s="530" t="n"/>
      <c r="WJG28" s="530" t="n"/>
      <c r="WJH28" s="530" t="n"/>
      <c r="WJI28" s="530" t="n"/>
      <c r="WJJ28" s="530" t="n"/>
      <c r="WJK28" s="530" t="n"/>
      <c r="WJL28" s="530" t="n"/>
      <c r="WJM28" s="530" t="n"/>
      <c r="WJN28" s="530" t="n"/>
      <c r="WJO28" s="530" t="n"/>
      <c r="WJP28" s="530" t="n"/>
      <c r="WJQ28" s="530" t="n"/>
      <c r="WJR28" s="530" t="n"/>
      <c r="WJS28" s="530" t="n"/>
      <c r="WJT28" s="530" t="n"/>
      <c r="WJU28" s="530" t="n"/>
      <c r="WJV28" s="530" t="n"/>
      <c r="WJW28" s="530" t="n"/>
      <c r="WJX28" s="530" t="n"/>
      <c r="WJY28" s="530" t="n"/>
      <c r="WJZ28" s="530" t="n"/>
      <c r="WKA28" s="530" t="n"/>
      <c r="WKB28" s="530" t="n"/>
      <c r="WKC28" s="530" t="n"/>
      <c r="WKD28" s="530" t="n"/>
      <c r="WKE28" s="530" t="n"/>
      <c r="WKF28" s="530" t="n"/>
      <c r="WKG28" s="530" t="n"/>
      <c r="WKH28" s="530" t="n"/>
      <c r="WKI28" s="530" t="n"/>
      <c r="WKJ28" s="530" t="n"/>
      <c r="WKK28" s="530" t="n"/>
      <c r="WKL28" s="530" t="n"/>
      <c r="WKM28" s="530" t="n"/>
      <c r="WKN28" s="530" t="n"/>
      <c r="WKO28" s="530" t="n"/>
      <c r="WKP28" s="530" t="n"/>
      <c r="WKQ28" s="530" t="n"/>
      <c r="WKR28" s="530" t="n"/>
      <c r="WKS28" s="530" t="n"/>
      <c r="WKT28" s="530" t="n"/>
      <c r="WKU28" s="530" t="n"/>
      <c r="WKV28" s="530" t="n"/>
      <c r="WKW28" s="530" t="n"/>
      <c r="WKX28" s="530" t="n"/>
      <c r="WKY28" s="530" t="n"/>
      <c r="WKZ28" s="530" t="n"/>
      <c r="WLA28" s="530" t="n"/>
      <c r="WLB28" s="530" t="n"/>
      <c r="WLC28" s="530" t="n"/>
      <c r="WLD28" s="530" t="n"/>
      <c r="WLE28" s="530" t="n"/>
      <c r="WLF28" s="530" t="n"/>
      <c r="WLG28" s="530" t="n"/>
      <c r="WLH28" s="530" t="n"/>
      <c r="WLI28" s="530" t="n"/>
      <c r="WLJ28" s="530" t="n"/>
      <c r="WLK28" s="530" t="n"/>
      <c r="WLL28" s="530" t="n"/>
      <c r="WLM28" s="530" t="n"/>
      <c r="WLN28" s="530" t="n"/>
      <c r="WLO28" s="530" t="n"/>
      <c r="WLP28" s="530" t="n"/>
      <c r="WLQ28" s="530" t="n"/>
      <c r="WLR28" s="530" t="n"/>
      <c r="WLS28" s="530" t="n"/>
      <c r="WLT28" s="530" t="n"/>
      <c r="WLU28" s="530" t="n"/>
      <c r="WLV28" s="530" t="n"/>
      <c r="WLW28" s="530" t="n"/>
      <c r="WLX28" s="530" t="n"/>
      <c r="WLY28" s="530" t="n"/>
      <c r="WLZ28" s="530" t="n"/>
      <c r="WMA28" s="530" t="n"/>
      <c r="WMB28" s="530" t="n"/>
      <c r="WMC28" s="530" t="n"/>
      <c r="WMD28" s="530" t="n"/>
      <c r="WME28" s="530" t="n"/>
      <c r="WMF28" s="530" t="n"/>
      <c r="WMG28" s="530" t="n"/>
      <c r="WMH28" s="530" t="n"/>
      <c r="WMI28" s="530" t="n"/>
      <c r="WMJ28" s="530" t="n"/>
      <c r="WMK28" s="530" t="n"/>
      <c r="WML28" s="530" t="n"/>
      <c r="WMM28" s="530" t="n"/>
      <c r="WMN28" s="530" t="n"/>
      <c r="WMO28" s="530" t="n"/>
      <c r="WMP28" s="530" t="n"/>
      <c r="WMQ28" s="530" t="n"/>
      <c r="WMR28" s="530" t="n"/>
      <c r="WMS28" s="530" t="n"/>
      <c r="WMT28" s="530" t="n"/>
      <c r="WMU28" s="530" t="n"/>
      <c r="WMV28" s="530" t="n"/>
      <c r="WMW28" s="530" t="n"/>
      <c r="WMX28" s="530" t="n"/>
      <c r="WMY28" s="530" t="n"/>
      <c r="WMZ28" s="530" t="n"/>
      <c r="WNA28" s="530" t="n"/>
      <c r="WNB28" s="530" t="n"/>
      <c r="WNC28" s="530" t="n"/>
      <c r="WND28" s="530" t="n"/>
      <c r="WNE28" s="530" t="n"/>
      <c r="WNF28" s="530" t="n"/>
      <c r="WNG28" s="530" t="n"/>
      <c r="WNH28" s="530" t="n"/>
      <c r="WNI28" s="530" t="n"/>
      <c r="WNJ28" s="530" t="n"/>
      <c r="WNK28" s="530" t="n"/>
      <c r="WNL28" s="530" t="n"/>
      <c r="WNM28" s="530" t="n"/>
      <c r="WNN28" s="530" t="n"/>
      <c r="WNO28" s="530" t="n"/>
      <c r="WNP28" s="530" t="n"/>
      <c r="WNQ28" s="530" t="n"/>
      <c r="WNR28" s="530" t="n"/>
      <c r="WNS28" s="530" t="n"/>
      <c r="WNT28" s="530" t="n"/>
      <c r="WNU28" s="530" t="n"/>
      <c r="WNV28" s="530" t="n"/>
      <c r="WNW28" s="530" t="n"/>
      <c r="WNX28" s="530" t="n"/>
      <c r="WNY28" s="530" t="n"/>
      <c r="WNZ28" s="530" t="n"/>
      <c r="WOA28" s="530" t="n"/>
      <c r="WOB28" s="530" t="n"/>
      <c r="WOC28" s="530" t="n"/>
      <c r="WOD28" s="530" t="n"/>
      <c r="WOE28" s="530" t="n"/>
      <c r="WOF28" s="530" t="n"/>
      <c r="WOG28" s="530" t="n"/>
      <c r="WOH28" s="530" t="n"/>
      <c r="WOI28" s="530" t="n"/>
      <c r="WOJ28" s="530" t="n"/>
      <c r="WOK28" s="530" t="n"/>
      <c r="WOL28" s="530" t="n"/>
      <c r="WOM28" s="530" t="n"/>
      <c r="WON28" s="530" t="n"/>
      <c r="WOO28" s="530" t="n"/>
      <c r="WOP28" s="530" t="n"/>
      <c r="WOQ28" s="530" t="n"/>
      <c r="WOR28" s="530" t="n"/>
      <c r="WOS28" s="530" t="n"/>
      <c r="WOT28" s="530" t="n"/>
      <c r="WOU28" s="530" t="n"/>
      <c r="WOV28" s="530" t="n"/>
      <c r="WOW28" s="530" t="n"/>
      <c r="WOX28" s="530" t="n"/>
      <c r="WOY28" s="530" t="n"/>
      <c r="WOZ28" s="530" t="n"/>
      <c r="WPA28" s="530" t="n"/>
      <c r="WPB28" s="530" t="n"/>
      <c r="WPC28" s="530" t="n"/>
      <c r="WPD28" s="530" t="n"/>
      <c r="WPE28" s="530" t="n"/>
      <c r="WPF28" s="530" t="n"/>
      <c r="WPG28" s="530" t="n"/>
      <c r="WPH28" s="530" t="n"/>
      <c r="WPI28" s="530" t="n"/>
      <c r="WPJ28" s="530" t="n"/>
      <c r="WPK28" s="530" t="n"/>
      <c r="WPL28" s="530" t="n"/>
      <c r="WPM28" s="530" t="n"/>
      <c r="WPN28" s="530" t="n"/>
      <c r="WPO28" s="530" t="n"/>
      <c r="WPP28" s="530" t="n"/>
      <c r="WPQ28" s="530" t="n"/>
      <c r="WPR28" s="530" t="n"/>
      <c r="WPS28" s="530" t="n"/>
      <c r="WPT28" s="530" t="n"/>
      <c r="WPU28" s="530" t="n"/>
      <c r="WPV28" s="530" t="n"/>
      <c r="WPW28" s="530" t="n"/>
      <c r="WPX28" s="530" t="n"/>
      <c r="WPY28" s="530" t="n"/>
      <c r="WPZ28" s="530" t="n"/>
      <c r="WQA28" s="530" t="n"/>
      <c r="WQB28" s="530" t="n"/>
      <c r="WQC28" s="530" t="n"/>
      <c r="WQD28" s="530" t="n"/>
      <c r="WQE28" s="530" t="n"/>
      <c r="WQF28" s="530" t="n"/>
      <c r="WQG28" s="530" t="n"/>
      <c r="WQH28" s="530" t="n"/>
      <c r="WQI28" s="530" t="n"/>
      <c r="WQJ28" s="530" t="n"/>
      <c r="WQK28" s="530" t="n"/>
      <c r="WQL28" s="530" t="n"/>
      <c r="WQM28" s="530" t="n"/>
      <c r="WQN28" s="530" t="n"/>
      <c r="WQO28" s="530" t="n"/>
      <c r="WQP28" s="530" t="n"/>
      <c r="WQQ28" s="530" t="n"/>
      <c r="WQR28" s="530" t="n"/>
      <c r="WQS28" s="530" t="n"/>
      <c r="WQT28" s="530" t="n"/>
      <c r="WQU28" s="530" t="n"/>
      <c r="WQV28" s="530" t="n"/>
      <c r="WQW28" s="530" t="n"/>
      <c r="WQX28" s="530" t="n"/>
      <c r="WQY28" s="530" t="n"/>
      <c r="WQZ28" s="530" t="n"/>
      <c r="WRA28" s="530" t="n"/>
      <c r="WRB28" s="530" t="n"/>
      <c r="WRC28" s="530" t="n"/>
      <c r="WRD28" s="530" t="n"/>
      <c r="WRE28" s="530" t="n"/>
      <c r="WRF28" s="530" t="n"/>
      <c r="WRG28" s="530" t="n"/>
      <c r="WRH28" s="530" t="n"/>
      <c r="WRI28" s="530" t="n"/>
      <c r="WRJ28" s="530" t="n"/>
      <c r="WRK28" s="530" t="n"/>
      <c r="WRL28" s="530" t="n"/>
      <c r="WRM28" s="530" t="n"/>
      <c r="WRN28" s="530" t="n"/>
      <c r="WRO28" s="530" t="n"/>
      <c r="WRP28" s="530" t="n"/>
      <c r="WRQ28" s="530" t="n"/>
      <c r="WRR28" s="530" t="n"/>
      <c r="WRS28" s="530" t="n"/>
      <c r="WRT28" s="530" t="n"/>
      <c r="WRU28" s="530" t="n"/>
      <c r="WRV28" s="530" t="n"/>
      <c r="WRW28" s="530" t="n"/>
      <c r="WRX28" s="530" t="n"/>
      <c r="WRY28" s="530" t="n"/>
      <c r="WRZ28" s="530" t="n"/>
      <c r="WSA28" s="530" t="n"/>
      <c r="WSB28" s="530" t="n"/>
      <c r="WSC28" s="530" t="n"/>
      <c r="WSD28" s="530" t="n"/>
      <c r="WSE28" s="530" t="n"/>
      <c r="WSF28" s="530" t="n"/>
      <c r="WSG28" s="530" t="n"/>
      <c r="WSH28" s="530" t="n"/>
      <c r="WSI28" s="530" t="n"/>
      <c r="WSJ28" s="530" t="n"/>
      <c r="WSK28" s="530" t="n"/>
      <c r="WSL28" s="530" t="n"/>
      <c r="WSM28" s="530" t="n"/>
      <c r="WSN28" s="530" t="n"/>
      <c r="WSO28" s="530" t="n"/>
      <c r="WSP28" s="530" t="n"/>
      <c r="WSQ28" s="530" t="n"/>
      <c r="WSR28" s="530" t="n"/>
      <c r="WSS28" s="530" t="n"/>
      <c r="WST28" s="530" t="n"/>
      <c r="WSU28" s="530" t="n"/>
      <c r="WSV28" s="530" t="n"/>
      <c r="WSW28" s="530" t="n"/>
      <c r="WSX28" s="530" t="n"/>
      <c r="WSY28" s="530" t="n"/>
      <c r="WSZ28" s="530" t="n"/>
      <c r="WTA28" s="530" t="n"/>
      <c r="WTB28" s="530" t="n"/>
      <c r="WTC28" s="530" t="n"/>
      <c r="WTD28" s="530" t="n"/>
      <c r="WTE28" s="530" t="n"/>
      <c r="WTF28" s="530" t="n"/>
      <c r="WTG28" s="530" t="n"/>
      <c r="WTH28" s="530" t="n"/>
      <c r="WTI28" s="530" t="n"/>
      <c r="WTJ28" s="530" t="n"/>
      <c r="WTK28" s="530" t="n"/>
      <c r="WTL28" s="530" t="n"/>
      <c r="WTM28" s="530" t="n"/>
      <c r="WTN28" s="530" t="n"/>
      <c r="WTO28" s="530" t="n"/>
      <c r="WTP28" s="530" t="n"/>
      <c r="WTQ28" s="530" t="n"/>
      <c r="WTR28" s="530" t="n"/>
      <c r="WTS28" s="530" t="n"/>
      <c r="WTT28" s="530" t="n"/>
      <c r="WTU28" s="530" t="n"/>
      <c r="WTV28" s="530" t="n"/>
      <c r="WTW28" s="530" t="n"/>
      <c r="WTX28" s="530" t="n"/>
      <c r="WTY28" s="530" t="n"/>
      <c r="WTZ28" s="530" t="n"/>
      <c r="WUA28" s="530" t="n"/>
      <c r="WUB28" s="530" t="n"/>
      <c r="WUC28" s="530" t="n"/>
      <c r="WUD28" s="530" t="n"/>
      <c r="WUE28" s="530" t="n"/>
      <c r="WUF28" s="530" t="n"/>
      <c r="WUG28" s="530" t="n"/>
      <c r="WUH28" s="530" t="n"/>
      <c r="WUI28" s="530" t="n"/>
      <c r="WUJ28" s="530" t="n"/>
      <c r="WUK28" s="530" t="n"/>
      <c r="WUL28" s="530" t="n"/>
      <c r="WUM28" s="530" t="n"/>
      <c r="WUN28" s="530" t="n"/>
      <c r="WUO28" s="530" t="n"/>
      <c r="WUP28" s="530" t="n"/>
      <c r="WUQ28" s="530" t="n"/>
      <c r="WUR28" s="530" t="n"/>
      <c r="WUS28" s="530" t="n"/>
      <c r="WUT28" s="530" t="n"/>
      <c r="WUU28" s="530" t="n"/>
      <c r="WUV28" s="530" t="n"/>
      <c r="WUW28" s="530" t="n"/>
      <c r="WUX28" s="530" t="n"/>
      <c r="WUY28" s="530" t="n"/>
      <c r="WUZ28" s="530" t="n"/>
      <c r="WVA28" s="530" t="n"/>
      <c r="WVB28" s="530" t="n"/>
      <c r="WVC28" s="530" t="n"/>
      <c r="WVD28" s="530" t="n"/>
      <c r="WVE28" s="530" t="n"/>
      <c r="WVF28" s="530" t="n"/>
      <c r="WVG28" s="530" t="n"/>
      <c r="WVH28" s="530" t="n"/>
      <c r="WVI28" s="530" t="n"/>
      <c r="WVJ28" s="530" t="n"/>
      <c r="WVK28" s="530" t="n"/>
      <c r="WVL28" s="530" t="n"/>
      <c r="WVM28" s="530" t="n"/>
      <c r="WVN28" s="530" t="n"/>
      <c r="WVO28" s="530" t="n"/>
      <c r="WVP28" s="530" t="n"/>
      <c r="WVQ28" s="530" t="n"/>
      <c r="WVR28" s="530" t="n"/>
      <c r="WVS28" s="530" t="n"/>
      <c r="WVT28" s="530" t="n"/>
      <c r="WVU28" s="530" t="n"/>
      <c r="WVV28" s="530" t="n"/>
      <c r="WVW28" s="530" t="n"/>
      <c r="WVX28" s="530" t="n"/>
      <c r="WVY28" s="530" t="n"/>
      <c r="WVZ28" s="530" t="n"/>
      <c r="WWA28" s="530" t="n"/>
      <c r="WWB28" s="530" t="n"/>
      <c r="WWC28" s="530" t="n"/>
      <c r="WWD28" s="530" t="n"/>
      <c r="WWE28" s="530" t="n"/>
      <c r="WWF28" s="530" t="n"/>
      <c r="WWG28" s="530" t="n"/>
      <c r="WWH28" s="530" t="n"/>
      <c r="WWI28" s="530" t="n"/>
      <c r="WWJ28" s="530" t="n"/>
      <c r="WWK28" s="530" t="n"/>
      <c r="WWL28" s="530" t="n"/>
      <c r="WWM28" s="530" t="n"/>
      <c r="WWN28" s="530" t="n"/>
      <c r="WWO28" s="530" t="n"/>
      <c r="WWP28" s="530" t="n"/>
      <c r="WWQ28" s="530" t="n"/>
      <c r="WWR28" s="530" t="n"/>
      <c r="WWS28" s="530" t="n"/>
      <c r="WWT28" s="530" t="n"/>
      <c r="WWU28" s="530" t="n"/>
      <c r="WWV28" s="530" t="n"/>
      <c r="WWW28" s="530" t="n"/>
      <c r="WWX28" s="530" t="n"/>
      <c r="WWY28" s="530" t="n"/>
      <c r="WWZ28" s="530" t="n"/>
      <c r="WXA28" s="530" t="n"/>
      <c r="WXB28" s="530" t="n"/>
      <c r="WXC28" s="530" t="n"/>
      <c r="WXD28" s="530" t="n"/>
      <c r="WXE28" s="530" t="n"/>
      <c r="WXF28" s="530" t="n"/>
      <c r="WXG28" s="530" t="n"/>
      <c r="WXH28" s="530" t="n"/>
      <c r="WXI28" s="530" t="n"/>
      <c r="WXJ28" s="530" t="n"/>
      <c r="WXK28" s="530" t="n"/>
      <c r="WXL28" s="530" t="n"/>
      <c r="WXM28" s="530" t="n"/>
      <c r="WXN28" s="530" t="n"/>
      <c r="WXO28" s="530" t="n"/>
      <c r="WXP28" s="530" t="n"/>
      <c r="WXQ28" s="530" t="n"/>
      <c r="WXR28" s="530" t="n"/>
      <c r="WXS28" s="530" t="n"/>
      <c r="WXT28" s="530" t="n"/>
      <c r="WXU28" s="530" t="n"/>
      <c r="WXV28" s="530" t="n"/>
      <c r="WXW28" s="530" t="n"/>
      <c r="WXX28" s="530" t="n"/>
      <c r="WXY28" s="530" t="n"/>
      <c r="WXZ28" s="530" t="n"/>
      <c r="WYA28" s="530" t="n"/>
      <c r="WYB28" s="530" t="n"/>
      <c r="WYC28" s="530" t="n"/>
      <c r="WYD28" s="530" t="n"/>
      <c r="WYE28" s="530" t="n"/>
      <c r="WYF28" s="530" t="n"/>
      <c r="WYG28" s="530" t="n"/>
      <c r="WYH28" s="530" t="n"/>
      <c r="WYI28" s="530" t="n"/>
      <c r="WYJ28" s="530" t="n"/>
      <c r="WYK28" s="530" t="n"/>
      <c r="WYL28" s="530" t="n"/>
      <c r="WYM28" s="530" t="n"/>
      <c r="WYN28" s="530" t="n"/>
      <c r="WYO28" s="530" t="n"/>
      <c r="WYP28" s="530" t="n"/>
      <c r="WYQ28" s="530" t="n"/>
      <c r="WYR28" s="530" t="n"/>
      <c r="WYS28" s="530" t="n"/>
      <c r="WYT28" s="530" t="n"/>
      <c r="WYU28" s="530" t="n"/>
      <c r="WYV28" s="530" t="n"/>
      <c r="WYW28" s="530" t="n"/>
      <c r="WYX28" s="530" t="n"/>
      <c r="WYY28" s="530" t="n"/>
      <c r="WYZ28" s="530" t="n"/>
      <c r="WZA28" s="530" t="n"/>
      <c r="WZB28" s="530" t="n"/>
      <c r="WZC28" s="530" t="n"/>
      <c r="WZD28" s="530" t="n"/>
      <c r="WZE28" s="530" t="n"/>
      <c r="WZF28" s="530" t="n"/>
      <c r="WZG28" s="530" t="n"/>
      <c r="WZH28" s="530" t="n"/>
      <c r="WZI28" s="530" t="n"/>
      <c r="WZJ28" s="530" t="n"/>
      <c r="WZK28" s="530" t="n"/>
      <c r="WZL28" s="530" t="n"/>
      <c r="WZM28" s="530" t="n"/>
      <c r="WZN28" s="530" t="n"/>
      <c r="WZO28" s="530" t="n"/>
      <c r="WZP28" s="530" t="n"/>
      <c r="WZQ28" s="530" t="n"/>
      <c r="WZR28" s="530" t="n"/>
      <c r="WZS28" s="530" t="n"/>
      <c r="WZT28" s="530" t="n"/>
      <c r="WZU28" s="530" t="n"/>
      <c r="WZV28" s="530" t="n"/>
      <c r="WZW28" s="530" t="n"/>
      <c r="WZX28" s="530" t="n"/>
      <c r="WZY28" s="530" t="n"/>
      <c r="WZZ28" s="530" t="n"/>
      <c r="XAA28" s="530" t="n"/>
      <c r="XAB28" s="530" t="n"/>
      <c r="XAC28" s="530" t="n"/>
      <c r="XAD28" s="530" t="n"/>
      <c r="XAE28" s="530" t="n"/>
      <c r="XAF28" s="530" t="n"/>
      <c r="XAG28" s="530" t="n"/>
      <c r="XAH28" s="530" t="n"/>
      <c r="XAI28" s="530" t="n"/>
      <c r="XAJ28" s="530" t="n"/>
      <c r="XAK28" s="530" t="n"/>
      <c r="XAL28" s="530" t="n"/>
      <c r="XAM28" s="530" t="n"/>
      <c r="XAN28" s="530" t="n"/>
      <c r="XAO28" s="530" t="n"/>
      <c r="XAP28" s="530" t="n"/>
      <c r="XAQ28" s="530" t="n"/>
      <c r="XAR28" s="530" t="n"/>
      <c r="XAS28" s="530" t="n"/>
      <c r="XAT28" s="530" t="n"/>
      <c r="XAU28" s="530" t="n"/>
      <c r="XAV28" s="530" t="n"/>
      <c r="XAW28" s="530" t="n"/>
      <c r="XAX28" s="530" t="n"/>
      <c r="XAY28" s="530" t="n"/>
      <c r="XAZ28" s="530" t="n"/>
      <c r="XBA28" s="530" t="n"/>
      <c r="XBB28" s="530" t="n"/>
      <c r="XBC28" s="530" t="n"/>
      <c r="XBD28" s="530" t="n"/>
      <c r="XBE28" s="530" t="n"/>
      <c r="XBF28" s="530" t="n"/>
      <c r="XBG28" s="530" t="n"/>
      <c r="XBH28" s="530" t="n"/>
      <c r="XBI28" s="530" t="n"/>
      <c r="XBJ28" s="530" t="n"/>
      <c r="XBK28" s="530" t="n"/>
      <c r="XBL28" s="530" t="n"/>
      <c r="XBM28" s="530" t="n"/>
      <c r="XBN28" s="530" t="n"/>
      <c r="XBO28" s="530" t="n"/>
      <c r="XBP28" s="530" t="n"/>
      <c r="XBQ28" s="530" t="n"/>
      <c r="XBR28" s="530" t="n"/>
      <c r="XBS28" s="530" t="n"/>
      <c r="XBT28" s="530" t="n"/>
      <c r="XBU28" s="530" t="n"/>
      <c r="XBV28" s="530" t="n"/>
      <c r="XBW28" s="530" t="n"/>
      <c r="XBX28" s="530" t="n"/>
      <c r="XBY28" s="530" t="n"/>
      <c r="XBZ28" s="530" t="n"/>
      <c r="XCA28" s="530" t="n"/>
      <c r="XCB28" s="530" t="n"/>
      <c r="XCC28" s="530" t="n"/>
      <c r="XCD28" s="530" t="n"/>
      <c r="XCE28" s="530" t="n"/>
      <c r="XCF28" s="530" t="n"/>
      <c r="XCG28" s="530" t="n"/>
      <c r="XCH28" s="530" t="n"/>
      <c r="XCI28" s="530" t="n"/>
      <c r="XCJ28" s="530" t="n"/>
      <c r="XCK28" s="530" t="n"/>
      <c r="XCL28" s="530" t="n"/>
      <c r="XCM28" s="530" t="n"/>
      <c r="XCN28" s="530" t="n"/>
      <c r="XCO28" s="530" t="n"/>
      <c r="XCP28" s="530" t="n"/>
      <c r="XCQ28" s="530" t="n"/>
      <c r="XCR28" s="530" t="n"/>
      <c r="XCS28" s="530" t="n"/>
      <c r="XCT28" s="530" t="n"/>
      <c r="XCU28" s="530" t="n"/>
      <c r="XCV28" s="530" t="n"/>
      <c r="XCW28" s="530" t="n"/>
      <c r="XCX28" s="530" t="n"/>
      <c r="XCY28" s="530" t="n"/>
      <c r="XCZ28" s="530" t="n"/>
      <c r="XDA28" s="530" t="n"/>
      <c r="XDB28" s="530" t="n"/>
      <c r="XDC28" s="530" t="n"/>
      <c r="XDD28" s="530" t="n"/>
      <c r="XDE28" s="530" t="n"/>
      <c r="XDF28" s="530" t="n"/>
      <c r="XDG28" s="530" t="n"/>
      <c r="XDH28" s="530" t="n"/>
      <c r="XDI28" s="530" t="n"/>
      <c r="XDJ28" s="530" t="n"/>
      <c r="XDK28" s="530" t="n"/>
      <c r="XDL28" s="530" t="n"/>
      <c r="XDM28" s="530" t="n"/>
      <c r="XDN28" s="530" t="n"/>
      <c r="XDO28" s="530" t="n"/>
      <c r="XDP28" s="530" t="n"/>
      <c r="XDQ28" s="530" t="n"/>
      <c r="XDR28" s="530" t="n"/>
      <c r="XDS28" s="530" t="n"/>
      <c r="XDT28" s="530" t="n"/>
      <c r="XDU28" s="530" t="n"/>
      <c r="XDV28" s="530" t="n"/>
      <c r="XDW28" s="530" t="n"/>
      <c r="XDX28" s="530" t="n"/>
      <c r="XDY28" s="530" t="n"/>
      <c r="XDZ28" s="530" t="n"/>
      <c r="XEA28" s="530" t="n"/>
      <c r="XEB28" s="530" t="n"/>
      <c r="XEC28" s="530" t="n"/>
      <c r="XED28" s="530" t="n"/>
      <c r="XEE28" s="530" t="n"/>
      <c r="XEF28" s="530" t="n"/>
      <c r="XEG28" s="530" t="n"/>
      <c r="XEH28" s="530" t="n"/>
      <c r="XEI28" s="530" t="n"/>
      <c r="XEJ28" s="530" t="n"/>
    </row>
    <row r="29" s="541">
      <c r="A29" s="530" t="n"/>
      <c r="B29" s="530" t="n"/>
      <c r="C29" s="530" t="n"/>
      <c r="D29" s="530" t="n"/>
      <c r="E29" s="530" t="n"/>
      <c r="F29" s="530" t="n"/>
      <c r="G29" s="530" t="n"/>
      <c r="H29" s="530" t="n"/>
      <c r="I29" s="530" t="n"/>
      <c r="J29" s="530" t="n"/>
      <c r="K29" s="530" t="n"/>
      <c r="L29" s="530" t="n"/>
      <c r="M29" s="530" t="n"/>
      <c r="N29" s="530" t="n"/>
      <c r="O29" s="530" t="n"/>
      <c r="P29" s="600" t="n"/>
      <c r="Q29" s="600" t="n"/>
      <c r="R29" s="530" t="n"/>
      <c r="S29" s="530" t="n"/>
      <c r="T29" s="530" t="n"/>
      <c r="U29" s="530" t="n"/>
      <c r="V29" s="530" t="n"/>
      <c r="W29" s="530" t="n"/>
      <c r="X29" s="530" t="n"/>
      <c r="Y29" s="530" t="n"/>
      <c r="Z29" s="530" t="n"/>
      <c r="AA29" s="530" t="n"/>
      <c r="AB29" s="530" t="n"/>
      <c r="AC29" s="530" t="n"/>
      <c r="AD29" s="530" t="n"/>
      <c r="AE29" s="530" t="n"/>
      <c r="AF29" s="80" t="n"/>
      <c r="AG29" s="530" t="n"/>
      <c r="AH29" s="530" t="n"/>
      <c r="AI29" s="530" t="n"/>
      <c r="AJ29" s="600" t="n"/>
      <c r="AK29" s="530" t="n"/>
      <c r="AL29" s="530" t="n"/>
      <c r="AM29" s="530" t="n"/>
      <c r="AN29" s="530" t="n"/>
      <c r="AO29" s="530" t="n"/>
      <c r="AP29" s="530" t="n"/>
      <c r="AQ29" s="530" t="n"/>
      <c r="AR29" s="530" t="n"/>
      <c r="AS29" s="530" t="n"/>
      <c r="AT29" s="530" t="n"/>
      <c r="AU29" s="530" t="n"/>
      <c r="AV29" s="530" t="n"/>
      <c r="AW29" s="530" t="n"/>
      <c r="AX29" s="530" t="n"/>
      <c r="AY29" s="530" t="n"/>
      <c r="AZ29" s="530" t="n"/>
      <c r="BA29" s="530" t="n"/>
      <c r="BB29" s="530" t="n"/>
      <c r="BC29" s="530" t="n"/>
      <c r="BD29" s="530" t="n"/>
      <c r="BE29" s="530" t="n"/>
      <c r="BF29" s="530" t="n"/>
      <c r="BG29" s="530" t="n"/>
      <c r="BH29" s="530" t="n"/>
      <c r="BI29" s="530" t="n"/>
      <c r="BJ29" s="530" t="n"/>
      <c r="BK29" s="530" t="n"/>
      <c r="BL29" s="530" t="n"/>
      <c r="BM29" s="530" t="n"/>
      <c r="BN29" s="530" t="n"/>
      <c r="BO29" s="530" t="n"/>
      <c r="BP29" s="530" t="n"/>
      <c r="BQ29" s="530" t="n"/>
      <c r="BR29" s="530" t="n"/>
      <c r="BS29" s="530" t="n"/>
      <c r="BT29" s="530" t="n"/>
      <c r="BU29" s="530" t="n"/>
      <c r="BV29" s="530" t="n"/>
      <c r="BW29" s="530" t="n"/>
      <c r="BX29" s="530" t="n"/>
      <c r="BY29" s="530" t="n"/>
      <c r="BZ29" s="530" t="n"/>
      <c r="CA29" s="530" t="n"/>
      <c r="CB29" s="530" t="n"/>
      <c r="CC29" s="530" t="n"/>
      <c r="CD29" s="530" t="n"/>
      <c r="CE29" s="530" t="n"/>
      <c r="CF29" s="530" t="n"/>
      <c r="CG29" s="530" t="n"/>
      <c r="CH29" s="530" t="n"/>
      <c r="CI29" s="530" t="n"/>
      <c r="CJ29" s="530" t="n"/>
      <c r="CK29" s="530" t="n"/>
      <c r="CL29" s="530" t="n"/>
      <c r="CM29" s="530" t="n"/>
      <c r="CN29" s="530" t="n"/>
      <c r="CO29" s="530" t="n"/>
      <c r="CP29" s="530" t="n"/>
      <c r="CQ29" s="530" t="n"/>
      <c r="CR29" s="530" t="n"/>
      <c r="CS29" s="530" t="n"/>
      <c r="CT29" s="530" t="n"/>
      <c r="CU29" s="530" t="n"/>
      <c r="CV29" s="530" t="n"/>
      <c r="CW29" s="530" t="n"/>
      <c r="CX29" s="530" t="n"/>
      <c r="CY29" s="530" t="n"/>
      <c r="CZ29" s="530" t="n"/>
      <c r="DA29" s="530" t="n"/>
      <c r="DB29" s="530" t="n"/>
      <c r="DC29" s="530" t="n"/>
      <c r="DD29" s="530" t="n"/>
      <c r="DE29" s="530" t="n"/>
      <c r="DF29" s="530" t="n"/>
      <c r="DG29" s="530" t="n"/>
      <c r="DH29" s="530" t="n"/>
      <c r="DI29" s="530" t="n"/>
      <c r="DJ29" s="530" t="n"/>
      <c r="DK29" s="530" t="n"/>
      <c r="DL29" s="530" t="n"/>
      <c r="DM29" s="530" t="n"/>
      <c r="DN29" s="530" t="n"/>
      <c r="DO29" s="530" t="n"/>
      <c r="DP29" s="530" t="n"/>
      <c r="DQ29" s="530" t="n"/>
      <c r="DR29" s="530" t="n"/>
      <c r="DS29" s="530" t="n"/>
      <c r="DT29" s="530" t="n"/>
      <c r="DU29" s="530" t="n"/>
      <c r="DV29" s="530" t="n"/>
      <c r="DW29" s="530" t="n"/>
      <c r="DX29" s="530" t="n"/>
      <c r="DY29" s="530" t="n"/>
      <c r="DZ29" s="530" t="n"/>
      <c r="EA29" s="530" t="n"/>
      <c r="EB29" s="530" t="n"/>
      <c r="EC29" s="530" t="n"/>
      <c r="ED29" s="530" t="n"/>
      <c r="EE29" s="530" t="n"/>
      <c r="EF29" s="530" t="n"/>
      <c r="EG29" s="530" t="n"/>
      <c r="EH29" s="530" t="n"/>
      <c r="EI29" s="530" t="n"/>
      <c r="EJ29" s="530" t="n"/>
      <c r="EK29" s="530" t="n"/>
      <c r="EL29" s="530" t="n"/>
      <c r="EM29" s="530" t="n"/>
      <c r="EN29" s="530" t="n"/>
      <c r="EO29" s="530" t="n"/>
      <c r="EP29" s="530" t="n"/>
      <c r="EQ29" s="530" t="n"/>
      <c r="ER29" s="530" t="n"/>
      <c r="ES29" s="530" t="n"/>
      <c r="ET29" s="530" t="n"/>
      <c r="EU29" s="530" t="n"/>
      <c r="EV29" s="530" t="n"/>
      <c r="EW29" s="530" t="n"/>
      <c r="EX29" s="530" t="n"/>
      <c r="EY29" s="530" t="n"/>
      <c r="EZ29" s="530" t="n"/>
      <c r="FA29" s="530" t="n"/>
      <c r="FB29" s="530" t="n"/>
      <c r="FC29" s="530" t="n"/>
      <c r="FD29" s="530" t="n"/>
      <c r="FE29" s="530" t="n"/>
      <c r="FF29" s="530" t="n"/>
      <c r="FG29" s="530" t="n"/>
      <c r="FH29" s="530" t="n"/>
      <c r="FI29" s="530" t="n"/>
      <c r="FJ29" s="530" t="n"/>
      <c r="FK29" s="530" t="n"/>
      <c r="FL29" s="530" t="n"/>
      <c r="FM29" s="530" t="n"/>
      <c r="FN29" s="530" t="n"/>
      <c r="FO29" s="530" t="n"/>
      <c r="FP29" s="530" t="n"/>
      <c r="FQ29" s="530" t="n"/>
      <c r="FR29" s="530" t="n"/>
      <c r="FS29" s="530" t="n"/>
      <c r="FT29" s="530" t="n"/>
      <c r="FU29" s="530" t="n"/>
      <c r="FV29" s="530" t="n"/>
      <c r="FW29" s="530" t="n"/>
      <c r="FX29" s="530" t="n"/>
      <c r="FY29" s="530" t="n"/>
      <c r="FZ29" s="530" t="n"/>
      <c r="GA29" s="530" t="n"/>
      <c r="GB29" s="530" t="n"/>
      <c r="GC29" s="530" t="n"/>
      <c r="GD29" s="530" t="n"/>
      <c r="GE29" s="530" t="n"/>
      <c r="GF29" s="530" t="n"/>
      <c r="GG29" s="530" t="n"/>
      <c r="GH29" s="530" t="n"/>
      <c r="GI29" s="530" t="n"/>
      <c r="GJ29" s="530" t="n"/>
      <c r="GK29" s="530" t="n"/>
      <c r="GL29" s="530" t="n"/>
      <c r="GM29" s="530" t="n"/>
      <c r="GN29" s="530" t="n"/>
      <c r="GO29" s="530" t="n"/>
      <c r="GP29" s="530" t="n"/>
      <c r="GQ29" s="530" t="n"/>
      <c r="GR29" s="530" t="n"/>
      <c r="GS29" s="530" t="n"/>
      <c r="GT29" s="530" t="n"/>
      <c r="GU29" s="530" t="n"/>
      <c r="GV29" s="530" t="n"/>
      <c r="GW29" s="530" t="n"/>
      <c r="GX29" s="530" t="n"/>
      <c r="GY29" s="530" t="n"/>
      <c r="GZ29" s="530" t="n"/>
      <c r="HA29" s="530" t="n"/>
      <c r="HB29" s="530" t="n"/>
      <c r="HC29" s="530" t="n"/>
      <c r="HD29" s="530" t="n"/>
      <c r="HE29" s="530" t="n"/>
      <c r="HF29" s="530" t="n"/>
      <c r="HG29" s="530" t="n"/>
      <c r="HH29" s="530" t="n"/>
      <c r="HI29" s="530" t="n"/>
      <c r="HJ29" s="530" t="n"/>
      <c r="HK29" s="530" t="n"/>
      <c r="HL29" s="530" t="n"/>
      <c r="HM29" s="530" t="n"/>
      <c r="HN29" s="530" t="n"/>
      <c r="HO29" s="530" t="n"/>
      <c r="HP29" s="530" t="n"/>
      <c r="HQ29" s="530" t="n"/>
      <c r="HR29" s="530" t="n"/>
      <c r="HS29" s="530" t="n"/>
      <c r="HT29" s="530" t="n"/>
      <c r="HU29" s="530" t="n"/>
      <c r="HV29" s="530" t="n"/>
      <c r="HW29" s="530" t="n"/>
      <c r="HX29" s="530" t="n"/>
      <c r="HY29" s="530" t="n"/>
      <c r="HZ29" s="530" t="n"/>
      <c r="IA29" s="530" t="n"/>
      <c r="IB29" s="530" t="n"/>
      <c r="IC29" s="530" t="n"/>
      <c r="ID29" s="530" t="n"/>
      <c r="IE29" s="530" t="n"/>
      <c r="IF29" s="530" t="n"/>
      <c r="IG29" s="530" t="n"/>
      <c r="IH29" s="530" t="n"/>
      <c r="II29" s="530" t="n"/>
      <c r="IJ29" s="530" t="n"/>
      <c r="IK29" s="530" t="n"/>
      <c r="IL29" s="530" t="n"/>
      <c r="IM29" s="530" t="n"/>
      <c r="IN29" s="530" t="n"/>
      <c r="IO29" s="530" t="n"/>
      <c r="IP29" s="530" t="n"/>
      <c r="IQ29" s="530" t="n"/>
      <c r="IR29" s="530" t="n"/>
      <c r="IS29" s="530" t="n"/>
      <c r="IT29" s="530" t="n"/>
      <c r="IU29" s="530" t="n"/>
      <c r="IV29" s="530" t="n"/>
      <c r="IW29" s="530" t="n"/>
      <c r="IX29" s="530" t="n"/>
      <c r="IY29" s="530" t="n"/>
      <c r="IZ29" s="530" t="n"/>
      <c r="JA29" s="530" t="n"/>
      <c r="JB29" s="530" t="n"/>
      <c r="JC29" s="530" t="n"/>
      <c r="JD29" s="530" t="n"/>
      <c r="JE29" s="530" t="n"/>
      <c r="JF29" s="530" t="n"/>
      <c r="JG29" s="530" t="n"/>
      <c r="JH29" s="530" t="n"/>
      <c r="JI29" s="530" t="n"/>
      <c r="JJ29" s="530" t="n"/>
      <c r="JK29" s="530" t="n"/>
      <c r="JL29" s="530" t="n"/>
      <c r="JM29" s="530" t="n"/>
      <c r="JN29" s="530" t="n"/>
      <c r="JO29" s="530" t="n"/>
      <c r="JP29" s="530" t="n"/>
      <c r="JQ29" s="530" t="n"/>
      <c r="JR29" s="530" t="n"/>
      <c r="JS29" s="530" t="n"/>
      <c r="JT29" s="530" t="n"/>
      <c r="JU29" s="530" t="n"/>
      <c r="JV29" s="530" t="n"/>
      <c r="JW29" s="530" t="n"/>
      <c r="JX29" s="530" t="n"/>
      <c r="JY29" s="530" t="n"/>
      <c r="JZ29" s="530" t="n"/>
      <c r="KA29" s="530" t="n"/>
      <c r="KB29" s="530" t="n"/>
      <c r="KC29" s="530" t="n"/>
      <c r="KD29" s="530" t="n"/>
      <c r="KE29" s="530" t="n"/>
      <c r="KF29" s="530" t="n"/>
      <c r="KG29" s="530" t="n"/>
      <c r="KH29" s="530" t="n"/>
      <c r="KI29" s="530" t="n"/>
      <c r="KJ29" s="530" t="n"/>
      <c r="KK29" s="530" t="n"/>
      <c r="KL29" s="530" t="n"/>
      <c r="KM29" s="530" t="n"/>
      <c r="KN29" s="530" t="n"/>
      <c r="KO29" s="530" t="n"/>
      <c r="KP29" s="530" t="n"/>
      <c r="KQ29" s="530" t="n"/>
      <c r="KR29" s="530" t="n"/>
      <c r="KS29" s="530" t="n"/>
      <c r="KT29" s="530" t="n"/>
      <c r="KU29" s="530" t="n"/>
      <c r="KV29" s="530" t="n"/>
      <c r="KW29" s="530" t="n"/>
      <c r="KX29" s="530" t="n"/>
      <c r="KY29" s="530" t="n"/>
      <c r="KZ29" s="530" t="n"/>
      <c r="LA29" s="530" t="n"/>
      <c r="LB29" s="530" t="n"/>
      <c r="LC29" s="530" t="n"/>
      <c r="LD29" s="530" t="n"/>
      <c r="LE29" s="530" t="n"/>
      <c r="LF29" s="530" t="n"/>
      <c r="LG29" s="530" t="n"/>
      <c r="LH29" s="530" t="n"/>
      <c r="LI29" s="530" t="n"/>
      <c r="LJ29" s="530" t="n"/>
      <c r="LK29" s="530" t="n"/>
      <c r="LL29" s="530" t="n"/>
      <c r="LM29" s="530" t="n"/>
      <c r="LN29" s="530" t="n"/>
      <c r="LO29" s="530" t="n"/>
      <c r="LP29" s="530" t="n"/>
      <c r="LQ29" s="530" t="n"/>
      <c r="LR29" s="530" t="n"/>
      <c r="LS29" s="530" t="n"/>
      <c r="LT29" s="530" t="n"/>
      <c r="LU29" s="530" t="n"/>
      <c r="LV29" s="530" t="n"/>
      <c r="LW29" s="530" t="n"/>
      <c r="LX29" s="530" t="n"/>
      <c r="LY29" s="530" t="n"/>
      <c r="LZ29" s="530" t="n"/>
      <c r="MA29" s="530" t="n"/>
      <c r="MB29" s="530" t="n"/>
      <c r="MC29" s="530" t="n"/>
      <c r="MD29" s="530" t="n"/>
      <c r="ME29" s="530" t="n"/>
      <c r="MF29" s="530" t="n"/>
      <c r="MG29" s="530" t="n"/>
      <c r="MH29" s="530" t="n"/>
      <c r="MI29" s="530" t="n"/>
      <c r="MJ29" s="530" t="n"/>
      <c r="MK29" s="530" t="n"/>
      <c r="ML29" s="530" t="n"/>
      <c r="MM29" s="530" t="n"/>
      <c r="MN29" s="530" t="n"/>
      <c r="MO29" s="530" t="n"/>
      <c r="MP29" s="530" t="n"/>
      <c r="MQ29" s="530" t="n"/>
      <c r="MR29" s="530" t="n"/>
      <c r="MS29" s="530" t="n"/>
      <c r="MT29" s="530" t="n"/>
      <c r="MU29" s="530" t="n"/>
      <c r="MV29" s="530" t="n"/>
      <c r="MW29" s="530" t="n"/>
      <c r="MX29" s="530" t="n"/>
      <c r="MY29" s="530" t="n"/>
      <c r="MZ29" s="530" t="n"/>
      <c r="NA29" s="530" t="n"/>
      <c r="NB29" s="530" t="n"/>
      <c r="NC29" s="530" t="n"/>
      <c r="ND29" s="530" t="n"/>
      <c r="NE29" s="530" t="n"/>
      <c r="NF29" s="530" t="n"/>
      <c r="NG29" s="530" t="n"/>
      <c r="NH29" s="530" t="n"/>
      <c r="NI29" s="530" t="n"/>
      <c r="NJ29" s="530" t="n"/>
      <c r="NK29" s="530" t="n"/>
      <c r="NL29" s="530" t="n"/>
      <c r="NM29" s="530" t="n"/>
      <c r="NN29" s="530" t="n"/>
      <c r="NO29" s="530" t="n"/>
      <c r="NP29" s="530" t="n"/>
      <c r="NQ29" s="530" t="n"/>
      <c r="NR29" s="530" t="n"/>
      <c r="NS29" s="530" t="n"/>
      <c r="NT29" s="530" t="n"/>
      <c r="NU29" s="530" t="n"/>
      <c r="NV29" s="530" t="n"/>
      <c r="NW29" s="530" t="n"/>
      <c r="NX29" s="530" t="n"/>
      <c r="NY29" s="530" t="n"/>
      <c r="NZ29" s="530" t="n"/>
      <c r="OA29" s="530" t="n"/>
      <c r="OB29" s="530" t="n"/>
      <c r="OC29" s="530" t="n"/>
      <c r="OD29" s="530" t="n"/>
      <c r="OE29" s="530" t="n"/>
      <c r="OF29" s="530" t="n"/>
      <c r="OG29" s="530" t="n"/>
      <c r="OH29" s="530" t="n"/>
      <c r="OI29" s="530" t="n"/>
      <c r="OJ29" s="530" t="n"/>
      <c r="OK29" s="530" t="n"/>
      <c r="OL29" s="530" t="n"/>
      <c r="OM29" s="530" t="n"/>
      <c r="ON29" s="530" t="n"/>
      <c r="OO29" s="530" t="n"/>
      <c r="OP29" s="530" t="n"/>
      <c r="OQ29" s="530" t="n"/>
      <c r="OR29" s="530" t="n"/>
      <c r="OS29" s="530" t="n"/>
      <c r="OT29" s="530" t="n"/>
      <c r="OU29" s="530" t="n"/>
      <c r="OV29" s="530" t="n"/>
      <c r="OW29" s="530" t="n"/>
      <c r="OX29" s="530" t="n"/>
      <c r="OY29" s="530" t="n"/>
      <c r="OZ29" s="530" t="n"/>
      <c r="PA29" s="530" t="n"/>
      <c r="PB29" s="530" t="n"/>
      <c r="PC29" s="530" t="n"/>
      <c r="PD29" s="530" t="n"/>
      <c r="PE29" s="530" t="n"/>
      <c r="PF29" s="530" t="n"/>
      <c r="PG29" s="530" t="n"/>
      <c r="PH29" s="530" t="n"/>
      <c r="PI29" s="530" t="n"/>
      <c r="PJ29" s="530" t="n"/>
      <c r="PK29" s="530" t="n"/>
      <c r="PL29" s="530" t="n"/>
      <c r="PM29" s="530" t="n"/>
      <c r="PN29" s="530" t="n"/>
      <c r="PO29" s="530" t="n"/>
      <c r="PP29" s="530" t="n"/>
      <c r="PQ29" s="530" t="n"/>
      <c r="PR29" s="530" t="n"/>
      <c r="PS29" s="530" t="n"/>
      <c r="PT29" s="530" t="n"/>
      <c r="PU29" s="530" t="n"/>
      <c r="PV29" s="530" t="n"/>
      <c r="PW29" s="530" t="n"/>
      <c r="PX29" s="530" t="n"/>
      <c r="PY29" s="530" t="n"/>
      <c r="PZ29" s="530" t="n"/>
      <c r="QA29" s="530" t="n"/>
      <c r="QB29" s="530" t="n"/>
      <c r="QC29" s="530" t="n"/>
      <c r="QD29" s="530" t="n"/>
      <c r="QE29" s="530" t="n"/>
      <c r="QF29" s="530" t="n"/>
      <c r="QG29" s="530" t="n"/>
      <c r="QH29" s="530" t="n"/>
      <c r="QI29" s="530" t="n"/>
      <c r="QJ29" s="530" t="n"/>
      <c r="QK29" s="530" t="n"/>
      <c r="QL29" s="530" t="n"/>
      <c r="QM29" s="530" t="n"/>
      <c r="QN29" s="530" t="n"/>
      <c r="QO29" s="530" t="n"/>
      <c r="QP29" s="530" t="n"/>
      <c r="QQ29" s="530" t="n"/>
      <c r="QR29" s="530" t="n"/>
      <c r="QS29" s="530" t="n"/>
      <c r="QT29" s="530" t="n"/>
      <c r="QU29" s="530" t="n"/>
      <c r="QV29" s="530" t="n"/>
      <c r="QW29" s="530" t="n"/>
      <c r="QX29" s="530" t="n"/>
      <c r="QY29" s="530" t="n"/>
      <c r="QZ29" s="530" t="n"/>
      <c r="RA29" s="530" t="n"/>
      <c r="RB29" s="530" t="n"/>
      <c r="RC29" s="530" t="n"/>
      <c r="RD29" s="530" t="n"/>
      <c r="RE29" s="530" t="n"/>
      <c r="RF29" s="530" t="n"/>
      <c r="RG29" s="530" t="n"/>
      <c r="RH29" s="530" t="n"/>
      <c r="RI29" s="530" t="n"/>
      <c r="RJ29" s="530" t="n"/>
      <c r="RK29" s="530" t="n"/>
      <c r="RL29" s="530" t="n"/>
      <c r="RM29" s="530" t="n"/>
      <c r="RN29" s="530" t="n"/>
      <c r="RO29" s="530" t="n"/>
      <c r="RP29" s="530" t="n"/>
      <c r="RQ29" s="530" t="n"/>
      <c r="RR29" s="530" t="n"/>
      <c r="RS29" s="530" t="n"/>
      <c r="RT29" s="530" t="n"/>
      <c r="RU29" s="530" t="n"/>
      <c r="RV29" s="530" t="n"/>
      <c r="RW29" s="530" t="n"/>
      <c r="RX29" s="530" t="n"/>
      <c r="RY29" s="530" t="n"/>
      <c r="RZ29" s="530" t="n"/>
      <c r="SA29" s="530" t="n"/>
      <c r="SB29" s="530" t="n"/>
      <c r="SC29" s="530" t="n"/>
      <c r="SD29" s="530" t="n"/>
      <c r="SE29" s="530" t="n"/>
      <c r="SF29" s="530" t="n"/>
      <c r="SG29" s="530" t="n"/>
      <c r="SH29" s="530" t="n"/>
      <c r="SI29" s="530" t="n"/>
      <c r="SJ29" s="530" t="n"/>
      <c r="SK29" s="530" t="n"/>
      <c r="SL29" s="530" t="n"/>
      <c r="SM29" s="530" t="n"/>
      <c r="SN29" s="530" t="n"/>
      <c r="SO29" s="530" t="n"/>
      <c r="SP29" s="530" t="n"/>
      <c r="SQ29" s="530" t="n"/>
      <c r="SR29" s="530" t="n"/>
      <c r="SS29" s="530" t="n"/>
      <c r="ST29" s="530" t="n"/>
      <c r="SU29" s="530" t="n"/>
      <c r="SV29" s="530" t="n"/>
      <c r="SW29" s="530" t="n"/>
      <c r="SX29" s="530" t="n"/>
      <c r="SY29" s="530" t="n"/>
      <c r="SZ29" s="530" t="n"/>
      <c r="TA29" s="530" t="n"/>
      <c r="TB29" s="530" t="n"/>
      <c r="TC29" s="530" t="n"/>
      <c r="TD29" s="530" t="n"/>
      <c r="TE29" s="530" t="n"/>
      <c r="TF29" s="530" t="n"/>
      <c r="TG29" s="530" t="n"/>
      <c r="TH29" s="530" t="n"/>
      <c r="TI29" s="530" t="n"/>
      <c r="TJ29" s="530" t="n"/>
      <c r="TK29" s="530" t="n"/>
      <c r="TL29" s="530" t="n"/>
      <c r="TM29" s="530" t="n"/>
      <c r="TN29" s="530" t="n"/>
      <c r="TO29" s="530" t="n"/>
      <c r="TP29" s="530" t="n"/>
      <c r="TQ29" s="530" t="n"/>
      <c r="TR29" s="530" t="n"/>
      <c r="TS29" s="530" t="n"/>
      <c r="TT29" s="530" t="n"/>
      <c r="TU29" s="530" t="n"/>
      <c r="TV29" s="530" t="n"/>
      <c r="TW29" s="530" t="n"/>
      <c r="TX29" s="530" t="n"/>
      <c r="TY29" s="530" t="n"/>
      <c r="TZ29" s="530" t="n"/>
      <c r="UA29" s="530" t="n"/>
      <c r="UB29" s="530" t="n"/>
      <c r="UC29" s="530" t="n"/>
      <c r="UD29" s="530" t="n"/>
      <c r="UE29" s="530" t="n"/>
      <c r="UF29" s="530" t="n"/>
      <c r="UG29" s="530" t="n"/>
      <c r="UH29" s="530" t="n"/>
      <c r="UI29" s="530" t="n"/>
      <c r="UJ29" s="530" t="n"/>
      <c r="UK29" s="530" t="n"/>
      <c r="UL29" s="530" t="n"/>
      <c r="UM29" s="530" t="n"/>
      <c r="UN29" s="530" t="n"/>
      <c r="UO29" s="530" t="n"/>
      <c r="UP29" s="530" t="n"/>
      <c r="UQ29" s="530" t="n"/>
      <c r="UR29" s="530" t="n"/>
      <c r="US29" s="530" t="n"/>
      <c r="UT29" s="530" t="n"/>
      <c r="UU29" s="530" t="n"/>
      <c r="UV29" s="530" t="n"/>
      <c r="UW29" s="530" t="n"/>
      <c r="UX29" s="530" t="n"/>
      <c r="UY29" s="530" t="n"/>
      <c r="UZ29" s="530" t="n"/>
      <c r="VA29" s="530" t="n"/>
      <c r="VB29" s="530" t="n"/>
      <c r="VC29" s="530" t="n"/>
      <c r="VD29" s="530" t="n"/>
      <c r="VE29" s="530" t="n"/>
      <c r="VF29" s="530" t="n"/>
      <c r="VG29" s="530" t="n"/>
      <c r="VH29" s="530" t="n"/>
      <c r="VI29" s="530" t="n"/>
      <c r="VJ29" s="530" t="n"/>
      <c r="VK29" s="530" t="n"/>
      <c r="VL29" s="530" t="n"/>
      <c r="VM29" s="530" t="n"/>
      <c r="VN29" s="530" t="n"/>
      <c r="VO29" s="530" t="n"/>
      <c r="VP29" s="530" t="n"/>
      <c r="VQ29" s="530" t="n"/>
      <c r="VR29" s="530" t="n"/>
      <c r="VS29" s="530" t="n"/>
      <c r="VT29" s="530" t="n"/>
      <c r="VU29" s="530" t="n"/>
      <c r="VV29" s="530" t="n"/>
      <c r="VW29" s="530" t="n"/>
      <c r="VX29" s="530" t="n"/>
      <c r="VY29" s="530" t="n"/>
      <c r="VZ29" s="530" t="n"/>
      <c r="WA29" s="530" t="n"/>
      <c r="WB29" s="530" t="n"/>
      <c r="WC29" s="530" t="n"/>
      <c r="WD29" s="530" t="n"/>
      <c r="WE29" s="530" t="n"/>
      <c r="WF29" s="530" t="n"/>
      <c r="WG29" s="530" t="n"/>
      <c r="WH29" s="530" t="n"/>
      <c r="WI29" s="530" t="n"/>
      <c r="WJ29" s="530" t="n"/>
      <c r="WK29" s="530" t="n"/>
      <c r="WL29" s="530" t="n"/>
      <c r="WM29" s="530" t="n"/>
      <c r="WN29" s="530" t="n"/>
      <c r="WO29" s="530" t="n"/>
      <c r="WP29" s="530" t="n"/>
      <c r="WQ29" s="530" t="n"/>
      <c r="WR29" s="530" t="n"/>
      <c r="WS29" s="530" t="n"/>
      <c r="WT29" s="530" t="n"/>
      <c r="WU29" s="530" t="n"/>
      <c r="WV29" s="530" t="n"/>
      <c r="WW29" s="530" t="n"/>
      <c r="WX29" s="530" t="n"/>
      <c r="WY29" s="530" t="n"/>
      <c r="WZ29" s="530" t="n"/>
      <c r="XA29" s="530" t="n"/>
      <c r="XB29" s="530" t="n"/>
      <c r="XC29" s="530" t="n"/>
      <c r="XD29" s="530" t="n"/>
      <c r="XE29" s="530" t="n"/>
      <c r="XF29" s="530" t="n"/>
      <c r="XG29" s="530" t="n"/>
      <c r="XH29" s="530" t="n"/>
      <c r="XI29" s="530" t="n"/>
      <c r="XJ29" s="530" t="n"/>
      <c r="XK29" s="530" t="n"/>
      <c r="XL29" s="530" t="n"/>
      <c r="XM29" s="530" t="n"/>
      <c r="XN29" s="530" t="n"/>
      <c r="XO29" s="530" t="n"/>
      <c r="XP29" s="530" t="n"/>
      <c r="XQ29" s="530" t="n"/>
      <c r="XR29" s="530" t="n"/>
      <c r="XS29" s="530" t="n"/>
      <c r="XT29" s="530" t="n"/>
      <c r="XU29" s="530" t="n"/>
      <c r="XV29" s="530" t="n"/>
      <c r="XW29" s="530" t="n"/>
      <c r="XX29" s="530" t="n"/>
      <c r="XY29" s="530" t="n"/>
      <c r="XZ29" s="530" t="n"/>
      <c r="YA29" s="530" t="n"/>
      <c r="YB29" s="530" t="n"/>
      <c r="YC29" s="530" t="n"/>
      <c r="YD29" s="530" t="n"/>
      <c r="YE29" s="530" t="n"/>
      <c r="YF29" s="530" t="n"/>
      <c r="YG29" s="530" t="n"/>
      <c r="YH29" s="530" t="n"/>
      <c r="YI29" s="530" t="n"/>
      <c r="YJ29" s="530" t="n"/>
      <c r="YK29" s="530" t="n"/>
      <c r="YL29" s="530" t="n"/>
      <c r="YM29" s="530" t="n"/>
      <c r="YN29" s="530" t="n"/>
      <c r="YO29" s="530" t="n"/>
      <c r="YP29" s="530" t="n"/>
      <c r="YQ29" s="530" t="n"/>
      <c r="YR29" s="530" t="n"/>
      <c r="YS29" s="530" t="n"/>
      <c r="YT29" s="530" t="n"/>
      <c r="YU29" s="530" t="n"/>
      <c r="YV29" s="530" t="n"/>
      <c r="YW29" s="530" t="n"/>
      <c r="YX29" s="530" t="n"/>
      <c r="YY29" s="530" t="n"/>
      <c r="YZ29" s="530" t="n"/>
      <c r="ZA29" s="530" t="n"/>
      <c r="ZB29" s="530" t="n"/>
      <c r="ZC29" s="530" t="n"/>
      <c r="ZD29" s="530" t="n"/>
      <c r="ZE29" s="530" t="n"/>
      <c r="ZF29" s="530" t="n"/>
      <c r="ZG29" s="530" t="n"/>
      <c r="ZH29" s="530" t="n"/>
      <c r="ZI29" s="530" t="n"/>
      <c r="ZJ29" s="530" t="n"/>
      <c r="ZK29" s="530" t="n"/>
      <c r="ZL29" s="530" t="n"/>
      <c r="ZM29" s="530" t="n"/>
      <c r="ZN29" s="530" t="n"/>
      <c r="ZO29" s="530" t="n"/>
      <c r="ZP29" s="530" t="n"/>
      <c r="ZQ29" s="530" t="n"/>
      <c r="ZR29" s="530" t="n"/>
      <c r="ZS29" s="530" t="n"/>
      <c r="ZT29" s="530" t="n"/>
      <c r="ZU29" s="530" t="n"/>
      <c r="ZV29" s="530" t="n"/>
      <c r="ZW29" s="530" t="n"/>
      <c r="ZX29" s="530" t="n"/>
      <c r="ZY29" s="530" t="n"/>
      <c r="ZZ29" s="530" t="n"/>
      <c r="AAA29" s="530" t="n"/>
      <c r="AAB29" s="530" t="n"/>
      <c r="AAC29" s="530" t="n"/>
      <c r="AAD29" s="530" t="n"/>
      <c r="AAE29" s="530" t="n"/>
      <c r="AAF29" s="530" t="n"/>
      <c r="AAG29" s="530" t="n"/>
      <c r="AAH29" s="530" t="n"/>
      <c r="AAI29" s="530" t="n"/>
      <c r="AAJ29" s="530" t="n"/>
      <c r="AAK29" s="530" t="n"/>
      <c r="AAL29" s="530" t="n"/>
      <c r="AAM29" s="530" t="n"/>
      <c r="AAN29" s="530" t="n"/>
      <c r="AAO29" s="530" t="n"/>
      <c r="AAP29" s="530" t="n"/>
      <c r="AAQ29" s="530" t="n"/>
      <c r="AAR29" s="530" t="n"/>
      <c r="AAS29" s="530" t="n"/>
      <c r="AAT29" s="530" t="n"/>
      <c r="AAU29" s="530" t="n"/>
      <c r="AAV29" s="530" t="n"/>
      <c r="AAW29" s="530" t="n"/>
      <c r="AAX29" s="530" t="n"/>
      <c r="AAY29" s="530" t="n"/>
      <c r="AAZ29" s="530" t="n"/>
      <c r="ABA29" s="530" t="n"/>
      <c r="ABB29" s="530" t="n"/>
      <c r="ABC29" s="530" t="n"/>
      <c r="ABD29" s="530" t="n"/>
      <c r="ABE29" s="530" t="n"/>
      <c r="ABF29" s="530" t="n"/>
      <c r="ABG29" s="530" t="n"/>
      <c r="ABH29" s="530" t="n"/>
      <c r="ABI29" s="530" t="n"/>
      <c r="ABJ29" s="530" t="n"/>
      <c r="ABK29" s="530" t="n"/>
      <c r="ABL29" s="530" t="n"/>
      <c r="ABM29" s="530" t="n"/>
      <c r="ABN29" s="530" t="n"/>
      <c r="ABO29" s="530" t="n"/>
      <c r="ABP29" s="530" t="n"/>
      <c r="ABQ29" s="530" t="n"/>
      <c r="ABR29" s="530" t="n"/>
      <c r="ABS29" s="530" t="n"/>
      <c r="ABT29" s="530" t="n"/>
      <c r="ABU29" s="530" t="n"/>
      <c r="ABV29" s="530" t="n"/>
      <c r="ABW29" s="530" t="n"/>
      <c r="ABX29" s="530" t="n"/>
      <c r="ABY29" s="530" t="n"/>
      <c r="ABZ29" s="530" t="n"/>
      <c r="ACA29" s="530" t="n"/>
      <c r="ACB29" s="530" t="n"/>
      <c r="ACC29" s="530" t="n"/>
      <c r="ACD29" s="530" t="n"/>
      <c r="ACE29" s="530" t="n"/>
      <c r="ACF29" s="530" t="n"/>
      <c r="ACG29" s="530" t="n"/>
      <c r="ACH29" s="530" t="n"/>
      <c r="ACI29" s="530" t="n"/>
      <c r="ACJ29" s="530" t="n"/>
      <c r="ACK29" s="530" t="n"/>
      <c r="ACL29" s="530" t="n"/>
      <c r="ACM29" s="530" t="n"/>
      <c r="ACN29" s="530" t="n"/>
      <c r="ACO29" s="530" t="n"/>
      <c r="ACP29" s="530" t="n"/>
      <c r="ACQ29" s="530" t="n"/>
      <c r="ACR29" s="530" t="n"/>
      <c r="ACS29" s="530" t="n"/>
      <c r="ACT29" s="530" t="n"/>
      <c r="ACU29" s="530" t="n"/>
      <c r="ACV29" s="530" t="n"/>
      <c r="ACW29" s="530" t="n"/>
      <c r="ACX29" s="530" t="n"/>
      <c r="ACY29" s="530" t="n"/>
      <c r="ACZ29" s="530" t="n"/>
      <c r="ADA29" s="530" t="n"/>
      <c r="ADB29" s="530" t="n"/>
      <c r="ADC29" s="530" t="n"/>
      <c r="ADD29" s="530" t="n"/>
      <c r="ADE29" s="530" t="n"/>
      <c r="ADF29" s="530" t="n"/>
      <c r="ADG29" s="530" t="n"/>
      <c r="ADH29" s="530" t="n"/>
      <c r="ADI29" s="530" t="n"/>
      <c r="ADJ29" s="530" t="n"/>
      <c r="ADK29" s="530" t="n"/>
      <c r="ADL29" s="530" t="n"/>
      <c r="ADM29" s="530" t="n"/>
      <c r="ADN29" s="530" t="n"/>
      <c r="ADO29" s="530" t="n"/>
      <c r="ADP29" s="530" t="n"/>
      <c r="ADQ29" s="530" t="n"/>
      <c r="ADR29" s="530" t="n"/>
      <c r="ADS29" s="530" t="n"/>
      <c r="ADT29" s="530" t="n"/>
      <c r="ADU29" s="530" t="n"/>
      <c r="ADV29" s="530" t="n"/>
      <c r="ADW29" s="530" t="n"/>
      <c r="ADX29" s="530" t="n"/>
      <c r="ADY29" s="530" t="n"/>
      <c r="ADZ29" s="530" t="n"/>
      <c r="AEA29" s="530" t="n"/>
      <c r="AEB29" s="530" t="n"/>
      <c r="AEC29" s="530" t="n"/>
      <c r="AED29" s="530" t="n"/>
      <c r="AEE29" s="530" t="n"/>
      <c r="AEF29" s="530" t="n"/>
      <c r="AEG29" s="530" t="n"/>
      <c r="AEH29" s="530" t="n"/>
      <c r="AEI29" s="530" t="n"/>
      <c r="AEJ29" s="530" t="n"/>
      <c r="AEK29" s="530" t="n"/>
      <c r="AEL29" s="530" t="n"/>
      <c r="AEM29" s="530" t="n"/>
      <c r="AEN29" s="530" t="n"/>
      <c r="AEO29" s="530" t="n"/>
      <c r="AEP29" s="530" t="n"/>
      <c r="AEQ29" s="530" t="n"/>
      <c r="AER29" s="530" t="n"/>
      <c r="AES29" s="530" t="n"/>
      <c r="AET29" s="530" t="n"/>
      <c r="AEU29" s="530" t="n"/>
      <c r="AEV29" s="530" t="n"/>
      <c r="AEW29" s="530" t="n"/>
      <c r="AEX29" s="530" t="n"/>
      <c r="AEY29" s="530" t="n"/>
      <c r="AEZ29" s="530" t="n"/>
      <c r="AFA29" s="530" t="n"/>
      <c r="AFB29" s="530" t="n"/>
      <c r="AFC29" s="530" t="n"/>
      <c r="AFD29" s="530" t="n"/>
      <c r="AFE29" s="530" t="n"/>
      <c r="AFF29" s="530" t="n"/>
      <c r="AFG29" s="530" t="n"/>
      <c r="AFH29" s="530" t="n"/>
      <c r="AFI29" s="530" t="n"/>
      <c r="AFJ29" s="530" t="n"/>
      <c r="AFK29" s="530" t="n"/>
      <c r="AFL29" s="530" t="n"/>
      <c r="AFM29" s="530" t="n"/>
      <c r="AFN29" s="530" t="n"/>
      <c r="AFO29" s="530" t="n"/>
      <c r="AFP29" s="530" t="n"/>
      <c r="AFQ29" s="530" t="n"/>
      <c r="AFR29" s="530" t="n"/>
      <c r="AFS29" s="530" t="n"/>
      <c r="AFT29" s="530" t="n"/>
      <c r="AFU29" s="530" t="n"/>
      <c r="AFV29" s="530" t="n"/>
      <c r="AFW29" s="530" t="n"/>
      <c r="AFX29" s="530" t="n"/>
      <c r="AFY29" s="530" t="n"/>
      <c r="AFZ29" s="530" t="n"/>
      <c r="AGA29" s="530" t="n"/>
      <c r="AGB29" s="530" t="n"/>
      <c r="AGC29" s="530" t="n"/>
      <c r="AGD29" s="530" t="n"/>
      <c r="AGE29" s="530" t="n"/>
      <c r="AGF29" s="530" t="n"/>
      <c r="AGG29" s="530" t="n"/>
      <c r="AGH29" s="530" t="n"/>
      <c r="AGI29" s="530" t="n"/>
      <c r="AGJ29" s="530" t="n"/>
      <c r="AGK29" s="530" t="n"/>
      <c r="AGL29" s="530" t="n"/>
      <c r="AGM29" s="530" t="n"/>
      <c r="AGN29" s="530" t="n"/>
      <c r="AGO29" s="530" t="n"/>
      <c r="AGP29" s="530" t="n"/>
      <c r="AGQ29" s="530" t="n"/>
      <c r="AGR29" s="530" t="n"/>
      <c r="AGS29" s="530" t="n"/>
      <c r="AGT29" s="530" t="n"/>
      <c r="AGU29" s="530" t="n"/>
      <c r="AGV29" s="530" t="n"/>
      <c r="AGW29" s="530" t="n"/>
      <c r="AGX29" s="530" t="n"/>
      <c r="AGY29" s="530" t="n"/>
      <c r="AGZ29" s="530" t="n"/>
      <c r="AHA29" s="530" t="n"/>
      <c r="AHB29" s="530" t="n"/>
      <c r="AHC29" s="530" t="n"/>
      <c r="AHD29" s="530" t="n"/>
      <c r="AHE29" s="530" t="n"/>
      <c r="AHF29" s="530" t="n"/>
      <c r="AHG29" s="530" t="n"/>
      <c r="AHH29" s="530" t="n"/>
      <c r="AHI29" s="530" t="n"/>
      <c r="AHJ29" s="530" t="n"/>
      <c r="AHK29" s="530" t="n"/>
      <c r="AHL29" s="530" t="n"/>
      <c r="AHM29" s="530" t="n"/>
      <c r="AHN29" s="530" t="n"/>
      <c r="AHO29" s="530" t="n"/>
      <c r="AHP29" s="530" t="n"/>
      <c r="AHQ29" s="530" t="n"/>
      <c r="AHR29" s="530" t="n"/>
      <c r="AHS29" s="530" t="n"/>
      <c r="AHT29" s="530" t="n"/>
      <c r="AHU29" s="530" t="n"/>
      <c r="AHV29" s="530" t="n"/>
      <c r="AHW29" s="530" t="n"/>
      <c r="AHX29" s="530" t="n"/>
      <c r="AHY29" s="530" t="n"/>
      <c r="AHZ29" s="530" t="n"/>
      <c r="AIA29" s="530" t="n"/>
      <c r="AIB29" s="530" t="n"/>
      <c r="AIC29" s="530" t="n"/>
      <c r="AID29" s="530" t="n"/>
      <c r="AIE29" s="530" t="n"/>
      <c r="AIF29" s="530" t="n"/>
      <c r="AIG29" s="530" t="n"/>
      <c r="AIH29" s="530" t="n"/>
      <c r="AII29" s="530" t="n"/>
      <c r="AIJ29" s="530" t="n"/>
      <c r="AIK29" s="530" t="n"/>
      <c r="AIL29" s="530" t="n"/>
      <c r="AIM29" s="530" t="n"/>
      <c r="AIN29" s="530" t="n"/>
      <c r="AIO29" s="530" t="n"/>
      <c r="AIP29" s="530" t="n"/>
      <c r="AIQ29" s="530" t="n"/>
      <c r="AIR29" s="530" t="n"/>
      <c r="AIS29" s="530" t="n"/>
      <c r="AIT29" s="530" t="n"/>
      <c r="AIU29" s="530" t="n"/>
      <c r="AIV29" s="530" t="n"/>
      <c r="AIW29" s="530" t="n"/>
      <c r="AIX29" s="530" t="n"/>
      <c r="AIY29" s="530" t="n"/>
      <c r="AIZ29" s="530" t="n"/>
      <c r="AJA29" s="530" t="n"/>
      <c r="AJB29" s="530" t="n"/>
      <c r="AJC29" s="530" t="n"/>
      <c r="AJD29" s="530" t="n"/>
      <c r="AJE29" s="530" t="n"/>
      <c r="AJF29" s="530" t="n"/>
      <c r="AJG29" s="530" t="n"/>
      <c r="AJH29" s="530" t="n"/>
      <c r="AJI29" s="530" t="n"/>
      <c r="AJJ29" s="530" t="n"/>
      <c r="AJK29" s="530" t="n"/>
      <c r="AJL29" s="530" t="n"/>
      <c r="AJM29" s="530" t="n"/>
      <c r="AJN29" s="530" t="n"/>
      <c r="AJO29" s="530" t="n"/>
      <c r="AJP29" s="530" t="n"/>
      <c r="AJQ29" s="530" t="n"/>
      <c r="AJR29" s="530" t="n"/>
      <c r="AJS29" s="530" t="n"/>
      <c r="AJT29" s="530" t="n"/>
      <c r="AJU29" s="530" t="n"/>
      <c r="AJV29" s="530" t="n"/>
      <c r="AJW29" s="530" t="n"/>
      <c r="AJX29" s="530" t="n"/>
      <c r="AJY29" s="530" t="n"/>
      <c r="AJZ29" s="530" t="n"/>
      <c r="AKA29" s="530" t="n"/>
      <c r="AKB29" s="530" t="n"/>
      <c r="AKC29" s="530" t="n"/>
      <c r="AKD29" s="530" t="n"/>
      <c r="AKE29" s="530" t="n"/>
      <c r="AKF29" s="530" t="n"/>
      <c r="AKG29" s="530" t="n"/>
      <c r="AKH29" s="530" t="n"/>
      <c r="AKI29" s="530" t="n"/>
      <c r="AKJ29" s="530" t="n"/>
      <c r="AKK29" s="530" t="n"/>
      <c r="AKL29" s="530" t="n"/>
      <c r="AKM29" s="530" t="n"/>
      <c r="AKN29" s="530" t="n"/>
      <c r="AKO29" s="530" t="n"/>
      <c r="AKP29" s="530" t="n"/>
      <c r="AKQ29" s="530" t="n"/>
      <c r="AKR29" s="530" t="n"/>
      <c r="AKS29" s="530" t="n"/>
      <c r="AKT29" s="530" t="n"/>
      <c r="AKU29" s="530" t="n"/>
      <c r="AKV29" s="530" t="n"/>
      <c r="AKW29" s="530" t="n"/>
      <c r="AKX29" s="530" t="n"/>
      <c r="AKY29" s="530" t="n"/>
      <c r="AKZ29" s="530" t="n"/>
      <c r="ALA29" s="530" t="n"/>
      <c r="ALB29" s="530" t="n"/>
      <c r="ALC29" s="530" t="n"/>
      <c r="ALD29" s="530" t="n"/>
      <c r="ALE29" s="530" t="n"/>
      <c r="ALF29" s="530" t="n"/>
      <c r="ALG29" s="530" t="n"/>
      <c r="ALH29" s="530" t="n"/>
      <c r="ALI29" s="530" t="n"/>
      <c r="ALJ29" s="530" t="n"/>
      <c r="ALK29" s="530" t="n"/>
      <c r="ALL29" s="530" t="n"/>
      <c r="ALM29" s="530" t="n"/>
      <c r="ALN29" s="530" t="n"/>
      <c r="ALO29" s="530" t="n"/>
      <c r="ALP29" s="530" t="n"/>
      <c r="ALQ29" s="530" t="n"/>
      <c r="ALR29" s="530" t="n"/>
      <c r="ALS29" s="530" t="n"/>
      <c r="ALT29" s="530" t="n"/>
      <c r="ALU29" s="530" t="n"/>
      <c r="ALV29" s="530" t="n"/>
      <c r="ALW29" s="530" t="n"/>
      <c r="ALX29" s="530" t="n"/>
      <c r="ALY29" s="530" t="n"/>
      <c r="ALZ29" s="530" t="n"/>
      <c r="AMA29" s="530" t="n"/>
      <c r="AMB29" s="530" t="n"/>
      <c r="AMC29" s="530" t="n"/>
      <c r="AMD29" s="530" t="n"/>
      <c r="AME29" s="530" t="n"/>
      <c r="AMF29" s="530" t="n"/>
      <c r="AMG29" s="530" t="n"/>
      <c r="AMH29" s="530" t="n"/>
      <c r="AMI29" s="530" t="n"/>
      <c r="AMJ29" s="530" t="n"/>
      <c r="AMK29" s="530" t="n"/>
      <c r="AML29" s="530" t="n"/>
      <c r="AMM29" s="530" t="n"/>
      <c r="AMN29" s="530" t="n"/>
      <c r="AMO29" s="530" t="n"/>
      <c r="AMP29" s="530" t="n"/>
      <c r="AMQ29" s="530" t="n"/>
      <c r="AMR29" s="530" t="n"/>
      <c r="AMS29" s="530" t="n"/>
      <c r="AMT29" s="530" t="n"/>
      <c r="AMU29" s="530" t="n"/>
      <c r="AMV29" s="530" t="n"/>
      <c r="AMW29" s="530" t="n"/>
      <c r="AMX29" s="530" t="n"/>
      <c r="AMY29" s="530" t="n"/>
      <c r="AMZ29" s="530" t="n"/>
      <c r="ANA29" s="530" t="n"/>
      <c r="ANB29" s="530" t="n"/>
      <c r="ANC29" s="530" t="n"/>
      <c r="AND29" s="530" t="n"/>
      <c r="ANE29" s="530" t="n"/>
      <c r="ANF29" s="530" t="n"/>
      <c r="ANG29" s="530" t="n"/>
      <c r="ANH29" s="530" t="n"/>
      <c r="ANI29" s="530" t="n"/>
      <c r="ANJ29" s="530" t="n"/>
      <c r="ANK29" s="530" t="n"/>
      <c r="ANL29" s="530" t="n"/>
      <c r="ANM29" s="530" t="n"/>
      <c r="ANN29" s="530" t="n"/>
      <c r="ANO29" s="530" t="n"/>
      <c r="ANP29" s="530" t="n"/>
      <c r="ANQ29" s="530" t="n"/>
      <c r="ANR29" s="530" t="n"/>
      <c r="ANS29" s="530" t="n"/>
      <c r="ANT29" s="530" t="n"/>
      <c r="ANU29" s="530" t="n"/>
      <c r="ANV29" s="530" t="n"/>
      <c r="ANW29" s="530" t="n"/>
      <c r="ANX29" s="530" t="n"/>
      <c r="ANY29" s="530" t="n"/>
      <c r="ANZ29" s="530" t="n"/>
      <c r="AOA29" s="530" t="n"/>
      <c r="AOB29" s="530" t="n"/>
      <c r="AOC29" s="530" t="n"/>
      <c r="AOD29" s="530" t="n"/>
      <c r="AOE29" s="530" t="n"/>
      <c r="AOF29" s="530" t="n"/>
      <c r="AOG29" s="530" t="n"/>
      <c r="AOH29" s="530" t="n"/>
      <c r="AOI29" s="530" t="n"/>
      <c r="AOJ29" s="530" t="n"/>
      <c r="AOK29" s="530" t="n"/>
      <c r="AOL29" s="530" t="n"/>
      <c r="AOM29" s="530" t="n"/>
      <c r="AON29" s="530" t="n"/>
      <c r="AOO29" s="530" t="n"/>
      <c r="AOP29" s="530" t="n"/>
      <c r="AOQ29" s="530" t="n"/>
      <c r="AOR29" s="530" t="n"/>
      <c r="AOS29" s="530" t="n"/>
      <c r="AOT29" s="530" t="n"/>
      <c r="AOU29" s="530" t="n"/>
      <c r="AOV29" s="530" t="n"/>
      <c r="AOW29" s="530" t="n"/>
      <c r="AOX29" s="530" t="n"/>
      <c r="AOY29" s="530" t="n"/>
      <c r="AOZ29" s="530" t="n"/>
      <c r="APA29" s="530" t="n"/>
      <c r="APB29" s="530" t="n"/>
      <c r="APC29" s="530" t="n"/>
      <c r="APD29" s="530" t="n"/>
      <c r="APE29" s="530" t="n"/>
      <c r="APF29" s="530" t="n"/>
      <c r="APG29" s="530" t="n"/>
      <c r="APH29" s="530" t="n"/>
      <c r="API29" s="530" t="n"/>
      <c r="APJ29" s="530" t="n"/>
      <c r="APK29" s="530" t="n"/>
      <c r="APL29" s="530" t="n"/>
      <c r="APM29" s="530" t="n"/>
      <c r="APN29" s="530" t="n"/>
      <c r="APO29" s="530" t="n"/>
      <c r="APP29" s="530" t="n"/>
      <c r="APQ29" s="530" t="n"/>
      <c r="APR29" s="530" t="n"/>
      <c r="APS29" s="530" t="n"/>
      <c r="APT29" s="530" t="n"/>
      <c r="APU29" s="530" t="n"/>
      <c r="APV29" s="530" t="n"/>
      <c r="APW29" s="530" t="n"/>
      <c r="APX29" s="530" t="n"/>
      <c r="APY29" s="530" t="n"/>
      <c r="APZ29" s="530" t="n"/>
      <c r="AQA29" s="530" t="n"/>
      <c r="AQB29" s="530" t="n"/>
      <c r="AQC29" s="530" t="n"/>
      <c r="AQD29" s="530" t="n"/>
      <c r="AQE29" s="530" t="n"/>
      <c r="AQF29" s="530" t="n"/>
      <c r="AQG29" s="530" t="n"/>
      <c r="AQH29" s="530" t="n"/>
      <c r="AQI29" s="530" t="n"/>
      <c r="AQJ29" s="530" t="n"/>
      <c r="AQK29" s="530" t="n"/>
      <c r="AQL29" s="530" t="n"/>
      <c r="AQM29" s="530" t="n"/>
      <c r="AQN29" s="530" t="n"/>
      <c r="AQO29" s="530" t="n"/>
      <c r="AQP29" s="530" t="n"/>
      <c r="AQQ29" s="530" t="n"/>
      <c r="AQR29" s="530" t="n"/>
      <c r="AQS29" s="530" t="n"/>
      <c r="AQT29" s="530" t="n"/>
      <c r="AQU29" s="530" t="n"/>
      <c r="AQV29" s="530" t="n"/>
      <c r="AQW29" s="530" t="n"/>
      <c r="AQX29" s="530" t="n"/>
      <c r="AQY29" s="530" t="n"/>
      <c r="AQZ29" s="530" t="n"/>
      <c r="ARA29" s="530" t="n"/>
      <c r="ARB29" s="530" t="n"/>
      <c r="ARC29" s="530" t="n"/>
      <c r="ARD29" s="530" t="n"/>
      <c r="ARE29" s="530" t="n"/>
      <c r="ARF29" s="530" t="n"/>
      <c r="ARG29" s="530" t="n"/>
      <c r="ARH29" s="530" t="n"/>
      <c r="ARI29" s="530" t="n"/>
      <c r="ARJ29" s="530" t="n"/>
      <c r="ARK29" s="530" t="n"/>
      <c r="ARL29" s="530" t="n"/>
      <c r="ARM29" s="530" t="n"/>
      <c r="ARN29" s="530" t="n"/>
      <c r="ARO29" s="530" t="n"/>
      <c r="ARP29" s="530" t="n"/>
      <c r="ARQ29" s="530" t="n"/>
      <c r="ARR29" s="530" t="n"/>
      <c r="ARS29" s="530" t="n"/>
      <c r="ART29" s="530" t="n"/>
      <c r="ARU29" s="530" t="n"/>
      <c r="ARV29" s="530" t="n"/>
      <c r="ARW29" s="530" t="n"/>
      <c r="ARX29" s="530" t="n"/>
      <c r="ARY29" s="530" t="n"/>
      <c r="ARZ29" s="530" t="n"/>
      <c r="ASA29" s="530" t="n"/>
      <c r="ASB29" s="530" t="n"/>
      <c r="ASC29" s="530" t="n"/>
      <c r="ASD29" s="530" t="n"/>
      <c r="ASE29" s="530" t="n"/>
      <c r="ASF29" s="530" t="n"/>
      <c r="ASG29" s="530" t="n"/>
      <c r="ASH29" s="530" t="n"/>
      <c r="ASI29" s="530" t="n"/>
      <c r="ASJ29" s="530" t="n"/>
      <c r="ASK29" s="530" t="n"/>
      <c r="ASL29" s="530" t="n"/>
      <c r="ASM29" s="530" t="n"/>
      <c r="ASN29" s="530" t="n"/>
      <c r="ASO29" s="530" t="n"/>
      <c r="ASP29" s="530" t="n"/>
      <c r="ASQ29" s="530" t="n"/>
      <c r="ASR29" s="530" t="n"/>
      <c r="ASS29" s="530" t="n"/>
      <c r="AST29" s="530" t="n"/>
      <c r="ASU29" s="530" t="n"/>
      <c r="ASV29" s="530" t="n"/>
      <c r="ASW29" s="530" t="n"/>
      <c r="ASX29" s="530" t="n"/>
      <c r="ASY29" s="530" t="n"/>
      <c r="ASZ29" s="530" t="n"/>
      <c r="ATA29" s="530" t="n"/>
      <c r="ATB29" s="530" t="n"/>
      <c r="ATC29" s="530" t="n"/>
      <c r="ATD29" s="530" t="n"/>
      <c r="ATE29" s="530" t="n"/>
      <c r="ATF29" s="530" t="n"/>
      <c r="ATG29" s="530" t="n"/>
      <c r="ATH29" s="530" t="n"/>
      <c r="ATI29" s="530" t="n"/>
      <c r="ATJ29" s="530" t="n"/>
      <c r="ATK29" s="530" t="n"/>
      <c r="ATL29" s="530" t="n"/>
      <c r="ATM29" s="530" t="n"/>
      <c r="ATN29" s="530" t="n"/>
      <c r="ATO29" s="530" t="n"/>
      <c r="ATP29" s="530" t="n"/>
      <c r="ATQ29" s="530" t="n"/>
      <c r="ATR29" s="530" t="n"/>
      <c r="ATS29" s="530" t="n"/>
      <c r="ATT29" s="530" t="n"/>
      <c r="ATU29" s="530" t="n"/>
      <c r="ATV29" s="530" t="n"/>
      <c r="ATW29" s="530" t="n"/>
      <c r="ATX29" s="530" t="n"/>
      <c r="ATY29" s="530" t="n"/>
      <c r="ATZ29" s="530" t="n"/>
      <c r="AUA29" s="530" t="n"/>
      <c r="AUB29" s="530" t="n"/>
      <c r="AUC29" s="530" t="n"/>
      <c r="AUD29" s="530" t="n"/>
      <c r="AUE29" s="530" t="n"/>
      <c r="AUF29" s="530" t="n"/>
      <c r="AUG29" s="530" t="n"/>
      <c r="AUH29" s="530" t="n"/>
      <c r="AUI29" s="530" t="n"/>
      <c r="AUJ29" s="530" t="n"/>
      <c r="AUK29" s="530" t="n"/>
      <c r="AUL29" s="530" t="n"/>
      <c r="AUM29" s="530" t="n"/>
      <c r="AUN29" s="530" t="n"/>
      <c r="AUO29" s="530" t="n"/>
      <c r="AUP29" s="530" t="n"/>
      <c r="AUQ29" s="530" t="n"/>
      <c r="AUR29" s="530" t="n"/>
      <c r="AUS29" s="530" t="n"/>
      <c r="AUT29" s="530" t="n"/>
      <c r="AUU29" s="530" t="n"/>
      <c r="AUV29" s="530" t="n"/>
      <c r="AUW29" s="530" t="n"/>
      <c r="AUX29" s="530" t="n"/>
      <c r="AUY29" s="530" t="n"/>
      <c r="AUZ29" s="530" t="n"/>
      <c r="AVA29" s="530" t="n"/>
      <c r="AVB29" s="530" t="n"/>
      <c r="AVC29" s="530" t="n"/>
      <c r="AVD29" s="530" t="n"/>
      <c r="AVE29" s="530" t="n"/>
      <c r="AVF29" s="530" t="n"/>
      <c r="AVG29" s="530" t="n"/>
      <c r="AVH29" s="530" t="n"/>
      <c r="AVI29" s="530" t="n"/>
      <c r="AVJ29" s="530" t="n"/>
      <c r="AVK29" s="530" t="n"/>
      <c r="AVL29" s="530" t="n"/>
      <c r="AVM29" s="530" t="n"/>
      <c r="AVN29" s="530" t="n"/>
      <c r="AVO29" s="530" t="n"/>
      <c r="AVP29" s="530" t="n"/>
      <c r="AVQ29" s="530" t="n"/>
      <c r="AVR29" s="530" t="n"/>
      <c r="AVS29" s="530" t="n"/>
      <c r="AVT29" s="530" t="n"/>
      <c r="AVU29" s="530" t="n"/>
      <c r="AVV29" s="530" t="n"/>
      <c r="AVW29" s="530" t="n"/>
      <c r="AVX29" s="530" t="n"/>
      <c r="AVY29" s="530" t="n"/>
      <c r="AVZ29" s="530" t="n"/>
      <c r="AWA29" s="530" t="n"/>
      <c r="AWB29" s="530" t="n"/>
      <c r="AWC29" s="530" t="n"/>
      <c r="AWD29" s="530" t="n"/>
      <c r="AWE29" s="530" t="n"/>
      <c r="AWF29" s="530" t="n"/>
      <c r="AWG29" s="530" t="n"/>
      <c r="AWH29" s="530" t="n"/>
      <c r="AWI29" s="530" t="n"/>
      <c r="AWJ29" s="530" t="n"/>
      <c r="AWK29" s="530" t="n"/>
      <c r="AWL29" s="530" t="n"/>
      <c r="AWM29" s="530" t="n"/>
      <c r="AWN29" s="530" t="n"/>
      <c r="AWO29" s="530" t="n"/>
      <c r="AWP29" s="530" t="n"/>
      <c r="AWQ29" s="530" t="n"/>
      <c r="AWR29" s="530" t="n"/>
      <c r="AWS29" s="530" t="n"/>
      <c r="AWT29" s="530" t="n"/>
      <c r="AWU29" s="530" t="n"/>
      <c r="AWV29" s="530" t="n"/>
      <c r="AWW29" s="530" t="n"/>
      <c r="AWX29" s="530" t="n"/>
      <c r="AWY29" s="530" t="n"/>
      <c r="AWZ29" s="530" t="n"/>
      <c r="AXA29" s="530" t="n"/>
      <c r="AXB29" s="530" t="n"/>
      <c r="AXC29" s="530" t="n"/>
      <c r="AXD29" s="530" t="n"/>
      <c r="AXE29" s="530" t="n"/>
      <c r="AXF29" s="530" t="n"/>
      <c r="AXG29" s="530" t="n"/>
      <c r="AXH29" s="530" t="n"/>
      <c r="AXI29" s="530" t="n"/>
      <c r="AXJ29" s="530" t="n"/>
      <c r="AXK29" s="530" t="n"/>
      <c r="AXL29" s="530" t="n"/>
      <c r="AXM29" s="530" t="n"/>
      <c r="AXN29" s="530" t="n"/>
      <c r="AXO29" s="530" t="n"/>
      <c r="AXP29" s="530" t="n"/>
      <c r="AXQ29" s="530" t="n"/>
      <c r="AXR29" s="530" t="n"/>
      <c r="AXS29" s="530" t="n"/>
      <c r="AXT29" s="530" t="n"/>
      <c r="AXU29" s="530" t="n"/>
      <c r="AXV29" s="530" t="n"/>
      <c r="AXW29" s="530" t="n"/>
      <c r="AXX29" s="530" t="n"/>
      <c r="AXY29" s="530" t="n"/>
      <c r="AXZ29" s="530" t="n"/>
      <c r="AYA29" s="530" t="n"/>
      <c r="AYB29" s="530" t="n"/>
      <c r="AYC29" s="530" t="n"/>
      <c r="AYD29" s="530" t="n"/>
      <c r="AYE29" s="530" t="n"/>
      <c r="AYF29" s="530" t="n"/>
      <c r="AYG29" s="530" t="n"/>
      <c r="AYH29" s="530" t="n"/>
      <c r="AYI29" s="530" t="n"/>
      <c r="AYJ29" s="530" t="n"/>
      <c r="AYK29" s="530" t="n"/>
      <c r="AYL29" s="530" t="n"/>
      <c r="AYM29" s="530" t="n"/>
      <c r="AYN29" s="530" t="n"/>
      <c r="AYO29" s="530" t="n"/>
      <c r="AYP29" s="530" t="n"/>
      <c r="AYQ29" s="530" t="n"/>
      <c r="AYR29" s="530" t="n"/>
      <c r="AYS29" s="530" t="n"/>
      <c r="AYT29" s="530" t="n"/>
      <c r="AYU29" s="530" t="n"/>
      <c r="AYV29" s="530" t="n"/>
      <c r="AYW29" s="530" t="n"/>
      <c r="AYX29" s="530" t="n"/>
      <c r="AYY29" s="530" t="n"/>
      <c r="AYZ29" s="530" t="n"/>
      <c r="AZA29" s="530" t="n"/>
      <c r="AZB29" s="530" t="n"/>
      <c r="AZC29" s="530" t="n"/>
      <c r="AZD29" s="530" t="n"/>
      <c r="AZE29" s="530" t="n"/>
      <c r="AZF29" s="530" t="n"/>
      <c r="AZG29" s="530" t="n"/>
      <c r="AZH29" s="530" t="n"/>
      <c r="AZI29" s="530" t="n"/>
      <c r="AZJ29" s="530" t="n"/>
      <c r="AZK29" s="530" t="n"/>
      <c r="AZL29" s="530" t="n"/>
      <c r="AZM29" s="530" t="n"/>
      <c r="AZN29" s="530" t="n"/>
      <c r="AZO29" s="530" t="n"/>
      <c r="AZP29" s="530" t="n"/>
      <c r="AZQ29" s="530" t="n"/>
      <c r="AZR29" s="530" t="n"/>
      <c r="AZS29" s="530" t="n"/>
      <c r="AZT29" s="530" t="n"/>
      <c r="AZU29" s="530" t="n"/>
      <c r="AZV29" s="530" t="n"/>
      <c r="AZW29" s="530" t="n"/>
      <c r="AZX29" s="530" t="n"/>
      <c r="AZY29" s="530" t="n"/>
      <c r="AZZ29" s="530" t="n"/>
      <c r="BAA29" s="530" t="n"/>
      <c r="BAB29" s="530" t="n"/>
      <c r="BAC29" s="530" t="n"/>
      <c r="BAD29" s="530" t="n"/>
      <c r="BAE29" s="530" t="n"/>
      <c r="BAF29" s="530" t="n"/>
      <c r="BAG29" s="530" t="n"/>
      <c r="BAH29" s="530" t="n"/>
      <c r="BAI29" s="530" t="n"/>
      <c r="BAJ29" s="530" t="n"/>
      <c r="BAK29" s="530" t="n"/>
      <c r="BAL29" s="530" t="n"/>
      <c r="BAM29" s="530" t="n"/>
      <c r="BAN29" s="530" t="n"/>
      <c r="BAO29" s="530" t="n"/>
      <c r="BAP29" s="530" t="n"/>
      <c r="BAQ29" s="530" t="n"/>
      <c r="BAR29" s="530" t="n"/>
      <c r="BAS29" s="530" t="n"/>
      <c r="BAT29" s="530" t="n"/>
      <c r="BAU29" s="530" t="n"/>
      <c r="BAV29" s="530" t="n"/>
      <c r="BAW29" s="530" t="n"/>
      <c r="BAX29" s="530" t="n"/>
      <c r="BAY29" s="530" t="n"/>
      <c r="BAZ29" s="530" t="n"/>
      <c r="BBA29" s="530" t="n"/>
      <c r="BBB29" s="530" t="n"/>
      <c r="BBC29" s="530" t="n"/>
      <c r="BBD29" s="530" t="n"/>
      <c r="BBE29" s="530" t="n"/>
      <c r="BBF29" s="530" t="n"/>
      <c r="BBG29" s="530" t="n"/>
      <c r="BBH29" s="530" t="n"/>
      <c r="BBI29" s="530" t="n"/>
      <c r="BBJ29" s="530" t="n"/>
      <c r="BBK29" s="530" t="n"/>
      <c r="BBL29" s="530" t="n"/>
      <c r="BBM29" s="530" t="n"/>
      <c r="BBN29" s="530" t="n"/>
      <c r="BBO29" s="530" t="n"/>
      <c r="BBP29" s="530" t="n"/>
      <c r="BBQ29" s="530" t="n"/>
      <c r="BBR29" s="530" t="n"/>
      <c r="BBS29" s="530" t="n"/>
      <c r="BBT29" s="530" t="n"/>
      <c r="BBU29" s="530" t="n"/>
      <c r="BBV29" s="530" t="n"/>
      <c r="BBW29" s="530" t="n"/>
      <c r="BBX29" s="530" t="n"/>
      <c r="BBY29" s="530" t="n"/>
      <c r="BBZ29" s="530" t="n"/>
      <c r="BCA29" s="530" t="n"/>
      <c r="BCB29" s="530" t="n"/>
      <c r="BCC29" s="530" t="n"/>
      <c r="BCD29" s="530" t="n"/>
      <c r="BCE29" s="530" t="n"/>
      <c r="BCF29" s="530" t="n"/>
      <c r="BCG29" s="530" t="n"/>
      <c r="BCH29" s="530" t="n"/>
      <c r="BCI29" s="530" t="n"/>
      <c r="BCJ29" s="530" t="n"/>
      <c r="BCK29" s="530" t="n"/>
      <c r="BCL29" s="530" t="n"/>
      <c r="BCM29" s="530" t="n"/>
      <c r="BCN29" s="530" t="n"/>
      <c r="BCO29" s="530" t="n"/>
      <c r="BCP29" s="530" t="n"/>
      <c r="BCQ29" s="530" t="n"/>
      <c r="BCR29" s="530" t="n"/>
      <c r="BCS29" s="530" t="n"/>
      <c r="BCT29" s="530" t="n"/>
      <c r="BCU29" s="530" t="n"/>
      <c r="BCV29" s="530" t="n"/>
      <c r="BCW29" s="530" t="n"/>
      <c r="BCX29" s="530" t="n"/>
      <c r="BCY29" s="530" t="n"/>
      <c r="BCZ29" s="530" t="n"/>
      <c r="BDA29" s="530" t="n"/>
      <c r="BDB29" s="530" t="n"/>
      <c r="BDC29" s="530" t="n"/>
      <c r="BDD29" s="530" t="n"/>
      <c r="BDE29" s="530" t="n"/>
      <c r="BDF29" s="530" t="n"/>
      <c r="BDG29" s="530" t="n"/>
      <c r="BDH29" s="530" t="n"/>
      <c r="BDI29" s="530" t="n"/>
      <c r="BDJ29" s="530" t="n"/>
      <c r="BDK29" s="530" t="n"/>
      <c r="BDL29" s="530" t="n"/>
      <c r="BDM29" s="530" t="n"/>
      <c r="BDN29" s="530" t="n"/>
      <c r="BDO29" s="530" t="n"/>
      <c r="BDP29" s="530" t="n"/>
      <c r="BDQ29" s="530" t="n"/>
      <c r="BDR29" s="530" t="n"/>
      <c r="BDS29" s="530" t="n"/>
      <c r="BDT29" s="530" t="n"/>
      <c r="BDU29" s="530" t="n"/>
      <c r="BDV29" s="530" t="n"/>
      <c r="BDW29" s="530" t="n"/>
      <c r="BDX29" s="530" t="n"/>
      <c r="BDY29" s="530" t="n"/>
      <c r="BDZ29" s="530" t="n"/>
      <c r="BEA29" s="530" t="n"/>
      <c r="BEB29" s="530" t="n"/>
      <c r="BEC29" s="530" t="n"/>
      <c r="BED29" s="530" t="n"/>
      <c r="BEE29" s="530" t="n"/>
      <c r="BEF29" s="530" t="n"/>
      <c r="BEG29" s="530" t="n"/>
      <c r="BEH29" s="530" t="n"/>
      <c r="BEI29" s="530" t="n"/>
      <c r="BEJ29" s="530" t="n"/>
      <c r="BEK29" s="530" t="n"/>
      <c r="BEL29" s="530" t="n"/>
      <c r="BEM29" s="530" t="n"/>
      <c r="BEN29" s="530" t="n"/>
      <c r="BEO29" s="530" t="n"/>
      <c r="BEP29" s="530" t="n"/>
      <c r="BEQ29" s="530" t="n"/>
      <c r="BER29" s="530" t="n"/>
      <c r="BES29" s="530" t="n"/>
      <c r="BET29" s="530" t="n"/>
      <c r="BEU29" s="530" t="n"/>
      <c r="BEV29" s="530" t="n"/>
      <c r="BEW29" s="530" t="n"/>
      <c r="BEX29" s="530" t="n"/>
      <c r="BEY29" s="530" t="n"/>
      <c r="BEZ29" s="530" t="n"/>
      <c r="BFA29" s="530" t="n"/>
      <c r="BFB29" s="530" t="n"/>
      <c r="BFC29" s="530" t="n"/>
      <c r="BFD29" s="530" t="n"/>
      <c r="BFE29" s="530" t="n"/>
      <c r="BFF29" s="530" t="n"/>
      <c r="BFG29" s="530" t="n"/>
      <c r="BFH29" s="530" t="n"/>
      <c r="BFI29" s="530" t="n"/>
      <c r="BFJ29" s="530" t="n"/>
      <c r="BFK29" s="530" t="n"/>
      <c r="BFL29" s="530" t="n"/>
      <c r="BFM29" s="530" t="n"/>
      <c r="BFN29" s="530" t="n"/>
      <c r="BFO29" s="530" t="n"/>
      <c r="BFP29" s="530" t="n"/>
      <c r="BFQ29" s="530" t="n"/>
      <c r="BFR29" s="530" t="n"/>
      <c r="BFS29" s="530" t="n"/>
      <c r="BFT29" s="530" t="n"/>
      <c r="BFU29" s="530" t="n"/>
      <c r="BFV29" s="530" t="n"/>
      <c r="BFW29" s="530" t="n"/>
      <c r="BFX29" s="530" t="n"/>
      <c r="BFY29" s="530" t="n"/>
      <c r="BFZ29" s="530" t="n"/>
      <c r="BGA29" s="530" t="n"/>
      <c r="BGB29" s="530" t="n"/>
      <c r="BGC29" s="530" t="n"/>
      <c r="BGD29" s="530" t="n"/>
      <c r="BGE29" s="530" t="n"/>
      <c r="BGF29" s="530" t="n"/>
      <c r="BGG29" s="530" t="n"/>
      <c r="BGH29" s="530" t="n"/>
      <c r="BGI29" s="530" t="n"/>
      <c r="BGJ29" s="530" t="n"/>
      <c r="BGK29" s="530" t="n"/>
      <c r="BGL29" s="530" t="n"/>
      <c r="BGM29" s="530" t="n"/>
      <c r="BGN29" s="530" t="n"/>
      <c r="BGO29" s="530" t="n"/>
      <c r="BGP29" s="530" t="n"/>
      <c r="BGQ29" s="530" t="n"/>
      <c r="BGR29" s="530" t="n"/>
      <c r="BGS29" s="530" t="n"/>
      <c r="BGT29" s="530" t="n"/>
      <c r="BGU29" s="530" t="n"/>
      <c r="BGV29" s="530" t="n"/>
      <c r="BGW29" s="530" t="n"/>
      <c r="BGX29" s="530" t="n"/>
      <c r="BGY29" s="530" t="n"/>
      <c r="BGZ29" s="530" t="n"/>
      <c r="BHA29" s="530" t="n"/>
      <c r="BHB29" s="530" t="n"/>
      <c r="BHC29" s="530" t="n"/>
      <c r="BHD29" s="530" t="n"/>
      <c r="BHE29" s="530" t="n"/>
      <c r="BHF29" s="530" t="n"/>
      <c r="BHG29" s="530" t="n"/>
      <c r="BHH29" s="530" t="n"/>
      <c r="BHI29" s="530" t="n"/>
      <c r="BHJ29" s="530" t="n"/>
      <c r="BHK29" s="530" t="n"/>
      <c r="BHL29" s="530" t="n"/>
      <c r="BHM29" s="530" t="n"/>
      <c r="BHN29" s="530" t="n"/>
      <c r="BHO29" s="530" t="n"/>
      <c r="BHP29" s="530" t="n"/>
      <c r="BHQ29" s="530" t="n"/>
      <c r="BHR29" s="530" t="n"/>
      <c r="BHS29" s="530" t="n"/>
      <c r="BHT29" s="530" t="n"/>
      <c r="BHU29" s="530" t="n"/>
      <c r="BHV29" s="530" t="n"/>
      <c r="BHW29" s="530" t="n"/>
      <c r="BHX29" s="530" t="n"/>
      <c r="BHY29" s="530" t="n"/>
      <c r="BHZ29" s="530" t="n"/>
      <c r="BIA29" s="530" t="n"/>
      <c r="BIB29" s="530" t="n"/>
      <c r="BIC29" s="530" t="n"/>
      <c r="BID29" s="530" t="n"/>
      <c r="BIE29" s="530" t="n"/>
      <c r="BIF29" s="530" t="n"/>
      <c r="BIG29" s="530" t="n"/>
      <c r="BIH29" s="530" t="n"/>
      <c r="BII29" s="530" t="n"/>
      <c r="BIJ29" s="530" t="n"/>
      <c r="BIK29" s="530" t="n"/>
      <c r="BIL29" s="530" t="n"/>
      <c r="BIM29" s="530" t="n"/>
      <c r="BIN29" s="530" t="n"/>
      <c r="BIO29" s="530" t="n"/>
      <c r="BIP29" s="530" t="n"/>
      <c r="BIQ29" s="530" t="n"/>
      <c r="BIR29" s="530" t="n"/>
      <c r="BIS29" s="530" t="n"/>
      <c r="BIT29" s="530" t="n"/>
      <c r="BIU29" s="530" t="n"/>
      <c r="BIV29" s="530" t="n"/>
      <c r="BIW29" s="530" t="n"/>
      <c r="BIX29" s="530" t="n"/>
      <c r="BIY29" s="530" t="n"/>
      <c r="BIZ29" s="530" t="n"/>
      <c r="BJA29" s="530" t="n"/>
      <c r="BJB29" s="530" t="n"/>
      <c r="BJC29" s="530" t="n"/>
      <c r="BJD29" s="530" t="n"/>
      <c r="BJE29" s="530" t="n"/>
      <c r="BJF29" s="530" t="n"/>
      <c r="BJG29" s="530" t="n"/>
      <c r="BJH29" s="530" t="n"/>
      <c r="BJI29" s="530" t="n"/>
      <c r="BJJ29" s="530" t="n"/>
      <c r="BJK29" s="530" t="n"/>
      <c r="BJL29" s="530" t="n"/>
      <c r="BJM29" s="530" t="n"/>
      <c r="BJN29" s="530" t="n"/>
      <c r="BJO29" s="530" t="n"/>
      <c r="BJP29" s="530" t="n"/>
      <c r="BJQ29" s="530" t="n"/>
      <c r="BJR29" s="530" t="n"/>
      <c r="BJS29" s="530" t="n"/>
      <c r="BJT29" s="530" t="n"/>
      <c r="BJU29" s="530" t="n"/>
      <c r="BJV29" s="530" t="n"/>
      <c r="BJW29" s="530" t="n"/>
      <c r="BJX29" s="530" t="n"/>
      <c r="BJY29" s="530" t="n"/>
      <c r="BJZ29" s="530" t="n"/>
      <c r="BKA29" s="530" t="n"/>
      <c r="BKB29" s="530" t="n"/>
      <c r="BKC29" s="530" t="n"/>
      <c r="BKD29" s="530" t="n"/>
      <c r="BKE29" s="530" t="n"/>
      <c r="BKF29" s="530" t="n"/>
      <c r="BKG29" s="530" t="n"/>
      <c r="BKH29" s="530" t="n"/>
      <c r="BKI29" s="530" t="n"/>
      <c r="BKJ29" s="530" t="n"/>
      <c r="BKK29" s="530" t="n"/>
      <c r="BKL29" s="530" t="n"/>
      <c r="BKM29" s="530" t="n"/>
      <c r="BKN29" s="530" t="n"/>
      <c r="BKO29" s="530" t="n"/>
      <c r="BKP29" s="530" t="n"/>
      <c r="BKQ29" s="530" t="n"/>
      <c r="BKR29" s="530" t="n"/>
      <c r="BKS29" s="530" t="n"/>
      <c r="BKT29" s="530" t="n"/>
      <c r="BKU29" s="530" t="n"/>
      <c r="BKV29" s="530" t="n"/>
      <c r="BKW29" s="530" t="n"/>
      <c r="BKX29" s="530" t="n"/>
      <c r="BKY29" s="530" t="n"/>
      <c r="BKZ29" s="530" t="n"/>
      <c r="BLA29" s="530" t="n"/>
      <c r="BLB29" s="530" t="n"/>
      <c r="BLC29" s="530" t="n"/>
      <c r="BLD29" s="530" t="n"/>
      <c r="BLE29" s="530" t="n"/>
      <c r="BLF29" s="530" t="n"/>
      <c r="BLG29" s="530" t="n"/>
      <c r="BLH29" s="530" t="n"/>
      <c r="BLI29" s="530" t="n"/>
      <c r="BLJ29" s="530" t="n"/>
      <c r="BLK29" s="530" t="n"/>
      <c r="BLL29" s="530" t="n"/>
      <c r="BLM29" s="530" t="n"/>
      <c r="BLN29" s="530" t="n"/>
      <c r="BLO29" s="530" t="n"/>
      <c r="BLP29" s="530" t="n"/>
      <c r="BLQ29" s="530" t="n"/>
      <c r="BLR29" s="530" t="n"/>
      <c r="BLS29" s="530" t="n"/>
      <c r="BLT29" s="530" t="n"/>
      <c r="BLU29" s="530" t="n"/>
      <c r="BLV29" s="530" t="n"/>
      <c r="BLW29" s="530" t="n"/>
      <c r="BLX29" s="530" t="n"/>
      <c r="BLY29" s="530" t="n"/>
      <c r="BLZ29" s="530" t="n"/>
      <c r="BMA29" s="530" t="n"/>
      <c r="BMB29" s="530" t="n"/>
      <c r="BMC29" s="530" t="n"/>
      <c r="BMD29" s="530" t="n"/>
      <c r="BME29" s="530" t="n"/>
      <c r="BMF29" s="530" t="n"/>
      <c r="BMG29" s="530" t="n"/>
      <c r="BMH29" s="530" t="n"/>
      <c r="BMI29" s="530" t="n"/>
      <c r="BMJ29" s="530" t="n"/>
      <c r="BMK29" s="530" t="n"/>
      <c r="BML29" s="530" t="n"/>
      <c r="BMM29" s="530" t="n"/>
      <c r="BMN29" s="530" t="n"/>
      <c r="BMO29" s="530" t="n"/>
      <c r="BMP29" s="530" t="n"/>
      <c r="BMQ29" s="530" t="n"/>
      <c r="BMR29" s="530" t="n"/>
      <c r="BMS29" s="530" t="n"/>
      <c r="BMT29" s="530" t="n"/>
      <c r="BMU29" s="530" t="n"/>
      <c r="BMV29" s="530" t="n"/>
      <c r="BMW29" s="530" t="n"/>
      <c r="BMX29" s="530" t="n"/>
      <c r="BMY29" s="530" t="n"/>
      <c r="BMZ29" s="530" t="n"/>
      <c r="BNA29" s="530" t="n"/>
      <c r="BNB29" s="530" t="n"/>
      <c r="BNC29" s="530" t="n"/>
      <c r="BND29" s="530" t="n"/>
      <c r="BNE29" s="530" t="n"/>
      <c r="BNF29" s="530" t="n"/>
      <c r="BNG29" s="530" t="n"/>
      <c r="BNH29" s="530" t="n"/>
      <c r="BNI29" s="530" t="n"/>
      <c r="BNJ29" s="530" t="n"/>
      <c r="BNK29" s="530" t="n"/>
      <c r="BNL29" s="530" t="n"/>
      <c r="BNM29" s="530" t="n"/>
      <c r="BNN29" s="530" t="n"/>
      <c r="BNO29" s="530" t="n"/>
      <c r="BNP29" s="530" t="n"/>
      <c r="BNQ29" s="530" t="n"/>
      <c r="BNR29" s="530" t="n"/>
      <c r="BNS29" s="530" t="n"/>
      <c r="BNT29" s="530" t="n"/>
      <c r="BNU29" s="530" t="n"/>
      <c r="BNV29" s="530" t="n"/>
      <c r="BNW29" s="530" t="n"/>
      <c r="BNX29" s="530" t="n"/>
      <c r="BNY29" s="530" t="n"/>
      <c r="BNZ29" s="530" t="n"/>
      <c r="BOA29" s="530" t="n"/>
      <c r="BOB29" s="530" t="n"/>
      <c r="BOC29" s="530" t="n"/>
      <c r="BOD29" s="530" t="n"/>
      <c r="BOE29" s="530" t="n"/>
      <c r="BOF29" s="530" t="n"/>
      <c r="BOG29" s="530" t="n"/>
      <c r="BOH29" s="530" t="n"/>
      <c r="BOI29" s="530" t="n"/>
      <c r="BOJ29" s="530" t="n"/>
      <c r="BOK29" s="530" t="n"/>
      <c r="BOL29" s="530" t="n"/>
      <c r="BOM29" s="530" t="n"/>
      <c r="BON29" s="530" t="n"/>
      <c r="BOO29" s="530" t="n"/>
      <c r="BOP29" s="530" t="n"/>
      <c r="BOQ29" s="530" t="n"/>
      <c r="BOR29" s="530" t="n"/>
      <c r="BOS29" s="530" t="n"/>
      <c r="BOT29" s="530" t="n"/>
      <c r="BOU29" s="530" t="n"/>
      <c r="BOV29" s="530" t="n"/>
      <c r="BOW29" s="530" t="n"/>
      <c r="BOX29" s="530" t="n"/>
      <c r="BOY29" s="530" t="n"/>
      <c r="BOZ29" s="530" t="n"/>
      <c r="BPA29" s="530" t="n"/>
      <c r="BPB29" s="530" t="n"/>
      <c r="BPC29" s="530" t="n"/>
      <c r="BPD29" s="530" t="n"/>
      <c r="BPE29" s="530" t="n"/>
      <c r="BPF29" s="530" t="n"/>
      <c r="BPG29" s="530" t="n"/>
      <c r="BPH29" s="530" t="n"/>
      <c r="BPI29" s="530" t="n"/>
      <c r="BPJ29" s="530" t="n"/>
      <c r="BPK29" s="530" t="n"/>
      <c r="BPL29" s="530" t="n"/>
      <c r="BPM29" s="530" t="n"/>
      <c r="BPN29" s="530" t="n"/>
      <c r="BPO29" s="530" t="n"/>
      <c r="BPP29" s="530" t="n"/>
      <c r="BPQ29" s="530" t="n"/>
      <c r="BPR29" s="530" t="n"/>
      <c r="BPS29" s="530" t="n"/>
      <c r="BPT29" s="530" t="n"/>
      <c r="BPU29" s="530" t="n"/>
      <c r="BPV29" s="530" t="n"/>
      <c r="BPW29" s="530" t="n"/>
      <c r="BPX29" s="530" t="n"/>
      <c r="BPY29" s="530" t="n"/>
      <c r="BPZ29" s="530" t="n"/>
      <c r="BQA29" s="530" t="n"/>
      <c r="BQB29" s="530" t="n"/>
      <c r="BQC29" s="530" t="n"/>
      <c r="BQD29" s="530" t="n"/>
      <c r="BQE29" s="530" t="n"/>
      <c r="BQF29" s="530" t="n"/>
      <c r="BQG29" s="530" t="n"/>
      <c r="BQH29" s="530" t="n"/>
      <c r="BQI29" s="530" t="n"/>
      <c r="BQJ29" s="530" t="n"/>
      <c r="BQK29" s="530" t="n"/>
      <c r="BQL29" s="530" t="n"/>
      <c r="BQM29" s="530" t="n"/>
      <c r="BQN29" s="530" t="n"/>
      <c r="BQO29" s="530" t="n"/>
      <c r="BQP29" s="530" t="n"/>
      <c r="BQQ29" s="530" t="n"/>
      <c r="BQR29" s="530" t="n"/>
      <c r="BQS29" s="530" t="n"/>
      <c r="BQT29" s="530" t="n"/>
      <c r="BQU29" s="530" t="n"/>
      <c r="BQV29" s="530" t="n"/>
      <c r="BQW29" s="530" t="n"/>
      <c r="BQX29" s="530" t="n"/>
      <c r="BQY29" s="530" t="n"/>
      <c r="BQZ29" s="530" t="n"/>
      <c r="BRA29" s="530" t="n"/>
      <c r="BRB29" s="530" t="n"/>
      <c r="BRC29" s="530" t="n"/>
      <c r="BRD29" s="530" t="n"/>
      <c r="BRE29" s="530" t="n"/>
      <c r="BRF29" s="530" t="n"/>
      <c r="BRG29" s="530" t="n"/>
      <c r="BRH29" s="530" t="n"/>
      <c r="BRI29" s="530" t="n"/>
      <c r="BRJ29" s="530" t="n"/>
      <c r="BRK29" s="530" t="n"/>
      <c r="BRL29" s="530" t="n"/>
      <c r="BRM29" s="530" t="n"/>
      <c r="BRN29" s="530" t="n"/>
      <c r="BRO29" s="530" t="n"/>
      <c r="BRP29" s="530" t="n"/>
      <c r="BRQ29" s="530" t="n"/>
      <c r="BRR29" s="530" t="n"/>
      <c r="BRS29" s="530" t="n"/>
      <c r="BRT29" s="530" t="n"/>
      <c r="BRU29" s="530" t="n"/>
      <c r="BRV29" s="530" t="n"/>
      <c r="BRW29" s="530" t="n"/>
      <c r="BRX29" s="530" t="n"/>
      <c r="BRY29" s="530" t="n"/>
      <c r="BRZ29" s="530" t="n"/>
      <c r="BSA29" s="530" t="n"/>
      <c r="BSB29" s="530" t="n"/>
      <c r="BSC29" s="530" t="n"/>
      <c r="BSD29" s="530" t="n"/>
      <c r="BSE29" s="530" t="n"/>
      <c r="BSF29" s="530" t="n"/>
      <c r="BSG29" s="530" t="n"/>
      <c r="BSH29" s="530" t="n"/>
      <c r="BSI29" s="530" t="n"/>
      <c r="BSJ29" s="530" t="n"/>
      <c r="BSK29" s="530" t="n"/>
      <c r="BSL29" s="530" t="n"/>
      <c r="BSM29" s="530" t="n"/>
      <c r="BSN29" s="530" t="n"/>
      <c r="BSO29" s="530" t="n"/>
      <c r="BSP29" s="530" t="n"/>
      <c r="BSQ29" s="530" t="n"/>
      <c r="BSR29" s="530" t="n"/>
      <c r="BSS29" s="530" t="n"/>
      <c r="BST29" s="530" t="n"/>
      <c r="BSU29" s="530" t="n"/>
      <c r="BSV29" s="530" t="n"/>
      <c r="BSW29" s="530" t="n"/>
      <c r="BSX29" s="530" t="n"/>
      <c r="BSY29" s="530" t="n"/>
      <c r="BSZ29" s="530" t="n"/>
      <c r="BTA29" s="530" t="n"/>
      <c r="BTB29" s="530" t="n"/>
      <c r="BTC29" s="530" t="n"/>
      <c r="BTD29" s="530" t="n"/>
      <c r="BTE29" s="530" t="n"/>
      <c r="BTF29" s="530" t="n"/>
      <c r="BTG29" s="530" t="n"/>
      <c r="BTH29" s="530" t="n"/>
      <c r="BTI29" s="530" t="n"/>
      <c r="BTJ29" s="530" t="n"/>
      <c r="BTK29" s="530" t="n"/>
      <c r="BTL29" s="530" t="n"/>
      <c r="BTM29" s="530" t="n"/>
      <c r="BTN29" s="530" t="n"/>
      <c r="BTO29" s="530" t="n"/>
      <c r="BTP29" s="530" t="n"/>
      <c r="BTQ29" s="530" t="n"/>
      <c r="BTR29" s="530" t="n"/>
      <c r="BTS29" s="530" t="n"/>
      <c r="BTT29" s="530" t="n"/>
      <c r="BTU29" s="530" t="n"/>
      <c r="BTV29" s="530" t="n"/>
      <c r="BTW29" s="530" t="n"/>
      <c r="BTX29" s="530" t="n"/>
      <c r="BTY29" s="530" t="n"/>
      <c r="BTZ29" s="530" t="n"/>
      <c r="BUA29" s="530" t="n"/>
      <c r="BUB29" s="530" t="n"/>
      <c r="BUC29" s="530" t="n"/>
      <c r="BUD29" s="530" t="n"/>
      <c r="BUE29" s="530" t="n"/>
      <c r="BUF29" s="530" t="n"/>
      <c r="BUG29" s="530" t="n"/>
      <c r="BUH29" s="530" t="n"/>
      <c r="BUI29" s="530" t="n"/>
      <c r="BUJ29" s="530" t="n"/>
      <c r="BUK29" s="530" t="n"/>
      <c r="BUL29" s="530" t="n"/>
      <c r="BUM29" s="530" t="n"/>
      <c r="BUN29" s="530" t="n"/>
      <c r="BUO29" s="530" t="n"/>
      <c r="BUP29" s="530" t="n"/>
      <c r="BUQ29" s="530" t="n"/>
      <c r="BUR29" s="530" t="n"/>
      <c r="BUS29" s="530" t="n"/>
      <c r="BUT29" s="530" t="n"/>
      <c r="BUU29" s="530" t="n"/>
      <c r="BUV29" s="530" t="n"/>
      <c r="BUW29" s="530" t="n"/>
      <c r="BUX29" s="530" t="n"/>
      <c r="BUY29" s="530" t="n"/>
      <c r="BUZ29" s="530" t="n"/>
      <c r="BVA29" s="530" t="n"/>
      <c r="BVB29" s="530" t="n"/>
      <c r="BVC29" s="530" t="n"/>
      <c r="BVD29" s="530" t="n"/>
      <c r="BVE29" s="530" t="n"/>
      <c r="BVF29" s="530" t="n"/>
      <c r="BVG29" s="530" t="n"/>
      <c r="BVH29" s="530" t="n"/>
      <c r="BVI29" s="530" t="n"/>
      <c r="BVJ29" s="530" t="n"/>
      <c r="BVK29" s="530" t="n"/>
      <c r="BVL29" s="530" t="n"/>
      <c r="BVM29" s="530" t="n"/>
      <c r="BVN29" s="530" t="n"/>
      <c r="BVO29" s="530" t="n"/>
      <c r="BVP29" s="530" t="n"/>
      <c r="BVQ29" s="530" t="n"/>
      <c r="BVR29" s="530" t="n"/>
      <c r="BVS29" s="530" t="n"/>
      <c r="BVT29" s="530" t="n"/>
      <c r="BVU29" s="530" t="n"/>
      <c r="BVV29" s="530" t="n"/>
      <c r="BVW29" s="530" t="n"/>
      <c r="BVX29" s="530" t="n"/>
      <c r="BVY29" s="530" t="n"/>
      <c r="BVZ29" s="530" t="n"/>
      <c r="BWA29" s="530" t="n"/>
      <c r="BWB29" s="530" t="n"/>
      <c r="BWC29" s="530" t="n"/>
      <c r="BWD29" s="530" t="n"/>
      <c r="BWE29" s="530" t="n"/>
      <c r="BWF29" s="530" t="n"/>
      <c r="BWG29" s="530" t="n"/>
      <c r="BWH29" s="530" t="n"/>
      <c r="BWI29" s="530" t="n"/>
      <c r="BWJ29" s="530" t="n"/>
      <c r="BWK29" s="530" t="n"/>
      <c r="BWL29" s="530" t="n"/>
      <c r="BWM29" s="530" t="n"/>
      <c r="BWN29" s="530" t="n"/>
      <c r="BWO29" s="530" t="n"/>
      <c r="BWP29" s="530" t="n"/>
      <c r="BWQ29" s="530" t="n"/>
      <c r="BWR29" s="530" t="n"/>
      <c r="BWS29" s="530" t="n"/>
      <c r="BWT29" s="530" t="n"/>
      <c r="BWU29" s="530" t="n"/>
      <c r="BWV29" s="530" t="n"/>
      <c r="BWW29" s="530" t="n"/>
      <c r="BWX29" s="530" t="n"/>
      <c r="BWY29" s="530" t="n"/>
      <c r="BWZ29" s="530" t="n"/>
      <c r="BXA29" s="530" t="n"/>
      <c r="BXB29" s="530" t="n"/>
      <c r="BXC29" s="530" t="n"/>
      <c r="BXD29" s="530" t="n"/>
      <c r="BXE29" s="530" t="n"/>
      <c r="BXF29" s="530" t="n"/>
      <c r="BXG29" s="530" t="n"/>
      <c r="BXH29" s="530" t="n"/>
      <c r="BXI29" s="530" t="n"/>
      <c r="BXJ29" s="530" t="n"/>
      <c r="BXK29" s="530" t="n"/>
      <c r="BXL29" s="530" t="n"/>
      <c r="BXM29" s="530" t="n"/>
      <c r="BXN29" s="530" t="n"/>
      <c r="BXO29" s="530" t="n"/>
      <c r="BXP29" s="530" t="n"/>
      <c r="BXQ29" s="530" t="n"/>
      <c r="BXR29" s="530" t="n"/>
      <c r="BXS29" s="530" t="n"/>
      <c r="BXT29" s="530" t="n"/>
      <c r="BXU29" s="530" t="n"/>
      <c r="BXV29" s="530" t="n"/>
      <c r="BXW29" s="530" t="n"/>
      <c r="BXX29" s="530" t="n"/>
      <c r="BXY29" s="530" t="n"/>
      <c r="BXZ29" s="530" t="n"/>
      <c r="BYA29" s="530" t="n"/>
      <c r="BYB29" s="530" t="n"/>
      <c r="BYC29" s="530" t="n"/>
      <c r="BYD29" s="530" t="n"/>
      <c r="BYE29" s="530" t="n"/>
      <c r="BYF29" s="530" t="n"/>
      <c r="BYG29" s="530" t="n"/>
      <c r="BYH29" s="530" t="n"/>
      <c r="BYI29" s="530" t="n"/>
      <c r="BYJ29" s="530" t="n"/>
      <c r="BYK29" s="530" t="n"/>
      <c r="BYL29" s="530" t="n"/>
      <c r="BYM29" s="530" t="n"/>
      <c r="BYN29" s="530" t="n"/>
      <c r="BYO29" s="530" t="n"/>
      <c r="BYP29" s="530" t="n"/>
      <c r="BYQ29" s="530" t="n"/>
      <c r="BYR29" s="530" t="n"/>
      <c r="BYS29" s="530" t="n"/>
      <c r="BYT29" s="530" t="n"/>
      <c r="BYU29" s="530" t="n"/>
      <c r="BYV29" s="530" t="n"/>
      <c r="BYW29" s="530" t="n"/>
      <c r="BYX29" s="530" t="n"/>
      <c r="BYY29" s="530" t="n"/>
      <c r="BYZ29" s="530" t="n"/>
      <c r="BZA29" s="530" t="n"/>
      <c r="BZB29" s="530" t="n"/>
      <c r="BZC29" s="530" t="n"/>
      <c r="BZD29" s="530" t="n"/>
      <c r="BZE29" s="530" t="n"/>
      <c r="BZF29" s="530" t="n"/>
      <c r="BZG29" s="530" t="n"/>
      <c r="BZH29" s="530" t="n"/>
      <c r="BZI29" s="530" t="n"/>
      <c r="BZJ29" s="530" t="n"/>
      <c r="BZK29" s="530" t="n"/>
      <c r="BZL29" s="530" t="n"/>
      <c r="BZM29" s="530" t="n"/>
      <c r="BZN29" s="530" t="n"/>
      <c r="BZO29" s="530" t="n"/>
      <c r="BZP29" s="530" t="n"/>
      <c r="BZQ29" s="530" t="n"/>
      <c r="BZR29" s="530" t="n"/>
      <c r="BZS29" s="530" t="n"/>
      <c r="BZT29" s="530" t="n"/>
      <c r="BZU29" s="530" t="n"/>
      <c r="BZV29" s="530" t="n"/>
      <c r="BZW29" s="530" t="n"/>
      <c r="BZX29" s="530" t="n"/>
      <c r="BZY29" s="530" t="n"/>
      <c r="BZZ29" s="530" t="n"/>
      <c r="CAA29" s="530" t="n"/>
      <c r="CAB29" s="530" t="n"/>
      <c r="CAC29" s="530" t="n"/>
      <c r="CAD29" s="530" t="n"/>
      <c r="CAE29" s="530" t="n"/>
      <c r="CAF29" s="530" t="n"/>
      <c r="CAG29" s="530" t="n"/>
      <c r="CAH29" s="530" t="n"/>
      <c r="CAI29" s="530" t="n"/>
      <c r="CAJ29" s="530" t="n"/>
      <c r="CAK29" s="530" t="n"/>
      <c r="CAL29" s="530" t="n"/>
      <c r="CAM29" s="530" t="n"/>
      <c r="CAN29" s="530" t="n"/>
      <c r="CAO29" s="530" t="n"/>
      <c r="CAP29" s="530" t="n"/>
      <c r="CAQ29" s="530" t="n"/>
      <c r="CAR29" s="530" t="n"/>
      <c r="CAS29" s="530" t="n"/>
      <c r="CAT29" s="530" t="n"/>
      <c r="CAU29" s="530" t="n"/>
      <c r="CAV29" s="530" t="n"/>
      <c r="CAW29" s="530" t="n"/>
      <c r="CAX29" s="530" t="n"/>
      <c r="CAY29" s="530" t="n"/>
      <c r="CAZ29" s="530" t="n"/>
      <c r="CBA29" s="530" t="n"/>
      <c r="CBB29" s="530" t="n"/>
      <c r="CBC29" s="530" t="n"/>
      <c r="CBD29" s="530" t="n"/>
      <c r="CBE29" s="530" t="n"/>
      <c r="CBF29" s="530" t="n"/>
      <c r="CBG29" s="530" t="n"/>
      <c r="CBH29" s="530" t="n"/>
      <c r="CBI29" s="530" t="n"/>
      <c r="CBJ29" s="530" t="n"/>
      <c r="CBK29" s="530" t="n"/>
      <c r="CBL29" s="530" t="n"/>
      <c r="CBM29" s="530" t="n"/>
      <c r="CBN29" s="530" t="n"/>
      <c r="CBO29" s="530" t="n"/>
      <c r="CBP29" s="530" t="n"/>
      <c r="CBQ29" s="530" t="n"/>
      <c r="CBR29" s="530" t="n"/>
      <c r="CBS29" s="530" t="n"/>
      <c r="CBT29" s="530" t="n"/>
      <c r="CBU29" s="530" t="n"/>
      <c r="CBV29" s="530" t="n"/>
      <c r="CBW29" s="530" t="n"/>
      <c r="CBX29" s="530" t="n"/>
      <c r="CBY29" s="530" t="n"/>
      <c r="CBZ29" s="530" t="n"/>
      <c r="CCA29" s="530" t="n"/>
      <c r="CCB29" s="530" t="n"/>
      <c r="CCC29" s="530" t="n"/>
      <c r="CCD29" s="530" t="n"/>
      <c r="CCE29" s="530" t="n"/>
      <c r="CCF29" s="530" t="n"/>
      <c r="CCG29" s="530" t="n"/>
      <c r="CCH29" s="530" t="n"/>
      <c r="CCI29" s="530" t="n"/>
      <c r="CCJ29" s="530" t="n"/>
      <c r="CCK29" s="530" t="n"/>
      <c r="CCL29" s="530" t="n"/>
      <c r="CCM29" s="530" t="n"/>
      <c r="CCN29" s="530" t="n"/>
      <c r="CCO29" s="530" t="n"/>
      <c r="CCP29" s="530" t="n"/>
      <c r="CCQ29" s="530" t="n"/>
      <c r="CCR29" s="530" t="n"/>
      <c r="CCS29" s="530" t="n"/>
      <c r="CCT29" s="530" t="n"/>
      <c r="CCU29" s="530" t="n"/>
      <c r="CCV29" s="530" t="n"/>
      <c r="CCW29" s="530" t="n"/>
      <c r="CCX29" s="530" t="n"/>
      <c r="CCY29" s="530" t="n"/>
      <c r="CCZ29" s="530" t="n"/>
      <c r="CDA29" s="530" t="n"/>
      <c r="CDB29" s="530" t="n"/>
      <c r="CDC29" s="530" t="n"/>
      <c r="CDD29" s="530" t="n"/>
      <c r="CDE29" s="530" t="n"/>
      <c r="CDF29" s="530" t="n"/>
      <c r="CDG29" s="530" t="n"/>
      <c r="CDH29" s="530" t="n"/>
      <c r="CDI29" s="530" t="n"/>
      <c r="CDJ29" s="530" t="n"/>
      <c r="CDK29" s="530" t="n"/>
      <c r="CDL29" s="530" t="n"/>
      <c r="CDM29" s="530" t="n"/>
      <c r="CDN29" s="530" t="n"/>
      <c r="CDO29" s="530" t="n"/>
      <c r="CDP29" s="530" t="n"/>
      <c r="CDQ29" s="530" t="n"/>
      <c r="CDR29" s="530" t="n"/>
      <c r="CDS29" s="530" t="n"/>
      <c r="CDT29" s="530" t="n"/>
      <c r="CDU29" s="530" t="n"/>
      <c r="CDV29" s="530" t="n"/>
      <c r="CDW29" s="530" t="n"/>
      <c r="CDX29" s="530" t="n"/>
      <c r="CDY29" s="530" t="n"/>
      <c r="CDZ29" s="530" t="n"/>
      <c r="CEA29" s="530" t="n"/>
      <c r="CEB29" s="530" t="n"/>
      <c r="CEC29" s="530" t="n"/>
      <c r="CED29" s="530" t="n"/>
      <c r="CEE29" s="530" t="n"/>
      <c r="CEF29" s="530" t="n"/>
      <c r="CEG29" s="530" t="n"/>
      <c r="CEH29" s="530" t="n"/>
      <c r="CEI29" s="530" t="n"/>
      <c r="CEJ29" s="530" t="n"/>
      <c r="CEK29" s="530" t="n"/>
      <c r="CEL29" s="530" t="n"/>
      <c r="CEM29" s="530" t="n"/>
      <c r="CEN29" s="530" t="n"/>
      <c r="CEO29" s="530" t="n"/>
      <c r="CEP29" s="530" t="n"/>
      <c r="CEQ29" s="530" t="n"/>
      <c r="CER29" s="530" t="n"/>
      <c r="CES29" s="530" t="n"/>
      <c r="CET29" s="530" t="n"/>
      <c r="CEU29" s="530" t="n"/>
      <c r="CEV29" s="530" t="n"/>
      <c r="CEW29" s="530" t="n"/>
      <c r="CEX29" s="530" t="n"/>
      <c r="CEY29" s="530" t="n"/>
      <c r="CEZ29" s="530" t="n"/>
      <c r="CFA29" s="530" t="n"/>
      <c r="CFB29" s="530" t="n"/>
      <c r="CFC29" s="530" t="n"/>
      <c r="CFD29" s="530" t="n"/>
      <c r="CFE29" s="530" t="n"/>
      <c r="CFF29" s="530" t="n"/>
      <c r="CFG29" s="530" t="n"/>
      <c r="CFH29" s="530" t="n"/>
      <c r="CFI29" s="530" t="n"/>
      <c r="CFJ29" s="530" t="n"/>
      <c r="CFK29" s="530" t="n"/>
      <c r="CFL29" s="530" t="n"/>
      <c r="CFM29" s="530" t="n"/>
      <c r="CFN29" s="530" t="n"/>
      <c r="CFO29" s="530" t="n"/>
      <c r="CFP29" s="530" t="n"/>
      <c r="CFQ29" s="530" t="n"/>
      <c r="CFR29" s="530" t="n"/>
      <c r="CFS29" s="530" t="n"/>
      <c r="CFT29" s="530" t="n"/>
      <c r="CFU29" s="530" t="n"/>
      <c r="CFV29" s="530" t="n"/>
      <c r="CFW29" s="530" t="n"/>
      <c r="CFX29" s="530" t="n"/>
      <c r="CFY29" s="530" t="n"/>
      <c r="CFZ29" s="530" t="n"/>
      <c r="CGA29" s="530" t="n"/>
      <c r="CGB29" s="530" t="n"/>
      <c r="CGC29" s="530" t="n"/>
      <c r="CGD29" s="530" t="n"/>
      <c r="CGE29" s="530" t="n"/>
      <c r="CGF29" s="530" t="n"/>
      <c r="CGG29" s="530" t="n"/>
      <c r="CGH29" s="530" t="n"/>
      <c r="CGI29" s="530" t="n"/>
      <c r="CGJ29" s="530" t="n"/>
      <c r="CGK29" s="530" t="n"/>
      <c r="CGL29" s="530" t="n"/>
      <c r="CGM29" s="530" t="n"/>
      <c r="CGN29" s="530" t="n"/>
      <c r="CGO29" s="530" t="n"/>
      <c r="CGP29" s="530" t="n"/>
      <c r="CGQ29" s="530" t="n"/>
      <c r="CGR29" s="530" t="n"/>
      <c r="CGS29" s="530" t="n"/>
      <c r="CGT29" s="530" t="n"/>
      <c r="CGU29" s="530" t="n"/>
      <c r="CGV29" s="530" t="n"/>
      <c r="CGW29" s="530" t="n"/>
      <c r="CGX29" s="530" t="n"/>
      <c r="CGY29" s="530" t="n"/>
      <c r="CGZ29" s="530" t="n"/>
      <c r="CHA29" s="530" t="n"/>
      <c r="CHB29" s="530" t="n"/>
      <c r="CHC29" s="530" t="n"/>
      <c r="CHD29" s="530" t="n"/>
      <c r="CHE29" s="530" t="n"/>
      <c r="CHF29" s="530" t="n"/>
      <c r="CHG29" s="530" t="n"/>
      <c r="CHH29" s="530" t="n"/>
      <c r="CHI29" s="530" t="n"/>
      <c r="CHJ29" s="530" t="n"/>
      <c r="CHK29" s="530" t="n"/>
      <c r="CHL29" s="530" t="n"/>
      <c r="CHM29" s="530" t="n"/>
      <c r="CHN29" s="530" t="n"/>
      <c r="CHO29" s="530" t="n"/>
      <c r="CHP29" s="530" t="n"/>
      <c r="CHQ29" s="530" t="n"/>
      <c r="CHR29" s="530" t="n"/>
      <c r="CHS29" s="530" t="n"/>
      <c r="CHT29" s="530" t="n"/>
      <c r="CHU29" s="530" t="n"/>
      <c r="CHV29" s="530" t="n"/>
      <c r="CHW29" s="530" t="n"/>
      <c r="CHX29" s="530" t="n"/>
      <c r="CHY29" s="530" t="n"/>
      <c r="CHZ29" s="530" t="n"/>
      <c r="CIA29" s="530" t="n"/>
      <c r="CIB29" s="530" t="n"/>
      <c r="CIC29" s="530" t="n"/>
      <c r="CID29" s="530" t="n"/>
      <c r="CIE29" s="530" t="n"/>
      <c r="CIF29" s="530" t="n"/>
      <c r="CIG29" s="530" t="n"/>
      <c r="CIH29" s="530" t="n"/>
      <c r="CII29" s="530" t="n"/>
      <c r="CIJ29" s="530" t="n"/>
      <c r="CIK29" s="530" t="n"/>
      <c r="CIL29" s="530" t="n"/>
      <c r="CIM29" s="530" t="n"/>
      <c r="CIN29" s="530" t="n"/>
      <c r="CIO29" s="530" t="n"/>
      <c r="CIP29" s="530" t="n"/>
      <c r="CIQ29" s="530" t="n"/>
      <c r="CIR29" s="530" t="n"/>
      <c r="CIS29" s="530" t="n"/>
      <c r="CIT29" s="530" t="n"/>
      <c r="CIU29" s="530" t="n"/>
      <c r="CIV29" s="530" t="n"/>
      <c r="CIW29" s="530" t="n"/>
      <c r="CIX29" s="530" t="n"/>
      <c r="CIY29" s="530" t="n"/>
      <c r="CIZ29" s="530" t="n"/>
      <c r="CJA29" s="530" t="n"/>
      <c r="CJB29" s="530" t="n"/>
      <c r="CJC29" s="530" t="n"/>
      <c r="CJD29" s="530" t="n"/>
      <c r="CJE29" s="530" t="n"/>
      <c r="CJF29" s="530" t="n"/>
      <c r="CJG29" s="530" t="n"/>
      <c r="CJH29" s="530" t="n"/>
      <c r="CJI29" s="530" t="n"/>
      <c r="CJJ29" s="530" t="n"/>
      <c r="CJK29" s="530" t="n"/>
      <c r="CJL29" s="530" t="n"/>
      <c r="CJM29" s="530" t="n"/>
      <c r="CJN29" s="530" t="n"/>
      <c r="CJO29" s="530" t="n"/>
      <c r="CJP29" s="530" t="n"/>
      <c r="CJQ29" s="530" t="n"/>
      <c r="CJR29" s="530" t="n"/>
      <c r="CJS29" s="530" t="n"/>
      <c r="CJT29" s="530" t="n"/>
      <c r="CJU29" s="530" t="n"/>
      <c r="CJV29" s="530" t="n"/>
      <c r="CJW29" s="530" t="n"/>
      <c r="CJX29" s="530" t="n"/>
      <c r="CJY29" s="530" t="n"/>
      <c r="CJZ29" s="530" t="n"/>
      <c r="CKA29" s="530" t="n"/>
      <c r="CKB29" s="530" t="n"/>
      <c r="CKC29" s="530" t="n"/>
      <c r="CKD29" s="530" t="n"/>
      <c r="CKE29" s="530" t="n"/>
      <c r="CKF29" s="530" t="n"/>
      <c r="CKG29" s="530" t="n"/>
      <c r="CKH29" s="530" t="n"/>
      <c r="CKI29" s="530" t="n"/>
      <c r="CKJ29" s="530" t="n"/>
      <c r="CKK29" s="530" t="n"/>
      <c r="CKL29" s="530" t="n"/>
      <c r="CKM29" s="530" t="n"/>
      <c r="CKN29" s="530" t="n"/>
      <c r="CKO29" s="530" t="n"/>
      <c r="CKP29" s="530" t="n"/>
      <c r="CKQ29" s="530" t="n"/>
      <c r="CKR29" s="530" t="n"/>
      <c r="CKS29" s="530" t="n"/>
      <c r="CKT29" s="530" t="n"/>
      <c r="CKU29" s="530" t="n"/>
      <c r="CKV29" s="530" t="n"/>
      <c r="CKW29" s="530" t="n"/>
      <c r="CKX29" s="530" t="n"/>
      <c r="CKY29" s="530" t="n"/>
      <c r="CKZ29" s="530" t="n"/>
      <c r="CLA29" s="530" t="n"/>
      <c r="CLB29" s="530" t="n"/>
      <c r="CLC29" s="530" t="n"/>
      <c r="CLD29" s="530" t="n"/>
      <c r="CLE29" s="530" t="n"/>
      <c r="CLF29" s="530" t="n"/>
      <c r="CLG29" s="530" t="n"/>
      <c r="CLH29" s="530" t="n"/>
      <c r="CLI29" s="530" t="n"/>
      <c r="CLJ29" s="530" t="n"/>
      <c r="CLK29" s="530" t="n"/>
      <c r="CLL29" s="530" t="n"/>
      <c r="CLM29" s="530" t="n"/>
      <c r="CLN29" s="530" t="n"/>
      <c r="CLO29" s="530" t="n"/>
      <c r="CLP29" s="530" t="n"/>
      <c r="CLQ29" s="530" t="n"/>
      <c r="CLR29" s="530" t="n"/>
      <c r="CLS29" s="530" t="n"/>
      <c r="CLT29" s="530" t="n"/>
      <c r="CLU29" s="530" t="n"/>
      <c r="CLV29" s="530" t="n"/>
      <c r="CLW29" s="530" t="n"/>
      <c r="CLX29" s="530" t="n"/>
      <c r="CLY29" s="530" t="n"/>
      <c r="CLZ29" s="530" t="n"/>
      <c r="CMA29" s="530" t="n"/>
      <c r="CMB29" s="530" t="n"/>
      <c r="CMC29" s="530" t="n"/>
      <c r="CMD29" s="530" t="n"/>
      <c r="CME29" s="530" t="n"/>
      <c r="CMF29" s="530" t="n"/>
      <c r="CMG29" s="530" t="n"/>
      <c r="CMH29" s="530" t="n"/>
      <c r="CMI29" s="530" t="n"/>
      <c r="CMJ29" s="530" t="n"/>
      <c r="CMK29" s="530" t="n"/>
      <c r="CML29" s="530" t="n"/>
      <c r="CMM29" s="530" t="n"/>
      <c r="CMN29" s="530" t="n"/>
      <c r="CMO29" s="530" t="n"/>
      <c r="CMP29" s="530" t="n"/>
      <c r="CMQ29" s="530" t="n"/>
      <c r="CMR29" s="530" t="n"/>
      <c r="CMS29" s="530" t="n"/>
      <c r="CMT29" s="530" t="n"/>
      <c r="CMU29" s="530" t="n"/>
      <c r="CMV29" s="530" t="n"/>
      <c r="CMW29" s="530" t="n"/>
      <c r="CMX29" s="530" t="n"/>
      <c r="CMY29" s="530" t="n"/>
      <c r="CMZ29" s="530" t="n"/>
      <c r="CNA29" s="530" t="n"/>
      <c r="CNB29" s="530" t="n"/>
      <c r="CNC29" s="530" t="n"/>
      <c r="CND29" s="530" t="n"/>
      <c r="CNE29" s="530" t="n"/>
      <c r="CNF29" s="530" t="n"/>
      <c r="CNG29" s="530" t="n"/>
      <c r="CNH29" s="530" t="n"/>
      <c r="CNI29" s="530" t="n"/>
      <c r="CNJ29" s="530" t="n"/>
      <c r="CNK29" s="530" t="n"/>
      <c r="CNL29" s="530" t="n"/>
      <c r="CNM29" s="530" t="n"/>
      <c r="CNN29" s="530" t="n"/>
      <c r="CNO29" s="530" t="n"/>
      <c r="CNP29" s="530" t="n"/>
      <c r="CNQ29" s="530" t="n"/>
      <c r="CNR29" s="530" t="n"/>
      <c r="CNS29" s="530" t="n"/>
      <c r="CNT29" s="530" t="n"/>
      <c r="CNU29" s="530" t="n"/>
      <c r="CNV29" s="530" t="n"/>
      <c r="CNW29" s="530" t="n"/>
      <c r="CNX29" s="530" t="n"/>
      <c r="CNY29" s="530" t="n"/>
      <c r="CNZ29" s="530" t="n"/>
      <c r="COA29" s="530" t="n"/>
      <c r="COB29" s="530" t="n"/>
      <c r="COC29" s="530" t="n"/>
      <c r="COD29" s="530" t="n"/>
      <c r="COE29" s="530" t="n"/>
      <c r="COF29" s="530" t="n"/>
      <c r="COG29" s="530" t="n"/>
      <c r="COH29" s="530" t="n"/>
      <c r="COI29" s="530" t="n"/>
      <c r="COJ29" s="530" t="n"/>
      <c r="COK29" s="530" t="n"/>
      <c r="COL29" s="530" t="n"/>
      <c r="COM29" s="530" t="n"/>
      <c r="CON29" s="530" t="n"/>
      <c r="COO29" s="530" t="n"/>
      <c r="COP29" s="530" t="n"/>
      <c r="COQ29" s="530" t="n"/>
      <c r="COR29" s="530" t="n"/>
      <c r="COS29" s="530" t="n"/>
      <c r="COT29" s="530" t="n"/>
      <c r="COU29" s="530" t="n"/>
      <c r="COV29" s="530" t="n"/>
      <c r="COW29" s="530" t="n"/>
      <c r="COX29" s="530" t="n"/>
      <c r="COY29" s="530" t="n"/>
      <c r="COZ29" s="530" t="n"/>
      <c r="CPA29" s="530" t="n"/>
      <c r="CPB29" s="530" t="n"/>
      <c r="CPC29" s="530" t="n"/>
      <c r="CPD29" s="530" t="n"/>
      <c r="CPE29" s="530" t="n"/>
      <c r="CPF29" s="530" t="n"/>
      <c r="CPG29" s="530" t="n"/>
      <c r="CPH29" s="530" t="n"/>
      <c r="CPI29" s="530" t="n"/>
      <c r="CPJ29" s="530" t="n"/>
      <c r="CPK29" s="530" t="n"/>
      <c r="CPL29" s="530" t="n"/>
      <c r="CPM29" s="530" t="n"/>
      <c r="CPN29" s="530" t="n"/>
      <c r="CPO29" s="530" t="n"/>
      <c r="CPP29" s="530" t="n"/>
      <c r="CPQ29" s="530" t="n"/>
      <c r="CPR29" s="530" t="n"/>
      <c r="CPS29" s="530" t="n"/>
      <c r="CPT29" s="530" t="n"/>
      <c r="CPU29" s="530" t="n"/>
      <c r="CPV29" s="530" t="n"/>
      <c r="CPW29" s="530" t="n"/>
      <c r="CPX29" s="530" t="n"/>
      <c r="CPY29" s="530" t="n"/>
      <c r="CPZ29" s="530" t="n"/>
      <c r="CQA29" s="530" t="n"/>
      <c r="CQB29" s="530" t="n"/>
      <c r="CQC29" s="530" t="n"/>
      <c r="CQD29" s="530" t="n"/>
      <c r="CQE29" s="530" t="n"/>
      <c r="CQF29" s="530" t="n"/>
      <c r="CQG29" s="530" t="n"/>
      <c r="CQH29" s="530" t="n"/>
      <c r="CQI29" s="530" t="n"/>
      <c r="CQJ29" s="530" t="n"/>
      <c r="CQK29" s="530" t="n"/>
      <c r="CQL29" s="530" t="n"/>
      <c r="CQM29" s="530" t="n"/>
      <c r="CQN29" s="530" t="n"/>
      <c r="CQO29" s="530" t="n"/>
      <c r="CQP29" s="530" t="n"/>
      <c r="CQQ29" s="530" t="n"/>
      <c r="CQR29" s="530" t="n"/>
      <c r="CQS29" s="530" t="n"/>
      <c r="CQT29" s="530" t="n"/>
      <c r="CQU29" s="530" t="n"/>
      <c r="CQV29" s="530" t="n"/>
      <c r="CQW29" s="530" t="n"/>
      <c r="CQX29" s="530" t="n"/>
      <c r="CQY29" s="530" t="n"/>
      <c r="CQZ29" s="530" t="n"/>
      <c r="CRA29" s="530" t="n"/>
      <c r="CRB29" s="530" t="n"/>
      <c r="CRC29" s="530" t="n"/>
      <c r="CRD29" s="530" t="n"/>
      <c r="CRE29" s="530" t="n"/>
      <c r="CRF29" s="530" t="n"/>
      <c r="CRG29" s="530" t="n"/>
      <c r="CRH29" s="530" t="n"/>
      <c r="CRI29" s="530" t="n"/>
      <c r="CRJ29" s="530" t="n"/>
      <c r="CRK29" s="530" t="n"/>
      <c r="CRL29" s="530" t="n"/>
      <c r="CRM29" s="530" t="n"/>
      <c r="CRN29" s="530" t="n"/>
      <c r="CRO29" s="530" t="n"/>
      <c r="CRP29" s="530" t="n"/>
      <c r="CRQ29" s="530" t="n"/>
      <c r="CRR29" s="530" t="n"/>
      <c r="CRS29" s="530" t="n"/>
      <c r="CRT29" s="530" t="n"/>
      <c r="CRU29" s="530" t="n"/>
      <c r="CRV29" s="530" t="n"/>
      <c r="CRW29" s="530" t="n"/>
      <c r="CRX29" s="530" t="n"/>
      <c r="CRY29" s="530" t="n"/>
      <c r="CRZ29" s="530" t="n"/>
      <c r="CSA29" s="530" t="n"/>
      <c r="CSB29" s="530" t="n"/>
      <c r="CSC29" s="530" t="n"/>
      <c r="CSD29" s="530" t="n"/>
      <c r="CSE29" s="530" t="n"/>
      <c r="CSF29" s="530" t="n"/>
      <c r="CSG29" s="530" t="n"/>
      <c r="CSH29" s="530" t="n"/>
      <c r="CSI29" s="530" t="n"/>
      <c r="CSJ29" s="530" t="n"/>
      <c r="CSK29" s="530" t="n"/>
      <c r="CSL29" s="530" t="n"/>
      <c r="CSM29" s="530" t="n"/>
      <c r="CSN29" s="530" t="n"/>
      <c r="CSO29" s="530" t="n"/>
      <c r="CSP29" s="530" t="n"/>
      <c r="CSQ29" s="530" t="n"/>
      <c r="CSR29" s="530" t="n"/>
      <c r="CSS29" s="530" t="n"/>
      <c r="CST29" s="530" t="n"/>
      <c r="CSU29" s="530" t="n"/>
      <c r="CSV29" s="530" t="n"/>
      <c r="CSW29" s="530" t="n"/>
      <c r="CSX29" s="530" t="n"/>
      <c r="CSY29" s="530" t="n"/>
      <c r="CSZ29" s="530" t="n"/>
      <c r="CTA29" s="530" t="n"/>
      <c r="CTB29" s="530" t="n"/>
      <c r="CTC29" s="530" t="n"/>
      <c r="CTD29" s="530" t="n"/>
      <c r="CTE29" s="530" t="n"/>
      <c r="CTF29" s="530" t="n"/>
      <c r="CTG29" s="530" t="n"/>
      <c r="CTH29" s="530" t="n"/>
      <c r="CTI29" s="530" t="n"/>
      <c r="CTJ29" s="530" t="n"/>
      <c r="CTK29" s="530" t="n"/>
      <c r="CTL29" s="530" t="n"/>
      <c r="CTM29" s="530" t="n"/>
      <c r="CTN29" s="530" t="n"/>
      <c r="CTO29" s="530" t="n"/>
      <c r="CTP29" s="530" t="n"/>
      <c r="CTQ29" s="530" t="n"/>
      <c r="CTR29" s="530" t="n"/>
      <c r="CTS29" s="530" t="n"/>
      <c r="CTT29" s="530" t="n"/>
      <c r="CTU29" s="530" t="n"/>
      <c r="CTV29" s="530" t="n"/>
      <c r="CTW29" s="530" t="n"/>
      <c r="CTX29" s="530" t="n"/>
      <c r="CTY29" s="530" t="n"/>
      <c r="CTZ29" s="530" t="n"/>
      <c r="CUA29" s="530" t="n"/>
      <c r="CUB29" s="530" t="n"/>
      <c r="CUC29" s="530" t="n"/>
      <c r="CUD29" s="530" t="n"/>
      <c r="CUE29" s="530" t="n"/>
      <c r="CUF29" s="530" t="n"/>
      <c r="CUG29" s="530" t="n"/>
      <c r="CUH29" s="530" t="n"/>
      <c r="CUI29" s="530" t="n"/>
      <c r="CUJ29" s="530" t="n"/>
      <c r="CUK29" s="530" t="n"/>
      <c r="CUL29" s="530" t="n"/>
      <c r="CUM29" s="530" t="n"/>
      <c r="CUN29" s="530" t="n"/>
      <c r="CUO29" s="530" t="n"/>
      <c r="CUP29" s="530" t="n"/>
      <c r="CUQ29" s="530" t="n"/>
      <c r="CUR29" s="530" t="n"/>
      <c r="CUS29" s="530" t="n"/>
      <c r="CUT29" s="530" t="n"/>
      <c r="CUU29" s="530" t="n"/>
      <c r="CUV29" s="530" t="n"/>
      <c r="CUW29" s="530" t="n"/>
      <c r="CUX29" s="530" t="n"/>
      <c r="CUY29" s="530" t="n"/>
      <c r="CUZ29" s="530" t="n"/>
      <c r="CVA29" s="530" t="n"/>
      <c r="CVB29" s="530" t="n"/>
      <c r="CVC29" s="530" t="n"/>
      <c r="CVD29" s="530" t="n"/>
      <c r="CVE29" s="530" t="n"/>
      <c r="CVF29" s="530" t="n"/>
      <c r="CVG29" s="530" t="n"/>
      <c r="CVH29" s="530" t="n"/>
      <c r="CVI29" s="530" t="n"/>
      <c r="CVJ29" s="530" t="n"/>
      <c r="CVK29" s="530" t="n"/>
      <c r="CVL29" s="530" t="n"/>
      <c r="CVM29" s="530" t="n"/>
      <c r="CVN29" s="530" t="n"/>
      <c r="CVO29" s="530" t="n"/>
      <c r="CVP29" s="530" t="n"/>
      <c r="CVQ29" s="530" t="n"/>
      <c r="CVR29" s="530" t="n"/>
      <c r="CVS29" s="530" t="n"/>
      <c r="CVT29" s="530" t="n"/>
      <c r="CVU29" s="530" t="n"/>
      <c r="CVV29" s="530" t="n"/>
      <c r="CVW29" s="530" t="n"/>
      <c r="CVX29" s="530" t="n"/>
      <c r="CVY29" s="530" t="n"/>
      <c r="CVZ29" s="530" t="n"/>
      <c r="CWA29" s="530" t="n"/>
      <c r="CWB29" s="530" t="n"/>
      <c r="CWC29" s="530" t="n"/>
      <c r="CWD29" s="530" t="n"/>
      <c r="CWE29" s="530" t="n"/>
      <c r="CWF29" s="530" t="n"/>
      <c r="CWG29" s="530" t="n"/>
      <c r="CWH29" s="530" t="n"/>
      <c r="CWI29" s="530" t="n"/>
      <c r="CWJ29" s="530" t="n"/>
      <c r="CWK29" s="530" t="n"/>
      <c r="CWL29" s="530" t="n"/>
      <c r="CWM29" s="530" t="n"/>
      <c r="CWN29" s="530" t="n"/>
      <c r="CWO29" s="530" t="n"/>
      <c r="CWP29" s="530" t="n"/>
      <c r="CWQ29" s="530" t="n"/>
      <c r="CWR29" s="530" t="n"/>
      <c r="CWS29" s="530" t="n"/>
      <c r="CWT29" s="530" t="n"/>
      <c r="CWU29" s="530" t="n"/>
      <c r="CWV29" s="530" t="n"/>
      <c r="CWW29" s="530" t="n"/>
      <c r="CWX29" s="530" t="n"/>
      <c r="CWY29" s="530" t="n"/>
      <c r="CWZ29" s="530" t="n"/>
      <c r="CXA29" s="530" t="n"/>
      <c r="CXB29" s="530" t="n"/>
      <c r="CXC29" s="530" t="n"/>
      <c r="CXD29" s="530" t="n"/>
      <c r="CXE29" s="530" t="n"/>
      <c r="CXF29" s="530" t="n"/>
      <c r="CXG29" s="530" t="n"/>
      <c r="CXH29" s="530" t="n"/>
      <c r="CXI29" s="530" t="n"/>
      <c r="CXJ29" s="530" t="n"/>
      <c r="CXK29" s="530" t="n"/>
      <c r="CXL29" s="530" t="n"/>
      <c r="CXM29" s="530" t="n"/>
      <c r="CXN29" s="530" t="n"/>
      <c r="CXO29" s="530" t="n"/>
      <c r="CXP29" s="530" t="n"/>
      <c r="CXQ29" s="530" t="n"/>
      <c r="CXR29" s="530" t="n"/>
      <c r="CXS29" s="530" t="n"/>
      <c r="CXT29" s="530" t="n"/>
      <c r="CXU29" s="530" t="n"/>
      <c r="CXV29" s="530" t="n"/>
      <c r="CXW29" s="530" t="n"/>
      <c r="CXX29" s="530" t="n"/>
      <c r="CXY29" s="530" t="n"/>
      <c r="CXZ29" s="530" t="n"/>
      <c r="CYA29" s="530" t="n"/>
      <c r="CYB29" s="530" t="n"/>
      <c r="CYC29" s="530" t="n"/>
      <c r="CYD29" s="530" t="n"/>
      <c r="CYE29" s="530" t="n"/>
      <c r="CYF29" s="530" t="n"/>
      <c r="CYG29" s="530" t="n"/>
      <c r="CYH29" s="530" t="n"/>
      <c r="CYI29" s="530" t="n"/>
      <c r="CYJ29" s="530" t="n"/>
      <c r="CYK29" s="530" t="n"/>
      <c r="CYL29" s="530" t="n"/>
      <c r="CYM29" s="530" t="n"/>
      <c r="CYN29" s="530" t="n"/>
      <c r="CYO29" s="530" t="n"/>
      <c r="CYP29" s="530" t="n"/>
      <c r="CYQ29" s="530" t="n"/>
      <c r="CYR29" s="530" t="n"/>
      <c r="CYS29" s="530" t="n"/>
      <c r="CYT29" s="530" t="n"/>
      <c r="CYU29" s="530" t="n"/>
      <c r="CYV29" s="530" t="n"/>
      <c r="CYW29" s="530" t="n"/>
      <c r="CYX29" s="530" t="n"/>
      <c r="CYY29" s="530" t="n"/>
      <c r="CYZ29" s="530" t="n"/>
      <c r="CZA29" s="530" t="n"/>
      <c r="CZB29" s="530" t="n"/>
      <c r="CZC29" s="530" t="n"/>
      <c r="CZD29" s="530" t="n"/>
      <c r="CZE29" s="530" t="n"/>
      <c r="CZF29" s="530" t="n"/>
      <c r="CZG29" s="530" t="n"/>
      <c r="CZH29" s="530" t="n"/>
      <c r="CZI29" s="530" t="n"/>
      <c r="CZJ29" s="530" t="n"/>
      <c r="CZK29" s="530" t="n"/>
      <c r="CZL29" s="530" t="n"/>
      <c r="CZM29" s="530" t="n"/>
      <c r="CZN29" s="530" t="n"/>
      <c r="CZO29" s="530" t="n"/>
      <c r="CZP29" s="530" t="n"/>
      <c r="CZQ29" s="530" t="n"/>
      <c r="CZR29" s="530" t="n"/>
      <c r="CZS29" s="530" t="n"/>
      <c r="CZT29" s="530" t="n"/>
      <c r="CZU29" s="530" t="n"/>
      <c r="CZV29" s="530" t="n"/>
      <c r="CZW29" s="530" t="n"/>
      <c r="CZX29" s="530" t="n"/>
      <c r="CZY29" s="530" t="n"/>
      <c r="CZZ29" s="530" t="n"/>
      <c r="DAA29" s="530" t="n"/>
      <c r="DAB29" s="530" t="n"/>
      <c r="DAC29" s="530" t="n"/>
      <c r="DAD29" s="530" t="n"/>
      <c r="DAE29" s="530" t="n"/>
      <c r="DAF29" s="530" t="n"/>
      <c r="DAG29" s="530" t="n"/>
      <c r="DAH29" s="530" t="n"/>
      <c r="DAI29" s="530" t="n"/>
      <c r="DAJ29" s="530" t="n"/>
      <c r="DAK29" s="530" t="n"/>
      <c r="DAL29" s="530" t="n"/>
      <c r="DAM29" s="530" t="n"/>
      <c r="DAN29" s="530" t="n"/>
      <c r="DAO29" s="530" t="n"/>
      <c r="DAP29" s="530" t="n"/>
      <c r="DAQ29" s="530" t="n"/>
      <c r="DAR29" s="530" t="n"/>
      <c r="DAS29" s="530" t="n"/>
      <c r="DAT29" s="530" t="n"/>
      <c r="DAU29" s="530" t="n"/>
      <c r="DAV29" s="530" t="n"/>
      <c r="DAW29" s="530" t="n"/>
      <c r="DAX29" s="530" t="n"/>
      <c r="DAY29" s="530" t="n"/>
      <c r="DAZ29" s="530" t="n"/>
      <c r="DBA29" s="530" t="n"/>
      <c r="DBB29" s="530" t="n"/>
      <c r="DBC29" s="530" t="n"/>
      <c r="DBD29" s="530" t="n"/>
      <c r="DBE29" s="530" t="n"/>
      <c r="DBF29" s="530" t="n"/>
      <c r="DBG29" s="530" t="n"/>
      <c r="DBH29" s="530" t="n"/>
      <c r="DBI29" s="530" t="n"/>
      <c r="DBJ29" s="530" t="n"/>
      <c r="DBK29" s="530" t="n"/>
      <c r="DBL29" s="530" t="n"/>
      <c r="DBM29" s="530" t="n"/>
      <c r="DBN29" s="530" t="n"/>
      <c r="DBO29" s="530" t="n"/>
      <c r="DBP29" s="530" t="n"/>
      <c r="DBQ29" s="530" t="n"/>
      <c r="DBR29" s="530" t="n"/>
      <c r="DBS29" s="530" t="n"/>
      <c r="DBT29" s="530" t="n"/>
      <c r="DBU29" s="530" t="n"/>
      <c r="DBV29" s="530" t="n"/>
      <c r="DBW29" s="530" t="n"/>
      <c r="DBX29" s="530" t="n"/>
      <c r="DBY29" s="530" t="n"/>
      <c r="DBZ29" s="530" t="n"/>
      <c r="DCA29" s="530" t="n"/>
      <c r="DCB29" s="530" t="n"/>
      <c r="DCC29" s="530" t="n"/>
      <c r="DCD29" s="530" t="n"/>
      <c r="DCE29" s="530" t="n"/>
      <c r="DCF29" s="530" t="n"/>
      <c r="DCG29" s="530" t="n"/>
      <c r="DCH29" s="530" t="n"/>
      <c r="DCI29" s="530" t="n"/>
      <c r="DCJ29" s="530" t="n"/>
      <c r="DCK29" s="530" t="n"/>
      <c r="DCL29" s="530" t="n"/>
      <c r="DCM29" s="530" t="n"/>
      <c r="DCN29" s="530" t="n"/>
      <c r="DCO29" s="530" t="n"/>
      <c r="DCP29" s="530" t="n"/>
      <c r="DCQ29" s="530" t="n"/>
      <c r="DCR29" s="530" t="n"/>
      <c r="DCS29" s="530" t="n"/>
      <c r="DCT29" s="530" t="n"/>
      <c r="DCU29" s="530" t="n"/>
      <c r="DCV29" s="530" t="n"/>
      <c r="DCW29" s="530" t="n"/>
      <c r="DCX29" s="530" t="n"/>
      <c r="DCY29" s="530" t="n"/>
      <c r="DCZ29" s="530" t="n"/>
      <c r="DDA29" s="530" t="n"/>
      <c r="DDB29" s="530" t="n"/>
      <c r="DDC29" s="530" t="n"/>
      <c r="DDD29" s="530" t="n"/>
      <c r="DDE29" s="530" t="n"/>
      <c r="DDF29" s="530" t="n"/>
      <c r="DDG29" s="530" t="n"/>
      <c r="DDH29" s="530" t="n"/>
      <c r="DDI29" s="530" t="n"/>
      <c r="DDJ29" s="530" t="n"/>
      <c r="DDK29" s="530" t="n"/>
      <c r="DDL29" s="530" t="n"/>
      <c r="DDM29" s="530" t="n"/>
      <c r="DDN29" s="530" t="n"/>
      <c r="DDO29" s="530" t="n"/>
      <c r="DDP29" s="530" t="n"/>
      <c r="DDQ29" s="530" t="n"/>
      <c r="DDR29" s="530" t="n"/>
      <c r="DDS29" s="530" t="n"/>
      <c r="DDT29" s="530" t="n"/>
      <c r="DDU29" s="530" t="n"/>
      <c r="DDV29" s="530" t="n"/>
      <c r="DDW29" s="530" t="n"/>
      <c r="DDX29" s="530" t="n"/>
      <c r="DDY29" s="530" t="n"/>
      <c r="DDZ29" s="530" t="n"/>
      <c r="DEA29" s="530" t="n"/>
      <c r="DEB29" s="530" t="n"/>
      <c r="DEC29" s="530" t="n"/>
      <c r="DED29" s="530" t="n"/>
      <c r="DEE29" s="530" t="n"/>
      <c r="DEF29" s="530" t="n"/>
      <c r="DEG29" s="530" t="n"/>
      <c r="DEH29" s="530" t="n"/>
      <c r="DEI29" s="530" t="n"/>
      <c r="DEJ29" s="530" t="n"/>
      <c r="DEK29" s="530" t="n"/>
      <c r="DEL29" s="530" t="n"/>
      <c r="DEM29" s="530" t="n"/>
      <c r="DEN29" s="530" t="n"/>
      <c r="DEO29" s="530" t="n"/>
      <c r="DEP29" s="530" t="n"/>
      <c r="DEQ29" s="530" t="n"/>
      <c r="DER29" s="530" t="n"/>
      <c r="DES29" s="530" t="n"/>
      <c r="DET29" s="530" t="n"/>
      <c r="DEU29" s="530" t="n"/>
      <c r="DEV29" s="530" t="n"/>
      <c r="DEW29" s="530" t="n"/>
      <c r="DEX29" s="530" t="n"/>
      <c r="DEY29" s="530" t="n"/>
      <c r="DEZ29" s="530" t="n"/>
      <c r="DFA29" s="530" t="n"/>
      <c r="DFB29" s="530" t="n"/>
      <c r="DFC29" s="530" t="n"/>
      <c r="DFD29" s="530" t="n"/>
      <c r="DFE29" s="530" t="n"/>
      <c r="DFF29" s="530" t="n"/>
      <c r="DFG29" s="530" t="n"/>
      <c r="DFH29" s="530" t="n"/>
      <c r="DFI29" s="530" t="n"/>
      <c r="DFJ29" s="530" t="n"/>
      <c r="DFK29" s="530" t="n"/>
      <c r="DFL29" s="530" t="n"/>
      <c r="DFM29" s="530" t="n"/>
      <c r="DFN29" s="530" t="n"/>
      <c r="DFO29" s="530" t="n"/>
      <c r="DFP29" s="530" t="n"/>
      <c r="DFQ29" s="530" t="n"/>
      <c r="DFR29" s="530" t="n"/>
      <c r="DFS29" s="530" t="n"/>
      <c r="DFT29" s="530" t="n"/>
      <c r="DFU29" s="530" t="n"/>
      <c r="DFV29" s="530" t="n"/>
      <c r="DFW29" s="530" t="n"/>
      <c r="DFX29" s="530" t="n"/>
      <c r="DFY29" s="530" t="n"/>
      <c r="DFZ29" s="530" t="n"/>
      <c r="DGA29" s="530" t="n"/>
      <c r="DGB29" s="530" t="n"/>
      <c r="DGC29" s="530" t="n"/>
      <c r="DGD29" s="530" t="n"/>
      <c r="DGE29" s="530" t="n"/>
      <c r="DGF29" s="530" t="n"/>
      <c r="DGG29" s="530" t="n"/>
      <c r="DGH29" s="530" t="n"/>
      <c r="DGI29" s="530" t="n"/>
      <c r="DGJ29" s="530" t="n"/>
      <c r="DGK29" s="530" t="n"/>
      <c r="DGL29" s="530" t="n"/>
      <c r="DGM29" s="530" t="n"/>
      <c r="DGN29" s="530" t="n"/>
      <c r="DGO29" s="530" t="n"/>
      <c r="DGP29" s="530" t="n"/>
      <c r="DGQ29" s="530" t="n"/>
      <c r="DGR29" s="530" t="n"/>
      <c r="DGS29" s="530" t="n"/>
      <c r="DGT29" s="530" t="n"/>
      <c r="DGU29" s="530" t="n"/>
      <c r="DGV29" s="530" t="n"/>
      <c r="DGW29" s="530" t="n"/>
      <c r="DGX29" s="530" t="n"/>
      <c r="DGY29" s="530" t="n"/>
      <c r="DGZ29" s="530" t="n"/>
      <c r="DHA29" s="530" t="n"/>
      <c r="DHB29" s="530" t="n"/>
      <c r="DHC29" s="530" t="n"/>
      <c r="DHD29" s="530" t="n"/>
      <c r="DHE29" s="530" t="n"/>
      <c r="DHF29" s="530" t="n"/>
      <c r="DHG29" s="530" t="n"/>
      <c r="DHH29" s="530" t="n"/>
      <c r="DHI29" s="530" t="n"/>
      <c r="DHJ29" s="530" t="n"/>
      <c r="DHK29" s="530" t="n"/>
      <c r="DHL29" s="530" t="n"/>
      <c r="DHM29" s="530" t="n"/>
      <c r="DHN29" s="530" t="n"/>
      <c r="DHO29" s="530" t="n"/>
      <c r="DHP29" s="530" t="n"/>
      <c r="DHQ29" s="530" t="n"/>
      <c r="DHR29" s="530" t="n"/>
      <c r="DHS29" s="530" t="n"/>
      <c r="DHT29" s="530" t="n"/>
      <c r="DHU29" s="530" t="n"/>
      <c r="DHV29" s="530" t="n"/>
      <c r="DHW29" s="530" t="n"/>
      <c r="DHX29" s="530" t="n"/>
      <c r="DHY29" s="530" t="n"/>
      <c r="DHZ29" s="530" t="n"/>
      <c r="DIA29" s="530" t="n"/>
      <c r="DIB29" s="530" t="n"/>
      <c r="DIC29" s="530" t="n"/>
      <c r="DID29" s="530" t="n"/>
      <c r="DIE29" s="530" t="n"/>
      <c r="DIF29" s="530" t="n"/>
      <c r="DIG29" s="530" t="n"/>
      <c r="DIH29" s="530" t="n"/>
      <c r="DII29" s="530" t="n"/>
      <c r="DIJ29" s="530" t="n"/>
      <c r="DIK29" s="530" t="n"/>
      <c r="DIL29" s="530" t="n"/>
      <c r="DIM29" s="530" t="n"/>
      <c r="DIN29" s="530" t="n"/>
      <c r="DIO29" s="530" t="n"/>
      <c r="DIP29" s="530" t="n"/>
      <c r="DIQ29" s="530" t="n"/>
      <c r="DIR29" s="530" t="n"/>
      <c r="DIS29" s="530" t="n"/>
      <c r="DIT29" s="530" t="n"/>
      <c r="DIU29" s="530" t="n"/>
      <c r="DIV29" s="530" t="n"/>
      <c r="DIW29" s="530" t="n"/>
      <c r="DIX29" s="530" t="n"/>
      <c r="DIY29" s="530" t="n"/>
      <c r="DIZ29" s="530" t="n"/>
      <c r="DJA29" s="530" t="n"/>
      <c r="DJB29" s="530" t="n"/>
      <c r="DJC29" s="530" t="n"/>
      <c r="DJD29" s="530" t="n"/>
      <c r="DJE29" s="530" t="n"/>
      <c r="DJF29" s="530" t="n"/>
      <c r="DJG29" s="530" t="n"/>
      <c r="DJH29" s="530" t="n"/>
      <c r="DJI29" s="530" t="n"/>
      <c r="DJJ29" s="530" t="n"/>
      <c r="DJK29" s="530" t="n"/>
      <c r="DJL29" s="530" t="n"/>
      <c r="DJM29" s="530" t="n"/>
      <c r="DJN29" s="530" t="n"/>
      <c r="DJO29" s="530" t="n"/>
      <c r="DJP29" s="530" t="n"/>
      <c r="DJQ29" s="530" t="n"/>
      <c r="DJR29" s="530" t="n"/>
      <c r="DJS29" s="530" t="n"/>
      <c r="DJT29" s="530" t="n"/>
      <c r="DJU29" s="530" t="n"/>
      <c r="DJV29" s="530" t="n"/>
      <c r="DJW29" s="530" t="n"/>
      <c r="DJX29" s="530" t="n"/>
      <c r="DJY29" s="530" t="n"/>
      <c r="DJZ29" s="530" t="n"/>
      <c r="DKA29" s="530" t="n"/>
      <c r="DKB29" s="530" t="n"/>
      <c r="DKC29" s="530" t="n"/>
      <c r="DKD29" s="530" t="n"/>
      <c r="DKE29" s="530" t="n"/>
      <c r="DKF29" s="530" t="n"/>
      <c r="DKG29" s="530" t="n"/>
      <c r="DKH29" s="530" t="n"/>
      <c r="DKI29" s="530" t="n"/>
      <c r="DKJ29" s="530" t="n"/>
      <c r="DKK29" s="530" t="n"/>
      <c r="DKL29" s="530" t="n"/>
      <c r="DKM29" s="530" t="n"/>
      <c r="DKN29" s="530" t="n"/>
      <c r="DKO29" s="530" t="n"/>
      <c r="DKP29" s="530" t="n"/>
      <c r="DKQ29" s="530" t="n"/>
      <c r="DKR29" s="530" t="n"/>
      <c r="DKS29" s="530" t="n"/>
      <c r="DKT29" s="530" t="n"/>
      <c r="DKU29" s="530" t="n"/>
      <c r="DKV29" s="530" t="n"/>
      <c r="DKW29" s="530" t="n"/>
      <c r="DKX29" s="530" t="n"/>
      <c r="DKY29" s="530" t="n"/>
      <c r="DKZ29" s="530" t="n"/>
      <c r="DLA29" s="530" t="n"/>
      <c r="DLB29" s="530" t="n"/>
      <c r="DLC29" s="530" t="n"/>
      <c r="DLD29" s="530" t="n"/>
      <c r="DLE29" s="530" t="n"/>
      <c r="DLF29" s="530" t="n"/>
      <c r="DLG29" s="530" t="n"/>
      <c r="DLH29" s="530" t="n"/>
      <c r="DLI29" s="530" t="n"/>
      <c r="DLJ29" s="530" t="n"/>
      <c r="DLK29" s="530" t="n"/>
      <c r="DLL29" s="530" t="n"/>
      <c r="DLM29" s="530" t="n"/>
      <c r="DLN29" s="530" t="n"/>
      <c r="DLO29" s="530" t="n"/>
      <c r="DLP29" s="530" t="n"/>
      <c r="DLQ29" s="530" t="n"/>
      <c r="DLR29" s="530" t="n"/>
      <c r="DLS29" s="530" t="n"/>
      <c r="DLT29" s="530" t="n"/>
      <c r="DLU29" s="530" t="n"/>
      <c r="DLV29" s="530" t="n"/>
      <c r="DLW29" s="530" t="n"/>
      <c r="DLX29" s="530" t="n"/>
      <c r="DLY29" s="530" t="n"/>
      <c r="DLZ29" s="530" t="n"/>
      <c r="DMA29" s="530" t="n"/>
      <c r="DMB29" s="530" t="n"/>
      <c r="DMC29" s="530" t="n"/>
      <c r="DMD29" s="530" t="n"/>
      <c r="DME29" s="530" t="n"/>
      <c r="DMF29" s="530" t="n"/>
      <c r="DMG29" s="530" t="n"/>
      <c r="DMH29" s="530" t="n"/>
      <c r="DMI29" s="530" t="n"/>
      <c r="DMJ29" s="530" t="n"/>
      <c r="DMK29" s="530" t="n"/>
      <c r="DML29" s="530" t="n"/>
      <c r="DMM29" s="530" t="n"/>
      <c r="DMN29" s="530" t="n"/>
      <c r="DMO29" s="530" t="n"/>
      <c r="DMP29" s="530" t="n"/>
      <c r="DMQ29" s="530" t="n"/>
      <c r="DMR29" s="530" t="n"/>
      <c r="DMS29" s="530" t="n"/>
      <c r="DMT29" s="530" t="n"/>
      <c r="DMU29" s="530" t="n"/>
      <c r="DMV29" s="530" t="n"/>
      <c r="DMW29" s="530" t="n"/>
      <c r="DMX29" s="530" t="n"/>
      <c r="DMY29" s="530" t="n"/>
      <c r="DMZ29" s="530" t="n"/>
      <c r="DNA29" s="530" t="n"/>
      <c r="DNB29" s="530" t="n"/>
      <c r="DNC29" s="530" t="n"/>
      <c r="DND29" s="530" t="n"/>
      <c r="DNE29" s="530" t="n"/>
      <c r="DNF29" s="530" t="n"/>
      <c r="DNG29" s="530" t="n"/>
      <c r="DNH29" s="530" t="n"/>
      <c r="DNI29" s="530" t="n"/>
      <c r="DNJ29" s="530" t="n"/>
      <c r="DNK29" s="530" t="n"/>
      <c r="DNL29" s="530" t="n"/>
      <c r="DNM29" s="530" t="n"/>
      <c r="DNN29" s="530" t="n"/>
      <c r="DNO29" s="530" t="n"/>
      <c r="DNP29" s="530" t="n"/>
      <c r="DNQ29" s="530" t="n"/>
      <c r="DNR29" s="530" t="n"/>
      <c r="DNS29" s="530" t="n"/>
      <c r="DNT29" s="530" t="n"/>
      <c r="DNU29" s="530" t="n"/>
      <c r="DNV29" s="530" t="n"/>
      <c r="DNW29" s="530" t="n"/>
      <c r="DNX29" s="530" t="n"/>
      <c r="DNY29" s="530" t="n"/>
      <c r="DNZ29" s="530" t="n"/>
      <c r="DOA29" s="530" t="n"/>
      <c r="DOB29" s="530" t="n"/>
      <c r="DOC29" s="530" t="n"/>
      <c r="DOD29" s="530" t="n"/>
      <c r="DOE29" s="530" t="n"/>
      <c r="DOF29" s="530" t="n"/>
      <c r="DOG29" s="530" t="n"/>
      <c r="DOH29" s="530" t="n"/>
      <c r="DOI29" s="530" t="n"/>
      <c r="DOJ29" s="530" t="n"/>
      <c r="DOK29" s="530" t="n"/>
      <c r="DOL29" s="530" t="n"/>
      <c r="DOM29" s="530" t="n"/>
      <c r="DON29" s="530" t="n"/>
      <c r="DOO29" s="530" t="n"/>
      <c r="DOP29" s="530" t="n"/>
      <c r="DOQ29" s="530" t="n"/>
      <c r="DOR29" s="530" t="n"/>
      <c r="DOS29" s="530" t="n"/>
      <c r="DOT29" s="530" t="n"/>
      <c r="DOU29" s="530" t="n"/>
      <c r="DOV29" s="530" t="n"/>
      <c r="DOW29" s="530" t="n"/>
      <c r="DOX29" s="530" t="n"/>
      <c r="DOY29" s="530" t="n"/>
      <c r="DOZ29" s="530" t="n"/>
      <c r="DPA29" s="530" t="n"/>
      <c r="DPB29" s="530" t="n"/>
      <c r="DPC29" s="530" t="n"/>
      <c r="DPD29" s="530" t="n"/>
      <c r="DPE29" s="530" t="n"/>
      <c r="DPF29" s="530" t="n"/>
      <c r="DPG29" s="530" t="n"/>
      <c r="DPH29" s="530" t="n"/>
      <c r="DPI29" s="530" t="n"/>
      <c r="DPJ29" s="530" t="n"/>
      <c r="DPK29" s="530" t="n"/>
      <c r="DPL29" s="530" t="n"/>
      <c r="DPM29" s="530" t="n"/>
      <c r="DPN29" s="530" t="n"/>
      <c r="DPO29" s="530" t="n"/>
      <c r="DPP29" s="530" t="n"/>
      <c r="DPQ29" s="530" t="n"/>
      <c r="DPR29" s="530" t="n"/>
      <c r="DPS29" s="530" t="n"/>
      <c r="DPT29" s="530" t="n"/>
      <c r="DPU29" s="530" t="n"/>
      <c r="DPV29" s="530" t="n"/>
      <c r="DPW29" s="530" t="n"/>
      <c r="DPX29" s="530" t="n"/>
      <c r="DPY29" s="530" t="n"/>
      <c r="DPZ29" s="530" t="n"/>
      <c r="DQA29" s="530" t="n"/>
      <c r="DQB29" s="530" t="n"/>
      <c r="DQC29" s="530" t="n"/>
      <c r="DQD29" s="530" t="n"/>
      <c r="DQE29" s="530" t="n"/>
      <c r="DQF29" s="530" t="n"/>
      <c r="DQG29" s="530" t="n"/>
      <c r="DQH29" s="530" t="n"/>
      <c r="DQI29" s="530" t="n"/>
      <c r="DQJ29" s="530" t="n"/>
      <c r="DQK29" s="530" t="n"/>
      <c r="DQL29" s="530" t="n"/>
      <c r="DQM29" s="530" t="n"/>
      <c r="DQN29" s="530" t="n"/>
      <c r="DQO29" s="530" t="n"/>
      <c r="DQP29" s="530" t="n"/>
      <c r="DQQ29" s="530" t="n"/>
      <c r="DQR29" s="530" t="n"/>
      <c r="DQS29" s="530" t="n"/>
      <c r="DQT29" s="530" t="n"/>
      <c r="DQU29" s="530" t="n"/>
      <c r="DQV29" s="530" t="n"/>
      <c r="DQW29" s="530" t="n"/>
      <c r="DQX29" s="530" t="n"/>
      <c r="DQY29" s="530" t="n"/>
      <c r="DQZ29" s="530" t="n"/>
      <c r="DRA29" s="530" t="n"/>
      <c r="DRB29" s="530" t="n"/>
      <c r="DRC29" s="530" t="n"/>
      <c r="DRD29" s="530" t="n"/>
      <c r="DRE29" s="530" t="n"/>
      <c r="DRF29" s="530" t="n"/>
      <c r="DRG29" s="530" t="n"/>
      <c r="DRH29" s="530" t="n"/>
      <c r="DRI29" s="530" t="n"/>
      <c r="DRJ29" s="530" t="n"/>
      <c r="DRK29" s="530" t="n"/>
      <c r="DRL29" s="530" t="n"/>
      <c r="DRM29" s="530" t="n"/>
      <c r="DRN29" s="530" t="n"/>
      <c r="DRO29" s="530" t="n"/>
      <c r="DRP29" s="530" t="n"/>
      <c r="DRQ29" s="530" t="n"/>
      <c r="DRR29" s="530" t="n"/>
      <c r="DRS29" s="530" t="n"/>
      <c r="DRT29" s="530" t="n"/>
      <c r="DRU29" s="530" t="n"/>
      <c r="DRV29" s="530" t="n"/>
      <c r="DRW29" s="530" t="n"/>
      <c r="DRX29" s="530" t="n"/>
      <c r="DRY29" s="530" t="n"/>
      <c r="DRZ29" s="530" t="n"/>
      <c r="DSA29" s="530" t="n"/>
      <c r="DSB29" s="530" t="n"/>
      <c r="DSC29" s="530" t="n"/>
      <c r="DSD29" s="530" t="n"/>
      <c r="DSE29" s="530" t="n"/>
      <c r="DSF29" s="530" t="n"/>
      <c r="DSG29" s="530" t="n"/>
      <c r="DSH29" s="530" t="n"/>
      <c r="DSI29" s="530" t="n"/>
      <c r="DSJ29" s="530" t="n"/>
      <c r="DSK29" s="530" t="n"/>
      <c r="DSL29" s="530" t="n"/>
      <c r="DSM29" s="530" t="n"/>
      <c r="DSN29" s="530" t="n"/>
      <c r="DSO29" s="530" t="n"/>
      <c r="DSP29" s="530" t="n"/>
      <c r="DSQ29" s="530" t="n"/>
      <c r="DSR29" s="530" t="n"/>
      <c r="DSS29" s="530" t="n"/>
      <c r="DST29" s="530" t="n"/>
      <c r="DSU29" s="530" t="n"/>
      <c r="DSV29" s="530" t="n"/>
      <c r="DSW29" s="530" t="n"/>
      <c r="DSX29" s="530" t="n"/>
      <c r="DSY29" s="530" t="n"/>
      <c r="DSZ29" s="530" t="n"/>
      <c r="DTA29" s="530" t="n"/>
      <c r="DTB29" s="530" t="n"/>
      <c r="DTC29" s="530" t="n"/>
      <c r="DTD29" s="530" t="n"/>
      <c r="DTE29" s="530" t="n"/>
      <c r="DTF29" s="530" t="n"/>
      <c r="DTG29" s="530" t="n"/>
      <c r="DTH29" s="530" t="n"/>
      <c r="DTI29" s="530" t="n"/>
      <c r="DTJ29" s="530" t="n"/>
      <c r="DTK29" s="530" t="n"/>
      <c r="DTL29" s="530" t="n"/>
      <c r="DTM29" s="530" t="n"/>
      <c r="DTN29" s="530" t="n"/>
      <c r="DTO29" s="530" t="n"/>
      <c r="DTP29" s="530" t="n"/>
      <c r="DTQ29" s="530" t="n"/>
      <c r="DTR29" s="530" t="n"/>
      <c r="DTS29" s="530" t="n"/>
      <c r="DTT29" s="530" t="n"/>
      <c r="DTU29" s="530" t="n"/>
      <c r="DTV29" s="530" t="n"/>
      <c r="DTW29" s="530" t="n"/>
      <c r="DTX29" s="530" t="n"/>
      <c r="DTY29" s="530" t="n"/>
      <c r="DTZ29" s="530" t="n"/>
      <c r="DUA29" s="530" t="n"/>
      <c r="DUB29" s="530" t="n"/>
      <c r="DUC29" s="530" t="n"/>
      <c r="DUD29" s="530" t="n"/>
      <c r="DUE29" s="530" t="n"/>
      <c r="DUF29" s="530" t="n"/>
      <c r="DUG29" s="530" t="n"/>
      <c r="DUH29" s="530" t="n"/>
      <c r="DUI29" s="530" t="n"/>
      <c r="DUJ29" s="530" t="n"/>
      <c r="DUK29" s="530" t="n"/>
      <c r="DUL29" s="530" t="n"/>
      <c r="DUM29" s="530" t="n"/>
      <c r="DUN29" s="530" t="n"/>
      <c r="DUO29" s="530" t="n"/>
      <c r="DUP29" s="530" t="n"/>
      <c r="DUQ29" s="530" t="n"/>
      <c r="DUR29" s="530" t="n"/>
      <c r="DUS29" s="530" t="n"/>
      <c r="DUT29" s="530" t="n"/>
      <c r="DUU29" s="530" t="n"/>
      <c r="DUV29" s="530" t="n"/>
      <c r="DUW29" s="530" t="n"/>
      <c r="DUX29" s="530" t="n"/>
      <c r="DUY29" s="530" t="n"/>
      <c r="DUZ29" s="530" t="n"/>
      <c r="DVA29" s="530" t="n"/>
      <c r="DVB29" s="530" t="n"/>
      <c r="DVC29" s="530" t="n"/>
      <c r="DVD29" s="530" t="n"/>
      <c r="DVE29" s="530" t="n"/>
      <c r="DVF29" s="530" t="n"/>
      <c r="DVG29" s="530" t="n"/>
      <c r="DVH29" s="530" t="n"/>
      <c r="DVI29" s="530" t="n"/>
      <c r="DVJ29" s="530" t="n"/>
      <c r="DVK29" s="530" t="n"/>
      <c r="DVL29" s="530" t="n"/>
      <c r="DVM29" s="530" t="n"/>
      <c r="DVN29" s="530" t="n"/>
      <c r="DVO29" s="530" t="n"/>
      <c r="DVP29" s="530" t="n"/>
      <c r="DVQ29" s="530" t="n"/>
      <c r="DVR29" s="530" t="n"/>
      <c r="DVS29" s="530" t="n"/>
      <c r="DVT29" s="530" t="n"/>
      <c r="DVU29" s="530" t="n"/>
      <c r="DVV29" s="530" t="n"/>
      <c r="DVW29" s="530" t="n"/>
      <c r="DVX29" s="530" t="n"/>
      <c r="DVY29" s="530" t="n"/>
      <c r="DVZ29" s="530" t="n"/>
      <c r="DWA29" s="530" t="n"/>
      <c r="DWB29" s="530" t="n"/>
      <c r="DWC29" s="530" t="n"/>
      <c r="DWD29" s="530" t="n"/>
      <c r="DWE29" s="530" t="n"/>
      <c r="DWF29" s="530" t="n"/>
      <c r="DWG29" s="530" t="n"/>
      <c r="DWH29" s="530" t="n"/>
      <c r="DWI29" s="530" t="n"/>
      <c r="DWJ29" s="530" t="n"/>
      <c r="DWK29" s="530" t="n"/>
      <c r="DWL29" s="530" t="n"/>
      <c r="DWM29" s="530" t="n"/>
      <c r="DWN29" s="530" t="n"/>
      <c r="DWO29" s="530" t="n"/>
      <c r="DWP29" s="530" t="n"/>
      <c r="DWQ29" s="530" t="n"/>
      <c r="DWR29" s="530" t="n"/>
      <c r="DWS29" s="530" t="n"/>
      <c r="DWT29" s="530" t="n"/>
      <c r="DWU29" s="530" t="n"/>
      <c r="DWV29" s="530" t="n"/>
      <c r="DWW29" s="530" t="n"/>
      <c r="DWX29" s="530" t="n"/>
      <c r="DWY29" s="530" t="n"/>
      <c r="DWZ29" s="530" t="n"/>
      <c r="DXA29" s="530" t="n"/>
      <c r="DXB29" s="530" t="n"/>
      <c r="DXC29" s="530" t="n"/>
      <c r="DXD29" s="530" t="n"/>
      <c r="DXE29" s="530" t="n"/>
      <c r="DXF29" s="530" t="n"/>
      <c r="DXG29" s="530" t="n"/>
      <c r="DXH29" s="530" t="n"/>
      <c r="DXI29" s="530" t="n"/>
      <c r="DXJ29" s="530" t="n"/>
      <c r="DXK29" s="530" t="n"/>
      <c r="DXL29" s="530" t="n"/>
      <c r="DXM29" s="530" t="n"/>
      <c r="DXN29" s="530" t="n"/>
      <c r="DXO29" s="530" t="n"/>
      <c r="DXP29" s="530" t="n"/>
      <c r="DXQ29" s="530" t="n"/>
      <c r="DXR29" s="530" t="n"/>
      <c r="DXS29" s="530" t="n"/>
      <c r="DXT29" s="530" t="n"/>
      <c r="DXU29" s="530" t="n"/>
      <c r="DXV29" s="530" t="n"/>
      <c r="DXW29" s="530" t="n"/>
      <c r="DXX29" s="530" t="n"/>
      <c r="DXY29" s="530" t="n"/>
      <c r="DXZ29" s="530" t="n"/>
      <c r="DYA29" s="530" t="n"/>
      <c r="DYB29" s="530" t="n"/>
      <c r="DYC29" s="530" t="n"/>
      <c r="DYD29" s="530" t="n"/>
      <c r="DYE29" s="530" t="n"/>
      <c r="DYF29" s="530" t="n"/>
      <c r="DYG29" s="530" t="n"/>
      <c r="DYH29" s="530" t="n"/>
      <c r="DYI29" s="530" t="n"/>
      <c r="DYJ29" s="530" t="n"/>
      <c r="DYK29" s="530" t="n"/>
      <c r="DYL29" s="530" t="n"/>
      <c r="DYM29" s="530" t="n"/>
      <c r="DYN29" s="530" t="n"/>
      <c r="DYO29" s="530" t="n"/>
      <c r="DYP29" s="530" t="n"/>
      <c r="DYQ29" s="530" t="n"/>
      <c r="DYR29" s="530" t="n"/>
      <c r="DYS29" s="530" t="n"/>
      <c r="DYT29" s="530" t="n"/>
      <c r="DYU29" s="530" t="n"/>
      <c r="DYV29" s="530" t="n"/>
      <c r="DYW29" s="530" t="n"/>
      <c r="DYX29" s="530" t="n"/>
      <c r="DYY29" s="530" t="n"/>
      <c r="DYZ29" s="530" t="n"/>
      <c r="DZA29" s="530" t="n"/>
      <c r="DZB29" s="530" t="n"/>
      <c r="DZC29" s="530" t="n"/>
      <c r="DZD29" s="530" t="n"/>
      <c r="DZE29" s="530" t="n"/>
      <c r="DZF29" s="530" t="n"/>
      <c r="DZG29" s="530" t="n"/>
      <c r="DZH29" s="530" t="n"/>
      <c r="DZI29" s="530" t="n"/>
      <c r="DZJ29" s="530" t="n"/>
      <c r="DZK29" s="530" t="n"/>
      <c r="DZL29" s="530" t="n"/>
      <c r="DZM29" s="530" t="n"/>
      <c r="DZN29" s="530" t="n"/>
      <c r="DZO29" s="530" t="n"/>
      <c r="DZP29" s="530" t="n"/>
      <c r="DZQ29" s="530" t="n"/>
      <c r="DZR29" s="530" t="n"/>
      <c r="DZS29" s="530" t="n"/>
      <c r="DZT29" s="530" t="n"/>
      <c r="DZU29" s="530" t="n"/>
      <c r="DZV29" s="530" t="n"/>
      <c r="DZW29" s="530" t="n"/>
      <c r="DZX29" s="530" t="n"/>
      <c r="DZY29" s="530" t="n"/>
      <c r="DZZ29" s="530" t="n"/>
      <c r="EAA29" s="530" t="n"/>
      <c r="EAB29" s="530" t="n"/>
      <c r="EAC29" s="530" t="n"/>
      <c r="EAD29" s="530" t="n"/>
      <c r="EAE29" s="530" t="n"/>
      <c r="EAF29" s="530" t="n"/>
      <c r="EAG29" s="530" t="n"/>
      <c r="EAH29" s="530" t="n"/>
      <c r="EAI29" s="530" t="n"/>
      <c r="EAJ29" s="530" t="n"/>
      <c r="EAK29" s="530" t="n"/>
      <c r="EAL29" s="530" t="n"/>
      <c r="EAM29" s="530" t="n"/>
      <c r="EAN29" s="530" t="n"/>
      <c r="EAO29" s="530" t="n"/>
      <c r="EAP29" s="530" t="n"/>
      <c r="EAQ29" s="530" t="n"/>
      <c r="EAR29" s="530" t="n"/>
      <c r="EAS29" s="530" t="n"/>
      <c r="EAT29" s="530" t="n"/>
      <c r="EAU29" s="530" t="n"/>
      <c r="EAV29" s="530" t="n"/>
      <c r="EAW29" s="530" t="n"/>
      <c r="EAX29" s="530" t="n"/>
      <c r="EAY29" s="530" t="n"/>
      <c r="EAZ29" s="530" t="n"/>
      <c r="EBA29" s="530" t="n"/>
      <c r="EBB29" s="530" t="n"/>
      <c r="EBC29" s="530" t="n"/>
      <c r="EBD29" s="530" t="n"/>
      <c r="EBE29" s="530" t="n"/>
      <c r="EBF29" s="530" t="n"/>
      <c r="EBG29" s="530" t="n"/>
      <c r="EBH29" s="530" t="n"/>
      <c r="EBI29" s="530" t="n"/>
      <c r="EBJ29" s="530" t="n"/>
      <c r="EBK29" s="530" t="n"/>
      <c r="EBL29" s="530" t="n"/>
      <c r="EBM29" s="530" t="n"/>
      <c r="EBN29" s="530" t="n"/>
      <c r="EBO29" s="530" t="n"/>
      <c r="EBP29" s="530" t="n"/>
      <c r="EBQ29" s="530" t="n"/>
      <c r="EBR29" s="530" t="n"/>
      <c r="EBS29" s="530" t="n"/>
      <c r="EBT29" s="530" t="n"/>
      <c r="EBU29" s="530" t="n"/>
      <c r="EBV29" s="530" t="n"/>
      <c r="EBW29" s="530" t="n"/>
      <c r="EBX29" s="530" t="n"/>
      <c r="EBY29" s="530" t="n"/>
      <c r="EBZ29" s="530" t="n"/>
      <c r="ECA29" s="530" t="n"/>
      <c r="ECB29" s="530" t="n"/>
      <c r="ECC29" s="530" t="n"/>
      <c r="ECD29" s="530" t="n"/>
      <c r="ECE29" s="530" t="n"/>
      <c r="ECF29" s="530" t="n"/>
      <c r="ECG29" s="530" t="n"/>
      <c r="ECH29" s="530" t="n"/>
      <c r="ECI29" s="530" t="n"/>
      <c r="ECJ29" s="530" t="n"/>
      <c r="ECK29" s="530" t="n"/>
      <c r="ECL29" s="530" t="n"/>
      <c r="ECM29" s="530" t="n"/>
      <c r="ECN29" s="530" t="n"/>
      <c r="ECO29" s="530" t="n"/>
      <c r="ECP29" s="530" t="n"/>
      <c r="ECQ29" s="530" t="n"/>
      <c r="ECR29" s="530" t="n"/>
      <c r="ECS29" s="530" t="n"/>
      <c r="ECT29" s="530" t="n"/>
      <c r="ECU29" s="530" t="n"/>
      <c r="ECV29" s="530" t="n"/>
      <c r="ECW29" s="530" t="n"/>
      <c r="ECX29" s="530" t="n"/>
      <c r="ECY29" s="530" t="n"/>
      <c r="ECZ29" s="530" t="n"/>
      <c r="EDA29" s="530" t="n"/>
      <c r="EDB29" s="530" t="n"/>
      <c r="EDC29" s="530" t="n"/>
      <c r="EDD29" s="530" t="n"/>
      <c r="EDE29" s="530" t="n"/>
      <c r="EDF29" s="530" t="n"/>
      <c r="EDG29" s="530" t="n"/>
      <c r="EDH29" s="530" t="n"/>
      <c r="EDI29" s="530" t="n"/>
      <c r="EDJ29" s="530" t="n"/>
      <c r="EDK29" s="530" t="n"/>
      <c r="EDL29" s="530" t="n"/>
      <c r="EDM29" s="530" t="n"/>
      <c r="EDN29" s="530" t="n"/>
      <c r="EDO29" s="530" t="n"/>
      <c r="EDP29" s="530" t="n"/>
      <c r="EDQ29" s="530" t="n"/>
      <c r="EDR29" s="530" t="n"/>
      <c r="EDS29" s="530" t="n"/>
      <c r="EDT29" s="530" t="n"/>
      <c r="EDU29" s="530" t="n"/>
      <c r="EDV29" s="530" t="n"/>
      <c r="EDW29" s="530" t="n"/>
      <c r="EDX29" s="530" t="n"/>
      <c r="EDY29" s="530" t="n"/>
      <c r="EDZ29" s="530" t="n"/>
      <c r="EEA29" s="530" t="n"/>
      <c r="EEB29" s="530" t="n"/>
      <c r="EEC29" s="530" t="n"/>
      <c r="EED29" s="530" t="n"/>
      <c r="EEE29" s="530" t="n"/>
      <c r="EEF29" s="530" t="n"/>
      <c r="EEG29" s="530" t="n"/>
      <c r="EEH29" s="530" t="n"/>
      <c r="EEI29" s="530" t="n"/>
      <c r="EEJ29" s="530" t="n"/>
      <c r="EEK29" s="530" t="n"/>
      <c r="EEL29" s="530" t="n"/>
      <c r="EEM29" s="530" t="n"/>
      <c r="EEN29" s="530" t="n"/>
      <c r="EEO29" s="530" t="n"/>
      <c r="EEP29" s="530" t="n"/>
      <c r="EEQ29" s="530" t="n"/>
      <c r="EER29" s="530" t="n"/>
      <c r="EES29" s="530" t="n"/>
      <c r="EET29" s="530" t="n"/>
      <c r="EEU29" s="530" t="n"/>
      <c r="EEV29" s="530" t="n"/>
      <c r="EEW29" s="530" t="n"/>
      <c r="EEX29" s="530" t="n"/>
      <c r="EEY29" s="530" t="n"/>
      <c r="EEZ29" s="530" t="n"/>
      <c r="EFA29" s="530" t="n"/>
      <c r="EFB29" s="530" t="n"/>
      <c r="EFC29" s="530" t="n"/>
      <c r="EFD29" s="530" t="n"/>
      <c r="EFE29" s="530" t="n"/>
      <c r="EFF29" s="530" t="n"/>
      <c r="EFG29" s="530" t="n"/>
      <c r="EFH29" s="530" t="n"/>
      <c r="EFI29" s="530" t="n"/>
      <c r="EFJ29" s="530" t="n"/>
      <c r="EFK29" s="530" t="n"/>
      <c r="EFL29" s="530" t="n"/>
      <c r="EFM29" s="530" t="n"/>
      <c r="EFN29" s="530" t="n"/>
      <c r="EFO29" s="530" t="n"/>
      <c r="EFP29" s="530" t="n"/>
      <c r="EFQ29" s="530" t="n"/>
      <c r="EFR29" s="530" t="n"/>
      <c r="EFS29" s="530" t="n"/>
      <c r="EFT29" s="530" t="n"/>
      <c r="EFU29" s="530" t="n"/>
      <c r="EFV29" s="530" t="n"/>
      <c r="EFW29" s="530" t="n"/>
      <c r="EFX29" s="530" t="n"/>
      <c r="EFY29" s="530" t="n"/>
      <c r="EFZ29" s="530" t="n"/>
      <c r="EGA29" s="530" t="n"/>
      <c r="EGB29" s="530" t="n"/>
      <c r="EGC29" s="530" t="n"/>
      <c r="EGD29" s="530" t="n"/>
      <c r="EGE29" s="530" t="n"/>
      <c r="EGF29" s="530" t="n"/>
      <c r="EGG29" s="530" t="n"/>
      <c r="EGH29" s="530" t="n"/>
      <c r="EGI29" s="530" t="n"/>
      <c r="EGJ29" s="530" t="n"/>
      <c r="EGK29" s="530" t="n"/>
      <c r="EGL29" s="530" t="n"/>
      <c r="EGM29" s="530" t="n"/>
      <c r="EGN29" s="530" t="n"/>
      <c r="EGO29" s="530" t="n"/>
      <c r="EGP29" s="530" t="n"/>
      <c r="EGQ29" s="530" t="n"/>
      <c r="EGR29" s="530" t="n"/>
      <c r="EGS29" s="530" t="n"/>
      <c r="EGT29" s="530" t="n"/>
      <c r="EGU29" s="530" t="n"/>
      <c r="EGV29" s="530" t="n"/>
      <c r="EGW29" s="530" t="n"/>
      <c r="EGX29" s="530" t="n"/>
      <c r="EGY29" s="530" t="n"/>
      <c r="EGZ29" s="530" t="n"/>
      <c r="EHA29" s="530" t="n"/>
      <c r="EHB29" s="530" t="n"/>
      <c r="EHC29" s="530" t="n"/>
      <c r="EHD29" s="530" t="n"/>
      <c r="EHE29" s="530" t="n"/>
      <c r="EHF29" s="530" t="n"/>
      <c r="EHG29" s="530" t="n"/>
      <c r="EHH29" s="530" t="n"/>
      <c r="EHI29" s="530" t="n"/>
      <c r="EHJ29" s="530" t="n"/>
      <c r="EHK29" s="530" t="n"/>
      <c r="EHL29" s="530" t="n"/>
      <c r="EHM29" s="530" t="n"/>
      <c r="EHN29" s="530" t="n"/>
      <c r="EHO29" s="530" t="n"/>
      <c r="EHP29" s="530" t="n"/>
      <c r="EHQ29" s="530" t="n"/>
      <c r="EHR29" s="530" t="n"/>
      <c r="EHS29" s="530" t="n"/>
      <c r="EHT29" s="530" t="n"/>
      <c r="EHU29" s="530" t="n"/>
      <c r="EHV29" s="530" t="n"/>
      <c r="EHW29" s="530" t="n"/>
      <c r="EHX29" s="530" t="n"/>
      <c r="EHY29" s="530" t="n"/>
      <c r="EHZ29" s="530" t="n"/>
      <c r="EIA29" s="530" t="n"/>
      <c r="EIB29" s="530" t="n"/>
      <c r="EIC29" s="530" t="n"/>
      <c r="EID29" s="530" t="n"/>
      <c r="EIE29" s="530" t="n"/>
      <c r="EIF29" s="530" t="n"/>
      <c r="EIG29" s="530" t="n"/>
      <c r="EIH29" s="530" t="n"/>
      <c r="EII29" s="530" t="n"/>
      <c r="EIJ29" s="530" t="n"/>
      <c r="EIK29" s="530" t="n"/>
      <c r="EIL29" s="530" t="n"/>
      <c r="EIM29" s="530" t="n"/>
      <c r="EIN29" s="530" t="n"/>
      <c r="EIO29" s="530" t="n"/>
      <c r="EIP29" s="530" t="n"/>
      <c r="EIQ29" s="530" t="n"/>
      <c r="EIR29" s="530" t="n"/>
      <c r="EIS29" s="530" t="n"/>
      <c r="EIT29" s="530" t="n"/>
      <c r="EIU29" s="530" t="n"/>
      <c r="EIV29" s="530" t="n"/>
      <c r="EIW29" s="530" t="n"/>
      <c r="EIX29" s="530" t="n"/>
      <c r="EIY29" s="530" t="n"/>
      <c r="EIZ29" s="530" t="n"/>
      <c r="EJA29" s="530" t="n"/>
      <c r="EJB29" s="530" t="n"/>
      <c r="EJC29" s="530" t="n"/>
      <c r="EJD29" s="530" t="n"/>
      <c r="EJE29" s="530" t="n"/>
      <c r="EJF29" s="530" t="n"/>
      <c r="EJG29" s="530" t="n"/>
      <c r="EJH29" s="530" t="n"/>
      <c r="EJI29" s="530" t="n"/>
      <c r="EJJ29" s="530" t="n"/>
      <c r="EJK29" s="530" t="n"/>
      <c r="EJL29" s="530" t="n"/>
      <c r="EJM29" s="530" t="n"/>
      <c r="EJN29" s="530" t="n"/>
      <c r="EJO29" s="530" t="n"/>
      <c r="EJP29" s="530" t="n"/>
      <c r="EJQ29" s="530" t="n"/>
      <c r="EJR29" s="530" t="n"/>
      <c r="EJS29" s="530" t="n"/>
      <c r="EJT29" s="530" t="n"/>
      <c r="EJU29" s="530" t="n"/>
      <c r="EJV29" s="530" t="n"/>
      <c r="EJW29" s="530" t="n"/>
      <c r="EJX29" s="530" t="n"/>
      <c r="EJY29" s="530" t="n"/>
      <c r="EJZ29" s="530" t="n"/>
      <c r="EKA29" s="530" t="n"/>
      <c r="EKB29" s="530" t="n"/>
      <c r="EKC29" s="530" t="n"/>
      <c r="EKD29" s="530" t="n"/>
      <c r="EKE29" s="530" t="n"/>
      <c r="EKF29" s="530" t="n"/>
      <c r="EKG29" s="530" t="n"/>
      <c r="EKH29" s="530" t="n"/>
      <c r="EKI29" s="530" t="n"/>
      <c r="EKJ29" s="530" t="n"/>
      <c r="EKK29" s="530" t="n"/>
      <c r="EKL29" s="530" t="n"/>
      <c r="EKM29" s="530" t="n"/>
      <c r="EKN29" s="530" t="n"/>
      <c r="EKO29" s="530" t="n"/>
      <c r="EKP29" s="530" t="n"/>
      <c r="EKQ29" s="530" t="n"/>
      <c r="EKR29" s="530" t="n"/>
      <c r="EKS29" s="530" t="n"/>
      <c r="EKT29" s="530" t="n"/>
      <c r="EKU29" s="530" t="n"/>
      <c r="EKV29" s="530" t="n"/>
      <c r="EKW29" s="530" t="n"/>
      <c r="EKX29" s="530" t="n"/>
      <c r="EKY29" s="530" t="n"/>
      <c r="EKZ29" s="530" t="n"/>
      <c r="ELA29" s="530" t="n"/>
      <c r="ELB29" s="530" t="n"/>
      <c r="ELC29" s="530" t="n"/>
      <c r="ELD29" s="530" t="n"/>
      <c r="ELE29" s="530" t="n"/>
      <c r="ELF29" s="530" t="n"/>
      <c r="ELG29" s="530" t="n"/>
      <c r="ELH29" s="530" t="n"/>
      <c r="ELI29" s="530" t="n"/>
      <c r="ELJ29" s="530" t="n"/>
      <c r="ELK29" s="530" t="n"/>
      <c r="ELL29" s="530" t="n"/>
      <c r="ELM29" s="530" t="n"/>
      <c r="ELN29" s="530" t="n"/>
      <c r="ELO29" s="530" t="n"/>
      <c r="ELP29" s="530" t="n"/>
      <c r="ELQ29" s="530" t="n"/>
      <c r="ELR29" s="530" t="n"/>
      <c r="ELS29" s="530" t="n"/>
      <c r="ELT29" s="530" t="n"/>
      <c r="ELU29" s="530" t="n"/>
      <c r="ELV29" s="530" t="n"/>
      <c r="ELW29" s="530" t="n"/>
      <c r="ELX29" s="530" t="n"/>
      <c r="ELY29" s="530" t="n"/>
      <c r="ELZ29" s="530" t="n"/>
      <c r="EMA29" s="530" t="n"/>
      <c r="EMB29" s="530" t="n"/>
      <c r="EMC29" s="530" t="n"/>
      <c r="EMD29" s="530" t="n"/>
      <c r="EME29" s="530" t="n"/>
      <c r="EMF29" s="530" t="n"/>
      <c r="EMG29" s="530" t="n"/>
      <c r="EMH29" s="530" t="n"/>
      <c r="EMI29" s="530" t="n"/>
      <c r="EMJ29" s="530" t="n"/>
      <c r="EMK29" s="530" t="n"/>
      <c r="EML29" s="530" t="n"/>
      <c r="EMM29" s="530" t="n"/>
      <c r="EMN29" s="530" t="n"/>
      <c r="EMO29" s="530" t="n"/>
      <c r="EMP29" s="530" t="n"/>
      <c r="EMQ29" s="530" t="n"/>
      <c r="EMR29" s="530" t="n"/>
      <c r="EMS29" s="530" t="n"/>
      <c r="EMT29" s="530" t="n"/>
      <c r="EMU29" s="530" t="n"/>
      <c r="EMV29" s="530" t="n"/>
      <c r="EMW29" s="530" t="n"/>
      <c r="EMX29" s="530" t="n"/>
      <c r="EMY29" s="530" t="n"/>
      <c r="EMZ29" s="530" t="n"/>
      <c r="ENA29" s="530" t="n"/>
      <c r="ENB29" s="530" t="n"/>
      <c r="ENC29" s="530" t="n"/>
      <c r="END29" s="530" t="n"/>
      <c r="ENE29" s="530" t="n"/>
      <c r="ENF29" s="530" t="n"/>
      <c r="ENG29" s="530" t="n"/>
      <c r="ENH29" s="530" t="n"/>
      <c r="ENI29" s="530" t="n"/>
      <c r="ENJ29" s="530" t="n"/>
      <c r="ENK29" s="530" t="n"/>
      <c r="ENL29" s="530" t="n"/>
      <c r="ENM29" s="530" t="n"/>
      <c r="ENN29" s="530" t="n"/>
      <c r="ENO29" s="530" t="n"/>
      <c r="ENP29" s="530" t="n"/>
      <c r="ENQ29" s="530" t="n"/>
      <c r="ENR29" s="530" t="n"/>
      <c r="ENS29" s="530" t="n"/>
      <c r="ENT29" s="530" t="n"/>
      <c r="ENU29" s="530" t="n"/>
      <c r="ENV29" s="530" t="n"/>
      <c r="ENW29" s="530" t="n"/>
      <c r="ENX29" s="530" t="n"/>
      <c r="ENY29" s="530" t="n"/>
      <c r="ENZ29" s="530" t="n"/>
      <c r="EOA29" s="530" t="n"/>
      <c r="EOB29" s="530" t="n"/>
      <c r="EOC29" s="530" t="n"/>
      <c r="EOD29" s="530" t="n"/>
      <c r="EOE29" s="530" t="n"/>
      <c r="EOF29" s="530" t="n"/>
      <c r="EOG29" s="530" t="n"/>
      <c r="EOH29" s="530" t="n"/>
      <c r="EOI29" s="530" t="n"/>
      <c r="EOJ29" s="530" t="n"/>
      <c r="EOK29" s="530" t="n"/>
      <c r="EOL29" s="530" t="n"/>
      <c r="EOM29" s="530" t="n"/>
      <c r="EON29" s="530" t="n"/>
      <c r="EOO29" s="530" t="n"/>
      <c r="EOP29" s="530" t="n"/>
      <c r="EOQ29" s="530" t="n"/>
      <c r="EOR29" s="530" t="n"/>
      <c r="EOS29" s="530" t="n"/>
      <c r="EOT29" s="530" t="n"/>
      <c r="EOU29" s="530" t="n"/>
      <c r="EOV29" s="530" t="n"/>
      <c r="EOW29" s="530" t="n"/>
      <c r="EOX29" s="530" t="n"/>
      <c r="EOY29" s="530" t="n"/>
      <c r="EOZ29" s="530" t="n"/>
      <c r="EPA29" s="530" t="n"/>
      <c r="EPB29" s="530" t="n"/>
      <c r="EPC29" s="530" t="n"/>
      <c r="EPD29" s="530" t="n"/>
      <c r="EPE29" s="530" t="n"/>
      <c r="EPF29" s="530" t="n"/>
      <c r="EPG29" s="530" t="n"/>
      <c r="EPH29" s="530" t="n"/>
      <c r="EPI29" s="530" t="n"/>
      <c r="EPJ29" s="530" t="n"/>
      <c r="EPK29" s="530" t="n"/>
      <c r="EPL29" s="530" t="n"/>
      <c r="EPM29" s="530" t="n"/>
      <c r="EPN29" s="530" t="n"/>
      <c r="EPO29" s="530" t="n"/>
      <c r="EPP29" s="530" t="n"/>
      <c r="EPQ29" s="530" t="n"/>
      <c r="EPR29" s="530" t="n"/>
      <c r="EPS29" s="530" t="n"/>
      <c r="EPT29" s="530" t="n"/>
      <c r="EPU29" s="530" t="n"/>
      <c r="EPV29" s="530" t="n"/>
      <c r="EPW29" s="530" t="n"/>
      <c r="EPX29" s="530" t="n"/>
      <c r="EPY29" s="530" t="n"/>
      <c r="EPZ29" s="530" t="n"/>
      <c r="EQA29" s="530" t="n"/>
      <c r="EQB29" s="530" t="n"/>
      <c r="EQC29" s="530" t="n"/>
      <c r="EQD29" s="530" t="n"/>
      <c r="EQE29" s="530" t="n"/>
      <c r="EQF29" s="530" t="n"/>
      <c r="EQG29" s="530" t="n"/>
      <c r="EQH29" s="530" t="n"/>
      <c r="EQI29" s="530" t="n"/>
      <c r="EQJ29" s="530" t="n"/>
      <c r="EQK29" s="530" t="n"/>
      <c r="EQL29" s="530" t="n"/>
      <c r="EQM29" s="530" t="n"/>
      <c r="EQN29" s="530" t="n"/>
      <c r="EQO29" s="530" t="n"/>
      <c r="EQP29" s="530" t="n"/>
      <c r="EQQ29" s="530" t="n"/>
      <c r="EQR29" s="530" t="n"/>
      <c r="EQS29" s="530" t="n"/>
      <c r="EQT29" s="530" t="n"/>
      <c r="EQU29" s="530" t="n"/>
      <c r="EQV29" s="530" t="n"/>
      <c r="EQW29" s="530" t="n"/>
      <c r="EQX29" s="530" t="n"/>
      <c r="EQY29" s="530" t="n"/>
      <c r="EQZ29" s="530" t="n"/>
      <c r="ERA29" s="530" t="n"/>
      <c r="ERB29" s="530" t="n"/>
      <c r="ERC29" s="530" t="n"/>
      <c r="ERD29" s="530" t="n"/>
      <c r="ERE29" s="530" t="n"/>
      <c r="ERF29" s="530" t="n"/>
      <c r="ERG29" s="530" t="n"/>
      <c r="ERH29" s="530" t="n"/>
      <c r="ERI29" s="530" t="n"/>
      <c r="ERJ29" s="530" t="n"/>
      <c r="ERK29" s="530" t="n"/>
      <c r="ERL29" s="530" t="n"/>
      <c r="ERM29" s="530" t="n"/>
      <c r="ERN29" s="530" t="n"/>
      <c r="ERO29" s="530" t="n"/>
      <c r="ERP29" s="530" t="n"/>
      <c r="ERQ29" s="530" t="n"/>
      <c r="ERR29" s="530" t="n"/>
      <c r="ERS29" s="530" t="n"/>
      <c r="ERT29" s="530" t="n"/>
      <c r="ERU29" s="530" t="n"/>
      <c r="ERV29" s="530" t="n"/>
      <c r="ERW29" s="530" t="n"/>
      <c r="ERX29" s="530" t="n"/>
      <c r="ERY29" s="530" t="n"/>
      <c r="ERZ29" s="530" t="n"/>
      <c r="ESA29" s="530" t="n"/>
      <c r="ESB29" s="530" t="n"/>
      <c r="ESC29" s="530" t="n"/>
      <c r="ESD29" s="530" t="n"/>
      <c r="ESE29" s="530" t="n"/>
      <c r="ESF29" s="530" t="n"/>
      <c r="ESG29" s="530" t="n"/>
      <c r="ESH29" s="530" t="n"/>
      <c r="ESI29" s="530" t="n"/>
      <c r="ESJ29" s="530" t="n"/>
      <c r="ESK29" s="530" t="n"/>
      <c r="ESL29" s="530" t="n"/>
      <c r="ESM29" s="530" t="n"/>
      <c r="ESN29" s="530" t="n"/>
      <c r="ESO29" s="530" t="n"/>
      <c r="ESP29" s="530" t="n"/>
      <c r="ESQ29" s="530" t="n"/>
      <c r="ESR29" s="530" t="n"/>
      <c r="ESS29" s="530" t="n"/>
      <c r="EST29" s="530" t="n"/>
      <c r="ESU29" s="530" t="n"/>
      <c r="ESV29" s="530" t="n"/>
      <c r="ESW29" s="530" t="n"/>
      <c r="ESX29" s="530" t="n"/>
      <c r="ESY29" s="530" t="n"/>
      <c r="ESZ29" s="530" t="n"/>
      <c r="ETA29" s="530" t="n"/>
      <c r="ETB29" s="530" t="n"/>
      <c r="ETC29" s="530" t="n"/>
      <c r="ETD29" s="530" t="n"/>
      <c r="ETE29" s="530" t="n"/>
      <c r="ETF29" s="530" t="n"/>
      <c r="ETG29" s="530" t="n"/>
      <c r="ETH29" s="530" t="n"/>
      <c r="ETI29" s="530" t="n"/>
      <c r="ETJ29" s="530" t="n"/>
      <c r="ETK29" s="530" t="n"/>
      <c r="ETL29" s="530" t="n"/>
      <c r="ETM29" s="530" t="n"/>
      <c r="ETN29" s="530" t="n"/>
      <c r="ETO29" s="530" t="n"/>
      <c r="ETP29" s="530" t="n"/>
      <c r="ETQ29" s="530" t="n"/>
      <c r="ETR29" s="530" t="n"/>
      <c r="ETS29" s="530" t="n"/>
      <c r="ETT29" s="530" t="n"/>
      <c r="ETU29" s="530" t="n"/>
      <c r="ETV29" s="530" t="n"/>
      <c r="ETW29" s="530" t="n"/>
      <c r="ETX29" s="530" t="n"/>
      <c r="ETY29" s="530" t="n"/>
      <c r="ETZ29" s="530" t="n"/>
      <c r="EUA29" s="530" t="n"/>
      <c r="EUB29" s="530" t="n"/>
      <c r="EUC29" s="530" t="n"/>
      <c r="EUD29" s="530" t="n"/>
      <c r="EUE29" s="530" t="n"/>
      <c r="EUF29" s="530" t="n"/>
      <c r="EUG29" s="530" t="n"/>
      <c r="EUH29" s="530" t="n"/>
      <c r="EUI29" s="530" t="n"/>
      <c r="EUJ29" s="530" t="n"/>
      <c r="EUK29" s="530" t="n"/>
      <c r="EUL29" s="530" t="n"/>
      <c r="EUM29" s="530" t="n"/>
      <c r="EUN29" s="530" t="n"/>
      <c r="EUO29" s="530" t="n"/>
      <c r="EUP29" s="530" t="n"/>
      <c r="EUQ29" s="530" t="n"/>
      <c r="EUR29" s="530" t="n"/>
      <c r="EUS29" s="530" t="n"/>
      <c r="EUT29" s="530" t="n"/>
      <c r="EUU29" s="530" t="n"/>
      <c r="EUV29" s="530" t="n"/>
      <c r="EUW29" s="530" t="n"/>
      <c r="EUX29" s="530" t="n"/>
      <c r="EUY29" s="530" t="n"/>
      <c r="EUZ29" s="530" t="n"/>
      <c r="EVA29" s="530" t="n"/>
      <c r="EVB29" s="530" t="n"/>
      <c r="EVC29" s="530" t="n"/>
      <c r="EVD29" s="530" t="n"/>
      <c r="EVE29" s="530" t="n"/>
      <c r="EVF29" s="530" t="n"/>
      <c r="EVG29" s="530" t="n"/>
      <c r="EVH29" s="530" t="n"/>
      <c r="EVI29" s="530" t="n"/>
      <c r="EVJ29" s="530" t="n"/>
      <c r="EVK29" s="530" t="n"/>
      <c r="EVL29" s="530" t="n"/>
      <c r="EVM29" s="530" t="n"/>
      <c r="EVN29" s="530" t="n"/>
      <c r="EVO29" s="530" t="n"/>
      <c r="EVP29" s="530" t="n"/>
      <c r="EVQ29" s="530" t="n"/>
      <c r="EVR29" s="530" t="n"/>
      <c r="EVS29" s="530" t="n"/>
      <c r="EVT29" s="530" t="n"/>
      <c r="EVU29" s="530" t="n"/>
      <c r="EVV29" s="530" t="n"/>
      <c r="EVW29" s="530" t="n"/>
      <c r="EVX29" s="530" t="n"/>
      <c r="EVY29" s="530" t="n"/>
      <c r="EVZ29" s="530" t="n"/>
      <c r="EWA29" s="530" t="n"/>
      <c r="EWB29" s="530" t="n"/>
      <c r="EWC29" s="530" t="n"/>
      <c r="EWD29" s="530" t="n"/>
      <c r="EWE29" s="530" t="n"/>
      <c r="EWF29" s="530" t="n"/>
      <c r="EWG29" s="530" t="n"/>
      <c r="EWH29" s="530" t="n"/>
      <c r="EWI29" s="530" t="n"/>
      <c r="EWJ29" s="530" t="n"/>
      <c r="EWK29" s="530" t="n"/>
      <c r="EWL29" s="530" t="n"/>
      <c r="EWM29" s="530" t="n"/>
      <c r="EWN29" s="530" t="n"/>
      <c r="EWO29" s="530" t="n"/>
      <c r="EWP29" s="530" t="n"/>
      <c r="EWQ29" s="530" t="n"/>
      <c r="EWR29" s="530" t="n"/>
      <c r="EWS29" s="530" t="n"/>
      <c r="EWT29" s="530" t="n"/>
      <c r="EWU29" s="530" t="n"/>
      <c r="EWV29" s="530" t="n"/>
      <c r="EWW29" s="530" t="n"/>
      <c r="EWX29" s="530" t="n"/>
      <c r="EWY29" s="530" t="n"/>
      <c r="EWZ29" s="530" t="n"/>
      <c r="EXA29" s="530" t="n"/>
      <c r="EXB29" s="530" t="n"/>
      <c r="EXC29" s="530" t="n"/>
      <c r="EXD29" s="530" t="n"/>
      <c r="EXE29" s="530" t="n"/>
      <c r="EXF29" s="530" t="n"/>
      <c r="EXG29" s="530" t="n"/>
      <c r="EXH29" s="530" t="n"/>
      <c r="EXI29" s="530" t="n"/>
      <c r="EXJ29" s="530" t="n"/>
      <c r="EXK29" s="530" t="n"/>
      <c r="EXL29" s="530" t="n"/>
      <c r="EXM29" s="530" t="n"/>
      <c r="EXN29" s="530" t="n"/>
      <c r="EXO29" s="530" t="n"/>
      <c r="EXP29" s="530" t="n"/>
      <c r="EXQ29" s="530" t="n"/>
      <c r="EXR29" s="530" t="n"/>
      <c r="EXS29" s="530" t="n"/>
      <c r="EXT29" s="530" t="n"/>
      <c r="EXU29" s="530" t="n"/>
      <c r="EXV29" s="530" t="n"/>
      <c r="EXW29" s="530" t="n"/>
      <c r="EXX29" s="530" t="n"/>
      <c r="EXY29" s="530" t="n"/>
      <c r="EXZ29" s="530" t="n"/>
      <c r="EYA29" s="530" t="n"/>
      <c r="EYB29" s="530" t="n"/>
      <c r="EYC29" s="530" t="n"/>
      <c r="EYD29" s="530" t="n"/>
      <c r="EYE29" s="530" t="n"/>
      <c r="EYF29" s="530" t="n"/>
      <c r="EYG29" s="530" t="n"/>
      <c r="EYH29" s="530" t="n"/>
      <c r="EYI29" s="530" t="n"/>
      <c r="EYJ29" s="530" t="n"/>
      <c r="EYK29" s="530" t="n"/>
      <c r="EYL29" s="530" t="n"/>
      <c r="EYM29" s="530" t="n"/>
      <c r="EYN29" s="530" t="n"/>
      <c r="EYO29" s="530" t="n"/>
      <c r="EYP29" s="530" t="n"/>
      <c r="EYQ29" s="530" t="n"/>
      <c r="EYR29" s="530" t="n"/>
      <c r="EYS29" s="530" t="n"/>
      <c r="EYT29" s="530" t="n"/>
      <c r="EYU29" s="530" t="n"/>
      <c r="EYV29" s="530" t="n"/>
      <c r="EYW29" s="530" t="n"/>
      <c r="EYX29" s="530" t="n"/>
      <c r="EYY29" s="530" t="n"/>
      <c r="EYZ29" s="530" t="n"/>
      <c r="EZA29" s="530" t="n"/>
      <c r="EZB29" s="530" t="n"/>
      <c r="EZC29" s="530" t="n"/>
      <c r="EZD29" s="530" t="n"/>
      <c r="EZE29" s="530" t="n"/>
      <c r="EZF29" s="530" t="n"/>
      <c r="EZG29" s="530" t="n"/>
      <c r="EZH29" s="530" t="n"/>
      <c r="EZI29" s="530" t="n"/>
      <c r="EZJ29" s="530" t="n"/>
      <c r="EZK29" s="530" t="n"/>
      <c r="EZL29" s="530" t="n"/>
      <c r="EZM29" s="530" t="n"/>
      <c r="EZN29" s="530" t="n"/>
      <c r="EZO29" s="530" t="n"/>
      <c r="EZP29" s="530" t="n"/>
      <c r="EZQ29" s="530" t="n"/>
      <c r="EZR29" s="530" t="n"/>
      <c r="EZS29" s="530" t="n"/>
      <c r="EZT29" s="530" t="n"/>
      <c r="EZU29" s="530" t="n"/>
      <c r="EZV29" s="530" t="n"/>
      <c r="EZW29" s="530" t="n"/>
      <c r="EZX29" s="530" t="n"/>
      <c r="EZY29" s="530" t="n"/>
      <c r="EZZ29" s="530" t="n"/>
      <c r="FAA29" s="530" t="n"/>
      <c r="FAB29" s="530" t="n"/>
      <c r="FAC29" s="530" t="n"/>
      <c r="FAD29" s="530" t="n"/>
      <c r="FAE29" s="530" t="n"/>
      <c r="FAF29" s="530" t="n"/>
      <c r="FAG29" s="530" t="n"/>
      <c r="FAH29" s="530" t="n"/>
      <c r="FAI29" s="530" t="n"/>
      <c r="FAJ29" s="530" t="n"/>
      <c r="FAK29" s="530" t="n"/>
      <c r="FAL29" s="530" t="n"/>
      <c r="FAM29" s="530" t="n"/>
      <c r="FAN29" s="530" t="n"/>
      <c r="FAO29" s="530" t="n"/>
      <c r="FAP29" s="530" t="n"/>
      <c r="FAQ29" s="530" t="n"/>
      <c r="FAR29" s="530" t="n"/>
      <c r="FAS29" s="530" t="n"/>
      <c r="FAT29" s="530" t="n"/>
      <c r="FAU29" s="530" t="n"/>
      <c r="FAV29" s="530" t="n"/>
      <c r="FAW29" s="530" t="n"/>
      <c r="FAX29" s="530" t="n"/>
      <c r="FAY29" s="530" t="n"/>
      <c r="FAZ29" s="530" t="n"/>
      <c r="FBA29" s="530" t="n"/>
      <c r="FBB29" s="530" t="n"/>
      <c r="FBC29" s="530" t="n"/>
      <c r="FBD29" s="530" t="n"/>
      <c r="FBE29" s="530" t="n"/>
      <c r="FBF29" s="530" t="n"/>
      <c r="FBG29" s="530" t="n"/>
      <c r="FBH29" s="530" t="n"/>
      <c r="FBI29" s="530" t="n"/>
      <c r="FBJ29" s="530" t="n"/>
      <c r="FBK29" s="530" t="n"/>
      <c r="FBL29" s="530" t="n"/>
      <c r="FBM29" s="530" t="n"/>
      <c r="FBN29" s="530" t="n"/>
      <c r="FBO29" s="530" t="n"/>
      <c r="FBP29" s="530" t="n"/>
      <c r="FBQ29" s="530" t="n"/>
      <c r="FBR29" s="530" t="n"/>
      <c r="FBS29" s="530" t="n"/>
      <c r="FBT29" s="530" t="n"/>
      <c r="FBU29" s="530" t="n"/>
      <c r="FBV29" s="530" t="n"/>
      <c r="FBW29" s="530" t="n"/>
      <c r="FBX29" s="530" t="n"/>
      <c r="FBY29" s="530" t="n"/>
      <c r="FBZ29" s="530" t="n"/>
      <c r="FCA29" s="530" t="n"/>
      <c r="FCB29" s="530" t="n"/>
      <c r="FCC29" s="530" t="n"/>
      <c r="FCD29" s="530" t="n"/>
      <c r="FCE29" s="530" t="n"/>
      <c r="FCF29" s="530" t="n"/>
      <c r="FCG29" s="530" t="n"/>
      <c r="FCH29" s="530" t="n"/>
      <c r="FCI29" s="530" t="n"/>
      <c r="FCJ29" s="530" t="n"/>
      <c r="FCK29" s="530" t="n"/>
      <c r="FCL29" s="530" t="n"/>
      <c r="FCM29" s="530" t="n"/>
      <c r="FCN29" s="530" t="n"/>
      <c r="FCO29" s="530" t="n"/>
      <c r="FCP29" s="530" t="n"/>
      <c r="FCQ29" s="530" t="n"/>
      <c r="FCR29" s="530" t="n"/>
      <c r="FCS29" s="530" t="n"/>
      <c r="FCT29" s="530" t="n"/>
      <c r="FCU29" s="530" t="n"/>
      <c r="FCV29" s="530" t="n"/>
      <c r="FCW29" s="530" t="n"/>
      <c r="FCX29" s="530" t="n"/>
      <c r="FCY29" s="530" t="n"/>
      <c r="FCZ29" s="530" t="n"/>
      <c r="FDA29" s="530" t="n"/>
      <c r="FDB29" s="530" t="n"/>
      <c r="FDC29" s="530" t="n"/>
      <c r="FDD29" s="530" t="n"/>
      <c r="FDE29" s="530" t="n"/>
      <c r="FDF29" s="530" t="n"/>
      <c r="FDG29" s="530" t="n"/>
      <c r="FDH29" s="530" t="n"/>
      <c r="FDI29" s="530" t="n"/>
      <c r="FDJ29" s="530" t="n"/>
      <c r="FDK29" s="530" t="n"/>
      <c r="FDL29" s="530" t="n"/>
      <c r="FDM29" s="530" t="n"/>
      <c r="FDN29" s="530" t="n"/>
      <c r="FDO29" s="530" t="n"/>
      <c r="FDP29" s="530" t="n"/>
      <c r="FDQ29" s="530" t="n"/>
      <c r="FDR29" s="530" t="n"/>
      <c r="FDS29" s="530" t="n"/>
      <c r="FDT29" s="530" t="n"/>
      <c r="FDU29" s="530" t="n"/>
      <c r="FDV29" s="530" t="n"/>
      <c r="FDW29" s="530" t="n"/>
      <c r="FDX29" s="530" t="n"/>
      <c r="FDY29" s="530" t="n"/>
      <c r="FDZ29" s="530" t="n"/>
      <c r="FEA29" s="530" t="n"/>
      <c r="FEB29" s="530" t="n"/>
      <c r="FEC29" s="530" t="n"/>
      <c r="FED29" s="530" t="n"/>
      <c r="FEE29" s="530" t="n"/>
      <c r="FEF29" s="530" t="n"/>
      <c r="FEG29" s="530" t="n"/>
      <c r="FEH29" s="530" t="n"/>
      <c r="FEI29" s="530" t="n"/>
      <c r="FEJ29" s="530" t="n"/>
      <c r="FEK29" s="530" t="n"/>
      <c r="FEL29" s="530" t="n"/>
      <c r="FEM29" s="530" t="n"/>
      <c r="FEN29" s="530" t="n"/>
      <c r="FEO29" s="530" t="n"/>
      <c r="FEP29" s="530" t="n"/>
      <c r="FEQ29" s="530" t="n"/>
      <c r="FER29" s="530" t="n"/>
      <c r="FES29" s="530" t="n"/>
      <c r="FET29" s="530" t="n"/>
      <c r="FEU29" s="530" t="n"/>
      <c r="FEV29" s="530" t="n"/>
      <c r="FEW29" s="530" t="n"/>
      <c r="FEX29" s="530" t="n"/>
      <c r="FEY29" s="530" t="n"/>
      <c r="FEZ29" s="530" t="n"/>
      <c r="FFA29" s="530" t="n"/>
      <c r="FFB29" s="530" t="n"/>
      <c r="FFC29" s="530" t="n"/>
      <c r="FFD29" s="530" t="n"/>
      <c r="FFE29" s="530" t="n"/>
      <c r="FFF29" s="530" t="n"/>
      <c r="FFG29" s="530" t="n"/>
      <c r="FFH29" s="530" t="n"/>
      <c r="FFI29" s="530" t="n"/>
      <c r="FFJ29" s="530" t="n"/>
      <c r="FFK29" s="530" t="n"/>
      <c r="FFL29" s="530" t="n"/>
      <c r="FFM29" s="530" t="n"/>
      <c r="FFN29" s="530" t="n"/>
      <c r="FFO29" s="530" t="n"/>
      <c r="FFP29" s="530" t="n"/>
      <c r="FFQ29" s="530" t="n"/>
      <c r="FFR29" s="530" t="n"/>
      <c r="FFS29" s="530" t="n"/>
      <c r="FFT29" s="530" t="n"/>
      <c r="FFU29" s="530" t="n"/>
      <c r="FFV29" s="530" t="n"/>
      <c r="FFW29" s="530" t="n"/>
      <c r="FFX29" s="530" t="n"/>
      <c r="FFY29" s="530" t="n"/>
      <c r="FFZ29" s="530" t="n"/>
      <c r="FGA29" s="530" t="n"/>
      <c r="FGB29" s="530" t="n"/>
      <c r="FGC29" s="530" t="n"/>
      <c r="FGD29" s="530" t="n"/>
      <c r="FGE29" s="530" t="n"/>
      <c r="FGF29" s="530" t="n"/>
      <c r="FGG29" s="530" t="n"/>
      <c r="FGH29" s="530" t="n"/>
      <c r="FGI29" s="530" t="n"/>
      <c r="FGJ29" s="530" t="n"/>
      <c r="FGK29" s="530" t="n"/>
      <c r="FGL29" s="530" t="n"/>
      <c r="FGM29" s="530" t="n"/>
      <c r="FGN29" s="530" t="n"/>
      <c r="FGO29" s="530" t="n"/>
      <c r="FGP29" s="530" t="n"/>
      <c r="FGQ29" s="530" t="n"/>
      <c r="FGR29" s="530" t="n"/>
      <c r="FGS29" s="530" t="n"/>
      <c r="FGT29" s="530" t="n"/>
      <c r="FGU29" s="530" t="n"/>
      <c r="FGV29" s="530" t="n"/>
      <c r="FGW29" s="530" t="n"/>
      <c r="FGX29" s="530" t="n"/>
      <c r="FGY29" s="530" t="n"/>
      <c r="FGZ29" s="530" t="n"/>
      <c r="FHA29" s="530" t="n"/>
      <c r="FHB29" s="530" t="n"/>
      <c r="FHC29" s="530" t="n"/>
      <c r="FHD29" s="530" t="n"/>
      <c r="FHE29" s="530" t="n"/>
      <c r="FHF29" s="530" t="n"/>
      <c r="FHG29" s="530" t="n"/>
      <c r="FHH29" s="530" t="n"/>
      <c r="FHI29" s="530" t="n"/>
      <c r="FHJ29" s="530" t="n"/>
      <c r="FHK29" s="530" t="n"/>
      <c r="FHL29" s="530" t="n"/>
      <c r="FHM29" s="530" t="n"/>
      <c r="FHN29" s="530" t="n"/>
      <c r="FHO29" s="530" t="n"/>
      <c r="FHP29" s="530" t="n"/>
      <c r="FHQ29" s="530" t="n"/>
      <c r="FHR29" s="530" t="n"/>
      <c r="FHS29" s="530" t="n"/>
      <c r="FHT29" s="530" t="n"/>
      <c r="FHU29" s="530" t="n"/>
      <c r="FHV29" s="530" t="n"/>
      <c r="FHW29" s="530" t="n"/>
      <c r="FHX29" s="530" t="n"/>
      <c r="FHY29" s="530" t="n"/>
      <c r="FHZ29" s="530" t="n"/>
      <c r="FIA29" s="530" t="n"/>
      <c r="FIB29" s="530" t="n"/>
      <c r="FIC29" s="530" t="n"/>
      <c r="FID29" s="530" t="n"/>
      <c r="FIE29" s="530" t="n"/>
      <c r="FIF29" s="530" t="n"/>
      <c r="FIG29" s="530" t="n"/>
      <c r="FIH29" s="530" t="n"/>
      <c r="FII29" s="530" t="n"/>
      <c r="FIJ29" s="530" t="n"/>
      <c r="FIK29" s="530" t="n"/>
      <c r="FIL29" s="530" t="n"/>
      <c r="FIM29" s="530" t="n"/>
      <c r="FIN29" s="530" t="n"/>
      <c r="FIO29" s="530" t="n"/>
      <c r="FIP29" s="530" t="n"/>
      <c r="FIQ29" s="530" t="n"/>
      <c r="FIR29" s="530" t="n"/>
      <c r="FIS29" s="530" t="n"/>
      <c r="FIT29" s="530" t="n"/>
      <c r="FIU29" s="530" t="n"/>
      <c r="FIV29" s="530" t="n"/>
      <c r="FIW29" s="530" t="n"/>
      <c r="FIX29" s="530" t="n"/>
      <c r="FIY29" s="530" t="n"/>
      <c r="FIZ29" s="530" t="n"/>
      <c r="FJA29" s="530" t="n"/>
      <c r="FJB29" s="530" t="n"/>
      <c r="FJC29" s="530" t="n"/>
      <c r="FJD29" s="530" t="n"/>
      <c r="FJE29" s="530" t="n"/>
      <c r="FJF29" s="530" t="n"/>
      <c r="FJG29" s="530" t="n"/>
      <c r="FJH29" s="530" t="n"/>
      <c r="FJI29" s="530" t="n"/>
      <c r="FJJ29" s="530" t="n"/>
      <c r="FJK29" s="530" t="n"/>
      <c r="FJL29" s="530" t="n"/>
      <c r="FJM29" s="530" t="n"/>
      <c r="FJN29" s="530" t="n"/>
      <c r="FJO29" s="530" t="n"/>
      <c r="FJP29" s="530" t="n"/>
      <c r="FJQ29" s="530" t="n"/>
      <c r="FJR29" s="530" t="n"/>
      <c r="FJS29" s="530" t="n"/>
      <c r="FJT29" s="530" t="n"/>
      <c r="FJU29" s="530" t="n"/>
      <c r="FJV29" s="530" t="n"/>
      <c r="FJW29" s="530" t="n"/>
      <c r="FJX29" s="530" t="n"/>
      <c r="FJY29" s="530" t="n"/>
      <c r="FJZ29" s="530" t="n"/>
      <c r="FKA29" s="530" t="n"/>
      <c r="FKB29" s="530" t="n"/>
      <c r="FKC29" s="530" t="n"/>
      <c r="FKD29" s="530" t="n"/>
      <c r="FKE29" s="530" t="n"/>
      <c r="FKF29" s="530" t="n"/>
      <c r="FKG29" s="530" t="n"/>
      <c r="FKH29" s="530" t="n"/>
      <c r="FKI29" s="530" t="n"/>
      <c r="FKJ29" s="530" t="n"/>
      <c r="FKK29" s="530" t="n"/>
      <c r="FKL29" s="530" t="n"/>
      <c r="FKM29" s="530" t="n"/>
      <c r="FKN29" s="530" t="n"/>
      <c r="FKO29" s="530" t="n"/>
      <c r="FKP29" s="530" t="n"/>
      <c r="FKQ29" s="530" t="n"/>
      <c r="FKR29" s="530" t="n"/>
      <c r="FKS29" s="530" t="n"/>
      <c r="FKT29" s="530" t="n"/>
      <c r="FKU29" s="530" t="n"/>
      <c r="FKV29" s="530" t="n"/>
      <c r="FKW29" s="530" t="n"/>
      <c r="FKX29" s="530" t="n"/>
      <c r="FKY29" s="530" t="n"/>
      <c r="FKZ29" s="530" t="n"/>
      <c r="FLA29" s="530" t="n"/>
      <c r="FLB29" s="530" t="n"/>
      <c r="FLC29" s="530" t="n"/>
      <c r="FLD29" s="530" t="n"/>
      <c r="FLE29" s="530" t="n"/>
      <c r="FLF29" s="530" t="n"/>
      <c r="FLG29" s="530" t="n"/>
      <c r="FLH29" s="530" t="n"/>
      <c r="FLI29" s="530" t="n"/>
      <c r="FLJ29" s="530" t="n"/>
      <c r="FLK29" s="530" t="n"/>
      <c r="FLL29" s="530" t="n"/>
      <c r="FLM29" s="530" t="n"/>
      <c r="FLN29" s="530" t="n"/>
      <c r="FLO29" s="530" t="n"/>
      <c r="FLP29" s="530" t="n"/>
      <c r="FLQ29" s="530" t="n"/>
      <c r="FLR29" s="530" t="n"/>
      <c r="FLS29" s="530" t="n"/>
      <c r="FLT29" s="530" t="n"/>
      <c r="FLU29" s="530" t="n"/>
      <c r="FLV29" s="530" t="n"/>
      <c r="FLW29" s="530" t="n"/>
      <c r="FLX29" s="530" t="n"/>
      <c r="FLY29" s="530" t="n"/>
      <c r="FLZ29" s="530" t="n"/>
      <c r="FMA29" s="530" t="n"/>
      <c r="FMB29" s="530" t="n"/>
      <c r="FMC29" s="530" t="n"/>
      <c r="FMD29" s="530" t="n"/>
      <c r="FME29" s="530" t="n"/>
      <c r="FMF29" s="530" t="n"/>
      <c r="FMG29" s="530" t="n"/>
      <c r="FMH29" s="530" t="n"/>
      <c r="FMI29" s="530" t="n"/>
      <c r="FMJ29" s="530" t="n"/>
      <c r="FMK29" s="530" t="n"/>
      <c r="FML29" s="530" t="n"/>
      <c r="FMM29" s="530" t="n"/>
      <c r="FMN29" s="530" t="n"/>
      <c r="FMO29" s="530" t="n"/>
      <c r="FMP29" s="530" t="n"/>
      <c r="FMQ29" s="530" t="n"/>
      <c r="FMR29" s="530" t="n"/>
      <c r="FMS29" s="530" t="n"/>
      <c r="FMT29" s="530" t="n"/>
      <c r="FMU29" s="530" t="n"/>
      <c r="FMV29" s="530" t="n"/>
      <c r="FMW29" s="530" t="n"/>
      <c r="FMX29" s="530" t="n"/>
      <c r="FMY29" s="530" t="n"/>
      <c r="FMZ29" s="530" t="n"/>
      <c r="FNA29" s="530" t="n"/>
      <c r="FNB29" s="530" t="n"/>
      <c r="FNC29" s="530" t="n"/>
      <c r="FND29" s="530" t="n"/>
      <c r="FNE29" s="530" t="n"/>
      <c r="FNF29" s="530" t="n"/>
      <c r="FNG29" s="530" t="n"/>
      <c r="FNH29" s="530" t="n"/>
      <c r="FNI29" s="530" t="n"/>
      <c r="FNJ29" s="530" t="n"/>
      <c r="FNK29" s="530" t="n"/>
      <c r="FNL29" s="530" t="n"/>
      <c r="FNM29" s="530" t="n"/>
      <c r="FNN29" s="530" t="n"/>
      <c r="FNO29" s="530" t="n"/>
      <c r="FNP29" s="530" t="n"/>
      <c r="FNQ29" s="530" t="n"/>
      <c r="FNR29" s="530" t="n"/>
      <c r="FNS29" s="530" t="n"/>
      <c r="FNT29" s="530" t="n"/>
      <c r="FNU29" s="530" t="n"/>
      <c r="FNV29" s="530" t="n"/>
      <c r="FNW29" s="530" t="n"/>
      <c r="FNX29" s="530" t="n"/>
      <c r="FNY29" s="530" t="n"/>
      <c r="FNZ29" s="530" t="n"/>
      <c r="FOA29" s="530" t="n"/>
      <c r="FOB29" s="530" t="n"/>
      <c r="FOC29" s="530" t="n"/>
      <c r="FOD29" s="530" t="n"/>
      <c r="FOE29" s="530" t="n"/>
      <c r="FOF29" s="530" t="n"/>
      <c r="FOG29" s="530" t="n"/>
      <c r="FOH29" s="530" t="n"/>
      <c r="FOI29" s="530" t="n"/>
      <c r="FOJ29" s="530" t="n"/>
      <c r="FOK29" s="530" t="n"/>
      <c r="FOL29" s="530" t="n"/>
      <c r="FOM29" s="530" t="n"/>
      <c r="FON29" s="530" t="n"/>
      <c r="FOO29" s="530" t="n"/>
      <c r="FOP29" s="530" t="n"/>
      <c r="FOQ29" s="530" t="n"/>
      <c r="FOR29" s="530" t="n"/>
      <c r="FOS29" s="530" t="n"/>
      <c r="FOT29" s="530" t="n"/>
      <c r="FOU29" s="530" t="n"/>
      <c r="FOV29" s="530" t="n"/>
      <c r="FOW29" s="530" t="n"/>
      <c r="FOX29" s="530" t="n"/>
      <c r="FOY29" s="530" t="n"/>
      <c r="FOZ29" s="530" t="n"/>
      <c r="FPA29" s="530" t="n"/>
      <c r="FPB29" s="530" t="n"/>
      <c r="FPC29" s="530" t="n"/>
      <c r="FPD29" s="530" t="n"/>
      <c r="FPE29" s="530" t="n"/>
      <c r="FPF29" s="530" t="n"/>
      <c r="FPG29" s="530" t="n"/>
      <c r="FPH29" s="530" t="n"/>
      <c r="FPI29" s="530" t="n"/>
      <c r="FPJ29" s="530" t="n"/>
      <c r="FPK29" s="530" t="n"/>
      <c r="FPL29" s="530" t="n"/>
      <c r="FPM29" s="530" t="n"/>
      <c r="FPN29" s="530" t="n"/>
      <c r="FPO29" s="530" t="n"/>
      <c r="FPP29" s="530" t="n"/>
      <c r="FPQ29" s="530" t="n"/>
      <c r="FPR29" s="530" t="n"/>
      <c r="FPS29" s="530" t="n"/>
      <c r="FPT29" s="530" t="n"/>
      <c r="FPU29" s="530" t="n"/>
      <c r="FPV29" s="530" t="n"/>
      <c r="FPW29" s="530" t="n"/>
      <c r="FPX29" s="530" t="n"/>
      <c r="FPY29" s="530" t="n"/>
      <c r="FPZ29" s="530" t="n"/>
      <c r="FQA29" s="530" t="n"/>
      <c r="FQB29" s="530" t="n"/>
      <c r="FQC29" s="530" t="n"/>
      <c r="FQD29" s="530" t="n"/>
      <c r="FQE29" s="530" t="n"/>
      <c r="FQF29" s="530" t="n"/>
      <c r="FQG29" s="530" t="n"/>
      <c r="FQH29" s="530" t="n"/>
      <c r="FQI29" s="530" t="n"/>
      <c r="FQJ29" s="530" t="n"/>
      <c r="FQK29" s="530" t="n"/>
      <c r="FQL29" s="530" t="n"/>
      <c r="FQM29" s="530" t="n"/>
      <c r="FQN29" s="530" t="n"/>
      <c r="FQO29" s="530" t="n"/>
      <c r="FQP29" s="530" t="n"/>
      <c r="FQQ29" s="530" t="n"/>
      <c r="FQR29" s="530" t="n"/>
      <c r="FQS29" s="530" t="n"/>
      <c r="FQT29" s="530" t="n"/>
      <c r="FQU29" s="530" t="n"/>
      <c r="FQV29" s="530" t="n"/>
      <c r="FQW29" s="530" t="n"/>
      <c r="FQX29" s="530" t="n"/>
      <c r="FQY29" s="530" t="n"/>
      <c r="FQZ29" s="530" t="n"/>
      <c r="FRA29" s="530" t="n"/>
      <c r="FRB29" s="530" t="n"/>
      <c r="FRC29" s="530" t="n"/>
      <c r="FRD29" s="530" t="n"/>
      <c r="FRE29" s="530" t="n"/>
      <c r="FRF29" s="530" t="n"/>
      <c r="FRG29" s="530" t="n"/>
      <c r="FRH29" s="530" t="n"/>
      <c r="FRI29" s="530" t="n"/>
      <c r="FRJ29" s="530" t="n"/>
      <c r="FRK29" s="530" t="n"/>
      <c r="FRL29" s="530" t="n"/>
      <c r="FRM29" s="530" t="n"/>
      <c r="FRN29" s="530" t="n"/>
      <c r="FRO29" s="530" t="n"/>
      <c r="FRP29" s="530" t="n"/>
      <c r="FRQ29" s="530" t="n"/>
      <c r="FRR29" s="530" t="n"/>
      <c r="FRS29" s="530" t="n"/>
      <c r="FRT29" s="530" t="n"/>
      <c r="FRU29" s="530" t="n"/>
      <c r="FRV29" s="530" t="n"/>
      <c r="FRW29" s="530" t="n"/>
      <c r="FRX29" s="530" t="n"/>
      <c r="FRY29" s="530" t="n"/>
      <c r="FRZ29" s="530" t="n"/>
      <c r="FSA29" s="530" t="n"/>
      <c r="FSB29" s="530" t="n"/>
      <c r="FSC29" s="530" t="n"/>
      <c r="FSD29" s="530" t="n"/>
      <c r="FSE29" s="530" t="n"/>
      <c r="FSF29" s="530" t="n"/>
      <c r="FSG29" s="530" t="n"/>
      <c r="FSH29" s="530" t="n"/>
      <c r="FSI29" s="530" t="n"/>
      <c r="FSJ29" s="530" t="n"/>
      <c r="FSK29" s="530" t="n"/>
      <c r="FSL29" s="530" t="n"/>
      <c r="FSM29" s="530" t="n"/>
      <c r="FSN29" s="530" t="n"/>
      <c r="FSO29" s="530" t="n"/>
      <c r="FSP29" s="530" t="n"/>
      <c r="FSQ29" s="530" t="n"/>
      <c r="FSR29" s="530" t="n"/>
      <c r="FSS29" s="530" t="n"/>
      <c r="FST29" s="530" t="n"/>
      <c r="FSU29" s="530" t="n"/>
      <c r="FSV29" s="530" t="n"/>
      <c r="FSW29" s="530" t="n"/>
      <c r="FSX29" s="530" t="n"/>
      <c r="FSY29" s="530" t="n"/>
      <c r="FSZ29" s="530" t="n"/>
      <c r="FTA29" s="530" t="n"/>
      <c r="FTB29" s="530" t="n"/>
      <c r="FTC29" s="530" t="n"/>
      <c r="FTD29" s="530" t="n"/>
      <c r="FTE29" s="530" t="n"/>
      <c r="FTF29" s="530" t="n"/>
      <c r="FTG29" s="530" t="n"/>
      <c r="FTH29" s="530" t="n"/>
      <c r="FTI29" s="530" t="n"/>
      <c r="FTJ29" s="530" t="n"/>
      <c r="FTK29" s="530" t="n"/>
      <c r="FTL29" s="530" t="n"/>
      <c r="FTM29" s="530" t="n"/>
      <c r="FTN29" s="530" t="n"/>
      <c r="FTO29" s="530" t="n"/>
      <c r="FTP29" s="530" t="n"/>
      <c r="FTQ29" s="530" t="n"/>
      <c r="FTR29" s="530" t="n"/>
      <c r="FTS29" s="530" t="n"/>
      <c r="FTT29" s="530" t="n"/>
      <c r="FTU29" s="530" t="n"/>
      <c r="FTV29" s="530" t="n"/>
      <c r="FTW29" s="530" t="n"/>
      <c r="FTX29" s="530" t="n"/>
      <c r="FTY29" s="530" t="n"/>
      <c r="FTZ29" s="530" t="n"/>
      <c r="FUA29" s="530" t="n"/>
      <c r="FUB29" s="530" t="n"/>
      <c r="FUC29" s="530" t="n"/>
      <c r="FUD29" s="530" t="n"/>
      <c r="FUE29" s="530" t="n"/>
      <c r="FUF29" s="530" t="n"/>
      <c r="FUG29" s="530" t="n"/>
      <c r="FUH29" s="530" t="n"/>
      <c r="FUI29" s="530" t="n"/>
      <c r="FUJ29" s="530" t="n"/>
      <c r="FUK29" s="530" t="n"/>
      <c r="FUL29" s="530" t="n"/>
      <c r="FUM29" s="530" t="n"/>
      <c r="FUN29" s="530" t="n"/>
      <c r="FUO29" s="530" t="n"/>
      <c r="FUP29" s="530" t="n"/>
      <c r="FUQ29" s="530" t="n"/>
      <c r="FUR29" s="530" t="n"/>
      <c r="FUS29" s="530" t="n"/>
      <c r="FUT29" s="530" t="n"/>
      <c r="FUU29" s="530" t="n"/>
      <c r="FUV29" s="530" t="n"/>
      <c r="FUW29" s="530" t="n"/>
      <c r="FUX29" s="530" t="n"/>
      <c r="FUY29" s="530" t="n"/>
      <c r="FUZ29" s="530" t="n"/>
      <c r="FVA29" s="530" t="n"/>
      <c r="FVB29" s="530" t="n"/>
      <c r="FVC29" s="530" t="n"/>
      <c r="FVD29" s="530" t="n"/>
      <c r="FVE29" s="530" t="n"/>
      <c r="FVF29" s="530" t="n"/>
      <c r="FVG29" s="530" t="n"/>
      <c r="FVH29" s="530" t="n"/>
      <c r="FVI29" s="530" t="n"/>
      <c r="FVJ29" s="530" t="n"/>
      <c r="FVK29" s="530" t="n"/>
      <c r="FVL29" s="530" t="n"/>
      <c r="FVM29" s="530" t="n"/>
      <c r="FVN29" s="530" t="n"/>
      <c r="FVO29" s="530" t="n"/>
      <c r="FVP29" s="530" t="n"/>
      <c r="FVQ29" s="530" t="n"/>
      <c r="FVR29" s="530" t="n"/>
      <c r="FVS29" s="530" t="n"/>
      <c r="FVT29" s="530" t="n"/>
      <c r="FVU29" s="530" t="n"/>
      <c r="FVV29" s="530" t="n"/>
      <c r="FVW29" s="530" t="n"/>
      <c r="FVX29" s="530" t="n"/>
      <c r="FVY29" s="530" t="n"/>
      <c r="FVZ29" s="530" t="n"/>
      <c r="FWA29" s="530" t="n"/>
      <c r="FWB29" s="530" t="n"/>
      <c r="FWC29" s="530" t="n"/>
      <c r="FWD29" s="530" t="n"/>
      <c r="FWE29" s="530" t="n"/>
      <c r="FWF29" s="530" t="n"/>
      <c r="FWG29" s="530" t="n"/>
      <c r="FWH29" s="530" t="n"/>
      <c r="FWI29" s="530" t="n"/>
      <c r="FWJ29" s="530" t="n"/>
      <c r="FWK29" s="530" t="n"/>
      <c r="FWL29" s="530" t="n"/>
      <c r="FWM29" s="530" t="n"/>
      <c r="FWN29" s="530" t="n"/>
      <c r="FWO29" s="530" t="n"/>
      <c r="FWP29" s="530" t="n"/>
      <c r="FWQ29" s="530" t="n"/>
      <c r="FWR29" s="530" t="n"/>
      <c r="FWS29" s="530" t="n"/>
      <c r="FWT29" s="530" t="n"/>
      <c r="FWU29" s="530" t="n"/>
      <c r="FWV29" s="530" t="n"/>
      <c r="FWW29" s="530" t="n"/>
      <c r="FWX29" s="530" t="n"/>
      <c r="FWY29" s="530" t="n"/>
      <c r="FWZ29" s="530" t="n"/>
      <c r="FXA29" s="530" t="n"/>
      <c r="FXB29" s="530" t="n"/>
      <c r="FXC29" s="530" t="n"/>
      <c r="FXD29" s="530" t="n"/>
      <c r="FXE29" s="530" t="n"/>
      <c r="FXF29" s="530" t="n"/>
      <c r="FXG29" s="530" t="n"/>
      <c r="FXH29" s="530" t="n"/>
      <c r="FXI29" s="530" t="n"/>
      <c r="FXJ29" s="530" t="n"/>
      <c r="FXK29" s="530" t="n"/>
      <c r="FXL29" s="530" t="n"/>
      <c r="FXM29" s="530" t="n"/>
      <c r="FXN29" s="530" t="n"/>
      <c r="FXO29" s="530" t="n"/>
      <c r="FXP29" s="530" t="n"/>
      <c r="FXQ29" s="530" t="n"/>
      <c r="FXR29" s="530" t="n"/>
      <c r="FXS29" s="530" t="n"/>
      <c r="FXT29" s="530" t="n"/>
      <c r="FXU29" s="530" t="n"/>
      <c r="FXV29" s="530" t="n"/>
      <c r="FXW29" s="530" t="n"/>
      <c r="FXX29" s="530" t="n"/>
      <c r="FXY29" s="530" t="n"/>
      <c r="FXZ29" s="530" t="n"/>
      <c r="FYA29" s="530" t="n"/>
      <c r="FYB29" s="530" t="n"/>
      <c r="FYC29" s="530" t="n"/>
      <c r="FYD29" s="530" t="n"/>
      <c r="FYE29" s="530" t="n"/>
      <c r="FYF29" s="530" t="n"/>
      <c r="FYG29" s="530" t="n"/>
      <c r="FYH29" s="530" t="n"/>
      <c r="FYI29" s="530" t="n"/>
      <c r="FYJ29" s="530" t="n"/>
      <c r="FYK29" s="530" t="n"/>
      <c r="FYL29" s="530" t="n"/>
      <c r="FYM29" s="530" t="n"/>
      <c r="FYN29" s="530" t="n"/>
      <c r="FYO29" s="530" t="n"/>
      <c r="FYP29" s="530" t="n"/>
      <c r="FYQ29" s="530" t="n"/>
      <c r="FYR29" s="530" t="n"/>
      <c r="FYS29" s="530" t="n"/>
      <c r="FYT29" s="530" t="n"/>
      <c r="FYU29" s="530" t="n"/>
      <c r="FYV29" s="530" t="n"/>
      <c r="FYW29" s="530" t="n"/>
      <c r="FYX29" s="530" t="n"/>
      <c r="FYY29" s="530" t="n"/>
      <c r="FYZ29" s="530" t="n"/>
      <c r="FZA29" s="530" t="n"/>
      <c r="FZB29" s="530" t="n"/>
      <c r="FZC29" s="530" t="n"/>
      <c r="FZD29" s="530" t="n"/>
      <c r="FZE29" s="530" t="n"/>
      <c r="FZF29" s="530" t="n"/>
      <c r="FZG29" s="530" t="n"/>
      <c r="FZH29" s="530" t="n"/>
      <c r="FZI29" s="530" t="n"/>
      <c r="FZJ29" s="530" t="n"/>
      <c r="FZK29" s="530" t="n"/>
      <c r="FZL29" s="530" t="n"/>
      <c r="FZM29" s="530" t="n"/>
      <c r="FZN29" s="530" t="n"/>
      <c r="FZO29" s="530" t="n"/>
      <c r="FZP29" s="530" t="n"/>
      <c r="FZQ29" s="530" t="n"/>
      <c r="FZR29" s="530" t="n"/>
      <c r="FZS29" s="530" t="n"/>
      <c r="FZT29" s="530" t="n"/>
      <c r="FZU29" s="530" t="n"/>
      <c r="FZV29" s="530" t="n"/>
      <c r="FZW29" s="530" t="n"/>
      <c r="FZX29" s="530" t="n"/>
      <c r="FZY29" s="530" t="n"/>
      <c r="FZZ29" s="530" t="n"/>
      <c r="GAA29" s="530" t="n"/>
      <c r="GAB29" s="530" t="n"/>
      <c r="GAC29" s="530" t="n"/>
      <c r="GAD29" s="530" t="n"/>
      <c r="GAE29" s="530" t="n"/>
      <c r="GAF29" s="530" t="n"/>
      <c r="GAG29" s="530" t="n"/>
      <c r="GAH29" s="530" t="n"/>
      <c r="GAI29" s="530" t="n"/>
      <c r="GAJ29" s="530" t="n"/>
      <c r="GAK29" s="530" t="n"/>
      <c r="GAL29" s="530" t="n"/>
      <c r="GAM29" s="530" t="n"/>
      <c r="GAN29" s="530" t="n"/>
      <c r="GAO29" s="530" t="n"/>
      <c r="GAP29" s="530" t="n"/>
      <c r="GAQ29" s="530" t="n"/>
      <c r="GAR29" s="530" t="n"/>
      <c r="GAS29" s="530" t="n"/>
      <c r="GAT29" s="530" t="n"/>
      <c r="GAU29" s="530" t="n"/>
      <c r="GAV29" s="530" t="n"/>
      <c r="GAW29" s="530" t="n"/>
      <c r="GAX29" s="530" t="n"/>
      <c r="GAY29" s="530" t="n"/>
      <c r="GAZ29" s="530" t="n"/>
      <c r="GBA29" s="530" t="n"/>
      <c r="GBB29" s="530" t="n"/>
      <c r="GBC29" s="530" t="n"/>
      <c r="GBD29" s="530" t="n"/>
      <c r="GBE29" s="530" t="n"/>
      <c r="GBF29" s="530" t="n"/>
      <c r="GBG29" s="530" t="n"/>
      <c r="GBH29" s="530" t="n"/>
      <c r="GBI29" s="530" t="n"/>
      <c r="GBJ29" s="530" t="n"/>
      <c r="GBK29" s="530" t="n"/>
      <c r="GBL29" s="530" t="n"/>
      <c r="GBM29" s="530" t="n"/>
      <c r="GBN29" s="530" t="n"/>
      <c r="GBO29" s="530" t="n"/>
      <c r="GBP29" s="530" t="n"/>
      <c r="GBQ29" s="530" t="n"/>
      <c r="GBR29" s="530" t="n"/>
      <c r="GBS29" s="530" t="n"/>
      <c r="GBT29" s="530" t="n"/>
      <c r="GBU29" s="530" t="n"/>
      <c r="GBV29" s="530" t="n"/>
      <c r="GBW29" s="530" t="n"/>
      <c r="GBX29" s="530" t="n"/>
      <c r="GBY29" s="530" t="n"/>
      <c r="GBZ29" s="530" t="n"/>
      <c r="GCA29" s="530" t="n"/>
      <c r="GCB29" s="530" t="n"/>
      <c r="GCC29" s="530" t="n"/>
      <c r="GCD29" s="530" t="n"/>
      <c r="GCE29" s="530" t="n"/>
      <c r="GCF29" s="530" t="n"/>
      <c r="GCG29" s="530" t="n"/>
      <c r="GCH29" s="530" t="n"/>
      <c r="GCI29" s="530" t="n"/>
      <c r="GCJ29" s="530" t="n"/>
      <c r="GCK29" s="530" t="n"/>
      <c r="GCL29" s="530" t="n"/>
      <c r="GCM29" s="530" t="n"/>
      <c r="GCN29" s="530" t="n"/>
      <c r="GCO29" s="530" t="n"/>
      <c r="GCP29" s="530" t="n"/>
      <c r="GCQ29" s="530" t="n"/>
      <c r="GCR29" s="530" t="n"/>
      <c r="GCS29" s="530" t="n"/>
      <c r="GCT29" s="530" t="n"/>
      <c r="GCU29" s="530" t="n"/>
      <c r="GCV29" s="530" t="n"/>
      <c r="GCW29" s="530" t="n"/>
      <c r="GCX29" s="530" t="n"/>
      <c r="GCY29" s="530" t="n"/>
      <c r="GCZ29" s="530" t="n"/>
      <c r="GDA29" s="530" t="n"/>
      <c r="GDB29" s="530" t="n"/>
      <c r="GDC29" s="530" t="n"/>
      <c r="GDD29" s="530" t="n"/>
      <c r="GDE29" s="530" t="n"/>
      <c r="GDF29" s="530" t="n"/>
      <c r="GDG29" s="530" t="n"/>
      <c r="GDH29" s="530" t="n"/>
      <c r="GDI29" s="530" t="n"/>
      <c r="GDJ29" s="530" t="n"/>
      <c r="GDK29" s="530" t="n"/>
      <c r="GDL29" s="530" t="n"/>
      <c r="GDM29" s="530" t="n"/>
      <c r="GDN29" s="530" t="n"/>
      <c r="GDO29" s="530" t="n"/>
      <c r="GDP29" s="530" t="n"/>
      <c r="GDQ29" s="530" t="n"/>
      <c r="GDR29" s="530" t="n"/>
      <c r="GDS29" s="530" t="n"/>
      <c r="GDT29" s="530" t="n"/>
      <c r="GDU29" s="530" t="n"/>
      <c r="GDV29" s="530" t="n"/>
      <c r="GDW29" s="530" t="n"/>
      <c r="GDX29" s="530" t="n"/>
      <c r="GDY29" s="530" t="n"/>
      <c r="GDZ29" s="530" t="n"/>
      <c r="GEA29" s="530" t="n"/>
      <c r="GEB29" s="530" t="n"/>
      <c r="GEC29" s="530" t="n"/>
      <c r="GED29" s="530" t="n"/>
      <c r="GEE29" s="530" t="n"/>
      <c r="GEF29" s="530" t="n"/>
      <c r="GEG29" s="530" t="n"/>
      <c r="GEH29" s="530" t="n"/>
      <c r="GEI29" s="530" t="n"/>
      <c r="GEJ29" s="530" t="n"/>
      <c r="GEK29" s="530" t="n"/>
      <c r="GEL29" s="530" t="n"/>
      <c r="GEM29" s="530" t="n"/>
      <c r="GEN29" s="530" t="n"/>
      <c r="GEO29" s="530" t="n"/>
      <c r="GEP29" s="530" t="n"/>
      <c r="GEQ29" s="530" t="n"/>
      <c r="GER29" s="530" t="n"/>
      <c r="GES29" s="530" t="n"/>
      <c r="GET29" s="530" t="n"/>
      <c r="GEU29" s="530" t="n"/>
      <c r="GEV29" s="530" t="n"/>
      <c r="GEW29" s="530" t="n"/>
      <c r="GEX29" s="530" t="n"/>
      <c r="GEY29" s="530" t="n"/>
      <c r="GEZ29" s="530" t="n"/>
      <c r="GFA29" s="530" t="n"/>
      <c r="GFB29" s="530" t="n"/>
      <c r="GFC29" s="530" t="n"/>
      <c r="GFD29" s="530" t="n"/>
      <c r="GFE29" s="530" t="n"/>
      <c r="GFF29" s="530" t="n"/>
      <c r="GFG29" s="530" t="n"/>
      <c r="GFH29" s="530" t="n"/>
      <c r="GFI29" s="530" t="n"/>
      <c r="GFJ29" s="530" t="n"/>
      <c r="GFK29" s="530" t="n"/>
      <c r="GFL29" s="530" t="n"/>
      <c r="GFM29" s="530" t="n"/>
      <c r="GFN29" s="530" t="n"/>
      <c r="GFO29" s="530" t="n"/>
      <c r="GFP29" s="530" t="n"/>
      <c r="GFQ29" s="530" t="n"/>
      <c r="GFR29" s="530" t="n"/>
      <c r="GFS29" s="530" t="n"/>
      <c r="GFT29" s="530" t="n"/>
      <c r="GFU29" s="530" t="n"/>
      <c r="GFV29" s="530" t="n"/>
      <c r="GFW29" s="530" t="n"/>
      <c r="GFX29" s="530" t="n"/>
      <c r="GFY29" s="530" t="n"/>
      <c r="GFZ29" s="530" t="n"/>
      <c r="GGA29" s="530" t="n"/>
      <c r="GGB29" s="530" t="n"/>
      <c r="GGC29" s="530" t="n"/>
      <c r="GGD29" s="530" t="n"/>
      <c r="GGE29" s="530" t="n"/>
      <c r="GGF29" s="530" t="n"/>
      <c r="GGG29" s="530" t="n"/>
      <c r="GGH29" s="530" t="n"/>
      <c r="GGI29" s="530" t="n"/>
      <c r="GGJ29" s="530" t="n"/>
      <c r="GGK29" s="530" t="n"/>
      <c r="GGL29" s="530" t="n"/>
      <c r="GGM29" s="530" t="n"/>
      <c r="GGN29" s="530" t="n"/>
      <c r="GGO29" s="530" t="n"/>
      <c r="GGP29" s="530" t="n"/>
      <c r="GGQ29" s="530" t="n"/>
      <c r="GGR29" s="530" t="n"/>
      <c r="GGS29" s="530" t="n"/>
      <c r="GGT29" s="530" t="n"/>
      <c r="GGU29" s="530" t="n"/>
      <c r="GGV29" s="530" t="n"/>
      <c r="GGW29" s="530" t="n"/>
      <c r="GGX29" s="530" t="n"/>
      <c r="GGY29" s="530" t="n"/>
      <c r="GGZ29" s="530" t="n"/>
      <c r="GHA29" s="530" t="n"/>
      <c r="GHB29" s="530" t="n"/>
      <c r="GHC29" s="530" t="n"/>
      <c r="GHD29" s="530" t="n"/>
      <c r="GHE29" s="530" t="n"/>
      <c r="GHF29" s="530" t="n"/>
      <c r="GHG29" s="530" t="n"/>
      <c r="GHH29" s="530" t="n"/>
      <c r="GHI29" s="530" t="n"/>
      <c r="GHJ29" s="530" t="n"/>
      <c r="GHK29" s="530" t="n"/>
      <c r="GHL29" s="530" t="n"/>
      <c r="GHM29" s="530" t="n"/>
      <c r="GHN29" s="530" t="n"/>
      <c r="GHO29" s="530" t="n"/>
      <c r="GHP29" s="530" t="n"/>
      <c r="GHQ29" s="530" t="n"/>
      <c r="GHR29" s="530" t="n"/>
      <c r="GHS29" s="530" t="n"/>
      <c r="GHT29" s="530" t="n"/>
      <c r="GHU29" s="530" t="n"/>
      <c r="GHV29" s="530" t="n"/>
      <c r="GHW29" s="530" t="n"/>
      <c r="GHX29" s="530" t="n"/>
      <c r="GHY29" s="530" t="n"/>
      <c r="GHZ29" s="530" t="n"/>
      <c r="GIA29" s="530" t="n"/>
      <c r="GIB29" s="530" t="n"/>
      <c r="GIC29" s="530" t="n"/>
      <c r="GID29" s="530" t="n"/>
      <c r="GIE29" s="530" t="n"/>
      <c r="GIF29" s="530" t="n"/>
      <c r="GIG29" s="530" t="n"/>
      <c r="GIH29" s="530" t="n"/>
      <c r="GII29" s="530" t="n"/>
      <c r="GIJ29" s="530" t="n"/>
      <c r="GIK29" s="530" t="n"/>
      <c r="GIL29" s="530" t="n"/>
      <c r="GIM29" s="530" t="n"/>
      <c r="GIN29" s="530" t="n"/>
      <c r="GIO29" s="530" t="n"/>
      <c r="GIP29" s="530" t="n"/>
      <c r="GIQ29" s="530" t="n"/>
      <c r="GIR29" s="530" t="n"/>
      <c r="GIS29" s="530" t="n"/>
      <c r="GIT29" s="530" t="n"/>
      <c r="GIU29" s="530" t="n"/>
      <c r="GIV29" s="530" t="n"/>
      <c r="GIW29" s="530" t="n"/>
      <c r="GIX29" s="530" t="n"/>
      <c r="GIY29" s="530" t="n"/>
      <c r="GIZ29" s="530" t="n"/>
      <c r="GJA29" s="530" t="n"/>
      <c r="GJB29" s="530" t="n"/>
      <c r="GJC29" s="530" t="n"/>
      <c r="GJD29" s="530" t="n"/>
      <c r="GJE29" s="530" t="n"/>
      <c r="GJF29" s="530" t="n"/>
      <c r="GJG29" s="530" t="n"/>
      <c r="GJH29" s="530" t="n"/>
      <c r="GJI29" s="530" t="n"/>
      <c r="GJJ29" s="530" t="n"/>
      <c r="GJK29" s="530" t="n"/>
      <c r="GJL29" s="530" t="n"/>
      <c r="GJM29" s="530" t="n"/>
      <c r="GJN29" s="530" t="n"/>
      <c r="GJO29" s="530" t="n"/>
      <c r="GJP29" s="530" t="n"/>
      <c r="GJQ29" s="530" t="n"/>
      <c r="GJR29" s="530" t="n"/>
      <c r="GJS29" s="530" t="n"/>
      <c r="GJT29" s="530" t="n"/>
      <c r="GJU29" s="530" t="n"/>
      <c r="GJV29" s="530" t="n"/>
      <c r="GJW29" s="530" t="n"/>
      <c r="GJX29" s="530" t="n"/>
      <c r="GJY29" s="530" t="n"/>
      <c r="GJZ29" s="530" t="n"/>
      <c r="GKA29" s="530" t="n"/>
      <c r="GKB29" s="530" t="n"/>
      <c r="GKC29" s="530" t="n"/>
      <c r="GKD29" s="530" t="n"/>
      <c r="GKE29" s="530" t="n"/>
      <c r="GKF29" s="530" t="n"/>
      <c r="GKG29" s="530" t="n"/>
      <c r="GKH29" s="530" t="n"/>
      <c r="GKI29" s="530" t="n"/>
      <c r="GKJ29" s="530" t="n"/>
      <c r="GKK29" s="530" t="n"/>
      <c r="GKL29" s="530" t="n"/>
      <c r="GKM29" s="530" t="n"/>
      <c r="GKN29" s="530" t="n"/>
      <c r="GKO29" s="530" t="n"/>
      <c r="GKP29" s="530" t="n"/>
      <c r="GKQ29" s="530" t="n"/>
      <c r="GKR29" s="530" t="n"/>
      <c r="GKS29" s="530" t="n"/>
      <c r="GKT29" s="530" t="n"/>
      <c r="GKU29" s="530" t="n"/>
      <c r="GKV29" s="530" t="n"/>
      <c r="GKW29" s="530" t="n"/>
      <c r="GKX29" s="530" t="n"/>
      <c r="GKY29" s="530" t="n"/>
      <c r="GKZ29" s="530" t="n"/>
      <c r="GLA29" s="530" t="n"/>
      <c r="GLB29" s="530" t="n"/>
      <c r="GLC29" s="530" t="n"/>
      <c r="GLD29" s="530" t="n"/>
      <c r="GLE29" s="530" t="n"/>
      <c r="GLF29" s="530" t="n"/>
      <c r="GLG29" s="530" t="n"/>
      <c r="GLH29" s="530" t="n"/>
      <c r="GLI29" s="530" t="n"/>
      <c r="GLJ29" s="530" t="n"/>
      <c r="GLK29" s="530" t="n"/>
      <c r="GLL29" s="530" t="n"/>
      <c r="GLM29" s="530" t="n"/>
      <c r="GLN29" s="530" t="n"/>
      <c r="GLO29" s="530" t="n"/>
      <c r="GLP29" s="530" t="n"/>
      <c r="GLQ29" s="530" t="n"/>
      <c r="GLR29" s="530" t="n"/>
      <c r="GLS29" s="530" t="n"/>
      <c r="GLT29" s="530" t="n"/>
      <c r="GLU29" s="530" t="n"/>
      <c r="GLV29" s="530" t="n"/>
      <c r="GLW29" s="530" t="n"/>
      <c r="GLX29" s="530" t="n"/>
      <c r="GLY29" s="530" t="n"/>
      <c r="GLZ29" s="530" t="n"/>
      <c r="GMA29" s="530" t="n"/>
      <c r="GMB29" s="530" t="n"/>
      <c r="GMC29" s="530" t="n"/>
      <c r="GMD29" s="530" t="n"/>
      <c r="GME29" s="530" t="n"/>
      <c r="GMF29" s="530" t="n"/>
      <c r="GMG29" s="530" t="n"/>
      <c r="GMH29" s="530" t="n"/>
      <c r="GMI29" s="530" t="n"/>
      <c r="GMJ29" s="530" t="n"/>
      <c r="GMK29" s="530" t="n"/>
      <c r="GML29" s="530" t="n"/>
      <c r="GMM29" s="530" t="n"/>
      <c r="GMN29" s="530" t="n"/>
      <c r="GMO29" s="530" t="n"/>
      <c r="GMP29" s="530" t="n"/>
      <c r="GMQ29" s="530" t="n"/>
      <c r="GMR29" s="530" t="n"/>
      <c r="GMS29" s="530" t="n"/>
      <c r="GMT29" s="530" t="n"/>
      <c r="GMU29" s="530" t="n"/>
      <c r="GMV29" s="530" t="n"/>
      <c r="GMW29" s="530" t="n"/>
      <c r="GMX29" s="530" t="n"/>
      <c r="GMY29" s="530" t="n"/>
      <c r="GMZ29" s="530" t="n"/>
      <c r="GNA29" s="530" t="n"/>
      <c r="GNB29" s="530" t="n"/>
      <c r="GNC29" s="530" t="n"/>
      <c r="GND29" s="530" t="n"/>
      <c r="GNE29" s="530" t="n"/>
      <c r="GNF29" s="530" t="n"/>
      <c r="GNG29" s="530" t="n"/>
      <c r="GNH29" s="530" t="n"/>
      <c r="GNI29" s="530" t="n"/>
      <c r="GNJ29" s="530" t="n"/>
      <c r="GNK29" s="530" t="n"/>
      <c r="GNL29" s="530" t="n"/>
      <c r="GNM29" s="530" t="n"/>
      <c r="GNN29" s="530" t="n"/>
      <c r="GNO29" s="530" t="n"/>
      <c r="GNP29" s="530" t="n"/>
      <c r="GNQ29" s="530" t="n"/>
      <c r="GNR29" s="530" t="n"/>
      <c r="GNS29" s="530" t="n"/>
      <c r="GNT29" s="530" t="n"/>
      <c r="GNU29" s="530" t="n"/>
      <c r="GNV29" s="530" t="n"/>
      <c r="GNW29" s="530" t="n"/>
      <c r="GNX29" s="530" t="n"/>
      <c r="GNY29" s="530" t="n"/>
      <c r="GNZ29" s="530" t="n"/>
      <c r="GOA29" s="530" t="n"/>
      <c r="GOB29" s="530" t="n"/>
      <c r="GOC29" s="530" t="n"/>
      <c r="GOD29" s="530" t="n"/>
      <c r="GOE29" s="530" t="n"/>
      <c r="GOF29" s="530" t="n"/>
      <c r="GOG29" s="530" t="n"/>
      <c r="GOH29" s="530" t="n"/>
      <c r="GOI29" s="530" t="n"/>
      <c r="GOJ29" s="530" t="n"/>
      <c r="GOK29" s="530" t="n"/>
      <c r="GOL29" s="530" t="n"/>
      <c r="GOM29" s="530" t="n"/>
      <c r="GON29" s="530" t="n"/>
      <c r="GOO29" s="530" t="n"/>
      <c r="GOP29" s="530" t="n"/>
      <c r="GOQ29" s="530" t="n"/>
      <c r="GOR29" s="530" t="n"/>
      <c r="GOS29" s="530" t="n"/>
      <c r="GOT29" s="530" t="n"/>
      <c r="GOU29" s="530" t="n"/>
      <c r="GOV29" s="530" t="n"/>
      <c r="GOW29" s="530" t="n"/>
      <c r="GOX29" s="530" t="n"/>
      <c r="GOY29" s="530" t="n"/>
      <c r="GOZ29" s="530" t="n"/>
      <c r="GPA29" s="530" t="n"/>
      <c r="GPB29" s="530" t="n"/>
      <c r="GPC29" s="530" t="n"/>
      <c r="GPD29" s="530" t="n"/>
      <c r="GPE29" s="530" t="n"/>
      <c r="GPF29" s="530" t="n"/>
      <c r="GPG29" s="530" t="n"/>
      <c r="GPH29" s="530" t="n"/>
      <c r="GPI29" s="530" t="n"/>
      <c r="GPJ29" s="530" t="n"/>
      <c r="GPK29" s="530" t="n"/>
      <c r="GPL29" s="530" t="n"/>
      <c r="GPM29" s="530" t="n"/>
      <c r="GPN29" s="530" t="n"/>
      <c r="GPO29" s="530" t="n"/>
      <c r="GPP29" s="530" t="n"/>
      <c r="GPQ29" s="530" t="n"/>
      <c r="GPR29" s="530" t="n"/>
      <c r="GPS29" s="530" t="n"/>
      <c r="GPT29" s="530" t="n"/>
      <c r="GPU29" s="530" t="n"/>
      <c r="GPV29" s="530" t="n"/>
      <c r="GPW29" s="530" t="n"/>
      <c r="GPX29" s="530" t="n"/>
      <c r="GPY29" s="530" t="n"/>
      <c r="GPZ29" s="530" t="n"/>
      <c r="GQA29" s="530" t="n"/>
      <c r="GQB29" s="530" t="n"/>
      <c r="GQC29" s="530" t="n"/>
      <c r="GQD29" s="530" t="n"/>
      <c r="GQE29" s="530" t="n"/>
      <c r="GQF29" s="530" t="n"/>
      <c r="GQG29" s="530" t="n"/>
      <c r="GQH29" s="530" t="n"/>
      <c r="GQI29" s="530" t="n"/>
      <c r="GQJ29" s="530" t="n"/>
      <c r="GQK29" s="530" t="n"/>
      <c r="GQL29" s="530" t="n"/>
      <c r="GQM29" s="530" t="n"/>
      <c r="GQN29" s="530" t="n"/>
      <c r="GQO29" s="530" t="n"/>
      <c r="GQP29" s="530" t="n"/>
      <c r="GQQ29" s="530" t="n"/>
      <c r="GQR29" s="530" t="n"/>
      <c r="GQS29" s="530" t="n"/>
      <c r="GQT29" s="530" t="n"/>
      <c r="GQU29" s="530" t="n"/>
      <c r="GQV29" s="530" t="n"/>
      <c r="GQW29" s="530" t="n"/>
      <c r="GQX29" s="530" t="n"/>
      <c r="GQY29" s="530" t="n"/>
      <c r="GQZ29" s="530" t="n"/>
      <c r="GRA29" s="530" t="n"/>
      <c r="GRB29" s="530" t="n"/>
      <c r="GRC29" s="530" t="n"/>
      <c r="GRD29" s="530" t="n"/>
      <c r="GRE29" s="530" t="n"/>
      <c r="GRF29" s="530" t="n"/>
      <c r="GRG29" s="530" t="n"/>
      <c r="GRH29" s="530" t="n"/>
      <c r="GRI29" s="530" t="n"/>
      <c r="GRJ29" s="530" t="n"/>
      <c r="GRK29" s="530" t="n"/>
      <c r="GRL29" s="530" t="n"/>
      <c r="GRM29" s="530" t="n"/>
      <c r="GRN29" s="530" t="n"/>
      <c r="GRO29" s="530" t="n"/>
      <c r="GRP29" s="530" t="n"/>
      <c r="GRQ29" s="530" t="n"/>
      <c r="GRR29" s="530" t="n"/>
      <c r="GRS29" s="530" t="n"/>
      <c r="GRT29" s="530" t="n"/>
      <c r="GRU29" s="530" t="n"/>
      <c r="GRV29" s="530" t="n"/>
      <c r="GRW29" s="530" t="n"/>
      <c r="GRX29" s="530" t="n"/>
      <c r="GRY29" s="530" t="n"/>
      <c r="GRZ29" s="530" t="n"/>
      <c r="GSA29" s="530" t="n"/>
      <c r="GSB29" s="530" t="n"/>
      <c r="GSC29" s="530" t="n"/>
      <c r="GSD29" s="530" t="n"/>
      <c r="GSE29" s="530" t="n"/>
      <c r="GSF29" s="530" t="n"/>
      <c r="GSG29" s="530" t="n"/>
      <c r="GSH29" s="530" t="n"/>
      <c r="GSI29" s="530" t="n"/>
      <c r="GSJ29" s="530" t="n"/>
      <c r="GSK29" s="530" t="n"/>
      <c r="GSL29" s="530" t="n"/>
      <c r="GSM29" s="530" t="n"/>
      <c r="GSN29" s="530" t="n"/>
      <c r="GSO29" s="530" t="n"/>
      <c r="GSP29" s="530" t="n"/>
      <c r="GSQ29" s="530" t="n"/>
      <c r="GSR29" s="530" t="n"/>
      <c r="GSS29" s="530" t="n"/>
      <c r="GST29" s="530" t="n"/>
      <c r="GSU29" s="530" t="n"/>
      <c r="GSV29" s="530" t="n"/>
      <c r="GSW29" s="530" t="n"/>
      <c r="GSX29" s="530" t="n"/>
      <c r="GSY29" s="530" t="n"/>
      <c r="GSZ29" s="530" t="n"/>
      <c r="GTA29" s="530" t="n"/>
      <c r="GTB29" s="530" t="n"/>
      <c r="GTC29" s="530" t="n"/>
      <c r="GTD29" s="530" t="n"/>
      <c r="GTE29" s="530" t="n"/>
      <c r="GTF29" s="530" t="n"/>
      <c r="GTG29" s="530" t="n"/>
      <c r="GTH29" s="530" t="n"/>
      <c r="GTI29" s="530" t="n"/>
      <c r="GTJ29" s="530" t="n"/>
      <c r="GTK29" s="530" t="n"/>
      <c r="GTL29" s="530" t="n"/>
      <c r="GTM29" s="530" t="n"/>
      <c r="GTN29" s="530" t="n"/>
      <c r="GTO29" s="530" t="n"/>
      <c r="GTP29" s="530" t="n"/>
      <c r="GTQ29" s="530" t="n"/>
      <c r="GTR29" s="530" t="n"/>
      <c r="GTS29" s="530" t="n"/>
      <c r="GTT29" s="530" t="n"/>
      <c r="GTU29" s="530" t="n"/>
      <c r="GTV29" s="530" t="n"/>
      <c r="GTW29" s="530" t="n"/>
      <c r="GTX29" s="530" t="n"/>
      <c r="GTY29" s="530" t="n"/>
      <c r="GTZ29" s="530" t="n"/>
      <c r="GUA29" s="530" t="n"/>
      <c r="GUB29" s="530" t="n"/>
      <c r="GUC29" s="530" t="n"/>
      <c r="GUD29" s="530" t="n"/>
      <c r="GUE29" s="530" t="n"/>
      <c r="GUF29" s="530" t="n"/>
      <c r="GUG29" s="530" t="n"/>
      <c r="GUH29" s="530" t="n"/>
      <c r="GUI29" s="530" t="n"/>
      <c r="GUJ29" s="530" t="n"/>
      <c r="GUK29" s="530" t="n"/>
      <c r="GUL29" s="530" t="n"/>
      <c r="GUM29" s="530" t="n"/>
      <c r="GUN29" s="530" t="n"/>
      <c r="GUO29" s="530" t="n"/>
      <c r="GUP29" s="530" t="n"/>
      <c r="GUQ29" s="530" t="n"/>
      <c r="GUR29" s="530" t="n"/>
      <c r="GUS29" s="530" t="n"/>
      <c r="GUT29" s="530" t="n"/>
      <c r="GUU29" s="530" t="n"/>
      <c r="GUV29" s="530" t="n"/>
      <c r="GUW29" s="530" t="n"/>
      <c r="GUX29" s="530" t="n"/>
      <c r="GUY29" s="530" t="n"/>
      <c r="GUZ29" s="530" t="n"/>
      <c r="GVA29" s="530" t="n"/>
      <c r="GVB29" s="530" t="n"/>
      <c r="GVC29" s="530" t="n"/>
      <c r="GVD29" s="530" t="n"/>
      <c r="GVE29" s="530" t="n"/>
      <c r="GVF29" s="530" t="n"/>
      <c r="GVG29" s="530" t="n"/>
      <c r="GVH29" s="530" t="n"/>
      <c r="GVI29" s="530" t="n"/>
      <c r="GVJ29" s="530" t="n"/>
      <c r="GVK29" s="530" t="n"/>
      <c r="GVL29" s="530" t="n"/>
      <c r="GVM29" s="530" t="n"/>
      <c r="GVN29" s="530" t="n"/>
      <c r="GVO29" s="530" t="n"/>
      <c r="GVP29" s="530" t="n"/>
      <c r="GVQ29" s="530" t="n"/>
      <c r="GVR29" s="530" t="n"/>
      <c r="GVS29" s="530" t="n"/>
      <c r="GVT29" s="530" t="n"/>
      <c r="GVU29" s="530" t="n"/>
      <c r="GVV29" s="530" t="n"/>
      <c r="GVW29" s="530" t="n"/>
      <c r="GVX29" s="530" t="n"/>
      <c r="GVY29" s="530" t="n"/>
      <c r="GVZ29" s="530" t="n"/>
      <c r="GWA29" s="530" t="n"/>
      <c r="GWB29" s="530" t="n"/>
      <c r="GWC29" s="530" t="n"/>
      <c r="GWD29" s="530" t="n"/>
      <c r="GWE29" s="530" t="n"/>
      <c r="GWF29" s="530" t="n"/>
      <c r="GWG29" s="530" t="n"/>
      <c r="GWH29" s="530" t="n"/>
      <c r="GWI29" s="530" t="n"/>
      <c r="GWJ29" s="530" t="n"/>
      <c r="GWK29" s="530" t="n"/>
      <c r="GWL29" s="530" t="n"/>
      <c r="GWM29" s="530" t="n"/>
      <c r="GWN29" s="530" t="n"/>
      <c r="GWO29" s="530" t="n"/>
      <c r="GWP29" s="530" t="n"/>
      <c r="GWQ29" s="530" t="n"/>
      <c r="GWR29" s="530" t="n"/>
      <c r="GWS29" s="530" t="n"/>
      <c r="GWT29" s="530" t="n"/>
      <c r="GWU29" s="530" t="n"/>
      <c r="GWV29" s="530" t="n"/>
      <c r="GWW29" s="530" t="n"/>
      <c r="GWX29" s="530" t="n"/>
      <c r="GWY29" s="530" t="n"/>
      <c r="GWZ29" s="530" t="n"/>
      <c r="GXA29" s="530" t="n"/>
      <c r="GXB29" s="530" t="n"/>
      <c r="GXC29" s="530" t="n"/>
      <c r="GXD29" s="530" t="n"/>
      <c r="GXE29" s="530" t="n"/>
      <c r="GXF29" s="530" t="n"/>
      <c r="GXG29" s="530" t="n"/>
      <c r="GXH29" s="530" t="n"/>
      <c r="GXI29" s="530" t="n"/>
      <c r="GXJ29" s="530" t="n"/>
      <c r="GXK29" s="530" t="n"/>
      <c r="GXL29" s="530" t="n"/>
      <c r="GXM29" s="530" t="n"/>
      <c r="GXN29" s="530" t="n"/>
      <c r="GXO29" s="530" t="n"/>
      <c r="GXP29" s="530" t="n"/>
      <c r="GXQ29" s="530" t="n"/>
      <c r="GXR29" s="530" t="n"/>
      <c r="GXS29" s="530" t="n"/>
      <c r="GXT29" s="530" t="n"/>
      <c r="GXU29" s="530" t="n"/>
      <c r="GXV29" s="530" t="n"/>
      <c r="GXW29" s="530" t="n"/>
      <c r="GXX29" s="530" t="n"/>
      <c r="GXY29" s="530" t="n"/>
      <c r="GXZ29" s="530" t="n"/>
      <c r="GYA29" s="530" t="n"/>
      <c r="GYB29" s="530" t="n"/>
      <c r="GYC29" s="530" t="n"/>
      <c r="GYD29" s="530" t="n"/>
      <c r="GYE29" s="530" t="n"/>
      <c r="GYF29" s="530" t="n"/>
      <c r="GYG29" s="530" t="n"/>
      <c r="GYH29" s="530" t="n"/>
      <c r="GYI29" s="530" t="n"/>
      <c r="GYJ29" s="530" t="n"/>
      <c r="GYK29" s="530" t="n"/>
      <c r="GYL29" s="530" t="n"/>
      <c r="GYM29" s="530" t="n"/>
      <c r="GYN29" s="530" t="n"/>
      <c r="GYO29" s="530" t="n"/>
      <c r="GYP29" s="530" t="n"/>
      <c r="GYQ29" s="530" t="n"/>
      <c r="GYR29" s="530" t="n"/>
      <c r="GYS29" s="530" t="n"/>
      <c r="GYT29" s="530" t="n"/>
      <c r="GYU29" s="530" t="n"/>
      <c r="GYV29" s="530" t="n"/>
      <c r="GYW29" s="530" t="n"/>
      <c r="GYX29" s="530" t="n"/>
      <c r="GYY29" s="530" t="n"/>
      <c r="GYZ29" s="530" t="n"/>
      <c r="GZA29" s="530" t="n"/>
      <c r="GZB29" s="530" t="n"/>
      <c r="GZC29" s="530" t="n"/>
      <c r="GZD29" s="530" t="n"/>
      <c r="GZE29" s="530" t="n"/>
      <c r="GZF29" s="530" t="n"/>
      <c r="GZG29" s="530" t="n"/>
      <c r="GZH29" s="530" t="n"/>
      <c r="GZI29" s="530" t="n"/>
      <c r="GZJ29" s="530" t="n"/>
      <c r="GZK29" s="530" t="n"/>
      <c r="GZL29" s="530" t="n"/>
      <c r="GZM29" s="530" t="n"/>
      <c r="GZN29" s="530" t="n"/>
      <c r="GZO29" s="530" t="n"/>
      <c r="GZP29" s="530" t="n"/>
      <c r="GZQ29" s="530" t="n"/>
      <c r="GZR29" s="530" t="n"/>
      <c r="GZS29" s="530" t="n"/>
      <c r="GZT29" s="530" t="n"/>
      <c r="GZU29" s="530" t="n"/>
      <c r="GZV29" s="530" t="n"/>
      <c r="GZW29" s="530" t="n"/>
      <c r="GZX29" s="530" t="n"/>
      <c r="GZY29" s="530" t="n"/>
      <c r="GZZ29" s="530" t="n"/>
      <c r="HAA29" s="530" t="n"/>
      <c r="HAB29" s="530" t="n"/>
      <c r="HAC29" s="530" t="n"/>
      <c r="HAD29" s="530" t="n"/>
      <c r="HAE29" s="530" t="n"/>
      <c r="HAF29" s="530" t="n"/>
      <c r="HAG29" s="530" t="n"/>
      <c r="HAH29" s="530" t="n"/>
      <c r="HAI29" s="530" t="n"/>
      <c r="HAJ29" s="530" t="n"/>
      <c r="HAK29" s="530" t="n"/>
      <c r="HAL29" s="530" t="n"/>
      <c r="HAM29" s="530" t="n"/>
      <c r="HAN29" s="530" t="n"/>
      <c r="HAO29" s="530" t="n"/>
      <c r="HAP29" s="530" t="n"/>
      <c r="HAQ29" s="530" t="n"/>
      <c r="HAR29" s="530" t="n"/>
      <c r="HAS29" s="530" t="n"/>
      <c r="HAT29" s="530" t="n"/>
      <c r="HAU29" s="530" t="n"/>
      <c r="HAV29" s="530" t="n"/>
      <c r="HAW29" s="530" t="n"/>
      <c r="HAX29" s="530" t="n"/>
      <c r="HAY29" s="530" t="n"/>
      <c r="HAZ29" s="530" t="n"/>
      <c r="HBA29" s="530" t="n"/>
      <c r="HBB29" s="530" t="n"/>
      <c r="HBC29" s="530" t="n"/>
      <c r="HBD29" s="530" t="n"/>
      <c r="HBE29" s="530" t="n"/>
      <c r="HBF29" s="530" t="n"/>
      <c r="HBG29" s="530" t="n"/>
      <c r="HBH29" s="530" t="n"/>
      <c r="HBI29" s="530" t="n"/>
      <c r="HBJ29" s="530" t="n"/>
      <c r="HBK29" s="530" t="n"/>
      <c r="HBL29" s="530" t="n"/>
      <c r="HBM29" s="530" t="n"/>
      <c r="HBN29" s="530" t="n"/>
      <c r="HBO29" s="530" t="n"/>
      <c r="HBP29" s="530" t="n"/>
      <c r="HBQ29" s="530" t="n"/>
      <c r="HBR29" s="530" t="n"/>
      <c r="HBS29" s="530" t="n"/>
      <c r="HBT29" s="530" t="n"/>
      <c r="HBU29" s="530" t="n"/>
      <c r="HBV29" s="530" t="n"/>
      <c r="HBW29" s="530" t="n"/>
      <c r="HBX29" s="530" t="n"/>
      <c r="HBY29" s="530" t="n"/>
      <c r="HBZ29" s="530" t="n"/>
      <c r="HCA29" s="530" t="n"/>
      <c r="HCB29" s="530" t="n"/>
      <c r="HCC29" s="530" t="n"/>
      <c r="HCD29" s="530" t="n"/>
      <c r="HCE29" s="530" t="n"/>
      <c r="HCF29" s="530" t="n"/>
      <c r="HCG29" s="530" t="n"/>
      <c r="HCH29" s="530" t="n"/>
      <c r="HCI29" s="530" t="n"/>
      <c r="HCJ29" s="530" t="n"/>
      <c r="HCK29" s="530" t="n"/>
      <c r="HCL29" s="530" t="n"/>
      <c r="HCM29" s="530" t="n"/>
      <c r="HCN29" s="530" t="n"/>
      <c r="HCO29" s="530" t="n"/>
      <c r="HCP29" s="530" t="n"/>
      <c r="HCQ29" s="530" t="n"/>
      <c r="HCR29" s="530" t="n"/>
      <c r="HCS29" s="530" t="n"/>
      <c r="HCT29" s="530" t="n"/>
      <c r="HCU29" s="530" t="n"/>
      <c r="HCV29" s="530" t="n"/>
      <c r="HCW29" s="530" t="n"/>
      <c r="HCX29" s="530" t="n"/>
      <c r="HCY29" s="530" t="n"/>
      <c r="HCZ29" s="530" t="n"/>
      <c r="HDA29" s="530" t="n"/>
      <c r="HDB29" s="530" t="n"/>
      <c r="HDC29" s="530" t="n"/>
      <c r="HDD29" s="530" t="n"/>
      <c r="HDE29" s="530" t="n"/>
      <c r="HDF29" s="530" t="n"/>
      <c r="HDG29" s="530" t="n"/>
      <c r="HDH29" s="530" t="n"/>
      <c r="HDI29" s="530" t="n"/>
      <c r="HDJ29" s="530" t="n"/>
      <c r="HDK29" s="530" t="n"/>
      <c r="HDL29" s="530" t="n"/>
      <c r="HDM29" s="530" t="n"/>
      <c r="HDN29" s="530" t="n"/>
      <c r="HDO29" s="530" t="n"/>
      <c r="HDP29" s="530" t="n"/>
      <c r="HDQ29" s="530" t="n"/>
      <c r="HDR29" s="530" t="n"/>
      <c r="HDS29" s="530" t="n"/>
      <c r="HDT29" s="530" t="n"/>
      <c r="HDU29" s="530" t="n"/>
      <c r="HDV29" s="530" t="n"/>
      <c r="HDW29" s="530" t="n"/>
      <c r="HDX29" s="530" t="n"/>
      <c r="HDY29" s="530" t="n"/>
      <c r="HDZ29" s="530" t="n"/>
      <c r="HEA29" s="530" t="n"/>
      <c r="HEB29" s="530" t="n"/>
      <c r="HEC29" s="530" t="n"/>
      <c r="HED29" s="530" t="n"/>
      <c r="HEE29" s="530" t="n"/>
      <c r="HEF29" s="530" t="n"/>
      <c r="HEG29" s="530" t="n"/>
      <c r="HEH29" s="530" t="n"/>
      <c r="HEI29" s="530" t="n"/>
      <c r="HEJ29" s="530" t="n"/>
      <c r="HEK29" s="530" t="n"/>
      <c r="HEL29" s="530" t="n"/>
      <c r="HEM29" s="530" t="n"/>
      <c r="HEN29" s="530" t="n"/>
      <c r="HEO29" s="530" t="n"/>
      <c r="HEP29" s="530" t="n"/>
      <c r="HEQ29" s="530" t="n"/>
      <c r="HER29" s="530" t="n"/>
      <c r="HES29" s="530" t="n"/>
      <c r="HET29" s="530" t="n"/>
      <c r="HEU29" s="530" t="n"/>
      <c r="HEV29" s="530" t="n"/>
      <c r="HEW29" s="530" t="n"/>
      <c r="HEX29" s="530" t="n"/>
      <c r="HEY29" s="530" t="n"/>
      <c r="HEZ29" s="530" t="n"/>
      <c r="HFA29" s="530" t="n"/>
      <c r="HFB29" s="530" t="n"/>
      <c r="HFC29" s="530" t="n"/>
      <c r="HFD29" s="530" t="n"/>
      <c r="HFE29" s="530" t="n"/>
      <c r="HFF29" s="530" t="n"/>
      <c r="HFG29" s="530" t="n"/>
      <c r="HFH29" s="530" t="n"/>
      <c r="HFI29" s="530" t="n"/>
      <c r="HFJ29" s="530" t="n"/>
      <c r="HFK29" s="530" t="n"/>
      <c r="HFL29" s="530" t="n"/>
      <c r="HFM29" s="530" t="n"/>
      <c r="HFN29" s="530" t="n"/>
      <c r="HFO29" s="530" t="n"/>
      <c r="HFP29" s="530" t="n"/>
      <c r="HFQ29" s="530" t="n"/>
      <c r="HFR29" s="530" t="n"/>
      <c r="HFS29" s="530" t="n"/>
      <c r="HFT29" s="530" t="n"/>
      <c r="HFU29" s="530" t="n"/>
      <c r="HFV29" s="530" t="n"/>
      <c r="HFW29" s="530" t="n"/>
      <c r="HFX29" s="530" t="n"/>
      <c r="HFY29" s="530" t="n"/>
      <c r="HFZ29" s="530" t="n"/>
      <c r="HGA29" s="530" t="n"/>
      <c r="HGB29" s="530" t="n"/>
      <c r="HGC29" s="530" t="n"/>
      <c r="HGD29" s="530" t="n"/>
      <c r="HGE29" s="530" t="n"/>
      <c r="HGF29" s="530" t="n"/>
      <c r="HGG29" s="530" t="n"/>
      <c r="HGH29" s="530" t="n"/>
      <c r="HGI29" s="530" t="n"/>
      <c r="HGJ29" s="530" t="n"/>
      <c r="HGK29" s="530" t="n"/>
      <c r="HGL29" s="530" t="n"/>
      <c r="HGM29" s="530" t="n"/>
      <c r="HGN29" s="530" t="n"/>
      <c r="HGO29" s="530" t="n"/>
      <c r="HGP29" s="530" t="n"/>
      <c r="HGQ29" s="530" t="n"/>
      <c r="HGR29" s="530" t="n"/>
      <c r="HGS29" s="530" t="n"/>
      <c r="HGT29" s="530" t="n"/>
      <c r="HGU29" s="530" t="n"/>
      <c r="HGV29" s="530" t="n"/>
      <c r="HGW29" s="530" t="n"/>
      <c r="HGX29" s="530" t="n"/>
      <c r="HGY29" s="530" t="n"/>
      <c r="HGZ29" s="530" t="n"/>
      <c r="HHA29" s="530" t="n"/>
      <c r="HHB29" s="530" t="n"/>
      <c r="HHC29" s="530" t="n"/>
      <c r="HHD29" s="530" t="n"/>
      <c r="HHE29" s="530" t="n"/>
      <c r="HHF29" s="530" t="n"/>
      <c r="HHG29" s="530" t="n"/>
      <c r="HHH29" s="530" t="n"/>
      <c r="HHI29" s="530" t="n"/>
      <c r="HHJ29" s="530" t="n"/>
      <c r="HHK29" s="530" t="n"/>
      <c r="HHL29" s="530" t="n"/>
      <c r="HHM29" s="530" t="n"/>
      <c r="HHN29" s="530" t="n"/>
      <c r="HHO29" s="530" t="n"/>
      <c r="HHP29" s="530" t="n"/>
      <c r="HHQ29" s="530" t="n"/>
      <c r="HHR29" s="530" t="n"/>
      <c r="HHS29" s="530" t="n"/>
      <c r="HHT29" s="530" t="n"/>
      <c r="HHU29" s="530" t="n"/>
      <c r="HHV29" s="530" t="n"/>
      <c r="HHW29" s="530" t="n"/>
      <c r="HHX29" s="530" t="n"/>
      <c r="HHY29" s="530" t="n"/>
      <c r="HHZ29" s="530" t="n"/>
      <c r="HIA29" s="530" t="n"/>
      <c r="HIB29" s="530" t="n"/>
      <c r="HIC29" s="530" t="n"/>
      <c r="HID29" s="530" t="n"/>
      <c r="HIE29" s="530" t="n"/>
      <c r="HIF29" s="530" t="n"/>
      <c r="HIG29" s="530" t="n"/>
      <c r="HIH29" s="530" t="n"/>
      <c r="HII29" s="530" t="n"/>
      <c r="HIJ29" s="530" t="n"/>
      <c r="HIK29" s="530" t="n"/>
      <c r="HIL29" s="530" t="n"/>
      <c r="HIM29" s="530" t="n"/>
      <c r="HIN29" s="530" t="n"/>
      <c r="HIO29" s="530" t="n"/>
      <c r="HIP29" s="530" t="n"/>
      <c r="HIQ29" s="530" t="n"/>
      <c r="HIR29" s="530" t="n"/>
      <c r="HIS29" s="530" t="n"/>
      <c r="HIT29" s="530" t="n"/>
      <c r="HIU29" s="530" t="n"/>
      <c r="HIV29" s="530" t="n"/>
      <c r="HIW29" s="530" t="n"/>
      <c r="HIX29" s="530" t="n"/>
      <c r="HIY29" s="530" t="n"/>
      <c r="HIZ29" s="530" t="n"/>
      <c r="HJA29" s="530" t="n"/>
      <c r="HJB29" s="530" t="n"/>
      <c r="HJC29" s="530" t="n"/>
      <c r="HJD29" s="530" t="n"/>
      <c r="HJE29" s="530" t="n"/>
      <c r="HJF29" s="530" t="n"/>
      <c r="HJG29" s="530" t="n"/>
      <c r="HJH29" s="530" t="n"/>
      <c r="HJI29" s="530" t="n"/>
      <c r="HJJ29" s="530" t="n"/>
      <c r="HJK29" s="530" t="n"/>
      <c r="HJL29" s="530" t="n"/>
      <c r="HJM29" s="530" t="n"/>
      <c r="HJN29" s="530" t="n"/>
      <c r="HJO29" s="530" t="n"/>
      <c r="HJP29" s="530" t="n"/>
      <c r="HJQ29" s="530" t="n"/>
      <c r="HJR29" s="530" t="n"/>
      <c r="HJS29" s="530" t="n"/>
      <c r="HJT29" s="530" t="n"/>
      <c r="HJU29" s="530" t="n"/>
      <c r="HJV29" s="530" t="n"/>
      <c r="HJW29" s="530" t="n"/>
      <c r="HJX29" s="530" t="n"/>
      <c r="HJY29" s="530" t="n"/>
      <c r="HJZ29" s="530" t="n"/>
      <c r="HKA29" s="530" t="n"/>
      <c r="HKB29" s="530" t="n"/>
      <c r="HKC29" s="530" t="n"/>
      <c r="HKD29" s="530" t="n"/>
      <c r="HKE29" s="530" t="n"/>
      <c r="HKF29" s="530" t="n"/>
      <c r="HKG29" s="530" t="n"/>
      <c r="HKH29" s="530" t="n"/>
      <c r="HKI29" s="530" t="n"/>
      <c r="HKJ29" s="530" t="n"/>
      <c r="HKK29" s="530" t="n"/>
      <c r="HKL29" s="530" t="n"/>
      <c r="HKM29" s="530" t="n"/>
      <c r="HKN29" s="530" t="n"/>
      <c r="HKO29" s="530" t="n"/>
      <c r="HKP29" s="530" t="n"/>
      <c r="HKQ29" s="530" t="n"/>
      <c r="HKR29" s="530" t="n"/>
      <c r="HKS29" s="530" t="n"/>
      <c r="HKT29" s="530" t="n"/>
      <c r="HKU29" s="530" t="n"/>
      <c r="HKV29" s="530" t="n"/>
      <c r="HKW29" s="530" t="n"/>
      <c r="HKX29" s="530" t="n"/>
      <c r="HKY29" s="530" t="n"/>
      <c r="HKZ29" s="530" t="n"/>
      <c r="HLA29" s="530" t="n"/>
      <c r="HLB29" s="530" t="n"/>
      <c r="HLC29" s="530" t="n"/>
      <c r="HLD29" s="530" t="n"/>
      <c r="HLE29" s="530" t="n"/>
      <c r="HLF29" s="530" t="n"/>
      <c r="HLG29" s="530" t="n"/>
      <c r="HLH29" s="530" t="n"/>
      <c r="HLI29" s="530" t="n"/>
      <c r="HLJ29" s="530" t="n"/>
      <c r="HLK29" s="530" t="n"/>
      <c r="HLL29" s="530" t="n"/>
      <c r="HLM29" s="530" t="n"/>
      <c r="HLN29" s="530" t="n"/>
      <c r="HLO29" s="530" t="n"/>
      <c r="HLP29" s="530" t="n"/>
      <c r="HLQ29" s="530" t="n"/>
      <c r="HLR29" s="530" t="n"/>
      <c r="HLS29" s="530" t="n"/>
      <c r="HLT29" s="530" t="n"/>
      <c r="HLU29" s="530" t="n"/>
      <c r="HLV29" s="530" t="n"/>
      <c r="HLW29" s="530" t="n"/>
      <c r="HLX29" s="530" t="n"/>
      <c r="HLY29" s="530" t="n"/>
      <c r="HLZ29" s="530" t="n"/>
      <c r="HMA29" s="530" t="n"/>
      <c r="HMB29" s="530" t="n"/>
      <c r="HMC29" s="530" t="n"/>
      <c r="HMD29" s="530" t="n"/>
      <c r="HME29" s="530" t="n"/>
      <c r="HMF29" s="530" t="n"/>
      <c r="HMG29" s="530" t="n"/>
      <c r="HMH29" s="530" t="n"/>
      <c r="HMI29" s="530" t="n"/>
      <c r="HMJ29" s="530" t="n"/>
      <c r="HMK29" s="530" t="n"/>
      <c r="HML29" s="530" t="n"/>
      <c r="HMM29" s="530" t="n"/>
      <c r="HMN29" s="530" t="n"/>
      <c r="HMO29" s="530" t="n"/>
      <c r="HMP29" s="530" t="n"/>
      <c r="HMQ29" s="530" t="n"/>
      <c r="HMR29" s="530" t="n"/>
      <c r="HMS29" s="530" t="n"/>
      <c r="HMT29" s="530" t="n"/>
      <c r="HMU29" s="530" t="n"/>
      <c r="HMV29" s="530" t="n"/>
      <c r="HMW29" s="530" t="n"/>
      <c r="HMX29" s="530" t="n"/>
      <c r="HMY29" s="530" t="n"/>
      <c r="HMZ29" s="530" t="n"/>
      <c r="HNA29" s="530" t="n"/>
      <c r="HNB29" s="530" t="n"/>
      <c r="HNC29" s="530" t="n"/>
      <c r="HND29" s="530" t="n"/>
      <c r="HNE29" s="530" t="n"/>
      <c r="HNF29" s="530" t="n"/>
      <c r="HNG29" s="530" t="n"/>
      <c r="HNH29" s="530" t="n"/>
      <c r="HNI29" s="530" t="n"/>
      <c r="HNJ29" s="530" t="n"/>
      <c r="HNK29" s="530" t="n"/>
      <c r="HNL29" s="530" t="n"/>
      <c r="HNM29" s="530" t="n"/>
      <c r="HNN29" s="530" t="n"/>
      <c r="HNO29" s="530" t="n"/>
      <c r="HNP29" s="530" t="n"/>
      <c r="HNQ29" s="530" t="n"/>
      <c r="HNR29" s="530" t="n"/>
      <c r="HNS29" s="530" t="n"/>
      <c r="HNT29" s="530" t="n"/>
      <c r="HNU29" s="530" t="n"/>
      <c r="HNV29" s="530" t="n"/>
      <c r="HNW29" s="530" t="n"/>
      <c r="HNX29" s="530" t="n"/>
      <c r="HNY29" s="530" t="n"/>
      <c r="HNZ29" s="530" t="n"/>
      <c r="HOA29" s="530" t="n"/>
      <c r="HOB29" s="530" t="n"/>
      <c r="HOC29" s="530" t="n"/>
      <c r="HOD29" s="530" t="n"/>
      <c r="HOE29" s="530" t="n"/>
      <c r="HOF29" s="530" t="n"/>
      <c r="HOG29" s="530" t="n"/>
      <c r="HOH29" s="530" t="n"/>
      <c r="HOI29" s="530" t="n"/>
      <c r="HOJ29" s="530" t="n"/>
      <c r="HOK29" s="530" t="n"/>
      <c r="HOL29" s="530" t="n"/>
      <c r="HOM29" s="530" t="n"/>
      <c r="HON29" s="530" t="n"/>
      <c r="HOO29" s="530" t="n"/>
      <c r="HOP29" s="530" t="n"/>
      <c r="HOQ29" s="530" t="n"/>
      <c r="HOR29" s="530" t="n"/>
      <c r="HOS29" s="530" t="n"/>
      <c r="HOT29" s="530" t="n"/>
      <c r="HOU29" s="530" t="n"/>
      <c r="HOV29" s="530" t="n"/>
      <c r="HOW29" s="530" t="n"/>
      <c r="HOX29" s="530" t="n"/>
      <c r="HOY29" s="530" t="n"/>
      <c r="HOZ29" s="530" t="n"/>
      <c r="HPA29" s="530" t="n"/>
      <c r="HPB29" s="530" t="n"/>
      <c r="HPC29" s="530" t="n"/>
      <c r="HPD29" s="530" t="n"/>
      <c r="HPE29" s="530" t="n"/>
      <c r="HPF29" s="530" t="n"/>
      <c r="HPG29" s="530" t="n"/>
      <c r="HPH29" s="530" t="n"/>
      <c r="HPI29" s="530" t="n"/>
      <c r="HPJ29" s="530" t="n"/>
      <c r="HPK29" s="530" t="n"/>
      <c r="HPL29" s="530" t="n"/>
      <c r="HPM29" s="530" t="n"/>
      <c r="HPN29" s="530" t="n"/>
      <c r="HPO29" s="530" t="n"/>
      <c r="HPP29" s="530" t="n"/>
      <c r="HPQ29" s="530" t="n"/>
      <c r="HPR29" s="530" t="n"/>
      <c r="HPS29" s="530" t="n"/>
      <c r="HPT29" s="530" t="n"/>
      <c r="HPU29" s="530" t="n"/>
      <c r="HPV29" s="530" t="n"/>
      <c r="HPW29" s="530" t="n"/>
      <c r="HPX29" s="530" t="n"/>
      <c r="HPY29" s="530" t="n"/>
      <c r="HPZ29" s="530" t="n"/>
      <c r="HQA29" s="530" t="n"/>
      <c r="HQB29" s="530" t="n"/>
      <c r="HQC29" s="530" t="n"/>
      <c r="HQD29" s="530" t="n"/>
      <c r="HQE29" s="530" t="n"/>
      <c r="HQF29" s="530" t="n"/>
      <c r="HQG29" s="530" t="n"/>
      <c r="HQH29" s="530" t="n"/>
      <c r="HQI29" s="530" t="n"/>
      <c r="HQJ29" s="530" t="n"/>
      <c r="HQK29" s="530" t="n"/>
      <c r="HQL29" s="530" t="n"/>
      <c r="HQM29" s="530" t="n"/>
      <c r="HQN29" s="530" t="n"/>
      <c r="HQO29" s="530" t="n"/>
      <c r="HQP29" s="530" t="n"/>
      <c r="HQQ29" s="530" t="n"/>
      <c r="HQR29" s="530" t="n"/>
      <c r="HQS29" s="530" t="n"/>
      <c r="HQT29" s="530" t="n"/>
      <c r="HQU29" s="530" t="n"/>
      <c r="HQV29" s="530" t="n"/>
      <c r="HQW29" s="530" t="n"/>
      <c r="HQX29" s="530" t="n"/>
      <c r="HQY29" s="530" t="n"/>
      <c r="HQZ29" s="530" t="n"/>
      <c r="HRA29" s="530" t="n"/>
      <c r="HRB29" s="530" t="n"/>
      <c r="HRC29" s="530" t="n"/>
      <c r="HRD29" s="530" t="n"/>
      <c r="HRE29" s="530" t="n"/>
      <c r="HRF29" s="530" t="n"/>
      <c r="HRG29" s="530" t="n"/>
      <c r="HRH29" s="530" t="n"/>
      <c r="HRI29" s="530" t="n"/>
      <c r="HRJ29" s="530" t="n"/>
      <c r="HRK29" s="530" t="n"/>
      <c r="HRL29" s="530" t="n"/>
      <c r="HRM29" s="530" t="n"/>
      <c r="HRN29" s="530" t="n"/>
      <c r="HRO29" s="530" t="n"/>
      <c r="HRP29" s="530" t="n"/>
      <c r="HRQ29" s="530" t="n"/>
      <c r="HRR29" s="530" t="n"/>
      <c r="HRS29" s="530" t="n"/>
      <c r="HRT29" s="530" t="n"/>
      <c r="HRU29" s="530" t="n"/>
      <c r="HRV29" s="530" t="n"/>
      <c r="HRW29" s="530" t="n"/>
      <c r="HRX29" s="530" t="n"/>
      <c r="HRY29" s="530" t="n"/>
      <c r="HRZ29" s="530" t="n"/>
      <c r="HSA29" s="530" t="n"/>
      <c r="HSB29" s="530" t="n"/>
      <c r="HSC29" s="530" t="n"/>
      <c r="HSD29" s="530" t="n"/>
      <c r="HSE29" s="530" t="n"/>
      <c r="HSF29" s="530" t="n"/>
      <c r="HSG29" s="530" t="n"/>
      <c r="HSH29" s="530" t="n"/>
      <c r="HSI29" s="530" t="n"/>
      <c r="HSJ29" s="530" t="n"/>
      <c r="HSK29" s="530" t="n"/>
      <c r="HSL29" s="530" t="n"/>
      <c r="HSM29" s="530" t="n"/>
      <c r="HSN29" s="530" t="n"/>
      <c r="HSO29" s="530" t="n"/>
      <c r="HSP29" s="530" t="n"/>
      <c r="HSQ29" s="530" t="n"/>
      <c r="HSR29" s="530" t="n"/>
      <c r="HSS29" s="530" t="n"/>
      <c r="HST29" s="530" t="n"/>
      <c r="HSU29" s="530" t="n"/>
      <c r="HSV29" s="530" t="n"/>
      <c r="HSW29" s="530" t="n"/>
      <c r="HSX29" s="530" t="n"/>
      <c r="HSY29" s="530" t="n"/>
      <c r="HSZ29" s="530" t="n"/>
      <c r="HTA29" s="530" t="n"/>
      <c r="HTB29" s="530" t="n"/>
      <c r="HTC29" s="530" t="n"/>
      <c r="HTD29" s="530" t="n"/>
      <c r="HTE29" s="530" t="n"/>
      <c r="HTF29" s="530" t="n"/>
      <c r="HTG29" s="530" t="n"/>
      <c r="HTH29" s="530" t="n"/>
      <c r="HTI29" s="530" t="n"/>
      <c r="HTJ29" s="530" t="n"/>
      <c r="HTK29" s="530" t="n"/>
      <c r="HTL29" s="530" t="n"/>
      <c r="HTM29" s="530" t="n"/>
      <c r="HTN29" s="530" t="n"/>
      <c r="HTO29" s="530" t="n"/>
      <c r="HTP29" s="530" t="n"/>
      <c r="HTQ29" s="530" t="n"/>
      <c r="HTR29" s="530" t="n"/>
      <c r="HTS29" s="530" t="n"/>
      <c r="HTT29" s="530" t="n"/>
      <c r="HTU29" s="530" t="n"/>
      <c r="HTV29" s="530" t="n"/>
      <c r="HTW29" s="530" t="n"/>
      <c r="HTX29" s="530" t="n"/>
      <c r="HTY29" s="530" t="n"/>
      <c r="HTZ29" s="530" t="n"/>
      <c r="HUA29" s="530" t="n"/>
      <c r="HUB29" s="530" t="n"/>
      <c r="HUC29" s="530" t="n"/>
      <c r="HUD29" s="530" t="n"/>
      <c r="HUE29" s="530" t="n"/>
      <c r="HUF29" s="530" t="n"/>
      <c r="HUG29" s="530" t="n"/>
      <c r="HUH29" s="530" t="n"/>
      <c r="HUI29" s="530" t="n"/>
      <c r="HUJ29" s="530" t="n"/>
      <c r="HUK29" s="530" t="n"/>
      <c r="HUL29" s="530" t="n"/>
      <c r="HUM29" s="530" t="n"/>
      <c r="HUN29" s="530" t="n"/>
      <c r="HUO29" s="530" t="n"/>
      <c r="HUP29" s="530" t="n"/>
      <c r="HUQ29" s="530" t="n"/>
      <c r="HUR29" s="530" t="n"/>
      <c r="HUS29" s="530" t="n"/>
      <c r="HUT29" s="530" t="n"/>
      <c r="HUU29" s="530" t="n"/>
      <c r="HUV29" s="530" t="n"/>
      <c r="HUW29" s="530" t="n"/>
      <c r="HUX29" s="530" t="n"/>
      <c r="HUY29" s="530" t="n"/>
      <c r="HUZ29" s="530" t="n"/>
      <c r="HVA29" s="530" t="n"/>
      <c r="HVB29" s="530" t="n"/>
      <c r="HVC29" s="530" t="n"/>
      <c r="HVD29" s="530" t="n"/>
      <c r="HVE29" s="530" t="n"/>
      <c r="HVF29" s="530" t="n"/>
      <c r="HVG29" s="530" t="n"/>
      <c r="HVH29" s="530" t="n"/>
      <c r="HVI29" s="530" t="n"/>
      <c r="HVJ29" s="530" t="n"/>
      <c r="HVK29" s="530" t="n"/>
      <c r="HVL29" s="530" t="n"/>
      <c r="HVM29" s="530" t="n"/>
      <c r="HVN29" s="530" t="n"/>
      <c r="HVO29" s="530" t="n"/>
      <c r="HVP29" s="530" t="n"/>
      <c r="HVQ29" s="530" t="n"/>
      <c r="HVR29" s="530" t="n"/>
      <c r="HVS29" s="530" t="n"/>
      <c r="HVT29" s="530" t="n"/>
      <c r="HVU29" s="530" t="n"/>
      <c r="HVV29" s="530" t="n"/>
      <c r="HVW29" s="530" t="n"/>
      <c r="HVX29" s="530" t="n"/>
      <c r="HVY29" s="530" t="n"/>
      <c r="HVZ29" s="530" t="n"/>
      <c r="HWA29" s="530" t="n"/>
      <c r="HWB29" s="530" t="n"/>
      <c r="HWC29" s="530" t="n"/>
      <c r="HWD29" s="530" t="n"/>
      <c r="HWE29" s="530" t="n"/>
      <c r="HWF29" s="530" t="n"/>
      <c r="HWG29" s="530" t="n"/>
      <c r="HWH29" s="530" t="n"/>
      <c r="HWI29" s="530" t="n"/>
      <c r="HWJ29" s="530" t="n"/>
      <c r="HWK29" s="530" t="n"/>
      <c r="HWL29" s="530" t="n"/>
      <c r="HWM29" s="530" t="n"/>
      <c r="HWN29" s="530" t="n"/>
      <c r="HWO29" s="530" t="n"/>
      <c r="HWP29" s="530" t="n"/>
      <c r="HWQ29" s="530" t="n"/>
      <c r="HWR29" s="530" t="n"/>
      <c r="HWS29" s="530" t="n"/>
      <c r="HWT29" s="530" t="n"/>
      <c r="HWU29" s="530" t="n"/>
      <c r="HWV29" s="530" t="n"/>
      <c r="HWW29" s="530" t="n"/>
      <c r="HWX29" s="530" t="n"/>
      <c r="HWY29" s="530" t="n"/>
      <c r="HWZ29" s="530" t="n"/>
      <c r="HXA29" s="530" t="n"/>
      <c r="HXB29" s="530" t="n"/>
      <c r="HXC29" s="530" t="n"/>
      <c r="HXD29" s="530" t="n"/>
      <c r="HXE29" s="530" t="n"/>
      <c r="HXF29" s="530" t="n"/>
      <c r="HXG29" s="530" t="n"/>
      <c r="HXH29" s="530" t="n"/>
      <c r="HXI29" s="530" t="n"/>
      <c r="HXJ29" s="530" t="n"/>
      <c r="HXK29" s="530" t="n"/>
      <c r="HXL29" s="530" t="n"/>
      <c r="HXM29" s="530" t="n"/>
      <c r="HXN29" s="530" t="n"/>
      <c r="HXO29" s="530" t="n"/>
      <c r="HXP29" s="530" t="n"/>
      <c r="HXQ29" s="530" t="n"/>
      <c r="HXR29" s="530" t="n"/>
      <c r="HXS29" s="530" t="n"/>
      <c r="HXT29" s="530" t="n"/>
      <c r="HXU29" s="530" t="n"/>
      <c r="HXV29" s="530" t="n"/>
      <c r="HXW29" s="530" t="n"/>
      <c r="HXX29" s="530" t="n"/>
      <c r="HXY29" s="530" t="n"/>
      <c r="HXZ29" s="530" t="n"/>
      <c r="HYA29" s="530" t="n"/>
      <c r="HYB29" s="530" t="n"/>
      <c r="HYC29" s="530" t="n"/>
      <c r="HYD29" s="530" t="n"/>
      <c r="HYE29" s="530" t="n"/>
      <c r="HYF29" s="530" t="n"/>
      <c r="HYG29" s="530" t="n"/>
      <c r="HYH29" s="530" t="n"/>
      <c r="HYI29" s="530" t="n"/>
      <c r="HYJ29" s="530" t="n"/>
      <c r="HYK29" s="530" t="n"/>
      <c r="HYL29" s="530" t="n"/>
      <c r="HYM29" s="530" t="n"/>
      <c r="HYN29" s="530" t="n"/>
      <c r="HYO29" s="530" t="n"/>
      <c r="HYP29" s="530" t="n"/>
      <c r="HYQ29" s="530" t="n"/>
      <c r="HYR29" s="530" t="n"/>
      <c r="HYS29" s="530" t="n"/>
      <c r="HYT29" s="530" t="n"/>
      <c r="HYU29" s="530" t="n"/>
      <c r="HYV29" s="530" t="n"/>
      <c r="HYW29" s="530" t="n"/>
      <c r="HYX29" s="530" t="n"/>
      <c r="HYY29" s="530" t="n"/>
      <c r="HYZ29" s="530" t="n"/>
      <c r="HZA29" s="530" t="n"/>
      <c r="HZB29" s="530" t="n"/>
      <c r="HZC29" s="530" t="n"/>
      <c r="HZD29" s="530" t="n"/>
      <c r="HZE29" s="530" t="n"/>
      <c r="HZF29" s="530" t="n"/>
      <c r="HZG29" s="530" t="n"/>
      <c r="HZH29" s="530" t="n"/>
      <c r="HZI29" s="530" t="n"/>
      <c r="HZJ29" s="530" t="n"/>
      <c r="HZK29" s="530" t="n"/>
      <c r="HZL29" s="530" t="n"/>
      <c r="HZM29" s="530" t="n"/>
      <c r="HZN29" s="530" t="n"/>
      <c r="HZO29" s="530" t="n"/>
      <c r="HZP29" s="530" t="n"/>
      <c r="HZQ29" s="530" t="n"/>
      <c r="HZR29" s="530" t="n"/>
      <c r="HZS29" s="530" t="n"/>
      <c r="HZT29" s="530" t="n"/>
      <c r="HZU29" s="530" t="n"/>
      <c r="HZV29" s="530" t="n"/>
      <c r="HZW29" s="530" t="n"/>
      <c r="HZX29" s="530" t="n"/>
      <c r="HZY29" s="530" t="n"/>
      <c r="HZZ29" s="530" t="n"/>
      <c r="IAA29" s="530" t="n"/>
      <c r="IAB29" s="530" t="n"/>
      <c r="IAC29" s="530" t="n"/>
      <c r="IAD29" s="530" t="n"/>
      <c r="IAE29" s="530" t="n"/>
      <c r="IAF29" s="530" t="n"/>
      <c r="IAG29" s="530" t="n"/>
      <c r="IAH29" s="530" t="n"/>
      <c r="IAI29" s="530" t="n"/>
      <c r="IAJ29" s="530" t="n"/>
      <c r="IAK29" s="530" t="n"/>
      <c r="IAL29" s="530" t="n"/>
      <c r="IAM29" s="530" t="n"/>
      <c r="IAN29" s="530" t="n"/>
      <c r="IAO29" s="530" t="n"/>
      <c r="IAP29" s="530" t="n"/>
      <c r="IAQ29" s="530" t="n"/>
      <c r="IAR29" s="530" t="n"/>
      <c r="IAS29" s="530" t="n"/>
      <c r="IAT29" s="530" t="n"/>
      <c r="IAU29" s="530" t="n"/>
      <c r="IAV29" s="530" t="n"/>
      <c r="IAW29" s="530" t="n"/>
      <c r="IAX29" s="530" t="n"/>
      <c r="IAY29" s="530" t="n"/>
      <c r="IAZ29" s="530" t="n"/>
      <c r="IBA29" s="530" t="n"/>
      <c r="IBB29" s="530" t="n"/>
      <c r="IBC29" s="530" t="n"/>
      <c r="IBD29" s="530" t="n"/>
      <c r="IBE29" s="530" t="n"/>
      <c r="IBF29" s="530" t="n"/>
      <c r="IBG29" s="530" t="n"/>
      <c r="IBH29" s="530" t="n"/>
      <c r="IBI29" s="530" t="n"/>
      <c r="IBJ29" s="530" t="n"/>
      <c r="IBK29" s="530" t="n"/>
      <c r="IBL29" s="530" t="n"/>
      <c r="IBM29" s="530" t="n"/>
      <c r="IBN29" s="530" t="n"/>
      <c r="IBO29" s="530" t="n"/>
      <c r="IBP29" s="530" t="n"/>
      <c r="IBQ29" s="530" t="n"/>
      <c r="IBR29" s="530" t="n"/>
      <c r="IBS29" s="530" t="n"/>
      <c r="IBT29" s="530" t="n"/>
      <c r="IBU29" s="530" t="n"/>
      <c r="IBV29" s="530" t="n"/>
      <c r="IBW29" s="530" t="n"/>
      <c r="IBX29" s="530" t="n"/>
      <c r="IBY29" s="530" t="n"/>
      <c r="IBZ29" s="530" t="n"/>
      <c r="ICA29" s="530" t="n"/>
      <c r="ICB29" s="530" t="n"/>
      <c r="ICC29" s="530" t="n"/>
      <c r="ICD29" s="530" t="n"/>
      <c r="ICE29" s="530" t="n"/>
      <c r="ICF29" s="530" t="n"/>
      <c r="ICG29" s="530" t="n"/>
      <c r="ICH29" s="530" t="n"/>
      <c r="ICI29" s="530" t="n"/>
      <c r="ICJ29" s="530" t="n"/>
      <c r="ICK29" s="530" t="n"/>
      <c r="ICL29" s="530" t="n"/>
      <c r="ICM29" s="530" t="n"/>
      <c r="ICN29" s="530" t="n"/>
      <c r="ICO29" s="530" t="n"/>
      <c r="ICP29" s="530" t="n"/>
      <c r="ICQ29" s="530" t="n"/>
      <c r="ICR29" s="530" t="n"/>
      <c r="ICS29" s="530" t="n"/>
      <c r="ICT29" s="530" t="n"/>
      <c r="ICU29" s="530" t="n"/>
      <c r="ICV29" s="530" t="n"/>
      <c r="ICW29" s="530" t="n"/>
      <c r="ICX29" s="530" t="n"/>
      <c r="ICY29" s="530" t="n"/>
      <c r="ICZ29" s="530" t="n"/>
      <c r="IDA29" s="530" t="n"/>
      <c r="IDB29" s="530" t="n"/>
      <c r="IDC29" s="530" t="n"/>
      <c r="IDD29" s="530" t="n"/>
      <c r="IDE29" s="530" t="n"/>
      <c r="IDF29" s="530" t="n"/>
      <c r="IDG29" s="530" t="n"/>
      <c r="IDH29" s="530" t="n"/>
      <c r="IDI29" s="530" t="n"/>
      <c r="IDJ29" s="530" t="n"/>
      <c r="IDK29" s="530" t="n"/>
      <c r="IDL29" s="530" t="n"/>
      <c r="IDM29" s="530" t="n"/>
      <c r="IDN29" s="530" t="n"/>
      <c r="IDO29" s="530" t="n"/>
      <c r="IDP29" s="530" t="n"/>
      <c r="IDQ29" s="530" t="n"/>
      <c r="IDR29" s="530" t="n"/>
      <c r="IDS29" s="530" t="n"/>
      <c r="IDT29" s="530" t="n"/>
      <c r="IDU29" s="530" t="n"/>
      <c r="IDV29" s="530" t="n"/>
      <c r="IDW29" s="530" t="n"/>
      <c r="IDX29" s="530" t="n"/>
      <c r="IDY29" s="530" t="n"/>
      <c r="IDZ29" s="530" t="n"/>
      <c r="IEA29" s="530" t="n"/>
      <c r="IEB29" s="530" t="n"/>
      <c r="IEC29" s="530" t="n"/>
      <c r="IED29" s="530" t="n"/>
      <c r="IEE29" s="530" t="n"/>
      <c r="IEF29" s="530" t="n"/>
      <c r="IEG29" s="530" t="n"/>
      <c r="IEH29" s="530" t="n"/>
      <c r="IEI29" s="530" t="n"/>
      <c r="IEJ29" s="530" t="n"/>
      <c r="IEK29" s="530" t="n"/>
      <c r="IEL29" s="530" t="n"/>
      <c r="IEM29" s="530" t="n"/>
      <c r="IEN29" s="530" t="n"/>
      <c r="IEO29" s="530" t="n"/>
      <c r="IEP29" s="530" t="n"/>
      <c r="IEQ29" s="530" t="n"/>
      <c r="IER29" s="530" t="n"/>
      <c r="IES29" s="530" t="n"/>
      <c r="IET29" s="530" t="n"/>
      <c r="IEU29" s="530" t="n"/>
      <c r="IEV29" s="530" t="n"/>
      <c r="IEW29" s="530" t="n"/>
      <c r="IEX29" s="530" t="n"/>
      <c r="IEY29" s="530" t="n"/>
      <c r="IEZ29" s="530" t="n"/>
      <c r="IFA29" s="530" t="n"/>
      <c r="IFB29" s="530" t="n"/>
      <c r="IFC29" s="530" t="n"/>
      <c r="IFD29" s="530" t="n"/>
      <c r="IFE29" s="530" t="n"/>
      <c r="IFF29" s="530" t="n"/>
      <c r="IFG29" s="530" t="n"/>
      <c r="IFH29" s="530" t="n"/>
      <c r="IFI29" s="530" t="n"/>
      <c r="IFJ29" s="530" t="n"/>
      <c r="IFK29" s="530" t="n"/>
      <c r="IFL29" s="530" t="n"/>
      <c r="IFM29" s="530" t="n"/>
      <c r="IFN29" s="530" t="n"/>
      <c r="IFO29" s="530" t="n"/>
      <c r="IFP29" s="530" t="n"/>
      <c r="IFQ29" s="530" t="n"/>
      <c r="IFR29" s="530" t="n"/>
      <c r="IFS29" s="530" t="n"/>
      <c r="IFT29" s="530" t="n"/>
      <c r="IFU29" s="530" t="n"/>
      <c r="IFV29" s="530" t="n"/>
      <c r="IFW29" s="530" t="n"/>
      <c r="IFX29" s="530" t="n"/>
      <c r="IFY29" s="530" t="n"/>
      <c r="IFZ29" s="530" t="n"/>
      <c r="IGA29" s="530" t="n"/>
      <c r="IGB29" s="530" t="n"/>
      <c r="IGC29" s="530" t="n"/>
      <c r="IGD29" s="530" t="n"/>
      <c r="IGE29" s="530" t="n"/>
      <c r="IGF29" s="530" t="n"/>
      <c r="IGG29" s="530" t="n"/>
      <c r="IGH29" s="530" t="n"/>
      <c r="IGI29" s="530" t="n"/>
      <c r="IGJ29" s="530" t="n"/>
      <c r="IGK29" s="530" t="n"/>
      <c r="IGL29" s="530" t="n"/>
      <c r="IGM29" s="530" t="n"/>
      <c r="IGN29" s="530" t="n"/>
      <c r="IGO29" s="530" t="n"/>
      <c r="IGP29" s="530" t="n"/>
      <c r="IGQ29" s="530" t="n"/>
      <c r="IGR29" s="530" t="n"/>
      <c r="IGS29" s="530" t="n"/>
      <c r="IGT29" s="530" t="n"/>
      <c r="IGU29" s="530" t="n"/>
      <c r="IGV29" s="530" t="n"/>
      <c r="IGW29" s="530" t="n"/>
      <c r="IGX29" s="530" t="n"/>
      <c r="IGY29" s="530" t="n"/>
      <c r="IGZ29" s="530" t="n"/>
      <c r="IHA29" s="530" t="n"/>
      <c r="IHB29" s="530" t="n"/>
      <c r="IHC29" s="530" t="n"/>
      <c r="IHD29" s="530" t="n"/>
      <c r="IHE29" s="530" t="n"/>
      <c r="IHF29" s="530" t="n"/>
      <c r="IHG29" s="530" t="n"/>
      <c r="IHH29" s="530" t="n"/>
      <c r="IHI29" s="530" t="n"/>
      <c r="IHJ29" s="530" t="n"/>
      <c r="IHK29" s="530" t="n"/>
      <c r="IHL29" s="530" t="n"/>
      <c r="IHM29" s="530" t="n"/>
      <c r="IHN29" s="530" t="n"/>
      <c r="IHO29" s="530" t="n"/>
      <c r="IHP29" s="530" t="n"/>
      <c r="IHQ29" s="530" t="n"/>
      <c r="IHR29" s="530" t="n"/>
      <c r="IHS29" s="530" t="n"/>
      <c r="IHT29" s="530" t="n"/>
      <c r="IHU29" s="530" t="n"/>
      <c r="IHV29" s="530" t="n"/>
      <c r="IHW29" s="530" t="n"/>
      <c r="IHX29" s="530" t="n"/>
      <c r="IHY29" s="530" t="n"/>
      <c r="IHZ29" s="530" t="n"/>
      <c r="IIA29" s="530" t="n"/>
      <c r="IIB29" s="530" t="n"/>
      <c r="IIC29" s="530" t="n"/>
      <c r="IID29" s="530" t="n"/>
      <c r="IIE29" s="530" t="n"/>
      <c r="IIF29" s="530" t="n"/>
      <c r="IIG29" s="530" t="n"/>
      <c r="IIH29" s="530" t="n"/>
      <c r="III29" s="530" t="n"/>
      <c r="IIJ29" s="530" t="n"/>
      <c r="IIK29" s="530" t="n"/>
      <c r="IIL29" s="530" t="n"/>
      <c r="IIM29" s="530" t="n"/>
      <c r="IIN29" s="530" t="n"/>
      <c r="IIO29" s="530" t="n"/>
      <c r="IIP29" s="530" t="n"/>
      <c r="IIQ29" s="530" t="n"/>
      <c r="IIR29" s="530" t="n"/>
      <c r="IIS29" s="530" t="n"/>
      <c r="IIT29" s="530" t="n"/>
      <c r="IIU29" s="530" t="n"/>
      <c r="IIV29" s="530" t="n"/>
      <c r="IIW29" s="530" t="n"/>
      <c r="IIX29" s="530" t="n"/>
      <c r="IIY29" s="530" t="n"/>
      <c r="IIZ29" s="530" t="n"/>
      <c r="IJA29" s="530" t="n"/>
      <c r="IJB29" s="530" t="n"/>
      <c r="IJC29" s="530" t="n"/>
      <c r="IJD29" s="530" t="n"/>
      <c r="IJE29" s="530" t="n"/>
      <c r="IJF29" s="530" t="n"/>
      <c r="IJG29" s="530" t="n"/>
      <c r="IJH29" s="530" t="n"/>
      <c r="IJI29" s="530" t="n"/>
      <c r="IJJ29" s="530" t="n"/>
      <c r="IJK29" s="530" t="n"/>
      <c r="IJL29" s="530" t="n"/>
      <c r="IJM29" s="530" t="n"/>
      <c r="IJN29" s="530" t="n"/>
      <c r="IJO29" s="530" t="n"/>
      <c r="IJP29" s="530" t="n"/>
      <c r="IJQ29" s="530" t="n"/>
      <c r="IJR29" s="530" t="n"/>
      <c r="IJS29" s="530" t="n"/>
      <c r="IJT29" s="530" t="n"/>
      <c r="IJU29" s="530" t="n"/>
      <c r="IJV29" s="530" t="n"/>
      <c r="IJW29" s="530" t="n"/>
      <c r="IJX29" s="530" t="n"/>
      <c r="IJY29" s="530" t="n"/>
      <c r="IJZ29" s="530" t="n"/>
      <c r="IKA29" s="530" t="n"/>
      <c r="IKB29" s="530" t="n"/>
      <c r="IKC29" s="530" t="n"/>
      <c r="IKD29" s="530" t="n"/>
      <c r="IKE29" s="530" t="n"/>
      <c r="IKF29" s="530" t="n"/>
      <c r="IKG29" s="530" t="n"/>
      <c r="IKH29" s="530" t="n"/>
      <c r="IKI29" s="530" t="n"/>
      <c r="IKJ29" s="530" t="n"/>
      <c r="IKK29" s="530" t="n"/>
      <c r="IKL29" s="530" t="n"/>
      <c r="IKM29" s="530" t="n"/>
      <c r="IKN29" s="530" t="n"/>
      <c r="IKO29" s="530" t="n"/>
      <c r="IKP29" s="530" t="n"/>
      <c r="IKQ29" s="530" t="n"/>
      <c r="IKR29" s="530" t="n"/>
      <c r="IKS29" s="530" t="n"/>
      <c r="IKT29" s="530" t="n"/>
      <c r="IKU29" s="530" t="n"/>
      <c r="IKV29" s="530" t="n"/>
      <c r="IKW29" s="530" t="n"/>
      <c r="IKX29" s="530" t="n"/>
      <c r="IKY29" s="530" t="n"/>
      <c r="IKZ29" s="530" t="n"/>
      <c r="ILA29" s="530" t="n"/>
      <c r="ILB29" s="530" t="n"/>
      <c r="ILC29" s="530" t="n"/>
      <c r="ILD29" s="530" t="n"/>
      <c r="ILE29" s="530" t="n"/>
      <c r="ILF29" s="530" t="n"/>
      <c r="ILG29" s="530" t="n"/>
      <c r="ILH29" s="530" t="n"/>
      <c r="ILI29" s="530" t="n"/>
      <c r="ILJ29" s="530" t="n"/>
      <c r="ILK29" s="530" t="n"/>
      <c r="ILL29" s="530" t="n"/>
      <c r="ILM29" s="530" t="n"/>
      <c r="ILN29" s="530" t="n"/>
      <c r="ILO29" s="530" t="n"/>
      <c r="ILP29" s="530" t="n"/>
      <c r="ILQ29" s="530" t="n"/>
      <c r="ILR29" s="530" t="n"/>
      <c r="ILS29" s="530" t="n"/>
      <c r="ILT29" s="530" t="n"/>
      <c r="ILU29" s="530" t="n"/>
      <c r="ILV29" s="530" t="n"/>
      <c r="ILW29" s="530" t="n"/>
      <c r="ILX29" s="530" t="n"/>
      <c r="ILY29" s="530" t="n"/>
      <c r="ILZ29" s="530" t="n"/>
      <c r="IMA29" s="530" t="n"/>
      <c r="IMB29" s="530" t="n"/>
      <c r="IMC29" s="530" t="n"/>
      <c r="IMD29" s="530" t="n"/>
      <c r="IME29" s="530" t="n"/>
      <c r="IMF29" s="530" t="n"/>
      <c r="IMG29" s="530" t="n"/>
      <c r="IMH29" s="530" t="n"/>
      <c r="IMI29" s="530" t="n"/>
      <c r="IMJ29" s="530" t="n"/>
      <c r="IMK29" s="530" t="n"/>
      <c r="IML29" s="530" t="n"/>
      <c r="IMM29" s="530" t="n"/>
      <c r="IMN29" s="530" t="n"/>
      <c r="IMO29" s="530" t="n"/>
      <c r="IMP29" s="530" t="n"/>
      <c r="IMQ29" s="530" t="n"/>
      <c r="IMR29" s="530" t="n"/>
      <c r="IMS29" s="530" t="n"/>
      <c r="IMT29" s="530" t="n"/>
      <c r="IMU29" s="530" t="n"/>
      <c r="IMV29" s="530" t="n"/>
      <c r="IMW29" s="530" t="n"/>
      <c r="IMX29" s="530" t="n"/>
      <c r="IMY29" s="530" t="n"/>
      <c r="IMZ29" s="530" t="n"/>
      <c r="INA29" s="530" t="n"/>
      <c r="INB29" s="530" t="n"/>
      <c r="INC29" s="530" t="n"/>
      <c r="IND29" s="530" t="n"/>
      <c r="INE29" s="530" t="n"/>
      <c r="INF29" s="530" t="n"/>
      <c r="ING29" s="530" t="n"/>
      <c r="INH29" s="530" t="n"/>
      <c r="INI29" s="530" t="n"/>
      <c r="INJ29" s="530" t="n"/>
      <c r="INK29" s="530" t="n"/>
      <c r="INL29" s="530" t="n"/>
      <c r="INM29" s="530" t="n"/>
      <c r="INN29" s="530" t="n"/>
      <c r="INO29" s="530" t="n"/>
      <c r="INP29" s="530" t="n"/>
      <c r="INQ29" s="530" t="n"/>
      <c r="INR29" s="530" t="n"/>
      <c r="INS29" s="530" t="n"/>
      <c r="INT29" s="530" t="n"/>
      <c r="INU29" s="530" t="n"/>
      <c r="INV29" s="530" t="n"/>
      <c r="INW29" s="530" t="n"/>
      <c r="INX29" s="530" t="n"/>
      <c r="INY29" s="530" t="n"/>
      <c r="INZ29" s="530" t="n"/>
      <c r="IOA29" s="530" t="n"/>
      <c r="IOB29" s="530" t="n"/>
      <c r="IOC29" s="530" t="n"/>
      <c r="IOD29" s="530" t="n"/>
      <c r="IOE29" s="530" t="n"/>
      <c r="IOF29" s="530" t="n"/>
      <c r="IOG29" s="530" t="n"/>
      <c r="IOH29" s="530" t="n"/>
      <c r="IOI29" s="530" t="n"/>
      <c r="IOJ29" s="530" t="n"/>
      <c r="IOK29" s="530" t="n"/>
      <c r="IOL29" s="530" t="n"/>
      <c r="IOM29" s="530" t="n"/>
      <c r="ION29" s="530" t="n"/>
      <c r="IOO29" s="530" t="n"/>
      <c r="IOP29" s="530" t="n"/>
      <c r="IOQ29" s="530" t="n"/>
      <c r="IOR29" s="530" t="n"/>
      <c r="IOS29" s="530" t="n"/>
      <c r="IOT29" s="530" t="n"/>
      <c r="IOU29" s="530" t="n"/>
      <c r="IOV29" s="530" t="n"/>
      <c r="IOW29" s="530" t="n"/>
      <c r="IOX29" s="530" t="n"/>
      <c r="IOY29" s="530" t="n"/>
      <c r="IOZ29" s="530" t="n"/>
      <c r="IPA29" s="530" t="n"/>
      <c r="IPB29" s="530" t="n"/>
      <c r="IPC29" s="530" t="n"/>
      <c r="IPD29" s="530" t="n"/>
      <c r="IPE29" s="530" t="n"/>
      <c r="IPF29" s="530" t="n"/>
      <c r="IPG29" s="530" t="n"/>
      <c r="IPH29" s="530" t="n"/>
      <c r="IPI29" s="530" t="n"/>
      <c r="IPJ29" s="530" t="n"/>
      <c r="IPK29" s="530" t="n"/>
      <c r="IPL29" s="530" t="n"/>
      <c r="IPM29" s="530" t="n"/>
      <c r="IPN29" s="530" t="n"/>
      <c r="IPO29" s="530" t="n"/>
      <c r="IPP29" s="530" t="n"/>
      <c r="IPQ29" s="530" t="n"/>
      <c r="IPR29" s="530" t="n"/>
      <c r="IPS29" s="530" t="n"/>
      <c r="IPT29" s="530" t="n"/>
      <c r="IPU29" s="530" t="n"/>
      <c r="IPV29" s="530" t="n"/>
      <c r="IPW29" s="530" t="n"/>
      <c r="IPX29" s="530" t="n"/>
      <c r="IPY29" s="530" t="n"/>
      <c r="IPZ29" s="530" t="n"/>
      <c r="IQA29" s="530" t="n"/>
      <c r="IQB29" s="530" t="n"/>
      <c r="IQC29" s="530" t="n"/>
      <c r="IQD29" s="530" t="n"/>
      <c r="IQE29" s="530" t="n"/>
      <c r="IQF29" s="530" t="n"/>
      <c r="IQG29" s="530" t="n"/>
      <c r="IQH29" s="530" t="n"/>
      <c r="IQI29" s="530" t="n"/>
      <c r="IQJ29" s="530" t="n"/>
      <c r="IQK29" s="530" t="n"/>
      <c r="IQL29" s="530" t="n"/>
      <c r="IQM29" s="530" t="n"/>
      <c r="IQN29" s="530" t="n"/>
      <c r="IQO29" s="530" t="n"/>
      <c r="IQP29" s="530" t="n"/>
      <c r="IQQ29" s="530" t="n"/>
      <c r="IQR29" s="530" t="n"/>
      <c r="IQS29" s="530" t="n"/>
      <c r="IQT29" s="530" t="n"/>
      <c r="IQU29" s="530" t="n"/>
      <c r="IQV29" s="530" t="n"/>
      <c r="IQW29" s="530" t="n"/>
      <c r="IQX29" s="530" t="n"/>
      <c r="IQY29" s="530" t="n"/>
      <c r="IQZ29" s="530" t="n"/>
      <c r="IRA29" s="530" t="n"/>
      <c r="IRB29" s="530" t="n"/>
      <c r="IRC29" s="530" t="n"/>
      <c r="IRD29" s="530" t="n"/>
      <c r="IRE29" s="530" t="n"/>
      <c r="IRF29" s="530" t="n"/>
      <c r="IRG29" s="530" t="n"/>
      <c r="IRH29" s="530" t="n"/>
      <c r="IRI29" s="530" t="n"/>
      <c r="IRJ29" s="530" t="n"/>
      <c r="IRK29" s="530" t="n"/>
      <c r="IRL29" s="530" t="n"/>
      <c r="IRM29" s="530" t="n"/>
      <c r="IRN29" s="530" t="n"/>
      <c r="IRO29" s="530" t="n"/>
      <c r="IRP29" s="530" t="n"/>
      <c r="IRQ29" s="530" t="n"/>
      <c r="IRR29" s="530" t="n"/>
      <c r="IRS29" s="530" t="n"/>
      <c r="IRT29" s="530" t="n"/>
      <c r="IRU29" s="530" t="n"/>
      <c r="IRV29" s="530" t="n"/>
      <c r="IRW29" s="530" t="n"/>
      <c r="IRX29" s="530" t="n"/>
      <c r="IRY29" s="530" t="n"/>
      <c r="IRZ29" s="530" t="n"/>
      <c r="ISA29" s="530" t="n"/>
      <c r="ISB29" s="530" t="n"/>
      <c r="ISC29" s="530" t="n"/>
      <c r="ISD29" s="530" t="n"/>
      <c r="ISE29" s="530" t="n"/>
      <c r="ISF29" s="530" t="n"/>
      <c r="ISG29" s="530" t="n"/>
      <c r="ISH29" s="530" t="n"/>
      <c r="ISI29" s="530" t="n"/>
      <c r="ISJ29" s="530" t="n"/>
      <c r="ISK29" s="530" t="n"/>
      <c r="ISL29" s="530" t="n"/>
      <c r="ISM29" s="530" t="n"/>
      <c r="ISN29" s="530" t="n"/>
      <c r="ISO29" s="530" t="n"/>
      <c r="ISP29" s="530" t="n"/>
      <c r="ISQ29" s="530" t="n"/>
      <c r="ISR29" s="530" t="n"/>
      <c r="ISS29" s="530" t="n"/>
      <c r="IST29" s="530" t="n"/>
      <c r="ISU29" s="530" t="n"/>
      <c r="ISV29" s="530" t="n"/>
      <c r="ISW29" s="530" t="n"/>
      <c r="ISX29" s="530" t="n"/>
      <c r="ISY29" s="530" t="n"/>
      <c r="ISZ29" s="530" t="n"/>
      <c r="ITA29" s="530" t="n"/>
      <c r="ITB29" s="530" t="n"/>
      <c r="ITC29" s="530" t="n"/>
      <c r="ITD29" s="530" t="n"/>
      <c r="ITE29" s="530" t="n"/>
      <c r="ITF29" s="530" t="n"/>
      <c r="ITG29" s="530" t="n"/>
      <c r="ITH29" s="530" t="n"/>
      <c r="ITI29" s="530" t="n"/>
      <c r="ITJ29" s="530" t="n"/>
      <c r="ITK29" s="530" t="n"/>
      <c r="ITL29" s="530" t="n"/>
      <c r="ITM29" s="530" t="n"/>
      <c r="ITN29" s="530" t="n"/>
      <c r="ITO29" s="530" t="n"/>
      <c r="ITP29" s="530" t="n"/>
      <c r="ITQ29" s="530" t="n"/>
      <c r="ITR29" s="530" t="n"/>
      <c r="ITS29" s="530" t="n"/>
      <c r="ITT29" s="530" t="n"/>
      <c r="ITU29" s="530" t="n"/>
      <c r="ITV29" s="530" t="n"/>
      <c r="ITW29" s="530" t="n"/>
      <c r="ITX29" s="530" t="n"/>
      <c r="ITY29" s="530" t="n"/>
      <c r="ITZ29" s="530" t="n"/>
      <c r="IUA29" s="530" t="n"/>
      <c r="IUB29" s="530" t="n"/>
      <c r="IUC29" s="530" t="n"/>
      <c r="IUD29" s="530" t="n"/>
      <c r="IUE29" s="530" t="n"/>
      <c r="IUF29" s="530" t="n"/>
      <c r="IUG29" s="530" t="n"/>
      <c r="IUH29" s="530" t="n"/>
      <c r="IUI29" s="530" t="n"/>
      <c r="IUJ29" s="530" t="n"/>
      <c r="IUK29" s="530" t="n"/>
      <c r="IUL29" s="530" t="n"/>
      <c r="IUM29" s="530" t="n"/>
      <c r="IUN29" s="530" t="n"/>
      <c r="IUO29" s="530" t="n"/>
      <c r="IUP29" s="530" t="n"/>
      <c r="IUQ29" s="530" t="n"/>
      <c r="IUR29" s="530" t="n"/>
      <c r="IUS29" s="530" t="n"/>
      <c r="IUT29" s="530" t="n"/>
      <c r="IUU29" s="530" t="n"/>
      <c r="IUV29" s="530" t="n"/>
      <c r="IUW29" s="530" t="n"/>
      <c r="IUX29" s="530" t="n"/>
      <c r="IUY29" s="530" t="n"/>
      <c r="IUZ29" s="530" t="n"/>
      <c r="IVA29" s="530" t="n"/>
      <c r="IVB29" s="530" t="n"/>
      <c r="IVC29" s="530" t="n"/>
      <c r="IVD29" s="530" t="n"/>
      <c r="IVE29" s="530" t="n"/>
      <c r="IVF29" s="530" t="n"/>
      <c r="IVG29" s="530" t="n"/>
      <c r="IVH29" s="530" t="n"/>
      <c r="IVI29" s="530" t="n"/>
      <c r="IVJ29" s="530" t="n"/>
      <c r="IVK29" s="530" t="n"/>
      <c r="IVL29" s="530" t="n"/>
      <c r="IVM29" s="530" t="n"/>
      <c r="IVN29" s="530" t="n"/>
      <c r="IVO29" s="530" t="n"/>
      <c r="IVP29" s="530" t="n"/>
      <c r="IVQ29" s="530" t="n"/>
      <c r="IVR29" s="530" t="n"/>
      <c r="IVS29" s="530" t="n"/>
      <c r="IVT29" s="530" t="n"/>
      <c r="IVU29" s="530" t="n"/>
      <c r="IVV29" s="530" t="n"/>
      <c r="IVW29" s="530" t="n"/>
      <c r="IVX29" s="530" t="n"/>
      <c r="IVY29" s="530" t="n"/>
      <c r="IVZ29" s="530" t="n"/>
      <c r="IWA29" s="530" t="n"/>
      <c r="IWB29" s="530" t="n"/>
      <c r="IWC29" s="530" t="n"/>
      <c r="IWD29" s="530" t="n"/>
      <c r="IWE29" s="530" t="n"/>
      <c r="IWF29" s="530" t="n"/>
      <c r="IWG29" s="530" t="n"/>
      <c r="IWH29" s="530" t="n"/>
      <c r="IWI29" s="530" t="n"/>
      <c r="IWJ29" s="530" t="n"/>
      <c r="IWK29" s="530" t="n"/>
      <c r="IWL29" s="530" t="n"/>
      <c r="IWM29" s="530" t="n"/>
      <c r="IWN29" s="530" t="n"/>
      <c r="IWO29" s="530" t="n"/>
      <c r="IWP29" s="530" t="n"/>
      <c r="IWQ29" s="530" t="n"/>
      <c r="IWR29" s="530" t="n"/>
      <c r="IWS29" s="530" t="n"/>
      <c r="IWT29" s="530" t="n"/>
      <c r="IWU29" s="530" t="n"/>
      <c r="IWV29" s="530" t="n"/>
      <c r="IWW29" s="530" t="n"/>
      <c r="IWX29" s="530" t="n"/>
      <c r="IWY29" s="530" t="n"/>
      <c r="IWZ29" s="530" t="n"/>
      <c r="IXA29" s="530" t="n"/>
      <c r="IXB29" s="530" t="n"/>
      <c r="IXC29" s="530" t="n"/>
      <c r="IXD29" s="530" t="n"/>
      <c r="IXE29" s="530" t="n"/>
      <c r="IXF29" s="530" t="n"/>
      <c r="IXG29" s="530" t="n"/>
      <c r="IXH29" s="530" t="n"/>
      <c r="IXI29" s="530" t="n"/>
      <c r="IXJ29" s="530" t="n"/>
      <c r="IXK29" s="530" t="n"/>
      <c r="IXL29" s="530" t="n"/>
      <c r="IXM29" s="530" t="n"/>
      <c r="IXN29" s="530" t="n"/>
      <c r="IXO29" s="530" t="n"/>
      <c r="IXP29" s="530" t="n"/>
      <c r="IXQ29" s="530" t="n"/>
      <c r="IXR29" s="530" t="n"/>
      <c r="IXS29" s="530" t="n"/>
      <c r="IXT29" s="530" t="n"/>
      <c r="IXU29" s="530" t="n"/>
      <c r="IXV29" s="530" t="n"/>
      <c r="IXW29" s="530" t="n"/>
      <c r="IXX29" s="530" t="n"/>
      <c r="IXY29" s="530" t="n"/>
      <c r="IXZ29" s="530" t="n"/>
      <c r="IYA29" s="530" t="n"/>
      <c r="IYB29" s="530" t="n"/>
      <c r="IYC29" s="530" t="n"/>
      <c r="IYD29" s="530" t="n"/>
      <c r="IYE29" s="530" t="n"/>
      <c r="IYF29" s="530" t="n"/>
      <c r="IYG29" s="530" t="n"/>
      <c r="IYH29" s="530" t="n"/>
      <c r="IYI29" s="530" t="n"/>
      <c r="IYJ29" s="530" t="n"/>
      <c r="IYK29" s="530" t="n"/>
      <c r="IYL29" s="530" t="n"/>
      <c r="IYM29" s="530" t="n"/>
      <c r="IYN29" s="530" t="n"/>
      <c r="IYO29" s="530" t="n"/>
      <c r="IYP29" s="530" t="n"/>
      <c r="IYQ29" s="530" t="n"/>
      <c r="IYR29" s="530" t="n"/>
      <c r="IYS29" s="530" t="n"/>
      <c r="IYT29" s="530" t="n"/>
      <c r="IYU29" s="530" t="n"/>
      <c r="IYV29" s="530" t="n"/>
      <c r="IYW29" s="530" t="n"/>
      <c r="IYX29" s="530" t="n"/>
      <c r="IYY29" s="530" t="n"/>
      <c r="IYZ29" s="530" t="n"/>
      <c r="IZA29" s="530" t="n"/>
      <c r="IZB29" s="530" t="n"/>
      <c r="IZC29" s="530" t="n"/>
      <c r="IZD29" s="530" t="n"/>
      <c r="IZE29" s="530" t="n"/>
      <c r="IZF29" s="530" t="n"/>
      <c r="IZG29" s="530" t="n"/>
      <c r="IZH29" s="530" t="n"/>
      <c r="IZI29" s="530" t="n"/>
      <c r="IZJ29" s="530" t="n"/>
      <c r="IZK29" s="530" t="n"/>
      <c r="IZL29" s="530" t="n"/>
      <c r="IZM29" s="530" t="n"/>
      <c r="IZN29" s="530" t="n"/>
      <c r="IZO29" s="530" t="n"/>
      <c r="IZP29" s="530" t="n"/>
      <c r="IZQ29" s="530" t="n"/>
      <c r="IZR29" s="530" t="n"/>
      <c r="IZS29" s="530" t="n"/>
      <c r="IZT29" s="530" t="n"/>
      <c r="IZU29" s="530" t="n"/>
      <c r="IZV29" s="530" t="n"/>
      <c r="IZW29" s="530" t="n"/>
      <c r="IZX29" s="530" t="n"/>
      <c r="IZY29" s="530" t="n"/>
      <c r="IZZ29" s="530" t="n"/>
      <c r="JAA29" s="530" t="n"/>
      <c r="JAB29" s="530" t="n"/>
      <c r="JAC29" s="530" t="n"/>
      <c r="JAD29" s="530" t="n"/>
      <c r="JAE29" s="530" t="n"/>
      <c r="JAF29" s="530" t="n"/>
      <c r="JAG29" s="530" t="n"/>
      <c r="JAH29" s="530" t="n"/>
      <c r="JAI29" s="530" t="n"/>
      <c r="JAJ29" s="530" t="n"/>
      <c r="JAK29" s="530" t="n"/>
      <c r="JAL29" s="530" t="n"/>
      <c r="JAM29" s="530" t="n"/>
      <c r="JAN29" s="530" t="n"/>
      <c r="JAO29" s="530" t="n"/>
      <c r="JAP29" s="530" t="n"/>
      <c r="JAQ29" s="530" t="n"/>
      <c r="JAR29" s="530" t="n"/>
      <c r="JAS29" s="530" t="n"/>
      <c r="JAT29" s="530" t="n"/>
      <c r="JAU29" s="530" t="n"/>
      <c r="JAV29" s="530" t="n"/>
      <c r="JAW29" s="530" t="n"/>
      <c r="JAX29" s="530" t="n"/>
      <c r="JAY29" s="530" t="n"/>
      <c r="JAZ29" s="530" t="n"/>
      <c r="JBA29" s="530" t="n"/>
      <c r="JBB29" s="530" t="n"/>
      <c r="JBC29" s="530" t="n"/>
      <c r="JBD29" s="530" t="n"/>
      <c r="JBE29" s="530" t="n"/>
      <c r="JBF29" s="530" t="n"/>
      <c r="JBG29" s="530" t="n"/>
      <c r="JBH29" s="530" t="n"/>
      <c r="JBI29" s="530" t="n"/>
      <c r="JBJ29" s="530" t="n"/>
      <c r="JBK29" s="530" t="n"/>
      <c r="JBL29" s="530" t="n"/>
      <c r="JBM29" s="530" t="n"/>
      <c r="JBN29" s="530" t="n"/>
      <c r="JBO29" s="530" t="n"/>
      <c r="JBP29" s="530" t="n"/>
      <c r="JBQ29" s="530" t="n"/>
      <c r="JBR29" s="530" t="n"/>
      <c r="JBS29" s="530" t="n"/>
      <c r="JBT29" s="530" t="n"/>
      <c r="JBU29" s="530" t="n"/>
      <c r="JBV29" s="530" t="n"/>
      <c r="JBW29" s="530" t="n"/>
      <c r="JBX29" s="530" t="n"/>
      <c r="JBY29" s="530" t="n"/>
      <c r="JBZ29" s="530" t="n"/>
      <c r="JCA29" s="530" t="n"/>
      <c r="JCB29" s="530" t="n"/>
      <c r="JCC29" s="530" t="n"/>
      <c r="JCD29" s="530" t="n"/>
      <c r="JCE29" s="530" t="n"/>
      <c r="JCF29" s="530" t="n"/>
      <c r="JCG29" s="530" t="n"/>
      <c r="JCH29" s="530" t="n"/>
      <c r="JCI29" s="530" t="n"/>
      <c r="JCJ29" s="530" t="n"/>
      <c r="JCK29" s="530" t="n"/>
      <c r="JCL29" s="530" t="n"/>
      <c r="JCM29" s="530" t="n"/>
      <c r="JCN29" s="530" t="n"/>
      <c r="JCO29" s="530" t="n"/>
      <c r="JCP29" s="530" t="n"/>
      <c r="JCQ29" s="530" t="n"/>
      <c r="JCR29" s="530" t="n"/>
      <c r="JCS29" s="530" t="n"/>
      <c r="JCT29" s="530" t="n"/>
      <c r="JCU29" s="530" t="n"/>
      <c r="JCV29" s="530" t="n"/>
      <c r="JCW29" s="530" t="n"/>
      <c r="JCX29" s="530" t="n"/>
      <c r="JCY29" s="530" t="n"/>
      <c r="JCZ29" s="530" t="n"/>
      <c r="JDA29" s="530" t="n"/>
      <c r="JDB29" s="530" t="n"/>
      <c r="JDC29" s="530" t="n"/>
      <c r="JDD29" s="530" t="n"/>
      <c r="JDE29" s="530" t="n"/>
      <c r="JDF29" s="530" t="n"/>
      <c r="JDG29" s="530" t="n"/>
      <c r="JDH29" s="530" t="n"/>
      <c r="JDI29" s="530" t="n"/>
      <c r="JDJ29" s="530" t="n"/>
      <c r="JDK29" s="530" t="n"/>
      <c r="JDL29" s="530" t="n"/>
      <c r="JDM29" s="530" t="n"/>
      <c r="JDN29" s="530" t="n"/>
      <c r="JDO29" s="530" t="n"/>
      <c r="JDP29" s="530" t="n"/>
      <c r="JDQ29" s="530" t="n"/>
      <c r="JDR29" s="530" t="n"/>
      <c r="JDS29" s="530" t="n"/>
      <c r="JDT29" s="530" t="n"/>
      <c r="JDU29" s="530" t="n"/>
      <c r="JDV29" s="530" t="n"/>
      <c r="JDW29" s="530" t="n"/>
      <c r="JDX29" s="530" t="n"/>
      <c r="JDY29" s="530" t="n"/>
      <c r="JDZ29" s="530" t="n"/>
      <c r="JEA29" s="530" t="n"/>
      <c r="JEB29" s="530" t="n"/>
      <c r="JEC29" s="530" t="n"/>
      <c r="JED29" s="530" t="n"/>
      <c r="JEE29" s="530" t="n"/>
      <c r="JEF29" s="530" t="n"/>
      <c r="JEG29" s="530" t="n"/>
      <c r="JEH29" s="530" t="n"/>
      <c r="JEI29" s="530" t="n"/>
      <c r="JEJ29" s="530" t="n"/>
      <c r="JEK29" s="530" t="n"/>
      <c r="JEL29" s="530" t="n"/>
      <c r="JEM29" s="530" t="n"/>
      <c r="JEN29" s="530" t="n"/>
      <c r="JEO29" s="530" t="n"/>
      <c r="JEP29" s="530" t="n"/>
      <c r="JEQ29" s="530" t="n"/>
      <c r="JER29" s="530" t="n"/>
      <c r="JES29" s="530" t="n"/>
      <c r="JET29" s="530" t="n"/>
      <c r="JEU29" s="530" t="n"/>
      <c r="JEV29" s="530" t="n"/>
      <c r="JEW29" s="530" t="n"/>
      <c r="JEX29" s="530" t="n"/>
      <c r="JEY29" s="530" t="n"/>
      <c r="JEZ29" s="530" t="n"/>
      <c r="JFA29" s="530" t="n"/>
      <c r="JFB29" s="530" t="n"/>
      <c r="JFC29" s="530" t="n"/>
      <c r="JFD29" s="530" t="n"/>
      <c r="JFE29" s="530" t="n"/>
      <c r="JFF29" s="530" t="n"/>
      <c r="JFG29" s="530" t="n"/>
      <c r="JFH29" s="530" t="n"/>
      <c r="JFI29" s="530" t="n"/>
      <c r="JFJ29" s="530" t="n"/>
      <c r="JFK29" s="530" t="n"/>
      <c r="JFL29" s="530" t="n"/>
      <c r="JFM29" s="530" t="n"/>
      <c r="JFN29" s="530" t="n"/>
      <c r="JFO29" s="530" t="n"/>
      <c r="JFP29" s="530" t="n"/>
      <c r="JFQ29" s="530" t="n"/>
      <c r="JFR29" s="530" t="n"/>
      <c r="JFS29" s="530" t="n"/>
      <c r="JFT29" s="530" t="n"/>
      <c r="JFU29" s="530" t="n"/>
      <c r="JFV29" s="530" t="n"/>
      <c r="JFW29" s="530" t="n"/>
      <c r="JFX29" s="530" t="n"/>
      <c r="JFY29" s="530" t="n"/>
      <c r="JFZ29" s="530" t="n"/>
      <c r="JGA29" s="530" t="n"/>
      <c r="JGB29" s="530" t="n"/>
      <c r="JGC29" s="530" t="n"/>
      <c r="JGD29" s="530" t="n"/>
      <c r="JGE29" s="530" t="n"/>
      <c r="JGF29" s="530" t="n"/>
      <c r="JGG29" s="530" t="n"/>
      <c r="JGH29" s="530" t="n"/>
      <c r="JGI29" s="530" t="n"/>
      <c r="JGJ29" s="530" t="n"/>
      <c r="JGK29" s="530" t="n"/>
      <c r="JGL29" s="530" t="n"/>
      <c r="JGM29" s="530" t="n"/>
      <c r="JGN29" s="530" t="n"/>
      <c r="JGO29" s="530" t="n"/>
      <c r="JGP29" s="530" t="n"/>
      <c r="JGQ29" s="530" t="n"/>
      <c r="JGR29" s="530" t="n"/>
      <c r="JGS29" s="530" t="n"/>
      <c r="JGT29" s="530" t="n"/>
      <c r="JGU29" s="530" t="n"/>
      <c r="JGV29" s="530" t="n"/>
      <c r="JGW29" s="530" t="n"/>
      <c r="JGX29" s="530" t="n"/>
      <c r="JGY29" s="530" t="n"/>
      <c r="JGZ29" s="530" t="n"/>
      <c r="JHA29" s="530" t="n"/>
      <c r="JHB29" s="530" t="n"/>
      <c r="JHC29" s="530" t="n"/>
      <c r="JHD29" s="530" t="n"/>
      <c r="JHE29" s="530" t="n"/>
      <c r="JHF29" s="530" t="n"/>
      <c r="JHG29" s="530" t="n"/>
      <c r="JHH29" s="530" t="n"/>
      <c r="JHI29" s="530" t="n"/>
      <c r="JHJ29" s="530" t="n"/>
      <c r="JHK29" s="530" t="n"/>
      <c r="JHL29" s="530" t="n"/>
      <c r="JHM29" s="530" t="n"/>
      <c r="JHN29" s="530" t="n"/>
      <c r="JHO29" s="530" t="n"/>
      <c r="JHP29" s="530" t="n"/>
      <c r="JHQ29" s="530" t="n"/>
      <c r="JHR29" s="530" t="n"/>
      <c r="JHS29" s="530" t="n"/>
      <c r="JHT29" s="530" t="n"/>
      <c r="JHU29" s="530" t="n"/>
      <c r="JHV29" s="530" t="n"/>
      <c r="JHW29" s="530" t="n"/>
      <c r="JHX29" s="530" t="n"/>
      <c r="JHY29" s="530" t="n"/>
      <c r="JHZ29" s="530" t="n"/>
      <c r="JIA29" s="530" t="n"/>
      <c r="JIB29" s="530" t="n"/>
      <c r="JIC29" s="530" t="n"/>
      <c r="JID29" s="530" t="n"/>
      <c r="JIE29" s="530" t="n"/>
      <c r="JIF29" s="530" t="n"/>
      <c r="JIG29" s="530" t="n"/>
      <c r="JIH29" s="530" t="n"/>
      <c r="JII29" s="530" t="n"/>
      <c r="JIJ29" s="530" t="n"/>
      <c r="JIK29" s="530" t="n"/>
      <c r="JIL29" s="530" t="n"/>
      <c r="JIM29" s="530" t="n"/>
      <c r="JIN29" s="530" t="n"/>
      <c r="JIO29" s="530" t="n"/>
      <c r="JIP29" s="530" t="n"/>
      <c r="JIQ29" s="530" t="n"/>
      <c r="JIR29" s="530" t="n"/>
      <c r="JIS29" s="530" t="n"/>
      <c r="JIT29" s="530" t="n"/>
      <c r="JIU29" s="530" t="n"/>
      <c r="JIV29" s="530" t="n"/>
      <c r="JIW29" s="530" t="n"/>
      <c r="JIX29" s="530" t="n"/>
      <c r="JIY29" s="530" t="n"/>
      <c r="JIZ29" s="530" t="n"/>
      <c r="JJA29" s="530" t="n"/>
      <c r="JJB29" s="530" t="n"/>
      <c r="JJC29" s="530" t="n"/>
      <c r="JJD29" s="530" t="n"/>
      <c r="JJE29" s="530" t="n"/>
      <c r="JJF29" s="530" t="n"/>
      <c r="JJG29" s="530" t="n"/>
      <c r="JJH29" s="530" t="n"/>
      <c r="JJI29" s="530" t="n"/>
      <c r="JJJ29" s="530" t="n"/>
      <c r="JJK29" s="530" t="n"/>
      <c r="JJL29" s="530" t="n"/>
      <c r="JJM29" s="530" t="n"/>
      <c r="JJN29" s="530" t="n"/>
      <c r="JJO29" s="530" t="n"/>
      <c r="JJP29" s="530" t="n"/>
      <c r="JJQ29" s="530" t="n"/>
      <c r="JJR29" s="530" t="n"/>
      <c r="JJS29" s="530" t="n"/>
      <c r="JJT29" s="530" t="n"/>
      <c r="JJU29" s="530" t="n"/>
      <c r="JJV29" s="530" t="n"/>
      <c r="JJW29" s="530" t="n"/>
      <c r="JJX29" s="530" t="n"/>
      <c r="JJY29" s="530" t="n"/>
      <c r="JJZ29" s="530" t="n"/>
      <c r="JKA29" s="530" t="n"/>
      <c r="JKB29" s="530" t="n"/>
      <c r="JKC29" s="530" t="n"/>
      <c r="JKD29" s="530" t="n"/>
      <c r="JKE29" s="530" t="n"/>
      <c r="JKF29" s="530" t="n"/>
      <c r="JKG29" s="530" t="n"/>
      <c r="JKH29" s="530" t="n"/>
      <c r="JKI29" s="530" t="n"/>
      <c r="JKJ29" s="530" t="n"/>
      <c r="JKK29" s="530" t="n"/>
      <c r="JKL29" s="530" t="n"/>
      <c r="JKM29" s="530" t="n"/>
      <c r="JKN29" s="530" t="n"/>
      <c r="JKO29" s="530" t="n"/>
      <c r="JKP29" s="530" t="n"/>
      <c r="JKQ29" s="530" t="n"/>
      <c r="JKR29" s="530" t="n"/>
      <c r="JKS29" s="530" t="n"/>
      <c r="JKT29" s="530" t="n"/>
      <c r="JKU29" s="530" t="n"/>
      <c r="JKV29" s="530" t="n"/>
      <c r="JKW29" s="530" t="n"/>
      <c r="JKX29" s="530" t="n"/>
      <c r="JKY29" s="530" t="n"/>
      <c r="JKZ29" s="530" t="n"/>
      <c r="JLA29" s="530" t="n"/>
      <c r="JLB29" s="530" t="n"/>
      <c r="JLC29" s="530" t="n"/>
      <c r="JLD29" s="530" t="n"/>
      <c r="JLE29" s="530" t="n"/>
      <c r="JLF29" s="530" t="n"/>
      <c r="JLG29" s="530" t="n"/>
      <c r="JLH29" s="530" t="n"/>
      <c r="JLI29" s="530" t="n"/>
      <c r="JLJ29" s="530" t="n"/>
      <c r="JLK29" s="530" t="n"/>
      <c r="JLL29" s="530" t="n"/>
      <c r="JLM29" s="530" t="n"/>
      <c r="JLN29" s="530" t="n"/>
      <c r="JLO29" s="530" t="n"/>
      <c r="JLP29" s="530" t="n"/>
      <c r="JLQ29" s="530" t="n"/>
      <c r="JLR29" s="530" t="n"/>
      <c r="JLS29" s="530" t="n"/>
      <c r="JLT29" s="530" t="n"/>
      <c r="JLU29" s="530" t="n"/>
      <c r="JLV29" s="530" t="n"/>
      <c r="JLW29" s="530" t="n"/>
      <c r="JLX29" s="530" t="n"/>
      <c r="JLY29" s="530" t="n"/>
      <c r="JLZ29" s="530" t="n"/>
      <c r="JMA29" s="530" t="n"/>
      <c r="JMB29" s="530" t="n"/>
      <c r="JMC29" s="530" t="n"/>
      <c r="JMD29" s="530" t="n"/>
      <c r="JME29" s="530" t="n"/>
      <c r="JMF29" s="530" t="n"/>
      <c r="JMG29" s="530" t="n"/>
      <c r="JMH29" s="530" t="n"/>
      <c r="JMI29" s="530" t="n"/>
      <c r="JMJ29" s="530" t="n"/>
      <c r="JMK29" s="530" t="n"/>
      <c r="JML29" s="530" t="n"/>
      <c r="JMM29" s="530" t="n"/>
      <c r="JMN29" s="530" t="n"/>
      <c r="JMO29" s="530" t="n"/>
      <c r="JMP29" s="530" t="n"/>
      <c r="JMQ29" s="530" t="n"/>
      <c r="JMR29" s="530" t="n"/>
      <c r="JMS29" s="530" t="n"/>
      <c r="JMT29" s="530" t="n"/>
      <c r="JMU29" s="530" t="n"/>
      <c r="JMV29" s="530" t="n"/>
      <c r="JMW29" s="530" t="n"/>
      <c r="JMX29" s="530" t="n"/>
      <c r="JMY29" s="530" t="n"/>
      <c r="JMZ29" s="530" t="n"/>
      <c r="JNA29" s="530" t="n"/>
      <c r="JNB29" s="530" t="n"/>
      <c r="JNC29" s="530" t="n"/>
      <c r="JND29" s="530" t="n"/>
      <c r="JNE29" s="530" t="n"/>
      <c r="JNF29" s="530" t="n"/>
      <c r="JNG29" s="530" t="n"/>
      <c r="JNH29" s="530" t="n"/>
      <c r="JNI29" s="530" t="n"/>
      <c r="JNJ29" s="530" t="n"/>
      <c r="JNK29" s="530" t="n"/>
      <c r="JNL29" s="530" t="n"/>
      <c r="JNM29" s="530" t="n"/>
      <c r="JNN29" s="530" t="n"/>
      <c r="JNO29" s="530" t="n"/>
      <c r="JNP29" s="530" t="n"/>
      <c r="JNQ29" s="530" t="n"/>
      <c r="JNR29" s="530" t="n"/>
      <c r="JNS29" s="530" t="n"/>
      <c r="JNT29" s="530" t="n"/>
      <c r="JNU29" s="530" t="n"/>
      <c r="JNV29" s="530" t="n"/>
      <c r="JNW29" s="530" t="n"/>
      <c r="JNX29" s="530" t="n"/>
      <c r="JNY29" s="530" t="n"/>
      <c r="JNZ29" s="530" t="n"/>
      <c r="JOA29" s="530" t="n"/>
      <c r="JOB29" s="530" t="n"/>
      <c r="JOC29" s="530" t="n"/>
      <c r="JOD29" s="530" t="n"/>
      <c r="JOE29" s="530" t="n"/>
      <c r="JOF29" s="530" t="n"/>
      <c r="JOG29" s="530" t="n"/>
      <c r="JOH29" s="530" t="n"/>
      <c r="JOI29" s="530" t="n"/>
      <c r="JOJ29" s="530" t="n"/>
      <c r="JOK29" s="530" t="n"/>
      <c r="JOL29" s="530" t="n"/>
      <c r="JOM29" s="530" t="n"/>
      <c r="JON29" s="530" t="n"/>
      <c r="JOO29" s="530" t="n"/>
      <c r="JOP29" s="530" t="n"/>
      <c r="JOQ29" s="530" t="n"/>
      <c r="JOR29" s="530" t="n"/>
      <c r="JOS29" s="530" t="n"/>
      <c r="JOT29" s="530" t="n"/>
      <c r="JOU29" s="530" t="n"/>
      <c r="JOV29" s="530" t="n"/>
      <c r="JOW29" s="530" t="n"/>
      <c r="JOX29" s="530" t="n"/>
      <c r="JOY29" s="530" t="n"/>
      <c r="JOZ29" s="530" t="n"/>
      <c r="JPA29" s="530" t="n"/>
      <c r="JPB29" s="530" t="n"/>
      <c r="JPC29" s="530" t="n"/>
      <c r="JPD29" s="530" t="n"/>
      <c r="JPE29" s="530" t="n"/>
      <c r="JPF29" s="530" t="n"/>
      <c r="JPG29" s="530" t="n"/>
      <c r="JPH29" s="530" t="n"/>
      <c r="JPI29" s="530" t="n"/>
      <c r="JPJ29" s="530" t="n"/>
      <c r="JPK29" s="530" t="n"/>
      <c r="JPL29" s="530" t="n"/>
      <c r="JPM29" s="530" t="n"/>
      <c r="JPN29" s="530" t="n"/>
      <c r="JPO29" s="530" t="n"/>
      <c r="JPP29" s="530" t="n"/>
      <c r="JPQ29" s="530" t="n"/>
      <c r="JPR29" s="530" t="n"/>
      <c r="JPS29" s="530" t="n"/>
      <c r="JPT29" s="530" t="n"/>
      <c r="JPU29" s="530" t="n"/>
      <c r="JPV29" s="530" t="n"/>
      <c r="JPW29" s="530" t="n"/>
      <c r="JPX29" s="530" t="n"/>
      <c r="JPY29" s="530" t="n"/>
      <c r="JPZ29" s="530" t="n"/>
      <c r="JQA29" s="530" t="n"/>
      <c r="JQB29" s="530" t="n"/>
      <c r="JQC29" s="530" t="n"/>
      <c r="JQD29" s="530" t="n"/>
      <c r="JQE29" s="530" t="n"/>
      <c r="JQF29" s="530" t="n"/>
      <c r="JQG29" s="530" t="n"/>
      <c r="JQH29" s="530" t="n"/>
      <c r="JQI29" s="530" t="n"/>
      <c r="JQJ29" s="530" t="n"/>
      <c r="JQK29" s="530" t="n"/>
      <c r="JQL29" s="530" t="n"/>
      <c r="JQM29" s="530" t="n"/>
      <c r="JQN29" s="530" t="n"/>
      <c r="JQO29" s="530" t="n"/>
      <c r="JQP29" s="530" t="n"/>
      <c r="JQQ29" s="530" t="n"/>
      <c r="JQR29" s="530" t="n"/>
      <c r="JQS29" s="530" t="n"/>
      <c r="JQT29" s="530" t="n"/>
      <c r="JQU29" s="530" t="n"/>
      <c r="JQV29" s="530" t="n"/>
      <c r="JQW29" s="530" t="n"/>
      <c r="JQX29" s="530" t="n"/>
      <c r="JQY29" s="530" t="n"/>
      <c r="JQZ29" s="530" t="n"/>
      <c r="JRA29" s="530" t="n"/>
      <c r="JRB29" s="530" t="n"/>
      <c r="JRC29" s="530" t="n"/>
      <c r="JRD29" s="530" t="n"/>
      <c r="JRE29" s="530" t="n"/>
      <c r="JRF29" s="530" t="n"/>
      <c r="JRG29" s="530" t="n"/>
      <c r="JRH29" s="530" t="n"/>
      <c r="JRI29" s="530" t="n"/>
      <c r="JRJ29" s="530" t="n"/>
      <c r="JRK29" s="530" t="n"/>
      <c r="JRL29" s="530" t="n"/>
      <c r="JRM29" s="530" t="n"/>
      <c r="JRN29" s="530" t="n"/>
      <c r="JRO29" s="530" t="n"/>
      <c r="JRP29" s="530" t="n"/>
      <c r="JRQ29" s="530" t="n"/>
      <c r="JRR29" s="530" t="n"/>
      <c r="JRS29" s="530" t="n"/>
      <c r="JRT29" s="530" t="n"/>
      <c r="JRU29" s="530" t="n"/>
      <c r="JRV29" s="530" t="n"/>
      <c r="JRW29" s="530" t="n"/>
      <c r="JRX29" s="530" t="n"/>
      <c r="JRY29" s="530" t="n"/>
      <c r="JRZ29" s="530" t="n"/>
      <c r="JSA29" s="530" t="n"/>
      <c r="JSB29" s="530" t="n"/>
      <c r="JSC29" s="530" t="n"/>
      <c r="JSD29" s="530" t="n"/>
      <c r="JSE29" s="530" t="n"/>
      <c r="JSF29" s="530" t="n"/>
      <c r="JSG29" s="530" t="n"/>
      <c r="JSH29" s="530" t="n"/>
      <c r="JSI29" s="530" t="n"/>
      <c r="JSJ29" s="530" t="n"/>
      <c r="JSK29" s="530" t="n"/>
      <c r="JSL29" s="530" t="n"/>
      <c r="JSM29" s="530" t="n"/>
      <c r="JSN29" s="530" t="n"/>
      <c r="JSO29" s="530" t="n"/>
      <c r="JSP29" s="530" t="n"/>
      <c r="JSQ29" s="530" t="n"/>
      <c r="JSR29" s="530" t="n"/>
      <c r="JSS29" s="530" t="n"/>
      <c r="JST29" s="530" t="n"/>
      <c r="JSU29" s="530" t="n"/>
      <c r="JSV29" s="530" t="n"/>
      <c r="JSW29" s="530" t="n"/>
      <c r="JSX29" s="530" t="n"/>
      <c r="JSY29" s="530" t="n"/>
      <c r="JSZ29" s="530" t="n"/>
      <c r="JTA29" s="530" t="n"/>
      <c r="JTB29" s="530" t="n"/>
      <c r="JTC29" s="530" t="n"/>
      <c r="JTD29" s="530" t="n"/>
      <c r="JTE29" s="530" t="n"/>
      <c r="JTF29" s="530" t="n"/>
      <c r="JTG29" s="530" t="n"/>
      <c r="JTH29" s="530" t="n"/>
      <c r="JTI29" s="530" t="n"/>
      <c r="JTJ29" s="530" t="n"/>
      <c r="JTK29" s="530" t="n"/>
      <c r="JTL29" s="530" t="n"/>
      <c r="JTM29" s="530" t="n"/>
      <c r="JTN29" s="530" t="n"/>
      <c r="JTO29" s="530" t="n"/>
      <c r="JTP29" s="530" t="n"/>
      <c r="JTQ29" s="530" t="n"/>
      <c r="JTR29" s="530" t="n"/>
      <c r="JTS29" s="530" t="n"/>
      <c r="JTT29" s="530" t="n"/>
      <c r="JTU29" s="530" t="n"/>
      <c r="JTV29" s="530" t="n"/>
      <c r="JTW29" s="530" t="n"/>
      <c r="JTX29" s="530" t="n"/>
      <c r="JTY29" s="530" t="n"/>
      <c r="JTZ29" s="530" t="n"/>
      <c r="JUA29" s="530" t="n"/>
      <c r="JUB29" s="530" t="n"/>
      <c r="JUC29" s="530" t="n"/>
      <c r="JUD29" s="530" t="n"/>
      <c r="JUE29" s="530" t="n"/>
      <c r="JUF29" s="530" t="n"/>
      <c r="JUG29" s="530" t="n"/>
      <c r="JUH29" s="530" t="n"/>
      <c r="JUI29" s="530" t="n"/>
      <c r="JUJ29" s="530" t="n"/>
      <c r="JUK29" s="530" t="n"/>
      <c r="JUL29" s="530" t="n"/>
      <c r="JUM29" s="530" t="n"/>
      <c r="JUN29" s="530" t="n"/>
      <c r="JUO29" s="530" t="n"/>
      <c r="JUP29" s="530" t="n"/>
      <c r="JUQ29" s="530" t="n"/>
      <c r="JUR29" s="530" t="n"/>
      <c r="JUS29" s="530" t="n"/>
      <c r="JUT29" s="530" t="n"/>
      <c r="JUU29" s="530" t="n"/>
      <c r="JUV29" s="530" t="n"/>
      <c r="JUW29" s="530" t="n"/>
      <c r="JUX29" s="530" t="n"/>
      <c r="JUY29" s="530" t="n"/>
      <c r="JUZ29" s="530" t="n"/>
      <c r="JVA29" s="530" t="n"/>
      <c r="JVB29" s="530" t="n"/>
      <c r="JVC29" s="530" t="n"/>
      <c r="JVD29" s="530" t="n"/>
      <c r="JVE29" s="530" t="n"/>
      <c r="JVF29" s="530" t="n"/>
      <c r="JVG29" s="530" t="n"/>
      <c r="JVH29" s="530" t="n"/>
      <c r="JVI29" s="530" t="n"/>
      <c r="JVJ29" s="530" t="n"/>
      <c r="JVK29" s="530" t="n"/>
      <c r="JVL29" s="530" t="n"/>
      <c r="JVM29" s="530" t="n"/>
      <c r="JVN29" s="530" t="n"/>
      <c r="JVO29" s="530" t="n"/>
      <c r="JVP29" s="530" t="n"/>
      <c r="JVQ29" s="530" t="n"/>
      <c r="JVR29" s="530" t="n"/>
      <c r="JVS29" s="530" t="n"/>
      <c r="JVT29" s="530" t="n"/>
      <c r="JVU29" s="530" t="n"/>
      <c r="JVV29" s="530" t="n"/>
      <c r="JVW29" s="530" t="n"/>
      <c r="JVX29" s="530" t="n"/>
      <c r="JVY29" s="530" t="n"/>
      <c r="JVZ29" s="530" t="n"/>
      <c r="JWA29" s="530" t="n"/>
      <c r="JWB29" s="530" t="n"/>
      <c r="JWC29" s="530" t="n"/>
      <c r="JWD29" s="530" t="n"/>
      <c r="JWE29" s="530" t="n"/>
      <c r="JWF29" s="530" t="n"/>
      <c r="JWG29" s="530" t="n"/>
      <c r="JWH29" s="530" t="n"/>
      <c r="JWI29" s="530" t="n"/>
      <c r="JWJ29" s="530" t="n"/>
      <c r="JWK29" s="530" t="n"/>
      <c r="JWL29" s="530" t="n"/>
      <c r="JWM29" s="530" t="n"/>
      <c r="JWN29" s="530" t="n"/>
      <c r="JWO29" s="530" t="n"/>
      <c r="JWP29" s="530" t="n"/>
      <c r="JWQ29" s="530" t="n"/>
      <c r="JWR29" s="530" t="n"/>
      <c r="JWS29" s="530" t="n"/>
      <c r="JWT29" s="530" t="n"/>
      <c r="JWU29" s="530" t="n"/>
      <c r="JWV29" s="530" t="n"/>
      <c r="JWW29" s="530" t="n"/>
      <c r="JWX29" s="530" t="n"/>
      <c r="JWY29" s="530" t="n"/>
      <c r="JWZ29" s="530" t="n"/>
      <c r="JXA29" s="530" t="n"/>
      <c r="JXB29" s="530" t="n"/>
      <c r="JXC29" s="530" t="n"/>
      <c r="JXD29" s="530" t="n"/>
      <c r="JXE29" s="530" t="n"/>
      <c r="JXF29" s="530" t="n"/>
      <c r="JXG29" s="530" t="n"/>
      <c r="JXH29" s="530" t="n"/>
      <c r="JXI29" s="530" t="n"/>
      <c r="JXJ29" s="530" t="n"/>
      <c r="JXK29" s="530" t="n"/>
      <c r="JXL29" s="530" t="n"/>
      <c r="JXM29" s="530" t="n"/>
      <c r="JXN29" s="530" t="n"/>
      <c r="JXO29" s="530" t="n"/>
      <c r="JXP29" s="530" t="n"/>
      <c r="JXQ29" s="530" t="n"/>
      <c r="JXR29" s="530" t="n"/>
      <c r="JXS29" s="530" t="n"/>
      <c r="JXT29" s="530" t="n"/>
      <c r="JXU29" s="530" t="n"/>
      <c r="JXV29" s="530" t="n"/>
      <c r="JXW29" s="530" t="n"/>
      <c r="JXX29" s="530" t="n"/>
      <c r="JXY29" s="530" t="n"/>
      <c r="JXZ29" s="530" t="n"/>
      <c r="JYA29" s="530" t="n"/>
      <c r="JYB29" s="530" t="n"/>
      <c r="JYC29" s="530" t="n"/>
      <c r="JYD29" s="530" t="n"/>
      <c r="JYE29" s="530" t="n"/>
      <c r="JYF29" s="530" t="n"/>
      <c r="JYG29" s="530" t="n"/>
      <c r="JYH29" s="530" t="n"/>
      <c r="JYI29" s="530" t="n"/>
      <c r="JYJ29" s="530" t="n"/>
      <c r="JYK29" s="530" t="n"/>
      <c r="JYL29" s="530" t="n"/>
      <c r="JYM29" s="530" t="n"/>
      <c r="JYN29" s="530" t="n"/>
      <c r="JYO29" s="530" t="n"/>
      <c r="JYP29" s="530" t="n"/>
      <c r="JYQ29" s="530" t="n"/>
      <c r="JYR29" s="530" t="n"/>
      <c r="JYS29" s="530" t="n"/>
      <c r="JYT29" s="530" t="n"/>
      <c r="JYU29" s="530" t="n"/>
      <c r="JYV29" s="530" t="n"/>
      <c r="JYW29" s="530" t="n"/>
      <c r="JYX29" s="530" t="n"/>
      <c r="JYY29" s="530" t="n"/>
      <c r="JYZ29" s="530" t="n"/>
      <c r="JZA29" s="530" t="n"/>
      <c r="JZB29" s="530" t="n"/>
      <c r="JZC29" s="530" t="n"/>
      <c r="JZD29" s="530" t="n"/>
      <c r="JZE29" s="530" t="n"/>
      <c r="JZF29" s="530" t="n"/>
      <c r="JZG29" s="530" t="n"/>
      <c r="JZH29" s="530" t="n"/>
      <c r="JZI29" s="530" t="n"/>
      <c r="JZJ29" s="530" t="n"/>
      <c r="JZK29" s="530" t="n"/>
      <c r="JZL29" s="530" t="n"/>
      <c r="JZM29" s="530" t="n"/>
      <c r="JZN29" s="530" t="n"/>
      <c r="JZO29" s="530" t="n"/>
      <c r="JZP29" s="530" t="n"/>
      <c r="JZQ29" s="530" t="n"/>
      <c r="JZR29" s="530" t="n"/>
      <c r="JZS29" s="530" t="n"/>
      <c r="JZT29" s="530" t="n"/>
      <c r="JZU29" s="530" t="n"/>
      <c r="JZV29" s="530" t="n"/>
      <c r="JZW29" s="530" t="n"/>
      <c r="JZX29" s="530" t="n"/>
      <c r="JZY29" s="530" t="n"/>
      <c r="JZZ29" s="530" t="n"/>
      <c r="KAA29" s="530" t="n"/>
      <c r="KAB29" s="530" t="n"/>
      <c r="KAC29" s="530" t="n"/>
      <c r="KAD29" s="530" t="n"/>
      <c r="KAE29" s="530" t="n"/>
      <c r="KAF29" s="530" t="n"/>
      <c r="KAG29" s="530" t="n"/>
      <c r="KAH29" s="530" t="n"/>
      <c r="KAI29" s="530" t="n"/>
      <c r="KAJ29" s="530" t="n"/>
      <c r="KAK29" s="530" t="n"/>
      <c r="KAL29" s="530" t="n"/>
      <c r="KAM29" s="530" t="n"/>
      <c r="KAN29" s="530" t="n"/>
      <c r="KAO29" s="530" t="n"/>
      <c r="KAP29" s="530" t="n"/>
      <c r="KAQ29" s="530" t="n"/>
      <c r="KAR29" s="530" t="n"/>
      <c r="KAS29" s="530" t="n"/>
      <c r="KAT29" s="530" t="n"/>
      <c r="KAU29" s="530" t="n"/>
      <c r="KAV29" s="530" t="n"/>
      <c r="KAW29" s="530" t="n"/>
      <c r="KAX29" s="530" t="n"/>
      <c r="KAY29" s="530" t="n"/>
      <c r="KAZ29" s="530" t="n"/>
      <c r="KBA29" s="530" t="n"/>
      <c r="KBB29" s="530" t="n"/>
      <c r="KBC29" s="530" t="n"/>
      <c r="KBD29" s="530" t="n"/>
      <c r="KBE29" s="530" t="n"/>
      <c r="KBF29" s="530" t="n"/>
      <c r="KBG29" s="530" t="n"/>
      <c r="KBH29" s="530" t="n"/>
      <c r="KBI29" s="530" t="n"/>
      <c r="KBJ29" s="530" t="n"/>
      <c r="KBK29" s="530" t="n"/>
      <c r="KBL29" s="530" t="n"/>
      <c r="KBM29" s="530" t="n"/>
      <c r="KBN29" s="530" t="n"/>
      <c r="KBO29" s="530" t="n"/>
      <c r="KBP29" s="530" t="n"/>
      <c r="KBQ29" s="530" t="n"/>
      <c r="KBR29" s="530" t="n"/>
      <c r="KBS29" s="530" t="n"/>
      <c r="KBT29" s="530" t="n"/>
      <c r="KBU29" s="530" t="n"/>
      <c r="KBV29" s="530" t="n"/>
      <c r="KBW29" s="530" t="n"/>
      <c r="KBX29" s="530" t="n"/>
      <c r="KBY29" s="530" t="n"/>
      <c r="KBZ29" s="530" t="n"/>
      <c r="KCA29" s="530" t="n"/>
      <c r="KCB29" s="530" t="n"/>
      <c r="KCC29" s="530" t="n"/>
      <c r="KCD29" s="530" t="n"/>
      <c r="KCE29" s="530" t="n"/>
      <c r="KCF29" s="530" t="n"/>
      <c r="KCG29" s="530" t="n"/>
      <c r="KCH29" s="530" t="n"/>
      <c r="KCI29" s="530" t="n"/>
      <c r="KCJ29" s="530" t="n"/>
      <c r="KCK29" s="530" t="n"/>
      <c r="KCL29" s="530" t="n"/>
      <c r="KCM29" s="530" t="n"/>
      <c r="KCN29" s="530" t="n"/>
      <c r="KCO29" s="530" t="n"/>
      <c r="KCP29" s="530" t="n"/>
      <c r="KCQ29" s="530" t="n"/>
      <c r="KCR29" s="530" t="n"/>
      <c r="KCS29" s="530" t="n"/>
      <c r="KCT29" s="530" t="n"/>
      <c r="KCU29" s="530" t="n"/>
      <c r="KCV29" s="530" t="n"/>
      <c r="KCW29" s="530" t="n"/>
      <c r="KCX29" s="530" t="n"/>
      <c r="KCY29" s="530" t="n"/>
      <c r="KCZ29" s="530" t="n"/>
      <c r="KDA29" s="530" t="n"/>
      <c r="KDB29" s="530" t="n"/>
      <c r="KDC29" s="530" t="n"/>
      <c r="KDD29" s="530" t="n"/>
      <c r="KDE29" s="530" t="n"/>
      <c r="KDF29" s="530" t="n"/>
      <c r="KDG29" s="530" t="n"/>
      <c r="KDH29" s="530" t="n"/>
      <c r="KDI29" s="530" t="n"/>
      <c r="KDJ29" s="530" t="n"/>
      <c r="KDK29" s="530" t="n"/>
      <c r="KDL29" s="530" t="n"/>
      <c r="KDM29" s="530" t="n"/>
      <c r="KDN29" s="530" t="n"/>
      <c r="KDO29" s="530" t="n"/>
      <c r="KDP29" s="530" t="n"/>
      <c r="KDQ29" s="530" t="n"/>
      <c r="KDR29" s="530" t="n"/>
      <c r="KDS29" s="530" t="n"/>
      <c r="KDT29" s="530" t="n"/>
      <c r="KDU29" s="530" t="n"/>
      <c r="KDV29" s="530" t="n"/>
      <c r="KDW29" s="530" t="n"/>
      <c r="KDX29" s="530" t="n"/>
      <c r="KDY29" s="530" t="n"/>
      <c r="KDZ29" s="530" t="n"/>
      <c r="KEA29" s="530" t="n"/>
      <c r="KEB29" s="530" t="n"/>
      <c r="KEC29" s="530" t="n"/>
      <c r="KED29" s="530" t="n"/>
      <c r="KEE29" s="530" t="n"/>
      <c r="KEF29" s="530" t="n"/>
      <c r="KEG29" s="530" t="n"/>
      <c r="KEH29" s="530" t="n"/>
      <c r="KEI29" s="530" t="n"/>
      <c r="KEJ29" s="530" t="n"/>
      <c r="KEK29" s="530" t="n"/>
      <c r="KEL29" s="530" t="n"/>
      <c r="KEM29" s="530" t="n"/>
      <c r="KEN29" s="530" t="n"/>
      <c r="KEO29" s="530" t="n"/>
      <c r="KEP29" s="530" t="n"/>
      <c r="KEQ29" s="530" t="n"/>
      <c r="KER29" s="530" t="n"/>
      <c r="KES29" s="530" t="n"/>
      <c r="KET29" s="530" t="n"/>
      <c r="KEU29" s="530" t="n"/>
      <c r="KEV29" s="530" t="n"/>
      <c r="KEW29" s="530" t="n"/>
      <c r="KEX29" s="530" t="n"/>
      <c r="KEY29" s="530" t="n"/>
      <c r="KEZ29" s="530" t="n"/>
      <c r="KFA29" s="530" t="n"/>
      <c r="KFB29" s="530" t="n"/>
      <c r="KFC29" s="530" t="n"/>
      <c r="KFD29" s="530" t="n"/>
      <c r="KFE29" s="530" t="n"/>
      <c r="KFF29" s="530" t="n"/>
      <c r="KFG29" s="530" t="n"/>
      <c r="KFH29" s="530" t="n"/>
      <c r="KFI29" s="530" t="n"/>
      <c r="KFJ29" s="530" t="n"/>
      <c r="KFK29" s="530" t="n"/>
      <c r="KFL29" s="530" t="n"/>
      <c r="KFM29" s="530" t="n"/>
      <c r="KFN29" s="530" t="n"/>
      <c r="KFO29" s="530" t="n"/>
      <c r="KFP29" s="530" t="n"/>
      <c r="KFQ29" s="530" t="n"/>
      <c r="KFR29" s="530" t="n"/>
      <c r="KFS29" s="530" t="n"/>
      <c r="KFT29" s="530" t="n"/>
      <c r="KFU29" s="530" t="n"/>
      <c r="KFV29" s="530" t="n"/>
      <c r="KFW29" s="530" t="n"/>
      <c r="KFX29" s="530" t="n"/>
      <c r="KFY29" s="530" t="n"/>
      <c r="KFZ29" s="530" t="n"/>
      <c r="KGA29" s="530" t="n"/>
      <c r="KGB29" s="530" t="n"/>
      <c r="KGC29" s="530" t="n"/>
      <c r="KGD29" s="530" t="n"/>
      <c r="KGE29" s="530" t="n"/>
      <c r="KGF29" s="530" t="n"/>
      <c r="KGG29" s="530" t="n"/>
      <c r="KGH29" s="530" t="n"/>
      <c r="KGI29" s="530" t="n"/>
      <c r="KGJ29" s="530" t="n"/>
      <c r="KGK29" s="530" t="n"/>
      <c r="KGL29" s="530" t="n"/>
      <c r="KGM29" s="530" t="n"/>
      <c r="KGN29" s="530" t="n"/>
      <c r="KGO29" s="530" t="n"/>
      <c r="KGP29" s="530" t="n"/>
      <c r="KGQ29" s="530" t="n"/>
      <c r="KGR29" s="530" t="n"/>
      <c r="KGS29" s="530" t="n"/>
      <c r="KGT29" s="530" t="n"/>
      <c r="KGU29" s="530" t="n"/>
      <c r="KGV29" s="530" t="n"/>
      <c r="KGW29" s="530" t="n"/>
      <c r="KGX29" s="530" t="n"/>
      <c r="KGY29" s="530" t="n"/>
      <c r="KGZ29" s="530" t="n"/>
      <c r="KHA29" s="530" t="n"/>
      <c r="KHB29" s="530" t="n"/>
      <c r="KHC29" s="530" t="n"/>
      <c r="KHD29" s="530" t="n"/>
      <c r="KHE29" s="530" t="n"/>
      <c r="KHF29" s="530" t="n"/>
      <c r="KHG29" s="530" t="n"/>
      <c r="KHH29" s="530" t="n"/>
      <c r="KHI29" s="530" t="n"/>
      <c r="KHJ29" s="530" t="n"/>
      <c r="KHK29" s="530" t="n"/>
      <c r="KHL29" s="530" t="n"/>
      <c r="KHM29" s="530" t="n"/>
      <c r="KHN29" s="530" t="n"/>
      <c r="KHO29" s="530" t="n"/>
      <c r="KHP29" s="530" t="n"/>
      <c r="KHQ29" s="530" t="n"/>
      <c r="KHR29" s="530" t="n"/>
      <c r="KHS29" s="530" t="n"/>
      <c r="KHT29" s="530" t="n"/>
      <c r="KHU29" s="530" t="n"/>
      <c r="KHV29" s="530" t="n"/>
      <c r="KHW29" s="530" t="n"/>
      <c r="KHX29" s="530" t="n"/>
      <c r="KHY29" s="530" t="n"/>
      <c r="KHZ29" s="530" t="n"/>
      <c r="KIA29" s="530" t="n"/>
      <c r="KIB29" s="530" t="n"/>
      <c r="KIC29" s="530" t="n"/>
      <c r="KID29" s="530" t="n"/>
      <c r="KIE29" s="530" t="n"/>
      <c r="KIF29" s="530" t="n"/>
      <c r="KIG29" s="530" t="n"/>
      <c r="KIH29" s="530" t="n"/>
      <c r="KII29" s="530" t="n"/>
      <c r="KIJ29" s="530" t="n"/>
      <c r="KIK29" s="530" t="n"/>
      <c r="KIL29" s="530" t="n"/>
      <c r="KIM29" s="530" t="n"/>
      <c r="KIN29" s="530" t="n"/>
      <c r="KIO29" s="530" t="n"/>
      <c r="KIP29" s="530" t="n"/>
      <c r="KIQ29" s="530" t="n"/>
      <c r="KIR29" s="530" t="n"/>
      <c r="KIS29" s="530" t="n"/>
      <c r="KIT29" s="530" t="n"/>
      <c r="KIU29" s="530" t="n"/>
      <c r="KIV29" s="530" t="n"/>
      <c r="KIW29" s="530" t="n"/>
      <c r="KIX29" s="530" t="n"/>
      <c r="KIY29" s="530" t="n"/>
      <c r="KIZ29" s="530" t="n"/>
      <c r="KJA29" s="530" t="n"/>
      <c r="KJB29" s="530" t="n"/>
      <c r="KJC29" s="530" t="n"/>
      <c r="KJD29" s="530" t="n"/>
      <c r="KJE29" s="530" t="n"/>
      <c r="KJF29" s="530" t="n"/>
      <c r="KJG29" s="530" t="n"/>
      <c r="KJH29" s="530" t="n"/>
      <c r="KJI29" s="530" t="n"/>
      <c r="KJJ29" s="530" t="n"/>
      <c r="KJK29" s="530" t="n"/>
      <c r="KJL29" s="530" t="n"/>
      <c r="KJM29" s="530" t="n"/>
      <c r="KJN29" s="530" t="n"/>
      <c r="KJO29" s="530" t="n"/>
      <c r="KJP29" s="530" t="n"/>
      <c r="KJQ29" s="530" t="n"/>
      <c r="KJR29" s="530" t="n"/>
      <c r="KJS29" s="530" t="n"/>
      <c r="KJT29" s="530" t="n"/>
      <c r="KJU29" s="530" t="n"/>
      <c r="KJV29" s="530" t="n"/>
      <c r="KJW29" s="530" t="n"/>
      <c r="KJX29" s="530" t="n"/>
      <c r="KJY29" s="530" t="n"/>
      <c r="KJZ29" s="530" t="n"/>
      <c r="KKA29" s="530" t="n"/>
      <c r="KKB29" s="530" t="n"/>
      <c r="KKC29" s="530" t="n"/>
      <c r="KKD29" s="530" t="n"/>
      <c r="KKE29" s="530" t="n"/>
      <c r="KKF29" s="530" t="n"/>
      <c r="KKG29" s="530" t="n"/>
      <c r="KKH29" s="530" t="n"/>
      <c r="KKI29" s="530" t="n"/>
      <c r="KKJ29" s="530" t="n"/>
      <c r="KKK29" s="530" t="n"/>
      <c r="KKL29" s="530" t="n"/>
      <c r="KKM29" s="530" t="n"/>
      <c r="KKN29" s="530" t="n"/>
      <c r="KKO29" s="530" t="n"/>
      <c r="KKP29" s="530" t="n"/>
      <c r="KKQ29" s="530" t="n"/>
      <c r="KKR29" s="530" t="n"/>
      <c r="KKS29" s="530" t="n"/>
      <c r="KKT29" s="530" t="n"/>
      <c r="KKU29" s="530" t="n"/>
      <c r="KKV29" s="530" t="n"/>
      <c r="KKW29" s="530" t="n"/>
      <c r="KKX29" s="530" t="n"/>
      <c r="KKY29" s="530" t="n"/>
      <c r="KKZ29" s="530" t="n"/>
      <c r="KLA29" s="530" t="n"/>
      <c r="KLB29" s="530" t="n"/>
      <c r="KLC29" s="530" t="n"/>
      <c r="KLD29" s="530" t="n"/>
      <c r="KLE29" s="530" t="n"/>
      <c r="KLF29" s="530" t="n"/>
      <c r="KLG29" s="530" t="n"/>
      <c r="KLH29" s="530" t="n"/>
      <c r="KLI29" s="530" t="n"/>
      <c r="KLJ29" s="530" t="n"/>
      <c r="KLK29" s="530" t="n"/>
      <c r="KLL29" s="530" t="n"/>
      <c r="KLM29" s="530" t="n"/>
      <c r="KLN29" s="530" t="n"/>
      <c r="KLO29" s="530" t="n"/>
      <c r="KLP29" s="530" t="n"/>
      <c r="KLQ29" s="530" t="n"/>
      <c r="KLR29" s="530" t="n"/>
      <c r="KLS29" s="530" t="n"/>
      <c r="KLT29" s="530" t="n"/>
      <c r="KLU29" s="530" t="n"/>
      <c r="KLV29" s="530" t="n"/>
      <c r="KLW29" s="530" t="n"/>
      <c r="KLX29" s="530" t="n"/>
      <c r="KLY29" s="530" t="n"/>
      <c r="KLZ29" s="530" t="n"/>
      <c r="KMA29" s="530" t="n"/>
      <c r="KMB29" s="530" t="n"/>
      <c r="KMC29" s="530" t="n"/>
      <c r="KMD29" s="530" t="n"/>
      <c r="KME29" s="530" t="n"/>
      <c r="KMF29" s="530" t="n"/>
      <c r="KMG29" s="530" t="n"/>
      <c r="KMH29" s="530" t="n"/>
      <c r="KMI29" s="530" t="n"/>
      <c r="KMJ29" s="530" t="n"/>
      <c r="KMK29" s="530" t="n"/>
      <c r="KML29" s="530" t="n"/>
      <c r="KMM29" s="530" t="n"/>
      <c r="KMN29" s="530" t="n"/>
      <c r="KMO29" s="530" t="n"/>
      <c r="KMP29" s="530" t="n"/>
      <c r="KMQ29" s="530" t="n"/>
      <c r="KMR29" s="530" t="n"/>
      <c r="KMS29" s="530" t="n"/>
      <c r="KMT29" s="530" t="n"/>
      <c r="KMU29" s="530" t="n"/>
      <c r="KMV29" s="530" t="n"/>
      <c r="KMW29" s="530" t="n"/>
      <c r="KMX29" s="530" t="n"/>
      <c r="KMY29" s="530" t="n"/>
      <c r="KMZ29" s="530" t="n"/>
      <c r="KNA29" s="530" t="n"/>
      <c r="KNB29" s="530" t="n"/>
      <c r="KNC29" s="530" t="n"/>
      <c r="KND29" s="530" t="n"/>
      <c r="KNE29" s="530" t="n"/>
      <c r="KNF29" s="530" t="n"/>
      <c r="KNG29" s="530" t="n"/>
      <c r="KNH29" s="530" t="n"/>
      <c r="KNI29" s="530" t="n"/>
      <c r="KNJ29" s="530" t="n"/>
      <c r="KNK29" s="530" t="n"/>
      <c r="KNL29" s="530" t="n"/>
      <c r="KNM29" s="530" t="n"/>
      <c r="KNN29" s="530" t="n"/>
      <c r="KNO29" s="530" t="n"/>
      <c r="KNP29" s="530" t="n"/>
      <c r="KNQ29" s="530" t="n"/>
      <c r="KNR29" s="530" t="n"/>
      <c r="KNS29" s="530" t="n"/>
      <c r="KNT29" s="530" t="n"/>
      <c r="KNU29" s="530" t="n"/>
      <c r="KNV29" s="530" t="n"/>
      <c r="KNW29" s="530" t="n"/>
      <c r="KNX29" s="530" t="n"/>
      <c r="KNY29" s="530" t="n"/>
      <c r="KNZ29" s="530" t="n"/>
      <c r="KOA29" s="530" t="n"/>
      <c r="KOB29" s="530" t="n"/>
      <c r="KOC29" s="530" t="n"/>
      <c r="KOD29" s="530" t="n"/>
      <c r="KOE29" s="530" t="n"/>
      <c r="KOF29" s="530" t="n"/>
      <c r="KOG29" s="530" t="n"/>
      <c r="KOH29" s="530" t="n"/>
      <c r="KOI29" s="530" t="n"/>
      <c r="KOJ29" s="530" t="n"/>
      <c r="KOK29" s="530" t="n"/>
      <c r="KOL29" s="530" t="n"/>
      <c r="KOM29" s="530" t="n"/>
      <c r="KON29" s="530" t="n"/>
      <c r="KOO29" s="530" t="n"/>
      <c r="KOP29" s="530" t="n"/>
      <c r="KOQ29" s="530" t="n"/>
      <c r="KOR29" s="530" t="n"/>
      <c r="KOS29" s="530" t="n"/>
      <c r="KOT29" s="530" t="n"/>
      <c r="KOU29" s="530" t="n"/>
      <c r="KOV29" s="530" t="n"/>
      <c r="KOW29" s="530" t="n"/>
      <c r="KOX29" s="530" t="n"/>
      <c r="KOY29" s="530" t="n"/>
      <c r="KOZ29" s="530" t="n"/>
      <c r="KPA29" s="530" t="n"/>
      <c r="KPB29" s="530" t="n"/>
      <c r="KPC29" s="530" t="n"/>
      <c r="KPD29" s="530" t="n"/>
      <c r="KPE29" s="530" t="n"/>
      <c r="KPF29" s="530" t="n"/>
      <c r="KPG29" s="530" t="n"/>
      <c r="KPH29" s="530" t="n"/>
      <c r="KPI29" s="530" t="n"/>
      <c r="KPJ29" s="530" t="n"/>
      <c r="KPK29" s="530" t="n"/>
      <c r="KPL29" s="530" t="n"/>
      <c r="KPM29" s="530" t="n"/>
      <c r="KPN29" s="530" t="n"/>
      <c r="KPO29" s="530" t="n"/>
      <c r="KPP29" s="530" t="n"/>
      <c r="KPQ29" s="530" t="n"/>
      <c r="KPR29" s="530" t="n"/>
      <c r="KPS29" s="530" t="n"/>
      <c r="KPT29" s="530" t="n"/>
      <c r="KPU29" s="530" t="n"/>
      <c r="KPV29" s="530" t="n"/>
      <c r="KPW29" s="530" t="n"/>
      <c r="KPX29" s="530" t="n"/>
      <c r="KPY29" s="530" t="n"/>
      <c r="KPZ29" s="530" t="n"/>
      <c r="KQA29" s="530" t="n"/>
      <c r="KQB29" s="530" t="n"/>
      <c r="KQC29" s="530" t="n"/>
      <c r="KQD29" s="530" t="n"/>
      <c r="KQE29" s="530" t="n"/>
      <c r="KQF29" s="530" t="n"/>
      <c r="KQG29" s="530" t="n"/>
      <c r="KQH29" s="530" t="n"/>
      <c r="KQI29" s="530" t="n"/>
      <c r="KQJ29" s="530" t="n"/>
      <c r="KQK29" s="530" t="n"/>
      <c r="KQL29" s="530" t="n"/>
      <c r="KQM29" s="530" t="n"/>
      <c r="KQN29" s="530" t="n"/>
      <c r="KQO29" s="530" t="n"/>
      <c r="KQP29" s="530" t="n"/>
      <c r="KQQ29" s="530" t="n"/>
      <c r="KQR29" s="530" t="n"/>
      <c r="KQS29" s="530" t="n"/>
      <c r="KQT29" s="530" t="n"/>
      <c r="KQU29" s="530" t="n"/>
      <c r="KQV29" s="530" t="n"/>
      <c r="KQW29" s="530" t="n"/>
      <c r="KQX29" s="530" t="n"/>
      <c r="KQY29" s="530" t="n"/>
      <c r="KQZ29" s="530" t="n"/>
      <c r="KRA29" s="530" t="n"/>
      <c r="KRB29" s="530" t="n"/>
      <c r="KRC29" s="530" t="n"/>
      <c r="KRD29" s="530" t="n"/>
      <c r="KRE29" s="530" t="n"/>
      <c r="KRF29" s="530" t="n"/>
      <c r="KRG29" s="530" t="n"/>
      <c r="KRH29" s="530" t="n"/>
      <c r="KRI29" s="530" t="n"/>
      <c r="KRJ29" s="530" t="n"/>
      <c r="KRK29" s="530" t="n"/>
      <c r="KRL29" s="530" t="n"/>
      <c r="KRM29" s="530" t="n"/>
      <c r="KRN29" s="530" t="n"/>
      <c r="KRO29" s="530" t="n"/>
      <c r="KRP29" s="530" t="n"/>
      <c r="KRQ29" s="530" t="n"/>
      <c r="KRR29" s="530" t="n"/>
      <c r="KRS29" s="530" t="n"/>
      <c r="KRT29" s="530" t="n"/>
      <c r="KRU29" s="530" t="n"/>
      <c r="KRV29" s="530" t="n"/>
      <c r="KRW29" s="530" t="n"/>
      <c r="KRX29" s="530" t="n"/>
      <c r="KRY29" s="530" t="n"/>
      <c r="KRZ29" s="530" t="n"/>
      <c r="KSA29" s="530" t="n"/>
      <c r="KSB29" s="530" t="n"/>
      <c r="KSC29" s="530" t="n"/>
      <c r="KSD29" s="530" t="n"/>
      <c r="KSE29" s="530" t="n"/>
      <c r="KSF29" s="530" t="n"/>
      <c r="KSG29" s="530" t="n"/>
      <c r="KSH29" s="530" t="n"/>
      <c r="KSI29" s="530" t="n"/>
      <c r="KSJ29" s="530" t="n"/>
      <c r="KSK29" s="530" t="n"/>
      <c r="KSL29" s="530" t="n"/>
      <c r="KSM29" s="530" t="n"/>
      <c r="KSN29" s="530" t="n"/>
      <c r="KSO29" s="530" t="n"/>
      <c r="KSP29" s="530" t="n"/>
      <c r="KSQ29" s="530" t="n"/>
      <c r="KSR29" s="530" t="n"/>
      <c r="KSS29" s="530" t="n"/>
      <c r="KST29" s="530" t="n"/>
      <c r="KSU29" s="530" t="n"/>
      <c r="KSV29" s="530" t="n"/>
      <c r="KSW29" s="530" t="n"/>
      <c r="KSX29" s="530" t="n"/>
      <c r="KSY29" s="530" t="n"/>
      <c r="KSZ29" s="530" t="n"/>
      <c r="KTA29" s="530" t="n"/>
      <c r="KTB29" s="530" t="n"/>
      <c r="KTC29" s="530" t="n"/>
      <c r="KTD29" s="530" t="n"/>
      <c r="KTE29" s="530" t="n"/>
      <c r="KTF29" s="530" t="n"/>
      <c r="KTG29" s="530" t="n"/>
      <c r="KTH29" s="530" t="n"/>
      <c r="KTI29" s="530" t="n"/>
      <c r="KTJ29" s="530" t="n"/>
      <c r="KTK29" s="530" t="n"/>
      <c r="KTL29" s="530" t="n"/>
      <c r="KTM29" s="530" t="n"/>
      <c r="KTN29" s="530" t="n"/>
      <c r="KTO29" s="530" t="n"/>
      <c r="KTP29" s="530" t="n"/>
      <c r="KTQ29" s="530" t="n"/>
      <c r="KTR29" s="530" t="n"/>
      <c r="KTS29" s="530" t="n"/>
      <c r="KTT29" s="530" t="n"/>
      <c r="KTU29" s="530" t="n"/>
      <c r="KTV29" s="530" t="n"/>
      <c r="KTW29" s="530" t="n"/>
      <c r="KTX29" s="530" t="n"/>
      <c r="KTY29" s="530" t="n"/>
      <c r="KTZ29" s="530" t="n"/>
      <c r="KUA29" s="530" t="n"/>
      <c r="KUB29" s="530" t="n"/>
      <c r="KUC29" s="530" t="n"/>
      <c r="KUD29" s="530" t="n"/>
      <c r="KUE29" s="530" t="n"/>
      <c r="KUF29" s="530" t="n"/>
      <c r="KUG29" s="530" t="n"/>
      <c r="KUH29" s="530" t="n"/>
      <c r="KUI29" s="530" t="n"/>
      <c r="KUJ29" s="530" t="n"/>
      <c r="KUK29" s="530" t="n"/>
      <c r="KUL29" s="530" t="n"/>
      <c r="KUM29" s="530" t="n"/>
      <c r="KUN29" s="530" t="n"/>
      <c r="KUO29" s="530" t="n"/>
      <c r="KUP29" s="530" t="n"/>
      <c r="KUQ29" s="530" t="n"/>
      <c r="KUR29" s="530" t="n"/>
      <c r="KUS29" s="530" t="n"/>
      <c r="KUT29" s="530" t="n"/>
      <c r="KUU29" s="530" t="n"/>
      <c r="KUV29" s="530" t="n"/>
      <c r="KUW29" s="530" t="n"/>
      <c r="KUX29" s="530" t="n"/>
      <c r="KUY29" s="530" t="n"/>
      <c r="KUZ29" s="530" t="n"/>
      <c r="KVA29" s="530" t="n"/>
      <c r="KVB29" s="530" t="n"/>
      <c r="KVC29" s="530" t="n"/>
      <c r="KVD29" s="530" t="n"/>
      <c r="KVE29" s="530" t="n"/>
      <c r="KVF29" s="530" t="n"/>
      <c r="KVG29" s="530" t="n"/>
      <c r="KVH29" s="530" t="n"/>
      <c r="KVI29" s="530" t="n"/>
      <c r="KVJ29" s="530" t="n"/>
      <c r="KVK29" s="530" t="n"/>
      <c r="KVL29" s="530" t="n"/>
      <c r="KVM29" s="530" t="n"/>
      <c r="KVN29" s="530" t="n"/>
      <c r="KVO29" s="530" t="n"/>
      <c r="KVP29" s="530" t="n"/>
      <c r="KVQ29" s="530" t="n"/>
      <c r="KVR29" s="530" t="n"/>
      <c r="KVS29" s="530" t="n"/>
      <c r="KVT29" s="530" t="n"/>
      <c r="KVU29" s="530" t="n"/>
      <c r="KVV29" s="530" t="n"/>
      <c r="KVW29" s="530" t="n"/>
      <c r="KVX29" s="530" t="n"/>
      <c r="KVY29" s="530" t="n"/>
      <c r="KVZ29" s="530" t="n"/>
      <c r="KWA29" s="530" t="n"/>
      <c r="KWB29" s="530" t="n"/>
      <c r="KWC29" s="530" t="n"/>
      <c r="KWD29" s="530" t="n"/>
      <c r="KWE29" s="530" t="n"/>
      <c r="KWF29" s="530" t="n"/>
      <c r="KWG29" s="530" t="n"/>
      <c r="KWH29" s="530" t="n"/>
      <c r="KWI29" s="530" t="n"/>
      <c r="KWJ29" s="530" t="n"/>
      <c r="KWK29" s="530" t="n"/>
      <c r="KWL29" s="530" t="n"/>
      <c r="KWM29" s="530" t="n"/>
      <c r="KWN29" s="530" t="n"/>
      <c r="KWO29" s="530" t="n"/>
      <c r="KWP29" s="530" t="n"/>
      <c r="KWQ29" s="530" t="n"/>
      <c r="KWR29" s="530" t="n"/>
      <c r="KWS29" s="530" t="n"/>
      <c r="KWT29" s="530" t="n"/>
      <c r="KWU29" s="530" t="n"/>
      <c r="KWV29" s="530" t="n"/>
      <c r="KWW29" s="530" t="n"/>
      <c r="KWX29" s="530" t="n"/>
      <c r="KWY29" s="530" t="n"/>
      <c r="KWZ29" s="530" t="n"/>
      <c r="KXA29" s="530" t="n"/>
      <c r="KXB29" s="530" t="n"/>
      <c r="KXC29" s="530" t="n"/>
      <c r="KXD29" s="530" t="n"/>
      <c r="KXE29" s="530" t="n"/>
      <c r="KXF29" s="530" t="n"/>
      <c r="KXG29" s="530" t="n"/>
      <c r="KXH29" s="530" t="n"/>
      <c r="KXI29" s="530" t="n"/>
      <c r="KXJ29" s="530" t="n"/>
      <c r="KXK29" s="530" t="n"/>
      <c r="KXL29" s="530" t="n"/>
      <c r="KXM29" s="530" t="n"/>
      <c r="KXN29" s="530" t="n"/>
      <c r="KXO29" s="530" t="n"/>
      <c r="KXP29" s="530" t="n"/>
      <c r="KXQ29" s="530" t="n"/>
      <c r="KXR29" s="530" t="n"/>
      <c r="KXS29" s="530" t="n"/>
      <c r="KXT29" s="530" t="n"/>
      <c r="KXU29" s="530" t="n"/>
      <c r="KXV29" s="530" t="n"/>
      <c r="KXW29" s="530" t="n"/>
      <c r="KXX29" s="530" t="n"/>
      <c r="KXY29" s="530" t="n"/>
      <c r="KXZ29" s="530" t="n"/>
      <c r="KYA29" s="530" t="n"/>
      <c r="KYB29" s="530" t="n"/>
      <c r="KYC29" s="530" t="n"/>
      <c r="KYD29" s="530" t="n"/>
      <c r="KYE29" s="530" t="n"/>
      <c r="KYF29" s="530" t="n"/>
      <c r="KYG29" s="530" t="n"/>
      <c r="KYH29" s="530" t="n"/>
      <c r="KYI29" s="530" t="n"/>
      <c r="KYJ29" s="530" t="n"/>
      <c r="KYK29" s="530" t="n"/>
      <c r="KYL29" s="530" t="n"/>
      <c r="KYM29" s="530" t="n"/>
      <c r="KYN29" s="530" t="n"/>
      <c r="KYO29" s="530" t="n"/>
      <c r="KYP29" s="530" t="n"/>
      <c r="KYQ29" s="530" t="n"/>
      <c r="KYR29" s="530" t="n"/>
      <c r="KYS29" s="530" t="n"/>
      <c r="KYT29" s="530" t="n"/>
      <c r="KYU29" s="530" t="n"/>
      <c r="KYV29" s="530" t="n"/>
      <c r="KYW29" s="530" t="n"/>
      <c r="KYX29" s="530" t="n"/>
      <c r="KYY29" s="530" t="n"/>
      <c r="KYZ29" s="530" t="n"/>
      <c r="KZA29" s="530" t="n"/>
      <c r="KZB29" s="530" t="n"/>
      <c r="KZC29" s="530" t="n"/>
      <c r="KZD29" s="530" t="n"/>
      <c r="KZE29" s="530" t="n"/>
      <c r="KZF29" s="530" t="n"/>
      <c r="KZG29" s="530" t="n"/>
      <c r="KZH29" s="530" t="n"/>
      <c r="KZI29" s="530" t="n"/>
      <c r="KZJ29" s="530" t="n"/>
      <c r="KZK29" s="530" t="n"/>
      <c r="KZL29" s="530" t="n"/>
      <c r="KZM29" s="530" t="n"/>
      <c r="KZN29" s="530" t="n"/>
      <c r="KZO29" s="530" t="n"/>
      <c r="KZP29" s="530" t="n"/>
      <c r="KZQ29" s="530" t="n"/>
      <c r="KZR29" s="530" t="n"/>
      <c r="KZS29" s="530" t="n"/>
      <c r="KZT29" s="530" t="n"/>
      <c r="KZU29" s="530" t="n"/>
      <c r="KZV29" s="530" t="n"/>
      <c r="KZW29" s="530" t="n"/>
      <c r="KZX29" s="530" t="n"/>
      <c r="KZY29" s="530" t="n"/>
      <c r="KZZ29" s="530" t="n"/>
      <c r="LAA29" s="530" t="n"/>
      <c r="LAB29" s="530" t="n"/>
      <c r="LAC29" s="530" t="n"/>
      <c r="LAD29" s="530" t="n"/>
      <c r="LAE29" s="530" t="n"/>
      <c r="LAF29" s="530" t="n"/>
      <c r="LAG29" s="530" t="n"/>
      <c r="LAH29" s="530" t="n"/>
      <c r="LAI29" s="530" t="n"/>
      <c r="LAJ29" s="530" t="n"/>
      <c r="LAK29" s="530" t="n"/>
      <c r="LAL29" s="530" t="n"/>
      <c r="LAM29" s="530" t="n"/>
      <c r="LAN29" s="530" t="n"/>
      <c r="LAO29" s="530" t="n"/>
      <c r="LAP29" s="530" t="n"/>
      <c r="LAQ29" s="530" t="n"/>
      <c r="LAR29" s="530" t="n"/>
      <c r="LAS29" s="530" t="n"/>
      <c r="LAT29" s="530" t="n"/>
      <c r="LAU29" s="530" t="n"/>
      <c r="LAV29" s="530" t="n"/>
      <c r="LAW29" s="530" t="n"/>
      <c r="LAX29" s="530" t="n"/>
      <c r="LAY29" s="530" t="n"/>
      <c r="LAZ29" s="530" t="n"/>
      <c r="LBA29" s="530" t="n"/>
      <c r="LBB29" s="530" t="n"/>
      <c r="LBC29" s="530" t="n"/>
      <c r="LBD29" s="530" t="n"/>
      <c r="LBE29" s="530" t="n"/>
      <c r="LBF29" s="530" t="n"/>
      <c r="LBG29" s="530" t="n"/>
      <c r="LBH29" s="530" t="n"/>
      <c r="LBI29" s="530" t="n"/>
      <c r="LBJ29" s="530" t="n"/>
      <c r="LBK29" s="530" t="n"/>
      <c r="LBL29" s="530" t="n"/>
      <c r="LBM29" s="530" t="n"/>
      <c r="LBN29" s="530" t="n"/>
      <c r="LBO29" s="530" t="n"/>
      <c r="LBP29" s="530" t="n"/>
      <c r="LBQ29" s="530" t="n"/>
      <c r="LBR29" s="530" t="n"/>
      <c r="LBS29" s="530" t="n"/>
      <c r="LBT29" s="530" t="n"/>
      <c r="LBU29" s="530" t="n"/>
      <c r="LBV29" s="530" t="n"/>
      <c r="LBW29" s="530" t="n"/>
      <c r="LBX29" s="530" t="n"/>
      <c r="LBY29" s="530" t="n"/>
      <c r="LBZ29" s="530" t="n"/>
      <c r="LCA29" s="530" t="n"/>
      <c r="LCB29" s="530" t="n"/>
      <c r="LCC29" s="530" t="n"/>
      <c r="LCD29" s="530" t="n"/>
      <c r="LCE29" s="530" t="n"/>
      <c r="LCF29" s="530" t="n"/>
      <c r="LCG29" s="530" t="n"/>
      <c r="LCH29" s="530" t="n"/>
      <c r="LCI29" s="530" t="n"/>
      <c r="LCJ29" s="530" t="n"/>
      <c r="LCK29" s="530" t="n"/>
      <c r="LCL29" s="530" t="n"/>
      <c r="LCM29" s="530" t="n"/>
      <c r="LCN29" s="530" t="n"/>
      <c r="LCO29" s="530" t="n"/>
      <c r="LCP29" s="530" t="n"/>
      <c r="LCQ29" s="530" t="n"/>
      <c r="LCR29" s="530" t="n"/>
      <c r="LCS29" s="530" t="n"/>
      <c r="LCT29" s="530" t="n"/>
      <c r="LCU29" s="530" t="n"/>
      <c r="LCV29" s="530" t="n"/>
      <c r="LCW29" s="530" t="n"/>
      <c r="LCX29" s="530" t="n"/>
      <c r="LCY29" s="530" t="n"/>
      <c r="LCZ29" s="530" t="n"/>
      <c r="LDA29" s="530" t="n"/>
      <c r="LDB29" s="530" t="n"/>
      <c r="LDC29" s="530" t="n"/>
      <c r="LDD29" s="530" t="n"/>
      <c r="LDE29" s="530" t="n"/>
      <c r="LDF29" s="530" t="n"/>
      <c r="LDG29" s="530" t="n"/>
      <c r="LDH29" s="530" t="n"/>
      <c r="LDI29" s="530" t="n"/>
      <c r="LDJ29" s="530" t="n"/>
      <c r="LDK29" s="530" t="n"/>
      <c r="LDL29" s="530" t="n"/>
      <c r="LDM29" s="530" t="n"/>
      <c r="LDN29" s="530" t="n"/>
      <c r="LDO29" s="530" t="n"/>
      <c r="LDP29" s="530" t="n"/>
      <c r="LDQ29" s="530" t="n"/>
      <c r="LDR29" s="530" t="n"/>
      <c r="LDS29" s="530" t="n"/>
      <c r="LDT29" s="530" t="n"/>
      <c r="LDU29" s="530" t="n"/>
      <c r="LDV29" s="530" t="n"/>
      <c r="LDW29" s="530" t="n"/>
      <c r="LDX29" s="530" t="n"/>
      <c r="LDY29" s="530" t="n"/>
      <c r="LDZ29" s="530" t="n"/>
      <c r="LEA29" s="530" t="n"/>
      <c r="LEB29" s="530" t="n"/>
      <c r="LEC29" s="530" t="n"/>
      <c r="LED29" s="530" t="n"/>
      <c r="LEE29" s="530" t="n"/>
      <c r="LEF29" s="530" t="n"/>
      <c r="LEG29" s="530" t="n"/>
      <c r="LEH29" s="530" t="n"/>
      <c r="LEI29" s="530" t="n"/>
      <c r="LEJ29" s="530" t="n"/>
      <c r="LEK29" s="530" t="n"/>
      <c r="LEL29" s="530" t="n"/>
      <c r="LEM29" s="530" t="n"/>
      <c r="LEN29" s="530" t="n"/>
      <c r="LEO29" s="530" t="n"/>
      <c r="LEP29" s="530" t="n"/>
      <c r="LEQ29" s="530" t="n"/>
      <c r="LER29" s="530" t="n"/>
      <c r="LES29" s="530" t="n"/>
      <c r="LET29" s="530" t="n"/>
      <c r="LEU29" s="530" t="n"/>
      <c r="LEV29" s="530" t="n"/>
      <c r="LEW29" s="530" t="n"/>
      <c r="LEX29" s="530" t="n"/>
      <c r="LEY29" s="530" t="n"/>
      <c r="LEZ29" s="530" t="n"/>
      <c r="LFA29" s="530" t="n"/>
      <c r="LFB29" s="530" t="n"/>
      <c r="LFC29" s="530" t="n"/>
      <c r="LFD29" s="530" t="n"/>
      <c r="LFE29" s="530" t="n"/>
      <c r="LFF29" s="530" t="n"/>
      <c r="LFG29" s="530" t="n"/>
      <c r="LFH29" s="530" t="n"/>
      <c r="LFI29" s="530" t="n"/>
      <c r="LFJ29" s="530" t="n"/>
      <c r="LFK29" s="530" t="n"/>
      <c r="LFL29" s="530" t="n"/>
      <c r="LFM29" s="530" t="n"/>
      <c r="LFN29" s="530" t="n"/>
      <c r="LFO29" s="530" t="n"/>
      <c r="LFP29" s="530" t="n"/>
      <c r="LFQ29" s="530" t="n"/>
      <c r="LFR29" s="530" t="n"/>
      <c r="LFS29" s="530" t="n"/>
      <c r="LFT29" s="530" t="n"/>
      <c r="LFU29" s="530" t="n"/>
      <c r="LFV29" s="530" t="n"/>
      <c r="LFW29" s="530" t="n"/>
      <c r="LFX29" s="530" t="n"/>
      <c r="LFY29" s="530" t="n"/>
      <c r="LFZ29" s="530" t="n"/>
      <c r="LGA29" s="530" t="n"/>
      <c r="LGB29" s="530" t="n"/>
      <c r="LGC29" s="530" t="n"/>
      <c r="LGD29" s="530" t="n"/>
      <c r="LGE29" s="530" t="n"/>
      <c r="LGF29" s="530" t="n"/>
      <c r="LGG29" s="530" t="n"/>
      <c r="LGH29" s="530" t="n"/>
      <c r="LGI29" s="530" t="n"/>
      <c r="LGJ29" s="530" t="n"/>
      <c r="LGK29" s="530" t="n"/>
      <c r="LGL29" s="530" t="n"/>
      <c r="LGM29" s="530" t="n"/>
      <c r="LGN29" s="530" t="n"/>
      <c r="LGO29" s="530" t="n"/>
      <c r="LGP29" s="530" t="n"/>
      <c r="LGQ29" s="530" t="n"/>
      <c r="LGR29" s="530" t="n"/>
      <c r="LGS29" s="530" t="n"/>
      <c r="LGT29" s="530" t="n"/>
      <c r="LGU29" s="530" t="n"/>
      <c r="LGV29" s="530" t="n"/>
      <c r="LGW29" s="530" t="n"/>
      <c r="LGX29" s="530" t="n"/>
      <c r="LGY29" s="530" t="n"/>
      <c r="LGZ29" s="530" t="n"/>
      <c r="LHA29" s="530" t="n"/>
      <c r="LHB29" s="530" t="n"/>
      <c r="LHC29" s="530" t="n"/>
      <c r="LHD29" s="530" t="n"/>
      <c r="LHE29" s="530" t="n"/>
      <c r="LHF29" s="530" t="n"/>
      <c r="LHG29" s="530" t="n"/>
      <c r="LHH29" s="530" t="n"/>
      <c r="LHI29" s="530" t="n"/>
      <c r="LHJ29" s="530" t="n"/>
      <c r="LHK29" s="530" t="n"/>
      <c r="LHL29" s="530" t="n"/>
      <c r="LHM29" s="530" t="n"/>
      <c r="LHN29" s="530" t="n"/>
      <c r="LHO29" s="530" t="n"/>
      <c r="LHP29" s="530" t="n"/>
      <c r="LHQ29" s="530" t="n"/>
      <c r="LHR29" s="530" t="n"/>
      <c r="LHS29" s="530" t="n"/>
      <c r="LHT29" s="530" t="n"/>
      <c r="LHU29" s="530" t="n"/>
      <c r="LHV29" s="530" t="n"/>
      <c r="LHW29" s="530" t="n"/>
      <c r="LHX29" s="530" t="n"/>
      <c r="LHY29" s="530" t="n"/>
      <c r="LHZ29" s="530" t="n"/>
      <c r="LIA29" s="530" t="n"/>
      <c r="LIB29" s="530" t="n"/>
      <c r="LIC29" s="530" t="n"/>
      <c r="LID29" s="530" t="n"/>
      <c r="LIE29" s="530" t="n"/>
      <c r="LIF29" s="530" t="n"/>
      <c r="LIG29" s="530" t="n"/>
      <c r="LIH29" s="530" t="n"/>
      <c r="LII29" s="530" t="n"/>
      <c r="LIJ29" s="530" t="n"/>
      <c r="LIK29" s="530" t="n"/>
      <c r="LIL29" s="530" t="n"/>
      <c r="LIM29" s="530" t="n"/>
      <c r="LIN29" s="530" t="n"/>
      <c r="LIO29" s="530" t="n"/>
      <c r="LIP29" s="530" t="n"/>
      <c r="LIQ29" s="530" t="n"/>
      <c r="LIR29" s="530" t="n"/>
      <c r="LIS29" s="530" t="n"/>
      <c r="LIT29" s="530" t="n"/>
      <c r="LIU29" s="530" t="n"/>
      <c r="LIV29" s="530" t="n"/>
      <c r="LIW29" s="530" t="n"/>
      <c r="LIX29" s="530" t="n"/>
      <c r="LIY29" s="530" t="n"/>
      <c r="LIZ29" s="530" t="n"/>
      <c r="LJA29" s="530" t="n"/>
      <c r="LJB29" s="530" t="n"/>
      <c r="LJC29" s="530" t="n"/>
      <c r="LJD29" s="530" t="n"/>
      <c r="LJE29" s="530" t="n"/>
      <c r="LJF29" s="530" t="n"/>
      <c r="LJG29" s="530" t="n"/>
      <c r="LJH29" s="530" t="n"/>
      <c r="LJI29" s="530" t="n"/>
      <c r="LJJ29" s="530" t="n"/>
      <c r="LJK29" s="530" t="n"/>
      <c r="LJL29" s="530" t="n"/>
      <c r="LJM29" s="530" t="n"/>
      <c r="LJN29" s="530" t="n"/>
      <c r="LJO29" s="530" t="n"/>
      <c r="LJP29" s="530" t="n"/>
      <c r="LJQ29" s="530" t="n"/>
      <c r="LJR29" s="530" t="n"/>
      <c r="LJS29" s="530" t="n"/>
      <c r="LJT29" s="530" t="n"/>
      <c r="LJU29" s="530" t="n"/>
      <c r="LJV29" s="530" t="n"/>
      <c r="LJW29" s="530" t="n"/>
      <c r="LJX29" s="530" t="n"/>
      <c r="LJY29" s="530" t="n"/>
      <c r="LJZ29" s="530" t="n"/>
      <c r="LKA29" s="530" t="n"/>
      <c r="LKB29" s="530" t="n"/>
      <c r="LKC29" s="530" t="n"/>
      <c r="LKD29" s="530" t="n"/>
      <c r="LKE29" s="530" t="n"/>
      <c r="LKF29" s="530" t="n"/>
      <c r="LKG29" s="530" t="n"/>
      <c r="LKH29" s="530" t="n"/>
      <c r="LKI29" s="530" t="n"/>
      <c r="LKJ29" s="530" t="n"/>
      <c r="LKK29" s="530" t="n"/>
      <c r="LKL29" s="530" t="n"/>
      <c r="LKM29" s="530" t="n"/>
      <c r="LKN29" s="530" t="n"/>
      <c r="LKO29" s="530" t="n"/>
      <c r="LKP29" s="530" t="n"/>
      <c r="LKQ29" s="530" t="n"/>
      <c r="LKR29" s="530" t="n"/>
      <c r="LKS29" s="530" t="n"/>
      <c r="LKT29" s="530" t="n"/>
      <c r="LKU29" s="530" t="n"/>
      <c r="LKV29" s="530" t="n"/>
      <c r="LKW29" s="530" t="n"/>
      <c r="LKX29" s="530" t="n"/>
      <c r="LKY29" s="530" t="n"/>
      <c r="LKZ29" s="530" t="n"/>
      <c r="LLA29" s="530" t="n"/>
      <c r="LLB29" s="530" t="n"/>
      <c r="LLC29" s="530" t="n"/>
      <c r="LLD29" s="530" t="n"/>
      <c r="LLE29" s="530" t="n"/>
      <c r="LLF29" s="530" t="n"/>
      <c r="LLG29" s="530" t="n"/>
      <c r="LLH29" s="530" t="n"/>
      <c r="LLI29" s="530" t="n"/>
      <c r="LLJ29" s="530" t="n"/>
      <c r="LLK29" s="530" t="n"/>
      <c r="LLL29" s="530" t="n"/>
      <c r="LLM29" s="530" t="n"/>
      <c r="LLN29" s="530" t="n"/>
      <c r="LLO29" s="530" t="n"/>
      <c r="LLP29" s="530" t="n"/>
      <c r="LLQ29" s="530" t="n"/>
      <c r="LLR29" s="530" t="n"/>
      <c r="LLS29" s="530" t="n"/>
      <c r="LLT29" s="530" t="n"/>
      <c r="LLU29" s="530" t="n"/>
      <c r="LLV29" s="530" t="n"/>
      <c r="LLW29" s="530" t="n"/>
      <c r="LLX29" s="530" t="n"/>
      <c r="LLY29" s="530" t="n"/>
      <c r="LLZ29" s="530" t="n"/>
      <c r="LMA29" s="530" t="n"/>
      <c r="LMB29" s="530" t="n"/>
      <c r="LMC29" s="530" t="n"/>
      <c r="LMD29" s="530" t="n"/>
      <c r="LME29" s="530" t="n"/>
      <c r="LMF29" s="530" t="n"/>
      <c r="LMG29" s="530" t="n"/>
      <c r="LMH29" s="530" t="n"/>
      <c r="LMI29" s="530" t="n"/>
      <c r="LMJ29" s="530" t="n"/>
      <c r="LMK29" s="530" t="n"/>
      <c r="LML29" s="530" t="n"/>
      <c r="LMM29" s="530" t="n"/>
      <c r="LMN29" s="530" t="n"/>
      <c r="LMO29" s="530" t="n"/>
      <c r="LMP29" s="530" t="n"/>
      <c r="LMQ29" s="530" t="n"/>
      <c r="LMR29" s="530" t="n"/>
      <c r="LMS29" s="530" t="n"/>
      <c r="LMT29" s="530" t="n"/>
      <c r="LMU29" s="530" t="n"/>
      <c r="LMV29" s="530" t="n"/>
      <c r="LMW29" s="530" t="n"/>
      <c r="LMX29" s="530" t="n"/>
      <c r="LMY29" s="530" t="n"/>
      <c r="LMZ29" s="530" t="n"/>
      <c r="LNA29" s="530" t="n"/>
      <c r="LNB29" s="530" t="n"/>
      <c r="LNC29" s="530" t="n"/>
      <c r="LND29" s="530" t="n"/>
      <c r="LNE29" s="530" t="n"/>
      <c r="LNF29" s="530" t="n"/>
      <c r="LNG29" s="530" t="n"/>
      <c r="LNH29" s="530" t="n"/>
      <c r="LNI29" s="530" t="n"/>
      <c r="LNJ29" s="530" t="n"/>
      <c r="LNK29" s="530" t="n"/>
      <c r="LNL29" s="530" t="n"/>
      <c r="LNM29" s="530" t="n"/>
      <c r="LNN29" s="530" t="n"/>
      <c r="LNO29" s="530" t="n"/>
      <c r="LNP29" s="530" t="n"/>
      <c r="LNQ29" s="530" t="n"/>
      <c r="LNR29" s="530" t="n"/>
      <c r="LNS29" s="530" t="n"/>
      <c r="LNT29" s="530" t="n"/>
      <c r="LNU29" s="530" t="n"/>
      <c r="LNV29" s="530" t="n"/>
      <c r="LNW29" s="530" t="n"/>
      <c r="LNX29" s="530" t="n"/>
      <c r="LNY29" s="530" t="n"/>
      <c r="LNZ29" s="530" t="n"/>
      <c r="LOA29" s="530" t="n"/>
      <c r="LOB29" s="530" t="n"/>
      <c r="LOC29" s="530" t="n"/>
      <c r="LOD29" s="530" t="n"/>
      <c r="LOE29" s="530" t="n"/>
      <c r="LOF29" s="530" t="n"/>
      <c r="LOG29" s="530" t="n"/>
      <c r="LOH29" s="530" t="n"/>
      <c r="LOI29" s="530" t="n"/>
      <c r="LOJ29" s="530" t="n"/>
      <c r="LOK29" s="530" t="n"/>
      <c r="LOL29" s="530" t="n"/>
      <c r="LOM29" s="530" t="n"/>
      <c r="LON29" s="530" t="n"/>
      <c r="LOO29" s="530" t="n"/>
      <c r="LOP29" s="530" t="n"/>
      <c r="LOQ29" s="530" t="n"/>
      <c r="LOR29" s="530" t="n"/>
      <c r="LOS29" s="530" t="n"/>
      <c r="LOT29" s="530" t="n"/>
      <c r="LOU29" s="530" t="n"/>
      <c r="LOV29" s="530" t="n"/>
      <c r="LOW29" s="530" t="n"/>
      <c r="LOX29" s="530" t="n"/>
      <c r="LOY29" s="530" t="n"/>
      <c r="LOZ29" s="530" t="n"/>
      <c r="LPA29" s="530" t="n"/>
      <c r="LPB29" s="530" t="n"/>
      <c r="LPC29" s="530" t="n"/>
      <c r="LPD29" s="530" t="n"/>
      <c r="LPE29" s="530" t="n"/>
      <c r="LPF29" s="530" t="n"/>
      <c r="LPG29" s="530" t="n"/>
      <c r="LPH29" s="530" t="n"/>
      <c r="LPI29" s="530" t="n"/>
      <c r="LPJ29" s="530" t="n"/>
      <c r="LPK29" s="530" t="n"/>
      <c r="LPL29" s="530" t="n"/>
      <c r="LPM29" s="530" t="n"/>
      <c r="LPN29" s="530" t="n"/>
      <c r="LPO29" s="530" t="n"/>
      <c r="LPP29" s="530" t="n"/>
      <c r="LPQ29" s="530" t="n"/>
      <c r="LPR29" s="530" t="n"/>
      <c r="LPS29" s="530" t="n"/>
      <c r="LPT29" s="530" t="n"/>
      <c r="LPU29" s="530" t="n"/>
      <c r="LPV29" s="530" t="n"/>
      <c r="LPW29" s="530" t="n"/>
      <c r="LPX29" s="530" t="n"/>
      <c r="LPY29" s="530" t="n"/>
      <c r="LPZ29" s="530" t="n"/>
      <c r="LQA29" s="530" t="n"/>
      <c r="LQB29" s="530" t="n"/>
      <c r="LQC29" s="530" t="n"/>
      <c r="LQD29" s="530" t="n"/>
      <c r="LQE29" s="530" t="n"/>
      <c r="LQF29" s="530" t="n"/>
      <c r="LQG29" s="530" t="n"/>
      <c r="LQH29" s="530" t="n"/>
      <c r="LQI29" s="530" t="n"/>
      <c r="LQJ29" s="530" t="n"/>
      <c r="LQK29" s="530" t="n"/>
      <c r="LQL29" s="530" t="n"/>
      <c r="LQM29" s="530" t="n"/>
      <c r="LQN29" s="530" t="n"/>
      <c r="LQO29" s="530" t="n"/>
      <c r="LQP29" s="530" t="n"/>
      <c r="LQQ29" s="530" t="n"/>
      <c r="LQR29" s="530" t="n"/>
      <c r="LQS29" s="530" t="n"/>
      <c r="LQT29" s="530" t="n"/>
      <c r="LQU29" s="530" t="n"/>
      <c r="LQV29" s="530" t="n"/>
      <c r="LQW29" s="530" t="n"/>
      <c r="LQX29" s="530" t="n"/>
      <c r="LQY29" s="530" t="n"/>
      <c r="LQZ29" s="530" t="n"/>
      <c r="LRA29" s="530" t="n"/>
      <c r="LRB29" s="530" t="n"/>
      <c r="LRC29" s="530" t="n"/>
      <c r="LRD29" s="530" t="n"/>
      <c r="LRE29" s="530" t="n"/>
      <c r="LRF29" s="530" t="n"/>
      <c r="LRG29" s="530" t="n"/>
      <c r="LRH29" s="530" t="n"/>
      <c r="LRI29" s="530" t="n"/>
      <c r="LRJ29" s="530" t="n"/>
      <c r="LRK29" s="530" t="n"/>
      <c r="LRL29" s="530" t="n"/>
      <c r="LRM29" s="530" t="n"/>
      <c r="LRN29" s="530" t="n"/>
      <c r="LRO29" s="530" t="n"/>
      <c r="LRP29" s="530" t="n"/>
      <c r="LRQ29" s="530" t="n"/>
      <c r="LRR29" s="530" t="n"/>
      <c r="LRS29" s="530" t="n"/>
      <c r="LRT29" s="530" t="n"/>
      <c r="LRU29" s="530" t="n"/>
      <c r="LRV29" s="530" t="n"/>
      <c r="LRW29" s="530" t="n"/>
      <c r="LRX29" s="530" t="n"/>
      <c r="LRY29" s="530" t="n"/>
      <c r="LRZ29" s="530" t="n"/>
      <c r="LSA29" s="530" t="n"/>
      <c r="LSB29" s="530" t="n"/>
      <c r="LSC29" s="530" t="n"/>
      <c r="LSD29" s="530" t="n"/>
      <c r="LSE29" s="530" t="n"/>
      <c r="LSF29" s="530" t="n"/>
      <c r="LSG29" s="530" t="n"/>
      <c r="LSH29" s="530" t="n"/>
      <c r="LSI29" s="530" t="n"/>
      <c r="LSJ29" s="530" t="n"/>
      <c r="LSK29" s="530" t="n"/>
      <c r="LSL29" s="530" t="n"/>
      <c r="LSM29" s="530" t="n"/>
      <c r="LSN29" s="530" t="n"/>
      <c r="LSO29" s="530" t="n"/>
      <c r="LSP29" s="530" t="n"/>
      <c r="LSQ29" s="530" t="n"/>
      <c r="LSR29" s="530" t="n"/>
      <c r="LSS29" s="530" t="n"/>
      <c r="LST29" s="530" t="n"/>
      <c r="LSU29" s="530" t="n"/>
      <c r="LSV29" s="530" t="n"/>
      <c r="LSW29" s="530" t="n"/>
      <c r="LSX29" s="530" t="n"/>
      <c r="LSY29" s="530" t="n"/>
      <c r="LSZ29" s="530" t="n"/>
      <c r="LTA29" s="530" t="n"/>
      <c r="LTB29" s="530" t="n"/>
      <c r="LTC29" s="530" t="n"/>
      <c r="LTD29" s="530" t="n"/>
      <c r="LTE29" s="530" t="n"/>
      <c r="LTF29" s="530" t="n"/>
      <c r="LTG29" s="530" t="n"/>
      <c r="LTH29" s="530" t="n"/>
      <c r="LTI29" s="530" t="n"/>
      <c r="LTJ29" s="530" t="n"/>
      <c r="LTK29" s="530" t="n"/>
      <c r="LTL29" s="530" t="n"/>
      <c r="LTM29" s="530" t="n"/>
      <c r="LTN29" s="530" t="n"/>
      <c r="LTO29" s="530" t="n"/>
      <c r="LTP29" s="530" t="n"/>
      <c r="LTQ29" s="530" t="n"/>
      <c r="LTR29" s="530" t="n"/>
      <c r="LTS29" s="530" t="n"/>
      <c r="LTT29" s="530" t="n"/>
      <c r="LTU29" s="530" t="n"/>
      <c r="LTV29" s="530" t="n"/>
      <c r="LTW29" s="530" t="n"/>
      <c r="LTX29" s="530" t="n"/>
      <c r="LTY29" s="530" t="n"/>
      <c r="LTZ29" s="530" t="n"/>
      <c r="LUA29" s="530" t="n"/>
      <c r="LUB29" s="530" t="n"/>
      <c r="LUC29" s="530" t="n"/>
      <c r="LUD29" s="530" t="n"/>
      <c r="LUE29" s="530" t="n"/>
      <c r="LUF29" s="530" t="n"/>
      <c r="LUG29" s="530" t="n"/>
      <c r="LUH29" s="530" t="n"/>
      <c r="LUI29" s="530" t="n"/>
      <c r="LUJ29" s="530" t="n"/>
      <c r="LUK29" s="530" t="n"/>
      <c r="LUL29" s="530" t="n"/>
      <c r="LUM29" s="530" t="n"/>
      <c r="LUN29" s="530" t="n"/>
      <c r="LUO29" s="530" t="n"/>
      <c r="LUP29" s="530" t="n"/>
      <c r="LUQ29" s="530" t="n"/>
      <c r="LUR29" s="530" t="n"/>
      <c r="LUS29" s="530" t="n"/>
      <c r="LUT29" s="530" t="n"/>
      <c r="LUU29" s="530" t="n"/>
      <c r="LUV29" s="530" t="n"/>
      <c r="LUW29" s="530" t="n"/>
      <c r="LUX29" s="530" t="n"/>
      <c r="LUY29" s="530" t="n"/>
      <c r="LUZ29" s="530" t="n"/>
      <c r="LVA29" s="530" t="n"/>
      <c r="LVB29" s="530" t="n"/>
      <c r="LVC29" s="530" t="n"/>
      <c r="LVD29" s="530" t="n"/>
      <c r="LVE29" s="530" t="n"/>
      <c r="LVF29" s="530" t="n"/>
      <c r="LVG29" s="530" t="n"/>
      <c r="LVH29" s="530" t="n"/>
      <c r="LVI29" s="530" t="n"/>
      <c r="LVJ29" s="530" t="n"/>
      <c r="LVK29" s="530" t="n"/>
      <c r="LVL29" s="530" t="n"/>
      <c r="LVM29" s="530" t="n"/>
      <c r="LVN29" s="530" t="n"/>
      <c r="LVO29" s="530" t="n"/>
      <c r="LVP29" s="530" t="n"/>
      <c r="LVQ29" s="530" t="n"/>
      <c r="LVR29" s="530" t="n"/>
      <c r="LVS29" s="530" t="n"/>
      <c r="LVT29" s="530" t="n"/>
      <c r="LVU29" s="530" t="n"/>
      <c r="LVV29" s="530" t="n"/>
      <c r="LVW29" s="530" t="n"/>
      <c r="LVX29" s="530" t="n"/>
      <c r="LVY29" s="530" t="n"/>
      <c r="LVZ29" s="530" t="n"/>
      <c r="LWA29" s="530" t="n"/>
      <c r="LWB29" s="530" t="n"/>
      <c r="LWC29" s="530" t="n"/>
      <c r="LWD29" s="530" t="n"/>
      <c r="LWE29" s="530" t="n"/>
      <c r="LWF29" s="530" t="n"/>
      <c r="LWG29" s="530" t="n"/>
      <c r="LWH29" s="530" t="n"/>
      <c r="LWI29" s="530" t="n"/>
      <c r="LWJ29" s="530" t="n"/>
      <c r="LWK29" s="530" t="n"/>
      <c r="LWL29" s="530" t="n"/>
      <c r="LWM29" s="530" t="n"/>
      <c r="LWN29" s="530" t="n"/>
      <c r="LWO29" s="530" t="n"/>
      <c r="LWP29" s="530" t="n"/>
      <c r="LWQ29" s="530" t="n"/>
      <c r="LWR29" s="530" t="n"/>
      <c r="LWS29" s="530" t="n"/>
      <c r="LWT29" s="530" t="n"/>
      <c r="LWU29" s="530" t="n"/>
      <c r="LWV29" s="530" t="n"/>
      <c r="LWW29" s="530" t="n"/>
      <c r="LWX29" s="530" t="n"/>
      <c r="LWY29" s="530" t="n"/>
      <c r="LWZ29" s="530" t="n"/>
      <c r="LXA29" s="530" t="n"/>
      <c r="LXB29" s="530" t="n"/>
      <c r="LXC29" s="530" t="n"/>
      <c r="LXD29" s="530" t="n"/>
      <c r="LXE29" s="530" t="n"/>
      <c r="LXF29" s="530" t="n"/>
      <c r="LXG29" s="530" t="n"/>
      <c r="LXH29" s="530" t="n"/>
      <c r="LXI29" s="530" t="n"/>
      <c r="LXJ29" s="530" t="n"/>
      <c r="LXK29" s="530" t="n"/>
      <c r="LXL29" s="530" t="n"/>
      <c r="LXM29" s="530" t="n"/>
      <c r="LXN29" s="530" t="n"/>
      <c r="LXO29" s="530" t="n"/>
      <c r="LXP29" s="530" t="n"/>
      <c r="LXQ29" s="530" t="n"/>
      <c r="LXR29" s="530" t="n"/>
      <c r="LXS29" s="530" t="n"/>
      <c r="LXT29" s="530" t="n"/>
      <c r="LXU29" s="530" t="n"/>
      <c r="LXV29" s="530" t="n"/>
      <c r="LXW29" s="530" t="n"/>
      <c r="LXX29" s="530" t="n"/>
      <c r="LXY29" s="530" t="n"/>
      <c r="LXZ29" s="530" t="n"/>
      <c r="LYA29" s="530" t="n"/>
      <c r="LYB29" s="530" t="n"/>
      <c r="LYC29" s="530" t="n"/>
      <c r="LYD29" s="530" t="n"/>
      <c r="LYE29" s="530" t="n"/>
      <c r="LYF29" s="530" t="n"/>
      <c r="LYG29" s="530" t="n"/>
      <c r="LYH29" s="530" t="n"/>
      <c r="LYI29" s="530" t="n"/>
      <c r="LYJ29" s="530" t="n"/>
      <c r="LYK29" s="530" t="n"/>
      <c r="LYL29" s="530" t="n"/>
      <c r="LYM29" s="530" t="n"/>
      <c r="LYN29" s="530" t="n"/>
      <c r="LYO29" s="530" t="n"/>
      <c r="LYP29" s="530" t="n"/>
      <c r="LYQ29" s="530" t="n"/>
      <c r="LYR29" s="530" t="n"/>
      <c r="LYS29" s="530" t="n"/>
      <c r="LYT29" s="530" t="n"/>
      <c r="LYU29" s="530" t="n"/>
      <c r="LYV29" s="530" t="n"/>
      <c r="LYW29" s="530" t="n"/>
      <c r="LYX29" s="530" t="n"/>
      <c r="LYY29" s="530" t="n"/>
      <c r="LYZ29" s="530" t="n"/>
      <c r="LZA29" s="530" t="n"/>
      <c r="LZB29" s="530" t="n"/>
      <c r="LZC29" s="530" t="n"/>
      <c r="LZD29" s="530" t="n"/>
      <c r="LZE29" s="530" t="n"/>
      <c r="LZF29" s="530" t="n"/>
      <c r="LZG29" s="530" t="n"/>
      <c r="LZH29" s="530" t="n"/>
      <c r="LZI29" s="530" t="n"/>
      <c r="LZJ29" s="530" t="n"/>
      <c r="LZK29" s="530" t="n"/>
      <c r="LZL29" s="530" t="n"/>
      <c r="LZM29" s="530" t="n"/>
      <c r="LZN29" s="530" t="n"/>
      <c r="LZO29" s="530" t="n"/>
      <c r="LZP29" s="530" t="n"/>
      <c r="LZQ29" s="530" t="n"/>
      <c r="LZR29" s="530" t="n"/>
      <c r="LZS29" s="530" t="n"/>
      <c r="LZT29" s="530" t="n"/>
      <c r="LZU29" s="530" t="n"/>
      <c r="LZV29" s="530" t="n"/>
      <c r="LZW29" s="530" t="n"/>
      <c r="LZX29" s="530" t="n"/>
      <c r="LZY29" s="530" t="n"/>
      <c r="LZZ29" s="530" t="n"/>
      <c r="MAA29" s="530" t="n"/>
      <c r="MAB29" s="530" t="n"/>
      <c r="MAC29" s="530" t="n"/>
      <c r="MAD29" s="530" t="n"/>
      <c r="MAE29" s="530" t="n"/>
      <c r="MAF29" s="530" t="n"/>
      <c r="MAG29" s="530" t="n"/>
      <c r="MAH29" s="530" t="n"/>
      <c r="MAI29" s="530" t="n"/>
      <c r="MAJ29" s="530" t="n"/>
      <c r="MAK29" s="530" t="n"/>
      <c r="MAL29" s="530" t="n"/>
      <c r="MAM29" s="530" t="n"/>
      <c r="MAN29" s="530" t="n"/>
      <c r="MAO29" s="530" t="n"/>
      <c r="MAP29" s="530" t="n"/>
      <c r="MAQ29" s="530" t="n"/>
      <c r="MAR29" s="530" t="n"/>
      <c r="MAS29" s="530" t="n"/>
      <c r="MAT29" s="530" t="n"/>
      <c r="MAU29" s="530" t="n"/>
      <c r="MAV29" s="530" t="n"/>
      <c r="MAW29" s="530" t="n"/>
      <c r="MAX29" s="530" t="n"/>
      <c r="MAY29" s="530" t="n"/>
      <c r="MAZ29" s="530" t="n"/>
      <c r="MBA29" s="530" t="n"/>
      <c r="MBB29" s="530" t="n"/>
      <c r="MBC29" s="530" t="n"/>
      <c r="MBD29" s="530" t="n"/>
      <c r="MBE29" s="530" t="n"/>
      <c r="MBF29" s="530" t="n"/>
      <c r="MBG29" s="530" t="n"/>
      <c r="MBH29" s="530" t="n"/>
      <c r="MBI29" s="530" t="n"/>
      <c r="MBJ29" s="530" t="n"/>
      <c r="MBK29" s="530" t="n"/>
      <c r="MBL29" s="530" t="n"/>
      <c r="MBM29" s="530" t="n"/>
      <c r="MBN29" s="530" t="n"/>
      <c r="MBO29" s="530" t="n"/>
      <c r="MBP29" s="530" t="n"/>
      <c r="MBQ29" s="530" t="n"/>
      <c r="MBR29" s="530" t="n"/>
      <c r="MBS29" s="530" t="n"/>
      <c r="MBT29" s="530" t="n"/>
      <c r="MBU29" s="530" t="n"/>
      <c r="MBV29" s="530" t="n"/>
      <c r="MBW29" s="530" t="n"/>
      <c r="MBX29" s="530" t="n"/>
      <c r="MBY29" s="530" t="n"/>
      <c r="MBZ29" s="530" t="n"/>
      <c r="MCA29" s="530" t="n"/>
      <c r="MCB29" s="530" t="n"/>
      <c r="MCC29" s="530" t="n"/>
      <c r="MCD29" s="530" t="n"/>
      <c r="MCE29" s="530" t="n"/>
      <c r="MCF29" s="530" t="n"/>
      <c r="MCG29" s="530" t="n"/>
      <c r="MCH29" s="530" t="n"/>
      <c r="MCI29" s="530" t="n"/>
      <c r="MCJ29" s="530" t="n"/>
      <c r="MCK29" s="530" t="n"/>
      <c r="MCL29" s="530" t="n"/>
      <c r="MCM29" s="530" t="n"/>
      <c r="MCN29" s="530" t="n"/>
      <c r="MCO29" s="530" t="n"/>
      <c r="MCP29" s="530" t="n"/>
      <c r="MCQ29" s="530" t="n"/>
      <c r="MCR29" s="530" t="n"/>
      <c r="MCS29" s="530" t="n"/>
      <c r="MCT29" s="530" t="n"/>
      <c r="MCU29" s="530" t="n"/>
      <c r="MCV29" s="530" t="n"/>
      <c r="MCW29" s="530" t="n"/>
      <c r="MCX29" s="530" t="n"/>
      <c r="MCY29" s="530" t="n"/>
      <c r="MCZ29" s="530" t="n"/>
      <c r="MDA29" s="530" t="n"/>
      <c r="MDB29" s="530" t="n"/>
      <c r="MDC29" s="530" t="n"/>
      <c r="MDD29" s="530" t="n"/>
      <c r="MDE29" s="530" t="n"/>
      <c r="MDF29" s="530" t="n"/>
      <c r="MDG29" s="530" t="n"/>
      <c r="MDH29" s="530" t="n"/>
      <c r="MDI29" s="530" t="n"/>
      <c r="MDJ29" s="530" t="n"/>
      <c r="MDK29" s="530" t="n"/>
      <c r="MDL29" s="530" t="n"/>
      <c r="MDM29" s="530" t="n"/>
      <c r="MDN29" s="530" t="n"/>
      <c r="MDO29" s="530" t="n"/>
      <c r="MDP29" s="530" t="n"/>
      <c r="MDQ29" s="530" t="n"/>
      <c r="MDR29" s="530" t="n"/>
      <c r="MDS29" s="530" t="n"/>
      <c r="MDT29" s="530" t="n"/>
      <c r="MDU29" s="530" t="n"/>
      <c r="MDV29" s="530" t="n"/>
      <c r="MDW29" s="530" t="n"/>
      <c r="MDX29" s="530" t="n"/>
      <c r="MDY29" s="530" t="n"/>
      <c r="MDZ29" s="530" t="n"/>
      <c r="MEA29" s="530" t="n"/>
      <c r="MEB29" s="530" t="n"/>
      <c r="MEC29" s="530" t="n"/>
      <c r="MED29" s="530" t="n"/>
      <c r="MEE29" s="530" t="n"/>
      <c r="MEF29" s="530" t="n"/>
      <c r="MEG29" s="530" t="n"/>
      <c r="MEH29" s="530" t="n"/>
      <c r="MEI29" s="530" t="n"/>
      <c r="MEJ29" s="530" t="n"/>
      <c r="MEK29" s="530" t="n"/>
      <c r="MEL29" s="530" t="n"/>
      <c r="MEM29" s="530" t="n"/>
      <c r="MEN29" s="530" t="n"/>
      <c r="MEO29" s="530" t="n"/>
      <c r="MEP29" s="530" t="n"/>
      <c r="MEQ29" s="530" t="n"/>
      <c r="MER29" s="530" t="n"/>
      <c r="MES29" s="530" t="n"/>
      <c r="MET29" s="530" t="n"/>
      <c r="MEU29" s="530" t="n"/>
      <c r="MEV29" s="530" t="n"/>
      <c r="MEW29" s="530" t="n"/>
      <c r="MEX29" s="530" t="n"/>
      <c r="MEY29" s="530" t="n"/>
      <c r="MEZ29" s="530" t="n"/>
      <c r="MFA29" s="530" t="n"/>
      <c r="MFB29" s="530" t="n"/>
      <c r="MFC29" s="530" t="n"/>
      <c r="MFD29" s="530" t="n"/>
      <c r="MFE29" s="530" t="n"/>
      <c r="MFF29" s="530" t="n"/>
      <c r="MFG29" s="530" t="n"/>
      <c r="MFH29" s="530" t="n"/>
      <c r="MFI29" s="530" t="n"/>
      <c r="MFJ29" s="530" t="n"/>
      <c r="MFK29" s="530" t="n"/>
      <c r="MFL29" s="530" t="n"/>
      <c r="MFM29" s="530" t="n"/>
      <c r="MFN29" s="530" t="n"/>
      <c r="MFO29" s="530" t="n"/>
      <c r="MFP29" s="530" t="n"/>
      <c r="MFQ29" s="530" t="n"/>
      <c r="MFR29" s="530" t="n"/>
      <c r="MFS29" s="530" t="n"/>
      <c r="MFT29" s="530" t="n"/>
      <c r="MFU29" s="530" t="n"/>
      <c r="MFV29" s="530" t="n"/>
      <c r="MFW29" s="530" t="n"/>
      <c r="MFX29" s="530" t="n"/>
      <c r="MFY29" s="530" t="n"/>
      <c r="MFZ29" s="530" t="n"/>
      <c r="MGA29" s="530" t="n"/>
      <c r="MGB29" s="530" t="n"/>
      <c r="MGC29" s="530" t="n"/>
      <c r="MGD29" s="530" t="n"/>
      <c r="MGE29" s="530" t="n"/>
      <c r="MGF29" s="530" t="n"/>
      <c r="MGG29" s="530" t="n"/>
      <c r="MGH29" s="530" t="n"/>
      <c r="MGI29" s="530" t="n"/>
      <c r="MGJ29" s="530" t="n"/>
      <c r="MGK29" s="530" t="n"/>
      <c r="MGL29" s="530" t="n"/>
      <c r="MGM29" s="530" t="n"/>
      <c r="MGN29" s="530" t="n"/>
      <c r="MGO29" s="530" t="n"/>
      <c r="MGP29" s="530" t="n"/>
      <c r="MGQ29" s="530" t="n"/>
      <c r="MGR29" s="530" t="n"/>
      <c r="MGS29" s="530" t="n"/>
      <c r="MGT29" s="530" t="n"/>
      <c r="MGU29" s="530" t="n"/>
      <c r="MGV29" s="530" t="n"/>
      <c r="MGW29" s="530" t="n"/>
      <c r="MGX29" s="530" t="n"/>
      <c r="MGY29" s="530" t="n"/>
      <c r="MGZ29" s="530" t="n"/>
      <c r="MHA29" s="530" t="n"/>
      <c r="MHB29" s="530" t="n"/>
      <c r="MHC29" s="530" t="n"/>
      <c r="MHD29" s="530" t="n"/>
      <c r="MHE29" s="530" t="n"/>
      <c r="MHF29" s="530" t="n"/>
      <c r="MHG29" s="530" t="n"/>
      <c r="MHH29" s="530" t="n"/>
      <c r="MHI29" s="530" t="n"/>
      <c r="MHJ29" s="530" t="n"/>
      <c r="MHK29" s="530" t="n"/>
      <c r="MHL29" s="530" t="n"/>
      <c r="MHM29" s="530" t="n"/>
      <c r="MHN29" s="530" t="n"/>
      <c r="MHO29" s="530" t="n"/>
      <c r="MHP29" s="530" t="n"/>
      <c r="MHQ29" s="530" t="n"/>
      <c r="MHR29" s="530" t="n"/>
      <c r="MHS29" s="530" t="n"/>
      <c r="MHT29" s="530" t="n"/>
      <c r="MHU29" s="530" t="n"/>
      <c r="MHV29" s="530" t="n"/>
      <c r="MHW29" s="530" t="n"/>
      <c r="MHX29" s="530" t="n"/>
      <c r="MHY29" s="530" t="n"/>
      <c r="MHZ29" s="530" t="n"/>
      <c r="MIA29" s="530" t="n"/>
      <c r="MIB29" s="530" t="n"/>
      <c r="MIC29" s="530" t="n"/>
      <c r="MID29" s="530" t="n"/>
      <c r="MIE29" s="530" t="n"/>
      <c r="MIF29" s="530" t="n"/>
      <c r="MIG29" s="530" t="n"/>
      <c r="MIH29" s="530" t="n"/>
      <c r="MII29" s="530" t="n"/>
      <c r="MIJ29" s="530" t="n"/>
      <c r="MIK29" s="530" t="n"/>
      <c r="MIL29" s="530" t="n"/>
      <c r="MIM29" s="530" t="n"/>
      <c r="MIN29" s="530" t="n"/>
      <c r="MIO29" s="530" t="n"/>
      <c r="MIP29" s="530" t="n"/>
      <c r="MIQ29" s="530" t="n"/>
      <c r="MIR29" s="530" t="n"/>
      <c r="MIS29" s="530" t="n"/>
      <c r="MIT29" s="530" t="n"/>
      <c r="MIU29" s="530" t="n"/>
      <c r="MIV29" s="530" t="n"/>
      <c r="MIW29" s="530" t="n"/>
      <c r="MIX29" s="530" t="n"/>
      <c r="MIY29" s="530" t="n"/>
      <c r="MIZ29" s="530" t="n"/>
      <c r="MJA29" s="530" t="n"/>
      <c r="MJB29" s="530" t="n"/>
      <c r="MJC29" s="530" t="n"/>
      <c r="MJD29" s="530" t="n"/>
      <c r="MJE29" s="530" t="n"/>
      <c r="MJF29" s="530" t="n"/>
      <c r="MJG29" s="530" t="n"/>
      <c r="MJH29" s="530" t="n"/>
      <c r="MJI29" s="530" t="n"/>
      <c r="MJJ29" s="530" t="n"/>
      <c r="MJK29" s="530" t="n"/>
      <c r="MJL29" s="530" t="n"/>
      <c r="MJM29" s="530" t="n"/>
      <c r="MJN29" s="530" t="n"/>
      <c r="MJO29" s="530" t="n"/>
      <c r="MJP29" s="530" t="n"/>
      <c r="MJQ29" s="530" t="n"/>
      <c r="MJR29" s="530" t="n"/>
      <c r="MJS29" s="530" t="n"/>
      <c r="MJT29" s="530" t="n"/>
      <c r="MJU29" s="530" t="n"/>
      <c r="MJV29" s="530" t="n"/>
      <c r="MJW29" s="530" t="n"/>
      <c r="MJX29" s="530" t="n"/>
      <c r="MJY29" s="530" t="n"/>
      <c r="MJZ29" s="530" t="n"/>
      <c r="MKA29" s="530" t="n"/>
      <c r="MKB29" s="530" t="n"/>
      <c r="MKC29" s="530" t="n"/>
      <c r="MKD29" s="530" t="n"/>
      <c r="MKE29" s="530" t="n"/>
      <c r="MKF29" s="530" t="n"/>
      <c r="MKG29" s="530" t="n"/>
      <c r="MKH29" s="530" t="n"/>
      <c r="MKI29" s="530" t="n"/>
      <c r="MKJ29" s="530" t="n"/>
      <c r="MKK29" s="530" t="n"/>
      <c r="MKL29" s="530" t="n"/>
      <c r="MKM29" s="530" t="n"/>
      <c r="MKN29" s="530" t="n"/>
      <c r="MKO29" s="530" t="n"/>
      <c r="MKP29" s="530" t="n"/>
      <c r="MKQ29" s="530" t="n"/>
      <c r="MKR29" s="530" t="n"/>
      <c r="MKS29" s="530" t="n"/>
      <c r="MKT29" s="530" t="n"/>
      <c r="MKU29" s="530" t="n"/>
      <c r="MKV29" s="530" t="n"/>
      <c r="MKW29" s="530" t="n"/>
      <c r="MKX29" s="530" t="n"/>
      <c r="MKY29" s="530" t="n"/>
      <c r="MKZ29" s="530" t="n"/>
      <c r="MLA29" s="530" t="n"/>
      <c r="MLB29" s="530" t="n"/>
      <c r="MLC29" s="530" t="n"/>
      <c r="MLD29" s="530" t="n"/>
      <c r="MLE29" s="530" t="n"/>
      <c r="MLF29" s="530" t="n"/>
      <c r="MLG29" s="530" t="n"/>
      <c r="MLH29" s="530" t="n"/>
      <c r="MLI29" s="530" t="n"/>
      <c r="MLJ29" s="530" t="n"/>
      <c r="MLK29" s="530" t="n"/>
      <c r="MLL29" s="530" t="n"/>
      <c r="MLM29" s="530" t="n"/>
      <c r="MLN29" s="530" t="n"/>
      <c r="MLO29" s="530" t="n"/>
      <c r="MLP29" s="530" t="n"/>
      <c r="MLQ29" s="530" t="n"/>
      <c r="MLR29" s="530" t="n"/>
      <c r="MLS29" s="530" t="n"/>
      <c r="MLT29" s="530" t="n"/>
      <c r="MLU29" s="530" t="n"/>
      <c r="MLV29" s="530" t="n"/>
      <c r="MLW29" s="530" t="n"/>
      <c r="MLX29" s="530" t="n"/>
      <c r="MLY29" s="530" t="n"/>
      <c r="MLZ29" s="530" t="n"/>
      <c r="MMA29" s="530" t="n"/>
      <c r="MMB29" s="530" t="n"/>
      <c r="MMC29" s="530" t="n"/>
      <c r="MMD29" s="530" t="n"/>
      <c r="MME29" s="530" t="n"/>
      <c r="MMF29" s="530" t="n"/>
      <c r="MMG29" s="530" t="n"/>
      <c r="MMH29" s="530" t="n"/>
      <c r="MMI29" s="530" t="n"/>
      <c r="MMJ29" s="530" t="n"/>
      <c r="MMK29" s="530" t="n"/>
      <c r="MML29" s="530" t="n"/>
      <c r="MMM29" s="530" t="n"/>
      <c r="MMN29" s="530" t="n"/>
      <c r="MMO29" s="530" t="n"/>
      <c r="MMP29" s="530" t="n"/>
      <c r="MMQ29" s="530" t="n"/>
      <c r="MMR29" s="530" t="n"/>
      <c r="MMS29" s="530" t="n"/>
      <c r="MMT29" s="530" t="n"/>
      <c r="MMU29" s="530" t="n"/>
      <c r="MMV29" s="530" t="n"/>
      <c r="MMW29" s="530" t="n"/>
      <c r="MMX29" s="530" t="n"/>
      <c r="MMY29" s="530" t="n"/>
      <c r="MMZ29" s="530" t="n"/>
      <c r="MNA29" s="530" t="n"/>
      <c r="MNB29" s="530" t="n"/>
      <c r="MNC29" s="530" t="n"/>
      <c r="MND29" s="530" t="n"/>
      <c r="MNE29" s="530" t="n"/>
      <c r="MNF29" s="530" t="n"/>
      <c r="MNG29" s="530" t="n"/>
      <c r="MNH29" s="530" t="n"/>
      <c r="MNI29" s="530" t="n"/>
      <c r="MNJ29" s="530" t="n"/>
      <c r="MNK29" s="530" t="n"/>
      <c r="MNL29" s="530" t="n"/>
      <c r="MNM29" s="530" t="n"/>
      <c r="MNN29" s="530" t="n"/>
      <c r="MNO29" s="530" t="n"/>
      <c r="MNP29" s="530" t="n"/>
      <c r="MNQ29" s="530" t="n"/>
      <c r="MNR29" s="530" t="n"/>
      <c r="MNS29" s="530" t="n"/>
      <c r="MNT29" s="530" t="n"/>
      <c r="MNU29" s="530" t="n"/>
      <c r="MNV29" s="530" t="n"/>
      <c r="MNW29" s="530" t="n"/>
      <c r="MNX29" s="530" t="n"/>
      <c r="MNY29" s="530" t="n"/>
      <c r="MNZ29" s="530" t="n"/>
      <c r="MOA29" s="530" t="n"/>
      <c r="MOB29" s="530" t="n"/>
      <c r="MOC29" s="530" t="n"/>
      <c r="MOD29" s="530" t="n"/>
      <c r="MOE29" s="530" t="n"/>
      <c r="MOF29" s="530" t="n"/>
      <c r="MOG29" s="530" t="n"/>
      <c r="MOH29" s="530" t="n"/>
      <c r="MOI29" s="530" t="n"/>
      <c r="MOJ29" s="530" t="n"/>
      <c r="MOK29" s="530" t="n"/>
      <c r="MOL29" s="530" t="n"/>
      <c r="MOM29" s="530" t="n"/>
      <c r="MON29" s="530" t="n"/>
      <c r="MOO29" s="530" t="n"/>
      <c r="MOP29" s="530" t="n"/>
      <c r="MOQ29" s="530" t="n"/>
      <c r="MOR29" s="530" t="n"/>
      <c r="MOS29" s="530" t="n"/>
      <c r="MOT29" s="530" t="n"/>
      <c r="MOU29" s="530" t="n"/>
      <c r="MOV29" s="530" t="n"/>
      <c r="MOW29" s="530" t="n"/>
      <c r="MOX29" s="530" t="n"/>
      <c r="MOY29" s="530" t="n"/>
      <c r="MOZ29" s="530" t="n"/>
      <c r="MPA29" s="530" t="n"/>
      <c r="MPB29" s="530" t="n"/>
      <c r="MPC29" s="530" t="n"/>
      <c r="MPD29" s="530" t="n"/>
      <c r="MPE29" s="530" t="n"/>
      <c r="MPF29" s="530" t="n"/>
      <c r="MPG29" s="530" t="n"/>
      <c r="MPH29" s="530" t="n"/>
      <c r="MPI29" s="530" t="n"/>
      <c r="MPJ29" s="530" t="n"/>
      <c r="MPK29" s="530" t="n"/>
      <c r="MPL29" s="530" t="n"/>
      <c r="MPM29" s="530" t="n"/>
      <c r="MPN29" s="530" t="n"/>
      <c r="MPO29" s="530" t="n"/>
      <c r="MPP29" s="530" t="n"/>
      <c r="MPQ29" s="530" t="n"/>
      <c r="MPR29" s="530" t="n"/>
      <c r="MPS29" s="530" t="n"/>
      <c r="MPT29" s="530" t="n"/>
      <c r="MPU29" s="530" t="n"/>
      <c r="MPV29" s="530" t="n"/>
      <c r="MPW29" s="530" t="n"/>
      <c r="MPX29" s="530" t="n"/>
      <c r="MPY29" s="530" t="n"/>
      <c r="MPZ29" s="530" t="n"/>
      <c r="MQA29" s="530" t="n"/>
      <c r="MQB29" s="530" t="n"/>
      <c r="MQC29" s="530" t="n"/>
      <c r="MQD29" s="530" t="n"/>
      <c r="MQE29" s="530" t="n"/>
      <c r="MQF29" s="530" t="n"/>
      <c r="MQG29" s="530" t="n"/>
      <c r="MQH29" s="530" t="n"/>
      <c r="MQI29" s="530" t="n"/>
      <c r="MQJ29" s="530" t="n"/>
      <c r="MQK29" s="530" t="n"/>
      <c r="MQL29" s="530" t="n"/>
      <c r="MQM29" s="530" t="n"/>
      <c r="MQN29" s="530" t="n"/>
      <c r="MQO29" s="530" t="n"/>
      <c r="MQP29" s="530" t="n"/>
      <c r="MQQ29" s="530" t="n"/>
      <c r="MQR29" s="530" t="n"/>
      <c r="MQS29" s="530" t="n"/>
      <c r="MQT29" s="530" t="n"/>
      <c r="MQU29" s="530" t="n"/>
      <c r="MQV29" s="530" t="n"/>
      <c r="MQW29" s="530" t="n"/>
      <c r="MQX29" s="530" t="n"/>
      <c r="MQY29" s="530" t="n"/>
      <c r="MQZ29" s="530" t="n"/>
      <c r="MRA29" s="530" t="n"/>
      <c r="MRB29" s="530" t="n"/>
      <c r="MRC29" s="530" t="n"/>
      <c r="MRD29" s="530" t="n"/>
      <c r="MRE29" s="530" t="n"/>
      <c r="MRF29" s="530" t="n"/>
      <c r="MRG29" s="530" t="n"/>
      <c r="MRH29" s="530" t="n"/>
      <c r="MRI29" s="530" t="n"/>
      <c r="MRJ29" s="530" t="n"/>
      <c r="MRK29" s="530" t="n"/>
      <c r="MRL29" s="530" t="n"/>
      <c r="MRM29" s="530" t="n"/>
      <c r="MRN29" s="530" t="n"/>
      <c r="MRO29" s="530" t="n"/>
      <c r="MRP29" s="530" t="n"/>
      <c r="MRQ29" s="530" t="n"/>
      <c r="MRR29" s="530" t="n"/>
      <c r="MRS29" s="530" t="n"/>
      <c r="MRT29" s="530" t="n"/>
      <c r="MRU29" s="530" t="n"/>
      <c r="MRV29" s="530" t="n"/>
      <c r="MRW29" s="530" t="n"/>
      <c r="MRX29" s="530" t="n"/>
      <c r="MRY29" s="530" t="n"/>
      <c r="MRZ29" s="530" t="n"/>
      <c r="MSA29" s="530" t="n"/>
      <c r="MSB29" s="530" t="n"/>
      <c r="MSC29" s="530" t="n"/>
      <c r="MSD29" s="530" t="n"/>
      <c r="MSE29" s="530" t="n"/>
      <c r="MSF29" s="530" t="n"/>
      <c r="MSG29" s="530" t="n"/>
      <c r="MSH29" s="530" t="n"/>
      <c r="MSI29" s="530" t="n"/>
      <c r="MSJ29" s="530" t="n"/>
      <c r="MSK29" s="530" t="n"/>
      <c r="MSL29" s="530" t="n"/>
      <c r="MSM29" s="530" t="n"/>
      <c r="MSN29" s="530" t="n"/>
      <c r="MSO29" s="530" t="n"/>
      <c r="MSP29" s="530" t="n"/>
      <c r="MSQ29" s="530" t="n"/>
      <c r="MSR29" s="530" t="n"/>
      <c r="MSS29" s="530" t="n"/>
      <c r="MST29" s="530" t="n"/>
      <c r="MSU29" s="530" t="n"/>
      <c r="MSV29" s="530" t="n"/>
      <c r="MSW29" s="530" t="n"/>
      <c r="MSX29" s="530" t="n"/>
      <c r="MSY29" s="530" t="n"/>
      <c r="MSZ29" s="530" t="n"/>
      <c r="MTA29" s="530" t="n"/>
      <c r="MTB29" s="530" t="n"/>
      <c r="MTC29" s="530" t="n"/>
      <c r="MTD29" s="530" t="n"/>
      <c r="MTE29" s="530" t="n"/>
      <c r="MTF29" s="530" t="n"/>
      <c r="MTG29" s="530" t="n"/>
      <c r="MTH29" s="530" t="n"/>
      <c r="MTI29" s="530" t="n"/>
      <c r="MTJ29" s="530" t="n"/>
      <c r="MTK29" s="530" t="n"/>
      <c r="MTL29" s="530" t="n"/>
      <c r="MTM29" s="530" t="n"/>
      <c r="MTN29" s="530" t="n"/>
      <c r="MTO29" s="530" t="n"/>
      <c r="MTP29" s="530" t="n"/>
      <c r="MTQ29" s="530" t="n"/>
      <c r="MTR29" s="530" t="n"/>
      <c r="MTS29" s="530" t="n"/>
      <c r="MTT29" s="530" t="n"/>
      <c r="MTU29" s="530" t="n"/>
      <c r="MTV29" s="530" t="n"/>
      <c r="MTW29" s="530" t="n"/>
      <c r="MTX29" s="530" t="n"/>
      <c r="MTY29" s="530" t="n"/>
      <c r="MTZ29" s="530" t="n"/>
      <c r="MUA29" s="530" t="n"/>
      <c r="MUB29" s="530" t="n"/>
      <c r="MUC29" s="530" t="n"/>
      <c r="MUD29" s="530" t="n"/>
      <c r="MUE29" s="530" t="n"/>
      <c r="MUF29" s="530" t="n"/>
      <c r="MUG29" s="530" t="n"/>
      <c r="MUH29" s="530" t="n"/>
      <c r="MUI29" s="530" t="n"/>
      <c r="MUJ29" s="530" t="n"/>
      <c r="MUK29" s="530" t="n"/>
      <c r="MUL29" s="530" t="n"/>
      <c r="MUM29" s="530" t="n"/>
      <c r="MUN29" s="530" t="n"/>
      <c r="MUO29" s="530" t="n"/>
      <c r="MUP29" s="530" t="n"/>
      <c r="MUQ29" s="530" t="n"/>
      <c r="MUR29" s="530" t="n"/>
      <c r="MUS29" s="530" t="n"/>
      <c r="MUT29" s="530" t="n"/>
      <c r="MUU29" s="530" t="n"/>
      <c r="MUV29" s="530" t="n"/>
      <c r="MUW29" s="530" t="n"/>
      <c r="MUX29" s="530" t="n"/>
      <c r="MUY29" s="530" t="n"/>
      <c r="MUZ29" s="530" t="n"/>
      <c r="MVA29" s="530" t="n"/>
      <c r="MVB29" s="530" t="n"/>
      <c r="MVC29" s="530" t="n"/>
      <c r="MVD29" s="530" t="n"/>
      <c r="MVE29" s="530" t="n"/>
      <c r="MVF29" s="530" t="n"/>
      <c r="MVG29" s="530" t="n"/>
      <c r="MVH29" s="530" t="n"/>
      <c r="MVI29" s="530" t="n"/>
      <c r="MVJ29" s="530" t="n"/>
      <c r="MVK29" s="530" t="n"/>
      <c r="MVL29" s="530" t="n"/>
      <c r="MVM29" s="530" t="n"/>
      <c r="MVN29" s="530" t="n"/>
      <c r="MVO29" s="530" t="n"/>
      <c r="MVP29" s="530" t="n"/>
      <c r="MVQ29" s="530" t="n"/>
      <c r="MVR29" s="530" t="n"/>
      <c r="MVS29" s="530" t="n"/>
      <c r="MVT29" s="530" t="n"/>
      <c r="MVU29" s="530" t="n"/>
      <c r="MVV29" s="530" t="n"/>
      <c r="MVW29" s="530" t="n"/>
      <c r="MVX29" s="530" t="n"/>
      <c r="MVY29" s="530" t="n"/>
      <c r="MVZ29" s="530" t="n"/>
      <c r="MWA29" s="530" t="n"/>
      <c r="MWB29" s="530" t="n"/>
      <c r="MWC29" s="530" t="n"/>
      <c r="MWD29" s="530" t="n"/>
      <c r="MWE29" s="530" t="n"/>
      <c r="MWF29" s="530" t="n"/>
      <c r="MWG29" s="530" t="n"/>
      <c r="MWH29" s="530" t="n"/>
      <c r="MWI29" s="530" t="n"/>
      <c r="MWJ29" s="530" t="n"/>
      <c r="MWK29" s="530" t="n"/>
      <c r="MWL29" s="530" t="n"/>
      <c r="MWM29" s="530" t="n"/>
      <c r="MWN29" s="530" t="n"/>
      <c r="MWO29" s="530" t="n"/>
      <c r="MWP29" s="530" t="n"/>
      <c r="MWQ29" s="530" t="n"/>
      <c r="MWR29" s="530" t="n"/>
      <c r="MWS29" s="530" t="n"/>
      <c r="MWT29" s="530" t="n"/>
      <c r="MWU29" s="530" t="n"/>
      <c r="MWV29" s="530" t="n"/>
      <c r="MWW29" s="530" t="n"/>
      <c r="MWX29" s="530" t="n"/>
      <c r="MWY29" s="530" t="n"/>
      <c r="MWZ29" s="530" t="n"/>
      <c r="MXA29" s="530" t="n"/>
      <c r="MXB29" s="530" t="n"/>
      <c r="MXC29" s="530" t="n"/>
      <c r="MXD29" s="530" t="n"/>
      <c r="MXE29" s="530" t="n"/>
      <c r="MXF29" s="530" t="n"/>
      <c r="MXG29" s="530" t="n"/>
      <c r="MXH29" s="530" t="n"/>
      <c r="MXI29" s="530" t="n"/>
      <c r="MXJ29" s="530" t="n"/>
      <c r="MXK29" s="530" t="n"/>
      <c r="MXL29" s="530" t="n"/>
      <c r="MXM29" s="530" t="n"/>
      <c r="MXN29" s="530" t="n"/>
      <c r="MXO29" s="530" t="n"/>
      <c r="MXP29" s="530" t="n"/>
      <c r="MXQ29" s="530" t="n"/>
      <c r="MXR29" s="530" t="n"/>
      <c r="MXS29" s="530" t="n"/>
      <c r="MXT29" s="530" t="n"/>
      <c r="MXU29" s="530" t="n"/>
      <c r="MXV29" s="530" t="n"/>
      <c r="MXW29" s="530" t="n"/>
      <c r="MXX29" s="530" t="n"/>
      <c r="MXY29" s="530" t="n"/>
      <c r="MXZ29" s="530" t="n"/>
      <c r="MYA29" s="530" t="n"/>
      <c r="MYB29" s="530" t="n"/>
      <c r="MYC29" s="530" t="n"/>
      <c r="MYD29" s="530" t="n"/>
      <c r="MYE29" s="530" t="n"/>
      <c r="MYF29" s="530" t="n"/>
      <c r="MYG29" s="530" t="n"/>
      <c r="MYH29" s="530" t="n"/>
      <c r="MYI29" s="530" t="n"/>
      <c r="MYJ29" s="530" t="n"/>
      <c r="MYK29" s="530" t="n"/>
      <c r="MYL29" s="530" t="n"/>
      <c r="MYM29" s="530" t="n"/>
      <c r="MYN29" s="530" t="n"/>
      <c r="MYO29" s="530" t="n"/>
      <c r="MYP29" s="530" t="n"/>
      <c r="MYQ29" s="530" t="n"/>
      <c r="MYR29" s="530" t="n"/>
      <c r="MYS29" s="530" t="n"/>
      <c r="MYT29" s="530" t="n"/>
      <c r="MYU29" s="530" t="n"/>
      <c r="MYV29" s="530" t="n"/>
      <c r="MYW29" s="530" t="n"/>
      <c r="MYX29" s="530" t="n"/>
      <c r="MYY29" s="530" t="n"/>
      <c r="MYZ29" s="530" t="n"/>
      <c r="MZA29" s="530" t="n"/>
      <c r="MZB29" s="530" t="n"/>
      <c r="MZC29" s="530" t="n"/>
      <c r="MZD29" s="530" t="n"/>
      <c r="MZE29" s="530" t="n"/>
      <c r="MZF29" s="530" t="n"/>
      <c r="MZG29" s="530" t="n"/>
      <c r="MZH29" s="530" t="n"/>
      <c r="MZI29" s="530" t="n"/>
      <c r="MZJ29" s="530" t="n"/>
      <c r="MZK29" s="530" t="n"/>
      <c r="MZL29" s="530" t="n"/>
      <c r="MZM29" s="530" t="n"/>
      <c r="MZN29" s="530" t="n"/>
      <c r="MZO29" s="530" t="n"/>
      <c r="MZP29" s="530" t="n"/>
      <c r="MZQ29" s="530" t="n"/>
      <c r="MZR29" s="530" t="n"/>
      <c r="MZS29" s="530" t="n"/>
      <c r="MZT29" s="530" t="n"/>
      <c r="MZU29" s="530" t="n"/>
      <c r="MZV29" s="530" t="n"/>
      <c r="MZW29" s="530" t="n"/>
      <c r="MZX29" s="530" t="n"/>
      <c r="MZY29" s="530" t="n"/>
      <c r="MZZ29" s="530" t="n"/>
      <c r="NAA29" s="530" t="n"/>
      <c r="NAB29" s="530" t="n"/>
      <c r="NAC29" s="530" t="n"/>
      <c r="NAD29" s="530" t="n"/>
      <c r="NAE29" s="530" t="n"/>
      <c r="NAF29" s="530" t="n"/>
      <c r="NAG29" s="530" t="n"/>
      <c r="NAH29" s="530" t="n"/>
      <c r="NAI29" s="530" t="n"/>
      <c r="NAJ29" s="530" t="n"/>
      <c r="NAK29" s="530" t="n"/>
      <c r="NAL29" s="530" t="n"/>
      <c r="NAM29" s="530" t="n"/>
      <c r="NAN29" s="530" t="n"/>
      <c r="NAO29" s="530" t="n"/>
      <c r="NAP29" s="530" t="n"/>
      <c r="NAQ29" s="530" t="n"/>
      <c r="NAR29" s="530" t="n"/>
      <c r="NAS29" s="530" t="n"/>
      <c r="NAT29" s="530" t="n"/>
      <c r="NAU29" s="530" t="n"/>
      <c r="NAV29" s="530" t="n"/>
      <c r="NAW29" s="530" t="n"/>
      <c r="NAX29" s="530" t="n"/>
      <c r="NAY29" s="530" t="n"/>
      <c r="NAZ29" s="530" t="n"/>
      <c r="NBA29" s="530" t="n"/>
      <c r="NBB29" s="530" t="n"/>
      <c r="NBC29" s="530" t="n"/>
      <c r="NBD29" s="530" t="n"/>
      <c r="NBE29" s="530" t="n"/>
      <c r="NBF29" s="530" t="n"/>
      <c r="NBG29" s="530" t="n"/>
      <c r="NBH29" s="530" t="n"/>
      <c r="NBI29" s="530" t="n"/>
      <c r="NBJ29" s="530" t="n"/>
      <c r="NBK29" s="530" t="n"/>
      <c r="NBL29" s="530" t="n"/>
      <c r="NBM29" s="530" t="n"/>
      <c r="NBN29" s="530" t="n"/>
      <c r="NBO29" s="530" t="n"/>
      <c r="NBP29" s="530" t="n"/>
      <c r="NBQ29" s="530" t="n"/>
      <c r="NBR29" s="530" t="n"/>
      <c r="NBS29" s="530" t="n"/>
      <c r="NBT29" s="530" t="n"/>
      <c r="NBU29" s="530" t="n"/>
      <c r="NBV29" s="530" t="n"/>
      <c r="NBW29" s="530" t="n"/>
      <c r="NBX29" s="530" t="n"/>
      <c r="NBY29" s="530" t="n"/>
      <c r="NBZ29" s="530" t="n"/>
      <c r="NCA29" s="530" t="n"/>
      <c r="NCB29" s="530" t="n"/>
      <c r="NCC29" s="530" t="n"/>
      <c r="NCD29" s="530" t="n"/>
      <c r="NCE29" s="530" t="n"/>
      <c r="NCF29" s="530" t="n"/>
      <c r="NCG29" s="530" t="n"/>
      <c r="NCH29" s="530" t="n"/>
      <c r="NCI29" s="530" t="n"/>
      <c r="NCJ29" s="530" t="n"/>
      <c r="NCK29" s="530" t="n"/>
      <c r="NCL29" s="530" t="n"/>
      <c r="NCM29" s="530" t="n"/>
      <c r="NCN29" s="530" t="n"/>
      <c r="NCO29" s="530" t="n"/>
      <c r="NCP29" s="530" t="n"/>
      <c r="NCQ29" s="530" t="n"/>
      <c r="NCR29" s="530" t="n"/>
      <c r="NCS29" s="530" t="n"/>
      <c r="NCT29" s="530" t="n"/>
      <c r="NCU29" s="530" t="n"/>
      <c r="NCV29" s="530" t="n"/>
      <c r="NCW29" s="530" t="n"/>
      <c r="NCX29" s="530" t="n"/>
      <c r="NCY29" s="530" t="n"/>
      <c r="NCZ29" s="530" t="n"/>
      <c r="NDA29" s="530" t="n"/>
      <c r="NDB29" s="530" t="n"/>
      <c r="NDC29" s="530" t="n"/>
      <c r="NDD29" s="530" t="n"/>
      <c r="NDE29" s="530" t="n"/>
      <c r="NDF29" s="530" t="n"/>
      <c r="NDG29" s="530" t="n"/>
      <c r="NDH29" s="530" t="n"/>
      <c r="NDI29" s="530" t="n"/>
      <c r="NDJ29" s="530" t="n"/>
      <c r="NDK29" s="530" t="n"/>
      <c r="NDL29" s="530" t="n"/>
      <c r="NDM29" s="530" t="n"/>
      <c r="NDN29" s="530" t="n"/>
      <c r="NDO29" s="530" t="n"/>
      <c r="NDP29" s="530" t="n"/>
      <c r="NDQ29" s="530" t="n"/>
      <c r="NDR29" s="530" t="n"/>
      <c r="NDS29" s="530" t="n"/>
      <c r="NDT29" s="530" t="n"/>
      <c r="NDU29" s="530" t="n"/>
      <c r="NDV29" s="530" t="n"/>
      <c r="NDW29" s="530" t="n"/>
      <c r="NDX29" s="530" t="n"/>
      <c r="NDY29" s="530" t="n"/>
      <c r="NDZ29" s="530" t="n"/>
      <c r="NEA29" s="530" t="n"/>
      <c r="NEB29" s="530" t="n"/>
      <c r="NEC29" s="530" t="n"/>
      <c r="NED29" s="530" t="n"/>
      <c r="NEE29" s="530" t="n"/>
      <c r="NEF29" s="530" t="n"/>
      <c r="NEG29" s="530" t="n"/>
      <c r="NEH29" s="530" t="n"/>
      <c r="NEI29" s="530" t="n"/>
      <c r="NEJ29" s="530" t="n"/>
      <c r="NEK29" s="530" t="n"/>
      <c r="NEL29" s="530" t="n"/>
      <c r="NEM29" s="530" t="n"/>
      <c r="NEN29" s="530" t="n"/>
      <c r="NEO29" s="530" t="n"/>
      <c r="NEP29" s="530" t="n"/>
      <c r="NEQ29" s="530" t="n"/>
      <c r="NER29" s="530" t="n"/>
      <c r="NES29" s="530" t="n"/>
      <c r="NET29" s="530" t="n"/>
      <c r="NEU29" s="530" t="n"/>
      <c r="NEV29" s="530" t="n"/>
      <c r="NEW29" s="530" t="n"/>
      <c r="NEX29" s="530" t="n"/>
      <c r="NEY29" s="530" t="n"/>
      <c r="NEZ29" s="530" t="n"/>
      <c r="NFA29" s="530" t="n"/>
      <c r="NFB29" s="530" t="n"/>
      <c r="NFC29" s="530" t="n"/>
      <c r="NFD29" s="530" t="n"/>
      <c r="NFE29" s="530" t="n"/>
      <c r="NFF29" s="530" t="n"/>
      <c r="NFG29" s="530" t="n"/>
      <c r="NFH29" s="530" t="n"/>
      <c r="NFI29" s="530" t="n"/>
      <c r="NFJ29" s="530" t="n"/>
      <c r="NFK29" s="530" t="n"/>
      <c r="NFL29" s="530" t="n"/>
      <c r="NFM29" s="530" t="n"/>
      <c r="NFN29" s="530" t="n"/>
      <c r="NFO29" s="530" t="n"/>
      <c r="NFP29" s="530" t="n"/>
      <c r="NFQ29" s="530" t="n"/>
      <c r="NFR29" s="530" t="n"/>
      <c r="NFS29" s="530" t="n"/>
      <c r="NFT29" s="530" t="n"/>
      <c r="NFU29" s="530" t="n"/>
      <c r="NFV29" s="530" t="n"/>
      <c r="NFW29" s="530" t="n"/>
      <c r="NFX29" s="530" t="n"/>
      <c r="NFY29" s="530" t="n"/>
      <c r="NFZ29" s="530" t="n"/>
      <c r="NGA29" s="530" t="n"/>
      <c r="NGB29" s="530" t="n"/>
      <c r="NGC29" s="530" t="n"/>
      <c r="NGD29" s="530" t="n"/>
      <c r="NGE29" s="530" t="n"/>
      <c r="NGF29" s="530" t="n"/>
      <c r="NGG29" s="530" t="n"/>
      <c r="NGH29" s="530" t="n"/>
      <c r="NGI29" s="530" t="n"/>
      <c r="NGJ29" s="530" t="n"/>
      <c r="NGK29" s="530" t="n"/>
      <c r="NGL29" s="530" t="n"/>
      <c r="NGM29" s="530" t="n"/>
      <c r="NGN29" s="530" t="n"/>
      <c r="NGO29" s="530" t="n"/>
      <c r="NGP29" s="530" t="n"/>
      <c r="NGQ29" s="530" t="n"/>
      <c r="NGR29" s="530" t="n"/>
      <c r="NGS29" s="530" t="n"/>
      <c r="NGT29" s="530" t="n"/>
      <c r="NGU29" s="530" t="n"/>
      <c r="NGV29" s="530" t="n"/>
      <c r="NGW29" s="530" t="n"/>
      <c r="NGX29" s="530" t="n"/>
      <c r="NGY29" s="530" t="n"/>
      <c r="NGZ29" s="530" t="n"/>
      <c r="NHA29" s="530" t="n"/>
      <c r="NHB29" s="530" t="n"/>
      <c r="NHC29" s="530" t="n"/>
      <c r="NHD29" s="530" t="n"/>
      <c r="NHE29" s="530" t="n"/>
      <c r="NHF29" s="530" t="n"/>
      <c r="NHG29" s="530" t="n"/>
      <c r="NHH29" s="530" t="n"/>
      <c r="NHI29" s="530" t="n"/>
      <c r="NHJ29" s="530" t="n"/>
      <c r="NHK29" s="530" t="n"/>
      <c r="NHL29" s="530" t="n"/>
      <c r="NHM29" s="530" t="n"/>
      <c r="NHN29" s="530" t="n"/>
      <c r="NHO29" s="530" t="n"/>
      <c r="NHP29" s="530" t="n"/>
      <c r="NHQ29" s="530" t="n"/>
      <c r="NHR29" s="530" t="n"/>
      <c r="NHS29" s="530" t="n"/>
      <c r="NHT29" s="530" t="n"/>
      <c r="NHU29" s="530" t="n"/>
      <c r="NHV29" s="530" t="n"/>
      <c r="NHW29" s="530" t="n"/>
      <c r="NHX29" s="530" t="n"/>
      <c r="NHY29" s="530" t="n"/>
      <c r="NHZ29" s="530" t="n"/>
      <c r="NIA29" s="530" t="n"/>
      <c r="NIB29" s="530" t="n"/>
      <c r="NIC29" s="530" t="n"/>
      <c r="NID29" s="530" t="n"/>
      <c r="NIE29" s="530" t="n"/>
      <c r="NIF29" s="530" t="n"/>
      <c r="NIG29" s="530" t="n"/>
      <c r="NIH29" s="530" t="n"/>
      <c r="NII29" s="530" t="n"/>
      <c r="NIJ29" s="530" t="n"/>
      <c r="NIK29" s="530" t="n"/>
      <c r="NIL29" s="530" t="n"/>
      <c r="NIM29" s="530" t="n"/>
      <c r="NIN29" s="530" t="n"/>
      <c r="NIO29" s="530" t="n"/>
      <c r="NIP29" s="530" t="n"/>
      <c r="NIQ29" s="530" t="n"/>
      <c r="NIR29" s="530" t="n"/>
      <c r="NIS29" s="530" t="n"/>
      <c r="NIT29" s="530" t="n"/>
      <c r="NIU29" s="530" t="n"/>
      <c r="NIV29" s="530" t="n"/>
      <c r="NIW29" s="530" t="n"/>
      <c r="NIX29" s="530" t="n"/>
      <c r="NIY29" s="530" t="n"/>
      <c r="NIZ29" s="530" t="n"/>
      <c r="NJA29" s="530" t="n"/>
      <c r="NJB29" s="530" t="n"/>
      <c r="NJC29" s="530" t="n"/>
      <c r="NJD29" s="530" t="n"/>
      <c r="NJE29" s="530" t="n"/>
      <c r="NJF29" s="530" t="n"/>
      <c r="NJG29" s="530" t="n"/>
      <c r="NJH29" s="530" t="n"/>
      <c r="NJI29" s="530" t="n"/>
      <c r="NJJ29" s="530" t="n"/>
      <c r="NJK29" s="530" t="n"/>
      <c r="NJL29" s="530" t="n"/>
      <c r="NJM29" s="530" t="n"/>
      <c r="NJN29" s="530" t="n"/>
      <c r="NJO29" s="530" t="n"/>
      <c r="NJP29" s="530" t="n"/>
      <c r="NJQ29" s="530" t="n"/>
      <c r="NJR29" s="530" t="n"/>
      <c r="NJS29" s="530" t="n"/>
      <c r="NJT29" s="530" t="n"/>
      <c r="NJU29" s="530" t="n"/>
      <c r="NJV29" s="530" t="n"/>
      <c r="NJW29" s="530" t="n"/>
      <c r="NJX29" s="530" t="n"/>
      <c r="NJY29" s="530" t="n"/>
      <c r="NJZ29" s="530" t="n"/>
      <c r="NKA29" s="530" t="n"/>
      <c r="NKB29" s="530" t="n"/>
      <c r="NKC29" s="530" t="n"/>
      <c r="NKD29" s="530" t="n"/>
      <c r="NKE29" s="530" t="n"/>
      <c r="NKF29" s="530" t="n"/>
      <c r="NKG29" s="530" t="n"/>
      <c r="NKH29" s="530" t="n"/>
      <c r="NKI29" s="530" t="n"/>
      <c r="NKJ29" s="530" t="n"/>
      <c r="NKK29" s="530" t="n"/>
      <c r="NKL29" s="530" t="n"/>
      <c r="NKM29" s="530" t="n"/>
      <c r="NKN29" s="530" t="n"/>
      <c r="NKO29" s="530" t="n"/>
      <c r="NKP29" s="530" t="n"/>
      <c r="NKQ29" s="530" t="n"/>
      <c r="NKR29" s="530" t="n"/>
      <c r="NKS29" s="530" t="n"/>
      <c r="NKT29" s="530" t="n"/>
      <c r="NKU29" s="530" t="n"/>
      <c r="NKV29" s="530" t="n"/>
      <c r="NKW29" s="530" t="n"/>
      <c r="NKX29" s="530" t="n"/>
      <c r="NKY29" s="530" t="n"/>
      <c r="NKZ29" s="530" t="n"/>
      <c r="NLA29" s="530" t="n"/>
      <c r="NLB29" s="530" t="n"/>
      <c r="NLC29" s="530" t="n"/>
      <c r="NLD29" s="530" t="n"/>
      <c r="NLE29" s="530" t="n"/>
      <c r="NLF29" s="530" t="n"/>
      <c r="NLG29" s="530" t="n"/>
      <c r="NLH29" s="530" t="n"/>
      <c r="NLI29" s="530" t="n"/>
      <c r="NLJ29" s="530" t="n"/>
      <c r="NLK29" s="530" t="n"/>
      <c r="NLL29" s="530" t="n"/>
      <c r="NLM29" s="530" t="n"/>
      <c r="NLN29" s="530" t="n"/>
      <c r="NLO29" s="530" t="n"/>
      <c r="NLP29" s="530" t="n"/>
      <c r="NLQ29" s="530" t="n"/>
      <c r="NLR29" s="530" t="n"/>
      <c r="NLS29" s="530" t="n"/>
      <c r="NLT29" s="530" t="n"/>
      <c r="NLU29" s="530" t="n"/>
      <c r="NLV29" s="530" t="n"/>
      <c r="NLW29" s="530" t="n"/>
      <c r="NLX29" s="530" t="n"/>
      <c r="NLY29" s="530" t="n"/>
      <c r="NLZ29" s="530" t="n"/>
      <c r="NMA29" s="530" t="n"/>
      <c r="NMB29" s="530" t="n"/>
      <c r="NMC29" s="530" t="n"/>
      <c r="NMD29" s="530" t="n"/>
      <c r="NME29" s="530" t="n"/>
      <c r="NMF29" s="530" t="n"/>
      <c r="NMG29" s="530" t="n"/>
      <c r="NMH29" s="530" t="n"/>
      <c r="NMI29" s="530" t="n"/>
      <c r="NMJ29" s="530" t="n"/>
      <c r="NMK29" s="530" t="n"/>
      <c r="NML29" s="530" t="n"/>
      <c r="NMM29" s="530" t="n"/>
      <c r="NMN29" s="530" t="n"/>
      <c r="NMO29" s="530" t="n"/>
      <c r="NMP29" s="530" t="n"/>
      <c r="NMQ29" s="530" t="n"/>
      <c r="NMR29" s="530" t="n"/>
      <c r="NMS29" s="530" t="n"/>
      <c r="NMT29" s="530" t="n"/>
      <c r="NMU29" s="530" t="n"/>
      <c r="NMV29" s="530" t="n"/>
      <c r="NMW29" s="530" t="n"/>
      <c r="NMX29" s="530" t="n"/>
      <c r="NMY29" s="530" t="n"/>
      <c r="NMZ29" s="530" t="n"/>
      <c r="NNA29" s="530" t="n"/>
      <c r="NNB29" s="530" t="n"/>
      <c r="NNC29" s="530" t="n"/>
      <c r="NND29" s="530" t="n"/>
      <c r="NNE29" s="530" t="n"/>
      <c r="NNF29" s="530" t="n"/>
      <c r="NNG29" s="530" t="n"/>
      <c r="NNH29" s="530" t="n"/>
      <c r="NNI29" s="530" t="n"/>
      <c r="NNJ29" s="530" t="n"/>
      <c r="NNK29" s="530" t="n"/>
      <c r="NNL29" s="530" t="n"/>
      <c r="NNM29" s="530" t="n"/>
      <c r="NNN29" s="530" t="n"/>
      <c r="NNO29" s="530" t="n"/>
      <c r="NNP29" s="530" t="n"/>
      <c r="NNQ29" s="530" t="n"/>
      <c r="NNR29" s="530" t="n"/>
      <c r="NNS29" s="530" t="n"/>
      <c r="NNT29" s="530" t="n"/>
      <c r="NNU29" s="530" t="n"/>
      <c r="NNV29" s="530" t="n"/>
      <c r="NNW29" s="530" t="n"/>
      <c r="NNX29" s="530" t="n"/>
      <c r="NNY29" s="530" t="n"/>
      <c r="NNZ29" s="530" t="n"/>
      <c r="NOA29" s="530" t="n"/>
      <c r="NOB29" s="530" t="n"/>
      <c r="NOC29" s="530" t="n"/>
      <c r="NOD29" s="530" t="n"/>
      <c r="NOE29" s="530" t="n"/>
      <c r="NOF29" s="530" t="n"/>
      <c r="NOG29" s="530" t="n"/>
      <c r="NOH29" s="530" t="n"/>
      <c r="NOI29" s="530" t="n"/>
      <c r="NOJ29" s="530" t="n"/>
      <c r="NOK29" s="530" t="n"/>
      <c r="NOL29" s="530" t="n"/>
      <c r="NOM29" s="530" t="n"/>
      <c r="NON29" s="530" t="n"/>
      <c r="NOO29" s="530" t="n"/>
      <c r="NOP29" s="530" t="n"/>
      <c r="NOQ29" s="530" t="n"/>
      <c r="NOR29" s="530" t="n"/>
      <c r="NOS29" s="530" t="n"/>
      <c r="NOT29" s="530" t="n"/>
      <c r="NOU29" s="530" t="n"/>
      <c r="NOV29" s="530" t="n"/>
      <c r="NOW29" s="530" t="n"/>
      <c r="NOX29" s="530" t="n"/>
      <c r="NOY29" s="530" t="n"/>
      <c r="NOZ29" s="530" t="n"/>
      <c r="NPA29" s="530" t="n"/>
      <c r="NPB29" s="530" t="n"/>
      <c r="NPC29" s="530" t="n"/>
      <c r="NPD29" s="530" t="n"/>
      <c r="NPE29" s="530" t="n"/>
      <c r="NPF29" s="530" t="n"/>
      <c r="NPG29" s="530" t="n"/>
      <c r="NPH29" s="530" t="n"/>
      <c r="NPI29" s="530" t="n"/>
      <c r="NPJ29" s="530" t="n"/>
      <c r="NPK29" s="530" t="n"/>
      <c r="NPL29" s="530" t="n"/>
      <c r="NPM29" s="530" t="n"/>
      <c r="NPN29" s="530" t="n"/>
      <c r="NPO29" s="530" t="n"/>
      <c r="NPP29" s="530" t="n"/>
      <c r="NPQ29" s="530" t="n"/>
      <c r="NPR29" s="530" t="n"/>
      <c r="NPS29" s="530" t="n"/>
      <c r="NPT29" s="530" t="n"/>
      <c r="NPU29" s="530" t="n"/>
      <c r="NPV29" s="530" t="n"/>
      <c r="NPW29" s="530" t="n"/>
      <c r="NPX29" s="530" t="n"/>
      <c r="NPY29" s="530" t="n"/>
      <c r="NPZ29" s="530" t="n"/>
      <c r="NQA29" s="530" t="n"/>
      <c r="NQB29" s="530" t="n"/>
      <c r="NQC29" s="530" t="n"/>
      <c r="NQD29" s="530" t="n"/>
      <c r="NQE29" s="530" t="n"/>
      <c r="NQF29" s="530" t="n"/>
      <c r="NQG29" s="530" t="n"/>
      <c r="NQH29" s="530" t="n"/>
      <c r="NQI29" s="530" t="n"/>
      <c r="NQJ29" s="530" t="n"/>
      <c r="NQK29" s="530" t="n"/>
      <c r="NQL29" s="530" t="n"/>
      <c r="NQM29" s="530" t="n"/>
      <c r="NQN29" s="530" t="n"/>
      <c r="NQO29" s="530" t="n"/>
      <c r="NQP29" s="530" t="n"/>
      <c r="NQQ29" s="530" t="n"/>
      <c r="NQR29" s="530" t="n"/>
      <c r="NQS29" s="530" t="n"/>
      <c r="NQT29" s="530" t="n"/>
      <c r="NQU29" s="530" t="n"/>
      <c r="NQV29" s="530" t="n"/>
      <c r="NQW29" s="530" t="n"/>
      <c r="NQX29" s="530" t="n"/>
      <c r="NQY29" s="530" t="n"/>
      <c r="NQZ29" s="530" t="n"/>
      <c r="NRA29" s="530" t="n"/>
      <c r="NRB29" s="530" t="n"/>
      <c r="NRC29" s="530" t="n"/>
      <c r="NRD29" s="530" t="n"/>
      <c r="NRE29" s="530" t="n"/>
      <c r="NRF29" s="530" t="n"/>
      <c r="NRG29" s="530" t="n"/>
      <c r="NRH29" s="530" t="n"/>
      <c r="NRI29" s="530" t="n"/>
      <c r="NRJ29" s="530" t="n"/>
      <c r="NRK29" s="530" t="n"/>
      <c r="NRL29" s="530" t="n"/>
      <c r="NRM29" s="530" t="n"/>
      <c r="NRN29" s="530" t="n"/>
      <c r="NRO29" s="530" t="n"/>
      <c r="NRP29" s="530" t="n"/>
      <c r="NRQ29" s="530" t="n"/>
      <c r="NRR29" s="530" t="n"/>
      <c r="NRS29" s="530" t="n"/>
      <c r="NRT29" s="530" t="n"/>
      <c r="NRU29" s="530" t="n"/>
      <c r="NRV29" s="530" t="n"/>
      <c r="NRW29" s="530" t="n"/>
      <c r="NRX29" s="530" t="n"/>
      <c r="NRY29" s="530" t="n"/>
      <c r="NRZ29" s="530" t="n"/>
      <c r="NSA29" s="530" t="n"/>
      <c r="NSB29" s="530" t="n"/>
      <c r="NSC29" s="530" t="n"/>
      <c r="NSD29" s="530" t="n"/>
      <c r="NSE29" s="530" t="n"/>
      <c r="NSF29" s="530" t="n"/>
      <c r="NSG29" s="530" t="n"/>
      <c r="NSH29" s="530" t="n"/>
      <c r="NSI29" s="530" t="n"/>
      <c r="NSJ29" s="530" t="n"/>
      <c r="NSK29" s="530" t="n"/>
      <c r="NSL29" s="530" t="n"/>
      <c r="NSM29" s="530" t="n"/>
      <c r="NSN29" s="530" t="n"/>
      <c r="NSO29" s="530" t="n"/>
      <c r="NSP29" s="530" t="n"/>
      <c r="NSQ29" s="530" t="n"/>
      <c r="NSR29" s="530" t="n"/>
      <c r="NSS29" s="530" t="n"/>
      <c r="NST29" s="530" t="n"/>
      <c r="NSU29" s="530" t="n"/>
      <c r="NSV29" s="530" t="n"/>
      <c r="NSW29" s="530" t="n"/>
      <c r="NSX29" s="530" t="n"/>
      <c r="NSY29" s="530" t="n"/>
      <c r="NSZ29" s="530" t="n"/>
      <c r="NTA29" s="530" t="n"/>
      <c r="NTB29" s="530" t="n"/>
      <c r="NTC29" s="530" t="n"/>
      <c r="NTD29" s="530" t="n"/>
      <c r="NTE29" s="530" t="n"/>
      <c r="NTF29" s="530" t="n"/>
      <c r="NTG29" s="530" t="n"/>
      <c r="NTH29" s="530" t="n"/>
      <c r="NTI29" s="530" t="n"/>
      <c r="NTJ29" s="530" t="n"/>
      <c r="NTK29" s="530" t="n"/>
      <c r="NTL29" s="530" t="n"/>
      <c r="NTM29" s="530" t="n"/>
      <c r="NTN29" s="530" t="n"/>
      <c r="NTO29" s="530" t="n"/>
      <c r="NTP29" s="530" t="n"/>
      <c r="NTQ29" s="530" t="n"/>
      <c r="NTR29" s="530" t="n"/>
      <c r="NTS29" s="530" t="n"/>
      <c r="NTT29" s="530" t="n"/>
      <c r="NTU29" s="530" t="n"/>
      <c r="NTV29" s="530" t="n"/>
      <c r="NTW29" s="530" t="n"/>
      <c r="NTX29" s="530" t="n"/>
      <c r="NTY29" s="530" t="n"/>
      <c r="NTZ29" s="530" t="n"/>
      <c r="NUA29" s="530" t="n"/>
      <c r="NUB29" s="530" t="n"/>
      <c r="NUC29" s="530" t="n"/>
      <c r="NUD29" s="530" t="n"/>
      <c r="NUE29" s="530" t="n"/>
      <c r="NUF29" s="530" t="n"/>
      <c r="NUG29" s="530" t="n"/>
      <c r="NUH29" s="530" t="n"/>
      <c r="NUI29" s="530" t="n"/>
      <c r="NUJ29" s="530" t="n"/>
      <c r="NUK29" s="530" t="n"/>
      <c r="NUL29" s="530" t="n"/>
      <c r="NUM29" s="530" t="n"/>
      <c r="NUN29" s="530" t="n"/>
      <c r="NUO29" s="530" t="n"/>
      <c r="NUP29" s="530" t="n"/>
      <c r="NUQ29" s="530" t="n"/>
      <c r="NUR29" s="530" t="n"/>
      <c r="NUS29" s="530" t="n"/>
      <c r="NUT29" s="530" t="n"/>
      <c r="NUU29" s="530" t="n"/>
      <c r="NUV29" s="530" t="n"/>
      <c r="NUW29" s="530" t="n"/>
      <c r="NUX29" s="530" t="n"/>
      <c r="NUY29" s="530" t="n"/>
      <c r="NUZ29" s="530" t="n"/>
      <c r="NVA29" s="530" t="n"/>
      <c r="NVB29" s="530" t="n"/>
      <c r="NVC29" s="530" t="n"/>
      <c r="NVD29" s="530" t="n"/>
      <c r="NVE29" s="530" t="n"/>
      <c r="NVF29" s="530" t="n"/>
      <c r="NVG29" s="530" t="n"/>
      <c r="NVH29" s="530" t="n"/>
      <c r="NVI29" s="530" t="n"/>
      <c r="NVJ29" s="530" t="n"/>
      <c r="NVK29" s="530" t="n"/>
      <c r="NVL29" s="530" t="n"/>
      <c r="NVM29" s="530" t="n"/>
      <c r="NVN29" s="530" t="n"/>
      <c r="NVO29" s="530" t="n"/>
      <c r="NVP29" s="530" t="n"/>
      <c r="NVQ29" s="530" t="n"/>
      <c r="NVR29" s="530" t="n"/>
      <c r="NVS29" s="530" t="n"/>
      <c r="NVT29" s="530" t="n"/>
      <c r="NVU29" s="530" t="n"/>
      <c r="NVV29" s="530" t="n"/>
      <c r="NVW29" s="530" t="n"/>
      <c r="NVX29" s="530" t="n"/>
      <c r="NVY29" s="530" t="n"/>
      <c r="NVZ29" s="530" t="n"/>
      <c r="NWA29" s="530" t="n"/>
      <c r="NWB29" s="530" t="n"/>
      <c r="NWC29" s="530" t="n"/>
      <c r="NWD29" s="530" t="n"/>
      <c r="NWE29" s="530" t="n"/>
      <c r="NWF29" s="530" t="n"/>
      <c r="NWG29" s="530" t="n"/>
      <c r="NWH29" s="530" t="n"/>
      <c r="NWI29" s="530" t="n"/>
      <c r="NWJ29" s="530" t="n"/>
      <c r="NWK29" s="530" t="n"/>
      <c r="NWL29" s="530" t="n"/>
      <c r="NWM29" s="530" t="n"/>
      <c r="NWN29" s="530" t="n"/>
      <c r="NWO29" s="530" t="n"/>
      <c r="NWP29" s="530" t="n"/>
      <c r="NWQ29" s="530" t="n"/>
      <c r="NWR29" s="530" t="n"/>
      <c r="NWS29" s="530" t="n"/>
      <c r="NWT29" s="530" t="n"/>
      <c r="NWU29" s="530" t="n"/>
      <c r="NWV29" s="530" t="n"/>
      <c r="NWW29" s="530" t="n"/>
      <c r="NWX29" s="530" t="n"/>
      <c r="NWY29" s="530" t="n"/>
      <c r="NWZ29" s="530" t="n"/>
      <c r="NXA29" s="530" t="n"/>
      <c r="NXB29" s="530" t="n"/>
      <c r="NXC29" s="530" t="n"/>
      <c r="NXD29" s="530" t="n"/>
      <c r="NXE29" s="530" t="n"/>
      <c r="NXF29" s="530" t="n"/>
      <c r="NXG29" s="530" t="n"/>
      <c r="NXH29" s="530" t="n"/>
      <c r="NXI29" s="530" t="n"/>
      <c r="NXJ29" s="530" t="n"/>
      <c r="NXK29" s="530" t="n"/>
      <c r="NXL29" s="530" t="n"/>
      <c r="NXM29" s="530" t="n"/>
      <c r="NXN29" s="530" t="n"/>
      <c r="NXO29" s="530" t="n"/>
      <c r="NXP29" s="530" t="n"/>
      <c r="NXQ29" s="530" t="n"/>
      <c r="NXR29" s="530" t="n"/>
      <c r="NXS29" s="530" t="n"/>
      <c r="NXT29" s="530" t="n"/>
      <c r="NXU29" s="530" t="n"/>
      <c r="NXV29" s="530" t="n"/>
      <c r="NXW29" s="530" t="n"/>
      <c r="NXX29" s="530" t="n"/>
      <c r="NXY29" s="530" t="n"/>
      <c r="NXZ29" s="530" t="n"/>
      <c r="NYA29" s="530" t="n"/>
      <c r="NYB29" s="530" t="n"/>
      <c r="NYC29" s="530" t="n"/>
      <c r="NYD29" s="530" t="n"/>
      <c r="NYE29" s="530" t="n"/>
      <c r="NYF29" s="530" t="n"/>
      <c r="NYG29" s="530" t="n"/>
      <c r="NYH29" s="530" t="n"/>
      <c r="NYI29" s="530" t="n"/>
      <c r="NYJ29" s="530" t="n"/>
      <c r="NYK29" s="530" t="n"/>
      <c r="NYL29" s="530" t="n"/>
      <c r="NYM29" s="530" t="n"/>
      <c r="NYN29" s="530" t="n"/>
      <c r="NYO29" s="530" t="n"/>
      <c r="NYP29" s="530" t="n"/>
      <c r="NYQ29" s="530" t="n"/>
      <c r="NYR29" s="530" t="n"/>
      <c r="NYS29" s="530" t="n"/>
      <c r="NYT29" s="530" t="n"/>
      <c r="NYU29" s="530" t="n"/>
      <c r="NYV29" s="530" t="n"/>
      <c r="NYW29" s="530" t="n"/>
      <c r="NYX29" s="530" t="n"/>
      <c r="NYY29" s="530" t="n"/>
      <c r="NYZ29" s="530" t="n"/>
      <c r="NZA29" s="530" t="n"/>
      <c r="NZB29" s="530" t="n"/>
      <c r="NZC29" s="530" t="n"/>
      <c r="NZD29" s="530" t="n"/>
      <c r="NZE29" s="530" t="n"/>
      <c r="NZF29" s="530" t="n"/>
      <c r="NZG29" s="530" t="n"/>
      <c r="NZH29" s="530" t="n"/>
      <c r="NZI29" s="530" t="n"/>
      <c r="NZJ29" s="530" t="n"/>
      <c r="NZK29" s="530" t="n"/>
      <c r="NZL29" s="530" t="n"/>
      <c r="NZM29" s="530" t="n"/>
      <c r="NZN29" s="530" t="n"/>
      <c r="NZO29" s="530" t="n"/>
      <c r="NZP29" s="530" t="n"/>
      <c r="NZQ29" s="530" t="n"/>
      <c r="NZR29" s="530" t="n"/>
      <c r="NZS29" s="530" t="n"/>
      <c r="NZT29" s="530" t="n"/>
      <c r="NZU29" s="530" t="n"/>
      <c r="NZV29" s="530" t="n"/>
      <c r="NZW29" s="530" t="n"/>
      <c r="NZX29" s="530" t="n"/>
      <c r="NZY29" s="530" t="n"/>
      <c r="NZZ29" s="530" t="n"/>
      <c r="OAA29" s="530" t="n"/>
      <c r="OAB29" s="530" t="n"/>
      <c r="OAC29" s="530" t="n"/>
      <c r="OAD29" s="530" t="n"/>
      <c r="OAE29" s="530" t="n"/>
      <c r="OAF29" s="530" t="n"/>
      <c r="OAG29" s="530" t="n"/>
      <c r="OAH29" s="530" t="n"/>
      <c r="OAI29" s="530" t="n"/>
      <c r="OAJ29" s="530" t="n"/>
      <c r="OAK29" s="530" t="n"/>
      <c r="OAL29" s="530" t="n"/>
      <c r="OAM29" s="530" t="n"/>
      <c r="OAN29" s="530" t="n"/>
      <c r="OAO29" s="530" t="n"/>
      <c r="OAP29" s="530" t="n"/>
      <c r="OAQ29" s="530" t="n"/>
      <c r="OAR29" s="530" t="n"/>
      <c r="OAS29" s="530" t="n"/>
      <c r="OAT29" s="530" t="n"/>
      <c r="OAU29" s="530" t="n"/>
      <c r="OAV29" s="530" t="n"/>
      <c r="OAW29" s="530" t="n"/>
      <c r="OAX29" s="530" t="n"/>
      <c r="OAY29" s="530" t="n"/>
      <c r="OAZ29" s="530" t="n"/>
      <c r="OBA29" s="530" t="n"/>
      <c r="OBB29" s="530" t="n"/>
      <c r="OBC29" s="530" t="n"/>
      <c r="OBD29" s="530" t="n"/>
      <c r="OBE29" s="530" t="n"/>
      <c r="OBF29" s="530" t="n"/>
      <c r="OBG29" s="530" t="n"/>
      <c r="OBH29" s="530" t="n"/>
      <c r="OBI29" s="530" t="n"/>
      <c r="OBJ29" s="530" t="n"/>
      <c r="OBK29" s="530" t="n"/>
      <c r="OBL29" s="530" t="n"/>
      <c r="OBM29" s="530" t="n"/>
      <c r="OBN29" s="530" t="n"/>
      <c r="OBO29" s="530" t="n"/>
      <c r="OBP29" s="530" t="n"/>
      <c r="OBQ29" s="530" t="n"/>
      <c r="OBR29" s="530" t="n"/>
      <c r="OBS29" s="530" t="n"/>
      <c r="OBT29" s="530" t="n"/>
      <c r="OBU29" s="530" t="n"/>
      <c r="OBV29" s="530" t="n"/>
      <c r="OBW29" s="530" t="n"/>
      <c r="OBX29" s="530" t="n"/>
      <c r="OBY29" s="530" t="n"/>
      <c r="OBZ29" s="530" t="n"/>
      <c r="OCA29" s="530" t="n"/>
      <c r="OCB29" s="530" t="n"/>
      <c r="OCC29" s="530" t="n"/>
      <c r="OCD29" s="530" t="n"/>
      <c r="OCE29" s="530" t="n"/>
      <c r="OCF29" s="530" t="n"/>
      <c r="OCG29" s="530" t="n"/>
      <c r="OCH29" s="530" t="n"/>
      <c r="OCI29" s="530" t="n"/>
      <c r="OCJ29" s="530" t="n"/>
      <c r="OCK29" s="530" t="n"/>
      <c r="OCL29" s="530" t="n"/>
      <c r="OCM29" s="530" t="n"/>
      <c r="OCN29" s="530" t="n"/>
      <c r="OCO29" s="530" t="n"/>
      <c r="OCP29" s="530" t="n"/>
      <c r="OCQ29" s="530" t="n"/>
      <c r="OCR29" s="530" t="n"/>
      <c r="OCS29" s="530" t="n"/>
      <c r="OCT29" s="530" t="n"/>
      <c r="OCU29" s="530" t="n"/>
      <c r="OCV29" s="530" t="n"/>
      <c r="OCW29" s="530" t="n"/>
      <c r="OCX29" s="530" t="n"/>
      <c r="OCY29" s="530" t="n"/>
      <c r="OCZ29" s="530" t="n"/>
      <c r="ODA29" s="530" t="n"/>
      <c r="ODB29" s="530" t="n"/>
      <c r="ODC29" s="530" t="n"/>
      <c r="ODD29" s="530" t="n"/>
      <c r="ODE29" s="530" t="n"/>
      <c r="ODF29" s="530" t="n"/>
      <c r="ODG29" s="530" t="n"/>
      <c r="ODH29" s="530" t="n"/>
      <c r="ODI29" s="530" t="n"/>
      <c r="ODJ29" s="530" t="n"/>
      <c r="ODK29" s="530" t="n"/>
      <c r="ODL29" s="530" t="n"/>
      <c r="ODM29" s="530" t="n"/>
      <c r="ODN29" s="530" t="n"/>
      <c r="ODO29" s="530" t="n"/>
      <c r="ODP29" s="530" t="n"/>
      <c r="ODQ29" s="530" t="n"/>
      <c r="ODR29" s="530" t="n"/>
      <c r="ODS29" s="530" t="n"/>
      <c r="ODT29" s="530" t="n"/>
      <c r="ODU29" s="530" t="n"/>
      <c r="ODV29" s="530" t="n"/>
      <c r="ODW29" s="530" t="n"/>
      <c r="ODX29" s="530" t="n"/>
      <c r="ODY29" s="530" t="n"/>
      <c r="ODZ29" s="530" t="n"/>
      <c r="OEA29" s="530" t="n"/>
      <c r="OEB29" s="530" t="n"/>
      <c r="OEC29" s="530" t="n"/>
      <c r="OED29" s="530" t="n"/>
      <c r="OEE29" s="530" t="n"/>
      <c r="OEF29" s="530" t="n"/>
      <c r="OEG29" s="530" t="n"/>
      <c r="OEH29" s="530" t="n"/>
      <c r="OEI29" s="530" t="n"/>
      <c r="OEJ29" s="530" t="n"/>
      <c r="OEK29" s="530" t="n"/>
      <c r="OEL29" s="530" t="n"/>
      <c r="OEM29" s="530" t="n"/>
      <c r="OEN29" s="530" t="n"/>
      <c r="OEO29" s="530" t="n"/>
      <c r="OEP29" s="530" t="n"/>
      <c r="OEQ29" s="530" t="n"/>
      <c r="OER29" s="530" t="n"/>
      <c r="OES29" s="530" t="n"/>
      <c r="OET29" s="530" t="n"/>
      <c r="OEU29" s="530" t="n"/>
      <c r="OEV29" s="530" t="n"/>
      <c r="OEW29" s="530" t="n"/>
      <c r="OEX29" s="530" t="n"/>
      <c r="OEY29" s="530" t="n"/>
      <c r="OEZ29" s="530" t="n"/>
      <c r="OFA29" s="530" t="n"/>
      <c r="OFB29" s="530" t="n"/>
      <c r="OFC29" s="530" t="n"/>
      <c r="OFD29" s="530" t="n"/>
      <c r="OFE29" s="530" t="n"/>
      <c r="OFF29" s="530" t="n"/>
      <c r="OFG29" s="530" t="n"/>
      <c r="OFH29" s="530" t="n"/>
      <c r="OFI29" s="530" t="n"/>
      <c r="OFJ29" s="530" t="n"/>
      <c r="OFK29" s="530" t="n"/>
      <c r="OFL29" s="530" t="n"/>
      <c r="OFM29" s="530" t="n"/>
      <c r="OFN29" s="530" t="n"/>
      <c r="OFO29" s="530" t="n"/>
      <c r="OFP29" s="530" t="n"/>
      <c r="OFQ29" s="530" t="n"/>
      <c r="OFR29" s="530" t="n"/>
      <c r="OFS29" s="530" t="n"/>
      <c r="OFT29" s="530" t="n"/>
      <c r="OFU29" s="530" t="n"/>
      <c r="OFV29" s="530" t="n"/>
      <c r="OFW29" s="530" t="n"/>
      <c r="OFX29" s="530" t="n"/>
      <c r="OFY29" s="530" t="n"/>
      <c r="OFZ29" s="530" t="n"/>
      <c r="OGA29" s="530" t="n"/>
      <c r="OGB29" s="530" t="n"/>
      <c r="OGC29" s="530" t="n"/>
      <c r="OGD29" s="530" t="n"/>
      <c r="OGE29" s="530" t="n"/>
      <c r="OGF29" s="530" t="n"/>
      <c r="OGG29" s="530" t="n"/>
      <c r="OGH29" s="530" t="n"/>
      <c r="OGI29" s="530" t="n"/>
      <c r="OGJ29" s="530" t="n"/>
      <c r="OGK29" s="530" t="n"/>
      <c r="OGL29" s="530" t="n"/>
      <c r="OGM29" s="530" t="n"/>
      <c r="OGN29" s="530" t="n"/>
      <c r="OGO29" s="530" t="n"/>
      <c r="OGP29" s="530" t="n"/>
      <c r="OGQ29" s="530" t="n"/>
      <c r="OGR29" s="530" t="n"/>
      <c r="OGS29" s="530" t="n"/>
      <c r="OGT29" s="530" t="n"/>
      <c r="OGU29" s="530" t="n"/>
      <c r="OGV29" s="530" t="n"/>
      <c r="OGW29" s="530" t="n"/>
      <c r="OGX29" s="530" t="n"/>
      <c r="OGY29" s="530" t="n"/>
      <c r="OGZ29" s="530" t="n"/>
      <c r="OHA29" s="530" t="n"/>
      <c r="OHB29" s="530" t="n"/>
      <c r="OHC29" s="530" t="n"/>
      <c r="OHD29" s="530" t="n"/>
      <c r="OHE29" s="530" t="n"/>
      <c r="OHF29" s="530" t="n"/>
      <c r="OHG29" s="530" t="n"/>
      <c r="OHH29" s="530" t="n"/>
      <c r="OHI29" s="530" t="n"/>
      <c r="OHJ29" s="530" t="n"/>
      <c r="OHK29" s="530" t="n"/>
      <c r="OHL29" s="530" t="n"/>
      <c r="OHM29" s="530" t="n"/>
      <c r="OHN29" s="530" t="n"/>
      <c r="OHO29" s="530" t="n"/>
      <c r="OHP29" s="530" t="n"/>
      <c r="OHQ29" s="530" t="n"/>
      <c r="OHR29" s="530" t="n"/>
      <c r="OHS29" s="530" t="n"/>
      <c r="OHT29" s="530" t="n"/>
      <c r="OHU29" s="530" t="n"/>
      <c r="OHV29" s="530" t="n"/>
      <c r="OHW29" s="530" t="n"/>
      <c r="OHX29" s="530" t="n"/>
      <c r="OHY29" s="530" t="n"/>
      <c r="OHZ29" s="530" t="n"/>
      <c r="OIA29" s="530" t="n"/>
      <c r="OIB29" s="530" t="n"/>
      <c r="OIC29" s="530" t="n"/>
      <c r="OID29" s="530" t="n"/>
      <c r="OIE29" s="530" t="n"/>
      <c r="OIF29" s="530" t="n"/>
      <c r="OIG29" s="530" t="n"/>
      <c r="OIH29" s="530" t="n"/>
      <c r="OII29" s="530" t="n"/>
      <c r="OIJ29" s="530" t="n"/>
      <c r="OIK29" s="530" t="n"/>
      <c r="OIL29" s="530" t="n"/>
      <c r="OIM29" s="530" t="n"/>
      <c r="OIN29" s="530" t="n"/>
      <c r="OIO29" s="530" t="n"/>
      <c r="OIP29" s="530" t="n"/>
      <c r="OIQ29" s="530" t="n"/>
      <c r="OIR29" s="530" t="n"/>
      <c r="OIS29" s="530" t="n"/>
      <c r="OIT29" s="530" t="n"/>
      <c r="OIU29" s="530" t="n"/>
      <c r="OIV29" s="530" t="n"/>
      <c r="OIW29" s="530" t="n"/>
      <c r="OIX29" s="530" t="n"/>
      <c r="OIY29" s="530" t="n"/>
      <c r="OIZ29" s="530" t="n"/>
      <c r="OJA29" s="530" t="n"/>
      <c r="OJB29" s="530" t="n"/>
      <c r="OJC29" s="530" t="n"/>
      <c r="OJD29" s="530" t="n"/>
      <c r="OJE29" s="530" t="n"/>
      <c r="OJF29" s="530" t="n"/>
      <c r="OJG29" s="530" t="n"/>
      <c r="OJH29" s="530" t="n"/>
      <c r="OJI29" s="530" t="n"/>
      <c r="OJJ29" s="530" t="n"/>
      <c r="OJK29" s="530" t="n"/>
      <c r="OJL29" s="530" t="n"/>
      <c r="OJM29" s="530" t="n"/>
      <c r="OJN29" s="530" t="n"/>
      <c r="OJO29" s="530" t="n"/>
      <c r="OJP29" s="530" t="n"/>
      <c r="OJQ29" s="530" t="n"/>
      <c r="OJR29" s="530" t="n"/>
      <c r="OJS29" s="530" t="n"/>
      <c r="OJT29" s="530" t="n"/>
      <c r="OJU29" s="530" t="n"/>
      <c r="OJV29" s="530" t="n"/>
      <c r="OJW29" s="530" t="n"/>
      <c r="OJX29" s="530" t="n"/>
      <c r="OJY29" s="530" t="n"/>
      <c r="OJZ29" s="530" t="n"/>
      <c r="OKA29" s="530" t="n"/>
      <c r="OKB29" s="530" t="n"/>
      <c r="OKC29" s="530" t="n"/>
      <c r="OKD29" s="530" t="n"/>
      <c r="OKE29" s="530" t="n"/>
      <c r="OKF29" s="530" t="n"/>
      <c r="OKG29" s="530" t="n"/>
      <c r="OKH29" s="530" t="n"/>
      <c r="OKI29" s="530" t="n"/>
      <c r="OKJ29" s="530" t="n"/>
      <c r="OKK29" s="530" t="n"/>
      <c r="OKL29" s="530" t="n"/>
      <c r="OKM29" s="530" t="n"/>
      <c r="OKN29" s="530" t="n"/>
      <c r="OKO29" s="530" t="n"/>
      <c r="OKP29" s="530" t="n"/>
      <c r="OKQ29" s="530" t="n"/>
      <c r="OKR29" s="530" t="n"/>
      <c r="OKS29" s="530" t="n"/>
      <c r="OKT29" s="530" t="n"/>
      <c r="OKU29" s="530" t="n"/>
      <c r="OKV29" s="530" t="n"/>
      <c r="OKW29" s="530" t="n"/>
      <c r="OKX29" s="530" t="n"/>
      <c r="OKY29" s="530" t="n"/>
      <c r="OKZ29" s="530" t="n"/>
      <c r="OLA29" s="530" t="n"/>
      <c r="OLB29" s="530" t="n"/>
      <c r="OLC29" s="530" t="n"/>
      <c r="OLD29" s="530" t="n"/>
      <c r="OLE29" s="530" t="n"/>
      <c r="OLF29" s="530" t="n"/>
      <c r="OLG29" s="530" t="n"/>
      <c r="OLH29" s="530" t="n"/>
      <c r="OLI29" s="530" t="n"/>
      <c r="OLJ29" s="530" t="n"/>
      <c r="OLK29" s="530" t="n"/>
      <c r="OLL29" s="530" t="n"/>
      <c r="OLM29" s="530" t="n"/>
      <c r="OLN29" s="530" t="n"/>
      <c r="OLO29" s="530" t="n"/>
      <c r="OLP29" s="530" t="n"/>
      <c r="OLQ29" s="530" t="n"/>
      <c r="OLR29" s="530" t="n"/>
      <c r="OLS29" s="530" t="n"/>
      <c r="OLT29" s="530" t="n"/>
      <c r="OLU29" s="530" t="n"/>
      <c r="OLV29" s="530" t="n"/>
      <c r="OLW29" s="530" t="n"/>
      <c r="OLX29" s="530" t="n"/>
      <c r="OLY29" s="530" t="n"/>
      <c r="OLZ29" s="530" t="n"/>
      <c r="OMA29" s="530" t="n"/>
      <c r="OMB29" s="530" t="n"/>
      <c r="OMC29" s="530" t="n"/>
      <c r="OMD29" s="530" t="n"/>
      <c r="OME29" s="530" t="n"/>
      <c r="OMF29" s="530" t="n"/>
      <c r="OMG29" s="530" t="n"/>
      <c r="OMH29" s="530" t="n"/>
      <c r="OMI29" s="530" t="n"/>
      <c r="OMJ29" s="530" t="n"/>
      <c r="OMK29" s="530" t="n"/>
      <c r="OML29" s="530" t="n"/>
      <c r="OMM29" s="530" t="n"/>
      <c r="OMN29" s="530" t="n"/>
      <c r="OMO29" s="530" t="n"/>
      <c r="OMP29" s="530" t="n"/>
      <c r="OMQ29" s="530" t="n"/>
      <c r="OMR29" s="530" t="n"/>
      <c r="OMS29" s="530" t="n"/>
      <c r="OMT29" s="530" t="n"/>
      <c r="OMU29" s="530" t="n"/>
      <c r="OMV29" s="530" t="n"/>
      <c r="OMW29" s="530" t="n"/>
      <c r="OMX29" s="530" t="n"/>
      <c r="OMY29" s="530" t="n"/>
      <c r="OMZ29" s="530" t="n"/>
      <c r="ONA29" s="530" t="n"/>
      <c r="ONB29" s="530" t="n"/>
      <c r="ONC29" s="530" t="n"/>
      <c r="OND29" s="530" t="n"/>
      <c r="ONE29" s="530" t="n"/>
      <c r="ONF29" s="530" t="n"/>
      <c r="ONG29" s="530" t="n"/>
      <c r="ONH29" s="530" t="n"/>
      <c r="ONI29" s="530" t="n"/>
      <c r="ONJ29" s="530" t="n"/>
      <c r="ONK29" s="530" t="n"/>
      <c r="ONL29" s="530" t="n"/>
      <c r="ONM29" s="530" t="n"/>
      <c r="ONN29" s="530" t="n"/>
      <c r="ONO29" s="530" t="n"/>
      <c r="ONP29" s="530" t="n"/>
      <c r="ONQ29" s="530" t="n"/>
      <c r="ONR29" s="530" t="n"/>
      <c r="ONS29" s="530" t="n"/>
      <c r="ONT29" s="530" t="n"/>
      <c r="ONU29" s="530" t="n"/>
      <c r="ONV29" s="530" t="n"/>
      <c r="ONW29" s="530" t="n"/>
      <c r="ONX29" s="530" t="n"/>
      <c r="ONY29" s="530" t="n"/>
      <c r="ONZ29" s="530" t="n"/>
      <c r="OOA29" s="530" t="n"/>
      <c r="OOB29" s="530" t="n"/>
      <c r="OOC29" s="530" t="n"/>
      <c r="OOD29" s="530" t="n"/>
      <c r="OOE29" s="530" t="n"/>
      <c r="OOF29" s="530" t="n"/>
      <c r="OOG29" s="530" t="n"/>
      <c r="OOH29" s="530" t="n"/>
      <c r="OOI29" s="530" t="n"/>
      <c r="OOJ29" s="530" t="n"/>
      <c r="OOK29" s="530" t="n"/>
      <c r="OOL29" s="530" t="n"/>
      <c r="OOM29" s="530" t="n"/>
      <c r="OON29" s="530" t="n"/>
      <c r="OOO29" s="530" t="n"/>
      <c r="OOP29" s="530" t="n"/>
      <c r="OOQ29" s="530" t="n"/>
      <c r="OOR29" s="530" t="n"/>
      <c r="OOS29" s="530" t="n"/>
      <c r="OOT29" s="530" t="n"/>
      <c r="OOU29" s="530" t="n"/>
      <c r="OOV29" s="530" t="n"/>
      <c r="OOW29" s="530" t="n"/>
      <c r="OOX29" s="530" t="n"/>
      <c r="OOY29" s="530" t="n"/>
      <c r="OOZ29" s="530" t="n"/>
      <c r="OPA29" s="530" t="n"/>
      <c r="OPB29" s="530" t="n"/>
      <c r="OPC29" s="530" t="n"/>
      <c r="OPD29" s="530" t="n"/>
      <c r="OPE29" s="530" t="n"/>
      <c r="OPF29" s="530" t="n"/>
      <c r="OPG29" s="530" t="n"/>
      <c r="OPH29" s="530" t="n"/>
      <c r="OPI29" s="530" t="n"/>
      <c r="OPJ29" s="530" t="n"/>
      <c r="OPK29" s="530" t="n"/>
      <c r="OPL29" s="530" t="n"/>
      <c r="OPM29" s="530" t="n"/>
      <c r="OPN29" s="530" t="n"/>
      <c r="OPO29" s="530" t="n"/>
      <c r="OPP29" s="530" t="n"/>
      <c r="OPQ29" s="530" t="n"/>
      <c r="OPR29" s="530" t="n"/>
      <c r="OPS29" s="530" t="n"/>
      <c r="OPT29" s="530" t="n"/>
      <c r="OPU29" s="530" t="n"/>
      <c r="OPV29" s="530" t="n"/>
      <c r="OPW29" s="530" t="n"/>
      <c r="OPX29" s="530" t="n"/>
      <c r="OPY29" s="530" t="n"/>
      <c r="OPZ29" s="530" t="n"/>
      <c r="OQA29" s="530" t="n"/>
      <c r="OQB29" s="530" t="n"/>
      <c r="OQC29" s="530" t="n"/>
      <c r="OQD29" s="530" t="n"/>
      <c r="OQE29" s="530" t="n"/>
      <c r="OQF29" s="530" t="n"/>
      <c r="OQG29" s="530" t="n"/>
      <c r="OQH29" s="530" t="n"/>
      <c r="OQI29" s="530" t="n"/>
      <c r="OQJ29" s="530" t="n"/>
      <c r="OQK29" s="530" t="n"/>
      <c r="OQL29" s="530" t="n"/>
      <c r="OQM29" s="530" t="n"/>
      <c r="OQN29" s="530" t="n"/>
      <c r="OQO29" s="530" t="n"/>
      <c r="OQP29" s="530" t="n"/>
      <c r="OQQ29" s="530" t="n"/>
      <c r="OQR29" s="530" t="n"/>
      <c r="OQS29" s="530" t="n"/>
      <c r="OQT29" s="530" t="n"/>
      <c r="OQU29" s="530" t="n"/>
      <c r="OQV29" s="530" t="n"/>
      <c r="OQW29" s="530" t="n"/>
      <c r="OQX29" s="530" t="n"/>
      <c r="OQY29" s="530" t="n"/>
      <c r="OQZ29" s="530" t="n"/>
      <c r="ORA29" s="530" t="n"/>
      <c r="ORB29" s="530" t="n"/>
      <c r="ORC29" s="530" t="n"/>
      <c r="ORD29" s="530" t="n"/>
      <c r="ORE29" s="530" t="n"/>
      <c r="ORF29" s="530" t="n"/>
      <c r="ORG29" s="530" t="n"/>
      <c r="ORH29" s="530" t="n"/>
      <c r="ORI29" s="530" t="n"/>
      <c r="ORJ29" s="530" t="n"/>
      <c r="ORK29" s="530" t="n"/>
      <c r="ORL29" s="530" t="n"/>
      <c r="ORM29" s="530" t="n"/>
      <c r="ORN29" s="530" t="n"/>
      <c r="ORO29" s="530" t="n"/>
      <c r="ORP29" s="530" t="n"/>
      <c r="ORQ29" s="530" t="n"/>
      <c r="ORR29" s="530" t="n"/>
      <c r="ORS29" s="530" t="n"/>
      <c r="ORT29" s="530" t="n"/>
      <c r="ORU29" s="530" t="n"/>
      <c r="ORV29" s="530" t="n"/>
      <c r="ORW29" s="530" t="n"/>
      <c r="ORX29" s="530" t="n"/>
      <c r="ORY29" s="530" t="n"/>
      <c r="ORZ29" s="530" t="n"/>
      <c r="OSA29" s="530" t="n"/>
      <c r="OSB29" s="530" t="n"/>
      <c r="OSC29" s="530" t="n"/>
      <c r="OSD29" s="530" t="n"/>
      <c r="OSE29" s="530" t="n"/>
      <c r="OSF29" s="530" t="n"/>
      <c r="OSG29" s="530" t="n"/>
      <c r="OSH29" s="530" t="n"/>
      <c r="OSI29" s="530" t="n"/>
      <c r="OSJ29" s="530" t="n"/>
      <c r="OSK29" s="530" t="n"/>
      <c r="OSL29" s="530" t="n"/>
      <c r="OSM29" s="530" t="n"/>
      <c r="OSN29" s="530" t="n"/>
      <c r="OSO29" s="530" t="n"/>
      <c r="OSP29" s="530" t="n"/>
      <c r="OSQ29" s="530" t="n"/>
      <c r="OSR29" s="530" t="n"/>
      <c r="OSS29" s="530" t="n"/>
      <c r="OST29" s="530" t="n"/>
      <c r="OSU29" s="530" t="n"/>
      <c r="OSV29" s="530" t="n"/>
      <c r="OSW29" s="530" t="n"/>
      <c r="OSX29" s="530" t="n"/>
      <c r="OSY29" s="530" t="n"/>
      <c r="OSZ29" s="530" t="n"/>
      <c r="OTA29" s="530" t="n"/>
      <c r="OTB29" s="530" t="n"/>
      <c r="OTC29" s="530" t="n"/>
      <c r="OTD29" s="530" t="n"/>
      <c r="OTE29" s="530" t="n"/>
      <c r="OTF29" s="530" t="n"/>
      <c r="OTG29" s="530" t="n"/>
      <c r="OTH29" s="530" t="n"/>
      <c r="OTI29" s="530" t="n"/>
      <c r="OTJ29" s="530" t="n"/>
      <c r="OTK29" s="530" t="n"/>
      <c r="OTL29" s="530" t="n"/>
      <c r="OTM29" s="530" t="n"/>
      <c r="OTN29" s="530" t="n"/>
      <c r="OTO29" s="530" t="n"/>
      <c r="OTP29" s="530" t="n"/>
      <c r="OTQ29" s="530" t="n"/>
      <c r="OTR29" s="530" t="n"/>
      <c r="OTS29" s="530" t="n"/>
      <c r="OTT29" s="530" t="n"/>
      <c r="OTU29" s="530" t="n"/>
      <c r="OTV29" s="530" t="n"/>
      <c r="OTW29" s="530" t="n"/>
      <c r="OTX29" s="530" t="n"/>
      <c r="OTY29" s="530" t="n"/>
      <c r="OTZ29" s="530" t="n"/>
      <c r="OUA29" s="530" t="n"/>
      <c r="OUB29" s="530" t="n"/>
      <c r="OUC29" s="530" t="n"/>
      <c r="OUD29" s="530" t="n"/>
      <c r="OUE29" s="530" t="n"/>
      <c r="OUF29" s="530" t="n"/>
      <c r="OUG29" s="530" t="n"/>
      <c r="OUH29" s="530" t="n"/>
      <c r="OUI29" s="530" t="n"/>
      <c r="OUJ29" s="530" t="n"/>
      <c r="OUK29" s="530" t="n"/>
      <c r="OUL29" s="530" t="n"/>
      <c r="OUM29" s="530" t="n"/>
      <c r="OUN29" s="530" t="n"/>
      <c r="OUO29" s="530" t="n"/>
      <c r="OUP29" s="530" t="n"/>
      <c r="OUQ29" s="530" t="n"/>
      <c r="OUR29" s="530" t="n"/>
      <c r="OUS29" s="530" t="n"/>
      <c r="OUT29" s="530" t="n"/>
      <c r="OUU29" s="530" t="n"/>
      <c r="OUV29" s="530" t="n"/>
      <c r="OUW29" s="530" t="n"/>
      <c r="OUX29" s="530" t="n"/>
      <c r="OUY29" s="530" t="n"/>
      <c r="OUZ29" s="530" t="n"/>
      <c r="OVA29" s="530" t="n"/>
      <c r="OVB29" s="530" t="n"/>
      <c r="OVC29" s="530" t="n"/>
      <c r="OVD29" s="530" t="n"/>
      <c r="OVE29" s="530" t="n"/>
      <c r="OVF29" s="530" t="n"/>
      <c r="OVG29" s="530" t="n"/>
      <c r="OVH29" s="530" t="n"/>
      <c r="OVI29" s="530" t="n"/>
      <c r="OVJ29" s="530" t="n"/>
      <c r="OVK29" s="530" t="n"/>
      <c r="OVL29" s="530" t="n"/>
      <c r="OVM29" s="530" t="n"/>
      <c r="OVN29" s="530" t="n"/>
      <c r="OVO29" s="530" t="n"/>
      <c r="OVP29" s="530" t="n"/>
      <c r="OVQ29" s="530" t="n"/>
      <c r="OVR29" s="530" t="n"/>
      <c r="OVS29" s="530" t="n"/>
      <c r="OVT29" s="530" t="n"/>
      <c r="OVU29" s="530" t="n"/>
      <c r="OVV29" s="530" t="n"/>
      <c r="OVW29" s="530" t="n"/>
      <c r="OVX29" s="530" t="n"/>
      <c r="OVY29" s="530" t="n"/>
      <c r="OVZ29" s="530" t="n"/>
      <c r="OWA29" s="530" t="n"/>
      <c r="OWB29" s="530" t="n"/>
      <c r="OWC29" s="530" t="n"/>
      <c r="OWD29" s="530" t="n"/>
      <c r="OWE29" s="530" t="n"/>
      <c r="OWF29" s="530" t="n"/>
      <c r="OWG29" s="530" t="n"/>
      <c r="OWH29" s="530" t="n"/>
      <c r="OWI29" s="530" t="n"/>
      <c r="OWJ29" s="530" t="n"/>
      <c r="OWK29" s="530" t="n"/>
      <c r="OWL29" s="530" t="n"/>
      <c r="OWM29" s="530" t="n"/>
      <c r="OWN29" s="530" t="n"/>
      <c r="OWO29" s="530" t="n"/>
      <c r="OWP29" s="530" t="n"/>
      <c r="OWQ29" s="530" t="n"/>
      <c r="OWR29" s="530" t="n"/>
      <c r="OWS29" s="530" t="n"/>
      <c r="OWT29" s="530" t="n"/>
      <c r="OWU29" s="530" t="n"/>
      <c r="OWV29" s="530" t="n"/>
      <c r="OWW29" s="530" t="n"/>
      <c r="OWX29" s="530" t="n"/>
      <c r="OWY29" s="530" t="n"/>
      <c r="OWZ29" s="530" t="n"/>
      <c r="OXA29" s="530" t="n"/>
      <c r="OXB29" s="530" t="n"/>
      <c r="OXC29" s="530" t="n"/>
      <c r="OXD29" s="530" t="n"/>
      <c r="OXE29" s="530" t="n"/>
      <c r="OXF29" s="530" t="n"/>
      <c r="OXG29" s="530" t="n"/>
      <c r="OXH29" s="530" t="n"/>
      <c r="OXI29" s="530" t="n"/>
      <c r="OXJ29" s="530" t="n"/>
      <c r="OXK29" s="530" t="n"/>
      <c r="OXL29" s="530" t="n"/>
      <c r="OXM29" s="530" t="n"/>
      <c r="OXN29" s="530" t="n"/>
      <c r="OXO29" s="530" t="n"/>
      <c r="OXP29" s="530" t="n"/>
      <c r="OXQ29" s="530" t="n"/>
      <c r="OXR29" s="530" t="n"/>
      <c r="OXS29" s="530" t="n"/>
      <c r="OXT29" s="530" t="n"/>
      <c r="OXU29" s="530" t="n"/>
      <c r="OXV29" s="530" t="n"/>
      <c r="OXW29" s="530" t="n"/>
      <c r="OXX29" s="530" t="n"/>
      <c r="OXY29" s="530" t="n"/>
      <c r="OXZ29" s="530" t="n"/>
      <c r="OYA29" s="530" t="n"/>
      <c r="OYB29" s="530" t="n"/>
      <c r="OYC29" s="530" t="n"/>
      <c r="OYD29" s="530" t="n"/>
      <c r="OYE29" s="530" t="n"/>
      <c r="OYF29" s="530" t="n"/>
      <c r="OYG29" s="530" t="n"/>
      <c r="OYH29" s="530" t="n"/>
      <c r="OYI29" s="530" t="n"/>
      <c r="OYJ29" s="530" t="n"/>
      <c r="OYK29" s="530" t="n"/>
      <c r="OYL29" s="530" t="n"/>
      <c r="OYM29" s="530" t="n"/>
      <c r="OYN29" s="530" t="n"/>
      <c r="OYO29" s="530" t="n"/>
      <c r="OYP29" s="530" t="n"/>
      <c r="OYQ29" s="530" t="n"/>
      <c r="OYR29" s="530" t="n"/>
      <c r="OYS29" s="530" t="n"/>
      <c r="OYT29" s="530" t="n"/>
      <c r="OYU29" s="530" t="n"/>
      <c r="OYV29" s="530" t="n"/>
      <c r="OYW29" s="530" t="n"/>
      <c r="OYX29" s="530" t="n"/>
      <c r="OYY29" s="530" t="n"/>
      <c r="OYZ29" s="530" t="n"/>
      <c r="OZA29" s="530" t="n"/>
      <c r="OZB29" s="530" t="n"/>
      <c r="OZC29" s="530" t="n"/>
      <c r="OZD29" s="530" t="n"/>
      <c r="OZE29" s="530" t="n"/>
      <c r="OZF29" s="530" t="n"/>
      <c r="OZG29" s="530" t="n"/>
      <c r="OZH29" s="530" t="n"/>
      <c r="OZI29" s="530" t="n"/>
      <c r="OZJ29" s="530" t="n"/>
      <c r="OZK29" s="530" t="n"/>
      <c r="OZL29" s="530" t="n"/>
      <c r="OZM29" s="530" t="n"/>
      <c r="OZN29" s="530" t="n"/>
      <c r="OZO29" s="530" t="n"/>
      <c r="OZP29" s="530" t="n"/>
      <c r="OZQ29" s="530" t="n"/>
      <c r="OZR29" s="530" t="n"/>
      <c r="OZS29" s="530" t="n"/>
      <c r="OZT29" s="530" t="n"/>
      <c r="OZU29" s="530" t="n"/>
      <c r="OZV29" s="530" t="n"/>
      <c r="OZW29" s="530" t="n"/>
      <c r="OZX29" s="530" t="n"/>
      <c r="OZY29" s="530" t="n"/>
      <c r="OZZ29" s="530" t="n"/>
      <c r="PAA29" s="530" t="n"/>
      <c r="PAB29" s="530" t="n"/>
      <c r="PAC29" s="530" t="n"/>
      <c r="PAD29" s="530" t="n"/>
      <c r="PAE29" s="530" t="n"/>
      <c r="PAF29" s="530" t="n"/>
      <c r="PAG29" s="530" t="n"/>
      <c r="PAH29" s="530" t="n"/>
      <c r="PAI29" s="530" t="n"/>
      <c r="PAJ29" s="530" t="n"/>
      <c r="PAK29" s="530" t="n"/>
      <c r="PAL29" s="530" t="n"/>
      <c r="PAM29" s="530" t="n"/>
      <c r="PAN29" s="530" t="n"/>
      <c r="PAO29" s="530" t="n"/>
      <c r="PAP29" s="530" t="n"/>
      <c r="PAQ29" s="530" t="n"/>
      <c r="PAR29" s="530" t="n"/>
      <c r="PAS29" s="530" t="n"/>
      <c r="PAT29" s="530" t="n"/>
      <c r="PAU29" s="530" t="n"/>
      <c r="PAV29" s="530" t="n"/>
      <c r="PAW29" s="530" t="n"/>
      <c r="PAX29" s="530" t="n"/>
      <c r="PAY29" s="530" t="n"/>
      <c r="PAZ29" s="530" t="n"/>
      <c r="PBA29" s="530" t="n"/>
      <c r="PBB29" s="530" t="n"/>
      <c r="PBC29" s="530" t="n"/>
      <c r="PBD29" s="530" t="n"/>
      <c r="PBE29" s="530" t="n"/>
      <c r="PBF29" s="530" t="n"/>
      <c r="PBG29" s="530" t="n"/>
      <c r="PBH29" s="530" t="n"/>
      <c r="PBI29" s="530" t="n"/>
      <c r="PBJ29" s="530" t="n"/>
      <c r="PBK29" s="530" t="n"/>
      <c r="PBL29" s="530" t="n"/>
      <c r="PBM29" s="530" t="n"/>
      <c r="PBN29" s="530" t="n"/>
      <c r="PBO29" s="530" t="n"/>
      <c r="PBP29" s="530" t="n"/>
      <c r="PBQ29" s="530" t="n"/>
      <c r="PBR29" s="530" t="n"/>
      <c r="PBS29" s="530" t="n"/>
      <c r="PBT29" s="530" t="n"/>
      <c r="PBU29" s="530" t="n"/>
      <c r="PBV29" s="530" t="n"/>
      <c r="PBW29" s="530" t="n"/>
      <c r="PBX29" s="530" t="n"/>
      <c r="PBY29" s="530" t="n"/>
      <c r="PBZ29" s="530" t="n"/>
      <c r="PCA29" s="530" t="n"/>
      <c r="PCB29" s="530" t="n"/>
      <c r="PCC29" s="530" t="n"/>
      <c r="PCD29" s="530" t="n"/>
      <c r="PCE29" s="530" t="n"/>
      <c r="PCF29" s="530" t="n"/>
      <c r="PCG29" s="530" t="n"/>
      <c r="PCH29" s="530" t="n"/>
      <c r="PCI29" s="530" t="n"/>
      <c r="PCJ29" s="530" t="n"/>
      <c r="PCK29" s="530" t="n"/>
      <c r="PCL29" s="530" t="n"/>
      <c r="PCM29" s="530" t="n"/>
      <c r="PCN29" s="530" t="n"/>
      <c r="PCO29" s="530" t="n"/>
      <c r="PCP29" s="530" t="n"/>
      <c r="PCQ29" s="530" t="n"/>
      <c r="PCR29" s="530" t="n"/>
      <c r="PCS29" s="530" t="n"/>
      <c r="PCT29" s="530" t="n"/>
      <c r="PCU29" s="530" t="n"/>
      <c r="PCV29" s="530" t="n"/>
      <c r="PCW29" s="530" t="n"/>
      <c r="PCX29" s="530" t="n"/>
      <c r="PCY29" s="530" t="n"/>
      <c r="PCZ29" s="530" t="n"/>
      <c r="PDA29" s="530" t="n"/>
      <c r="PDB29" s="530" t="n"/>
      <c r="PDC29" s="530" t="n"/>
      <c r="PDD29" s="530" t="n"/>
      <c r="PDE29" s="530" t="n"/>
      <c r="PDF29" s="530" t="n"/>
      <c r="PDG29" s="530" t="n"/>
      <c r="PDH29" s="530" t="n"/>
      <c r="PDI29" s="530" t="n"/>
      <c r="PDJ29" s="530" t="n"/>
      <c r="PDK29" s="530" t="n"/>
      <c r="PDL29" s="530" t="n"/>
      <c r="PDM29" s="530" t="n"/>
      <c r="PDN29" s="530" t="n"/>
      <c r="PDO29" s="530" t="n"/>
      <c r="PDP29" s="530" t="n"/>
      <c r="PDQ29" s="530" t="n"/>
      <c r="PDR29" s="530" t="n"/>
      <c r="PDS29" s="530" t="n"/>
      <c r="PDT29" s="530" t="n"/>
      <c r="PDU29" s="530" t="n"/>
      <c r="PDV29" s="530" t="n"/>
      <c r="PDW29" s="530" t="n"/>
      <c r="PDX29" s="530" t="n"/>
      <c r="PDY29" s="530" t="n"/>
      <c r="PDZ29" s="530" t="n"/>
      <c r="PEA29" s="530" t="n"/>
      <c r="PEB29" s="530" t="n"/>
      <c r="PEC29" s="530" t="n"/>
      <c r="PED29" s="530" t="n"/>
      <c r="PEE29" s="530" t="n"/>
      <c r="PEF29" s="530" t="n"/>
      <c r="PEG29" s="530" t="n"/>
      <c r="PEH29" s="530" t="n"/>
      <c r="PEI29" s="530" t="n"/>
      <c r="PEJ29" s="530" t="n"/>
      <c r="PEK29" s="530" t="n"/>
      <c r="PEL29" s="530" t="n"/>
      <c r="PEM29" s="530" t="n"/>
      <c r="PEN29" s="530" t="n"/>
      <c r="PEO29" s="530" t="n"/>
      <c r="PEP29" s="530" t="n"/>
      <c r="PEQ29" s="530" t="n"/>
      <c r="PER29" s="530" t="n"/>
      <c r="PES29" s="530" t="n"/>
      <c r="PET29" s="530" t="n"/>
      <c r="PEU29" s="530" t="n"/>
      <c r="PEV29" s="530" t="n"/>
      <c r="PEW29" s="530" t="n"/>
      <c r="PEX29" s="530" t="n"/>
      <c r="PEY29" s="530" t="n"/>
      <c r="PEZ29" s="530" t="n"/>
      <c r="PFA29" s="530" t="n"/>
      <c r="PFB29" s="530" t="n"/>
      <c r="PFC29" s="530" t="n"/>
      <c r="PFD29" s="530" t="n"/>
      <c r="PFE29" s="530" t="n"/>
      <c r="PFF29" s="530" t="n"/>
      <c r="PFG29" s="530" t="n"/>
      <c r="PFH29" s="530" t="n"/>
      <c r="PFI29" s="530" t="n"/>
      <c r="PFJ29" s="530" t="n"/>
      <c r="PFK29" s="530" t="n"/>
      <c r="PFL29" s="530" t="n"/>
      <c r="PFM29" s="530" t="n"/>
      <c r="PFN29" s="530" t="n"/>
      <c r="PFO29" s="530" t="n"/>
      <c r="PFP29" s="530" t="n"/>
      <c r="PFQ29" s="530" t="n"/>
      <c r="PFR29" s="530" t="n"/>
      <c r="PFS29" s="530" t="n"/>
      <c r="PFT29" s="530" t="n"/>
      <c r="PFU29" s="530" t="n"/>
      <c r="PFV29" s="530" t="n"/>
      <c r="PFW29" s="530" t="n"/>
      <c r="PFX29" s="530" t="n"/>
      <c r="PFY29" s="530" t="n"/>
      <c r="PFZ29" s="530" t="n"/>
      <c r="PGA29" s="530" t="n"/>
      <c r="PGB29" s="530" t="n"/>
      <c r="PGC29" s="530" t="n"/>
      <c r="PGD29" s="530" t="n"/>
      <c r="PGE29" s="530" t="n"/>
      <c r="PGF29" s="530" t="n"/>
      <c r="PGG29" s="530" t="n"/>
      <c r="PGH29" s="530" t="n"/>
      <c r="PGI29" s="530" t="n"/>
      <c r="PGJ29" s="530" t="n"/>
      <c r="PGK29" s="530" t="n"/>
      <c r="PGL29" s="530" t="n"/>
      <c r="PGM29" s="530" t="n"/>
      <c r="PGN29" s="530" t="n"/>
      <c r="PGO29" s="530" t="n"/>
      <c r="PGP29" s="530" t="n"/>
      <c r="PGQ29" s="530" t="n"/>
      <c r="PGR29" s="530" t="n"/>
      <c r="PGS29" s="530" t="n"/>
      <c r="PGT29" s="530" t="n"/>
      <c r="PGU29" s="530" t="n"/>
      <c r="PGV29" s="530" t="n"/>
      <c r="PGW29" s="530" t="n"/>
      <c r="PGX29" s="530" t="n"/>
      <c r="PGY29" s="530" t="n"/>
      <c r="PGZ29" s="530" t="n"/>
      <c r="PHA29" s="530" t="n"/>
      <c r="PHB29" s="530" t="n"/>
      <c r="PHC29" s="530" t="n"/>
      <c r="PHD29" s="530" t="n"/>
      <c r="PHE29" s="530" t="n"/>
      <c r="PHF29" s="530" t="n"/>
      <c r="PHG29" s="530" t="n"/>
      <c r="PHH29" s="530" t="n"/>
      <c r="PHI29" s="530" t="n"/>
      <c r="PHJ29" s="530" t="n"/>
      <c r="PHK29" s="530" t="n"/>
      <c r="PHL29" s="530" t="n"/>
      <c r="PHM29" s="530" t="n"/>
      <c r="PHN29" s="530" t="n"/>
      <c r="PHO29" s="530" t="n"/>
      <c r="PHP29" s="530" t="n"/>
      <c r="PHQ29" s="530" t="n"/>
      <c r="PHR29" s="530" t="n"/>
      <c r="PHS29" s="530" t="n"/>
      <c r="PHT29" s="530" t="n"/>
      <c r="PHU29" s="530" t="n"/>
      <c r="PHV29" s="530" t="n"/>
      <c r="PHW29" s="530" t="n"/>
      <c r="PHX29" s="530" t="n"/>
      <c r="PHY29" s="530" t="n"/>
      <c r="PHZ29" s="530" t="n"/>
      <c r="PIA29" s="530" t="n"/>
      <c r="PIB29" s="530" t="n"/>
      <c r="PIC29" s="530" t="n"/>
      <c r="PID29" s="530" t="n"/>
      <c r="PIE29" s="530" t="n"/>
      <c r="PIF29" s="530" t="n"/>
      <c r="PIG29" s="530" t="n"/>
      <c r="PIH29" s="530" t="n"/>
      <c r="PII29" s="530" t="n"/>
      <c r="PIJ29" s="530" t="n"/>
      <c r="PIK29" s="530" t="n"/>
      <c r="PIL29" s="530" t="n"/>
      <c r="PIM29" s="530" t="n"/>
      <c r="PIN29" s="530" t="n"/>
      <c r="PIO29" s="530" t="n"/>
      <c r="PIP29" s="530" t="n"/>
      <c r="PIQ29" s="530" t="n"/>
      <c r="PIR29" s="530" t="n"/>
      <c r="PIS29" s="530" t="n"/>
      <c r="PIT29" s="530" t="n"/>
      <c r="PIU29" s="530" t="n"/>
      <c r="PIV29" s="530" t="n"/>
      <c r="PIW29" s="530" t="n"/>
      <c r="PIX29" s="530" t="n"/>
      <c r="PIY29" s="530" t="n"/>
      <c r="PIZ29" s="530" t="n"/>
      <c r="PJA29" s="530" t="n"/>
      <c r="PJB29" s="530" t="n"/>
      <c r="PJC29" s="530" t="n"/>
      <c r="PJD29" s="530" t="n"/>
      <c r="PJE29" s="530" t="n"/>
      <c r="PJF29" s="530" t="n"/>
      <c r="PJG29" s="530" t="n"/>
      <c r="PJH29" s="530" t="n"/>
      <c r="PJI29" s="530" t="n"/>
      <c r="PJJ29" s="530" t="n"/>
      <c r="PJK29" s="530" t="n"/>
      <c r="PJL29" s="530" t="n"/>
      <c r="PJM29" s="530" t="n"/>
      <c r="PJN29" s="530" t="n"/>
      <c r="PJO29" s="530" t="n"/>
      <c r="PJP29" s="530" t="n"/>
      <c r="PJQ29" s="530" t="n"/>
      <c r="PJR29" s="530" t="n"/>
      <c r="PJS29" s="530" t="n"/>
      <c r="PJT29" s="530" t="n"/>
      <c r="PJU29" s="530" t="n"/>
      <c r="PJV29" s="530" t="n"/>
      <c r="PJW29" s="530" t="n"/>
      <c r="PJX29" s="530" t="n"/>
      <c r="PJY29" s="530" t="n"/>
      <c r="PJZ29" s="530" t="n"/>
      <c r="PKA29" s="530" t="n"/>
      <c r="PKB29" s="530" t="n"/>
      <c r="PKC29" s="530" t="n"/>
      <c r="PKD29" s="530" t="n"/>
      <c r="PKE29" s="530" t="n"/>
      <c r="PKF29" s="530" t="n"/>
      <c r="PKG29" s="530" t="n"/>
      <c r="PKH29" s="530" t="n"/>
      <c r="PKI29" s="530" t="n"/>
      <c r="PKJ29" s="530" t="n"/>
      <c r="PKK29" s="530" t="n"/>
      <c r="PKL29" s="530" t="n"/>
      <c r="PKM29" s="530" t="n"/>
      <c r="PKN29" s="530" t="n"/>
      <c r="PKO29" s="530" t="n"/>
      <c r="PKP29" s="530" t="n"/>
      <c r="PKQ29" s="530" t="n"/>
      <c r="PKR29" s="530" t="n"/>
      <c r="PKS29" s="530" t="n"/>
      <c r="PKT29" s="530" t="n"/>
      <c r="PKU29" s="530" t="n"/>
      <c r="PKV29" s="530" t="n"/>
      <c r="PKW29" s="530" t="n"/>
      <c r="PKX29" s="530" t="n"/>
      <c r="PKY29" s="530" t="n"/>
      <c r="PKZ29" s="530" t="n"/>
      <c r="PLA29" s="530" t="n"/>
      <c r="PLB29" s="530" t="n"/>
      <c r="PLC29" s="530" t="n"/>
      <c r="PLD29" s="530" t="n"/>
      <c r="PLE29" s="530" t="n"/>
      <c r="PLF29" s="530" t="n"/>
      <c r="PLG29" s="530" t="n"/>
      <c r="PLH29" s="530" t="n"/>
      <c r="PLI29" s="530" t="n"/>
      <c r="PLJ29" s="530" t="n"/>
      <c r="PLK29" s="530" t="n"/>
      <c r="PLL29" s="530" t="n"/>
      <c r="PLM29" s="530" t="n"/>
      <c r="PLN29" s="530" t="n"/>
      <c r="PLO29" s="530" t="n"/>
      <c r="PLP29" s="530" t="n"/>
      <c r="PLQ29" s="530" t="n"/>
      <c r="PLR29" s="530" t="n"/>
      <c r="PLS29" s="530" t="n"/>
      <c r="PLT29" s="530" t="n"/>
      <c r="PLU29" s="530" t="n"/>
      <c r="PLV29" s="530" t="n"/>
      <c r="PLW29" s="530" t="n"/>
      <c r="PLX29" s="530" t="n"/>
      <c r="PLY29" s="530" t="n"/>
      <c r="PLZ29" s="530" t="n"/>
      <c r="PMA29" s="530" t="n"/>
      <c r="PMB29" s="530" t="n"/>
      <c r="PMC29" s="530" t="n"/>
      <c r="PMD29" s="530" t="n"/>
      <c r="PME29" s="530" t="n"/>
      <c r="PMF29" s="530" t="n"/>
      <c r="PMG29" s="530" t="n"/>
      <c r="PMH29" s="530" t="n"/>
      <c r="PMI29" s="530" t="n"/>
      <c r="PMJ29" s="530" t="n"/>
      <c r="PMK29" s="530" t="n"/>
      <c r="PML29" s="530" t="n"/>
      <c r="PMM29" s="530" t="n"/>
      <c r="PMN29" s="530" t="n"/>
      <c r="PMO29" s="530" t="n"/>
      <c r="PMP29" s="530" t="n"/>
      <c r="PMQ29" s="530" t="n"/>
      <c r="PMR29" s="530" t="n"/>
      <c r="PMS29" s="530" t="n"/>
      <c r="PMT29" s="530" t="n"/>
      <c r="PMU29" s="530" t="n"/>
      <c r="PMV29" s="530" t="n"/>
      <c r="PMW29" s="530" t="n"/>
      <c r="PMX29" s="530" t="n"/>
      <c r="PMY29" s="530" t="n"/>
      <c r="PMZ29" s="530" t="n"/>
      <c r="PNA29" s="530" t="n"/>
      <c r="PNB29" s="530" t="n"/>
      <c r="PNC29" s="530" t="n"/>
      <c r="PND29" s="530" t="n"/>
      <c r="PNE29" s="530" t="n"/>
      <c r="PNF29" s="530" t="n"/>
      <c r="PNG29" s="530" t="n"/>
      <c r="PNH29" s="530" t="n"/>
      <c r="PNI29" s="530" t="n"/>
      <c r="PNJ29" s="530" t="n"/>
      <c r="PNK29" s="530" t="n"/>
      <c r="PNL29" s="530" t="n"/>
      <c r="PNM29" s="530" t="n"/>
      <c r="PNN29" s="530" t="n"/>
      <c r="PNO29" s="530" t="n"/>
      <c r="PNP29" s="530" t="n"/>
      <c r="PNQ29" s="530" t="n"/>
      <c r="PNR29" s="530" t="n"/>
      <c r="PNS29" s="530" t="n"/>
      <c r="PNT29" s="530" t="n"/>
      <c r="PNU29" s="530" t="n"/>
      <c r="PNV29" s="530" t="n"/>
      <c r="PNW29" s="530" t="n"/>
      <c r="PNX29" s="530" t="n"/>
      <c r="PNY29" s="530" t="n"/>
      <c r="PNZ29" s="530" t="n"/>
      <c r="POA29" s="530" t="n"/>
      <c r="POB29" s="530" t="n"/>
      <c r="POC29" s="530" t="n"/>
      <c r="POD29" s="530" t="n"/>
      <c r="POE29" s="530" t="n"/>
      <c r="POF29" s="530" t="n"/>
      <c r="POG29" s="530" t="n"/>
      <c r="POH29" s="530" t="n"/>
      <c r="POI29" s="530" t="n"/>
      <c r="POJ29" s="530" t="n"/>
      <c r="POK29" s="530" t="n"/>
      <c r="POL29" s="530" t="n"/>
      <c r="POM29" s="530" t="n"/>
      <c r="PON29" s="530" t="n"/>
      <c r="POO29" s="530" t="n"/>
      <c r="POP29" s="530" t="n"/>
      <c r="POQ29" s="530" t="n"/>
      <c r="POR29" s="530" t="n"/>
      <c r="POS29" s="530" t="n"/>
      <c r="POT29" s="530" t="n"/>
      <c r="POU29" s="530" t="n"/>
      <c r="POV29" s="530" t="n"/>
      <c r="POW29" s="530" t="n"/>
      <c r="POX29" s="530" t="n"/>
      <c r="POY29" s="530" t="n"/>
      <c r="POZ29" s="530" t="n"/>
      <c r="PPA29" s="530" t="n"/>
      <c r="PPB29" s="530" t="n"/>
      <c r="PPC29" s="530" t="n"/>
      <c r="PPD29" s="530" t="n"/>
      <c r="PPE29" s="530" t="n"/>
      <c r="PPF29" s="530" t="n"/>
      <c r="PPG29" s="530" t="n"/>
      <c r="PPH29" s="530" t="n"/>
      <c r="PPI29" s="530" t="n"/>
      <c r="PPJ29" s="530" t="n"/>
      <c r="PPK29" s="530" t="n"/>
      <c r="PPL29" s="530" t="n"/>
      <c r="PPM29" s="530" t="n"/>
      <c r="PPN29" s="530" t="n"/>
      <c r="PPO29" s="530" t="n"/>
      <c r="PPP29" s="530" t="n"/>
      <c r="PPQ29" s="530" t="n"/>
      <c r="PPR29" s="530" t="n"/>
      <c r="PPS29" s="530" t="n"/>
      <c r="PPT29" s="530" t="n"/>
      <c r="PPU29" s="530" t="n"/>
      <c r="PPV29" s="530" t="n"/>
      <c r="PPW29" s="530" t="n"/>
      <c r="PPX29" s="530" t="n"/>
      <c r="PPY29" s="530" t="n"/>
      <c r="PPZ29" s="530" t="n"/>
      <c r="PQA29" s="530" t="n"/>
      <c r="PQB29" s="530" t="n"/>
      <c r="PQC29" s="530" t="n"/>
      <c r="PQD29" s="530" t="n"/>
      <c r="PQE29" s="530" t="n"/>
      <c r="PQF29" s="530" t="n"/>
      <c r="PQG29" s="530" t="n"/>
      <c r="PQH29" s="530" t="n"/>
      <c r="PQI29" s="530" t="n"/>
      <c r="PQJ29" s="530" t="n"/>
      <c r="PQK29" s="530" t="n"/>
      <c r="PQL29" s="530" t="n"/>
      <c r="PQM29" s="530" t="n"/>
      <c r="PQN29" s="530" t="n"/>
      <c r="PQO29" s="530" t="n"/>
      <c r="PQP29" s="530" t="n"/>
      <c r="PQQ29" s="530" t="n"/>
      <c r="PQR29" s="530" t="n"/>
      <c r="PQS29" s="530" t="n"/>
      <c r="PQT29" s="530" t="n"/>
      <c r="PQU29" s="530" t="n"/>
      <c r="PQV29" s="530" t="n"/>
      <c r="PQW29" s="530" t="n"/>
      <c r="PQX29" s="530" t="n"/>
      <c r="PQY29" s="530" t="n"/>
      <c r="PQZ29" s="530" t="n"/>
      <c r="PRA29" s="530" t="n"/>
      <c r="PRB29" s="530" t="n"/>
      <c r="PRC29" s="530" t="n"/>
      <c r="PRD29" s="530" t="n"/>
      <c r="PRE29" s="530" t="n"/>
      <c r="PRF29" s="530" t="n"/>
      <c r="PRG29" s="530" t="n"/>
      <c r="PRH29" s="530" t="n"/>
      <c r="PRI29" s="530" t="n"/>
      <c r="PRJ29" s="530" t="n"/>
      <c r="PRK29" s="530" t="n"/>
      <c r="PRL29" s="530" t="n"/>
      <c r="PRM29" s="530" t="n"/>
      <c r="PRN29" s="530" t="n"/>
      <c r="PRO29" s="530" t="n"/>
      <c r="PRP29" s="530" t="n"/>
      <c r="PRQ29" s="530" t="n"/>
      <c r="PRR29" s="530" t="n"/>
      <c r="PRS29" s="530" t="n"/>
      <c r="PRT29" s="530" t="n"/>
      <c r="PRU29" s="530" t="n"/>
      <c r="PRV29" s="530" t="n"/>
      <c r="PRW29" s="530" t="n"/>
      <c r="PRX29" s="530" t="n"/>
      <c r="PRY29" s="530" t="n"/>
      <c r="PRZ29" s="530" t="n"/>
      <c r="PSA29" s="530" t="n"/>
      <c r="PSB29" s="530" t="n"/>
      <c r="PSC29" s="530" t="n"/>
      <c r="PSD29" s="530" t="n"/>
      <c r="PSE29" s="530" t="n"/>
      <c r="PSF29" s="530" t="n"/>
      <c r="PSG29" s="530" t="n"/>
      <c r="PSH29" s="530" t="n"/>
      <c r="PSI29" s="530" t="n"/>
      <c r="PSJ29" s="530" t="n"/>
      <c r="PSK29" s="530" t="n"/>
      <c r="PSL29" s="530" t="n"/>
      <c r="PSM29" s="530" t="n"/>
      <c r="PSN29" s="530" t="n"/>
      <c r="PSO29" s="530" t="n"/>
      <c r="PSP29" s="530" t="n"/>
      <c r="PSQ29" s="530" t="n"/>
      <c r="PSR29" s="530" t="n"/>
      <c r="PSS29" s="530" t="n"/>
      <c r="PST29" s="530" t="n"/>
      <c r="PSU29" s="530" t="n"/>
      <c r="PSV29" s="530" t="n"/>
      <c r="PSW29" s="530" t="n"/>
      <c r="PSX29" s="530" t="n"/>
      <c r="PSY29" s="530" t="n"/>
      <c r="PSZ29" s="530" t="n"/>
      <c r="PTA29" s="530" t="n"/>
      <c r="PTB29" s="530" t="n"/>
      <c r="PTC29" s="530" t="n"/>
      <c r="PTD29" s="530" t="n"/>
      <c r="PTE29" s="530" t="n"/>
      <c r="PTF29" s="530" t="n"/>
      <c r="PTG29" s="530" t="n"/>
      <c r="PTH29" s="530" t="n"/>
      <c r="PTI29" s="530" t="n"/>
      <c r="PTJ29" s="530" t="n"/>
      <c r="PTK29" s="530" t="n"/>
      <c r="PTL29" s="530" t="n"/>
      <c r="PTM29" s="530" t="n"/>
      <c r="PTN29" s="530" t="n"/>
      <c r="PTO29" s="530" t="n"/>
      <c r="PTP29" s="530" t="n"/>
      <c r="PTQ29" s="530" t="n"/>
      <c r="PTR29" s="530" t="n"/>
      <c r="PTS29" s="530" t="n"/>
      <c r="PTT29" s="530" t="n"/>
      <c r="PTU29" s="530" t="n"/>
      <c r="PTV29" s="530" t="n"/>
      <c r="PTW29" s="530" t="n"/>
      <c r="PTX29" s="530" t="n"/>
      <c r="PTY29" s="530" t="n"/>
      <c r="PTZ29" s="530" t="n"/>
      <c r="PUA29" s="530" t="n"/>
      <c r="PUB29" s="530" t="n"/>
      <c r="PUC29" s="530" t="n"/>
      <c r="PUD29" s="530" t="n"/>
      <c r="PUE29" s="530" t="n"/>
      <c r="PUF29" s="530" t="n"/>
      <c r="PUG29" s="530" t="n"/>
      <c r="PUH29" s="530" t="n"/>
      <c r="PUI29" s="530" t="n"/>
      <c r="PUJ29" s="530" t="n"/>
      <c r="PUK29" s="530" t="n"/>
      <c r="PUL29" s="530" t="n"/>
      <c r="PUM29" s="530" t="n"/>
      <c r="PUN29" s="530" t="n"/>
      <c r="PUO29" s="530" t="n"/>
      <c r="PUP29" s="530" t="n"/>
      <c r="PUQ29" s="530" t="n"/>
      <c r="PUR29" s="530" t="n"/>
      <c r="PUS29" s="530" t="n"/>
      <c r="PUT29" s="530" t="n"/>
      <c r="PUU29" s="530" t="n"/>
      <c r="PUV29" s="530" t="n"/>
      <c r="PUW29" s="530" t="n"/>
      <c r="PUX29" s="530" t="n"/>
      <c r="PUY29" s="530" t="n"/>
      <c r="PUZ29" s="530" t="n"/>
      <c r="PVA29" s="530" t="n"/>
      <c r="PVB29" s="530" t="n"/>
      <c r="PVC29" s="530" t="n"/>
      <c r="PVD29" s="530" t="n"/>
      <c r="PVE29" s="530" t="n"/>
      <c r="PVF29" s="530" t="n"/>
      <c r="PVG29" s="530" t="n"/>
      <c r="PVH29" s="530" t="n"/>
      <c r="PVI29" s="530" t="n"/>
      <c r="PVJ29" s="530" t="n"/>
      <c r="PVK29" s="530" t="n"/>
      <c r="PVL29" s="530" t="n"/>
      <c r="PVM29" s="530" t="n"/>
      <c r="PVN29" s="530" t="n"/>
      <c r="PVO29" s="530" t="n"/>
      <c r="PVP29" s="530" t="n"/>
      <c r="PVQ29" s="530" t="n"/>
      <c r="PVR29" s="530" t="n"/>
      <c r="PVS29" s="530" t="n"/>
      <c r="PVT29" s="530" t="n"/>
      <c r="PVU29" s="530" t="n"/>
      <c r="PVV29" s="530" t="n"/>
      <c r="PVW29" s="530" t="n"/>
      <c r="PVX29" s="530" t="n"/>
      <c r="PVY29" s="530" t="n"/>
      <c r="PVZ29" s="530" t="n"/>
      <c r="PWA29" s="530" t="n"/>
      <c r="PWB29" s="530" t="n"/>
      <c r="PWC29" s="530" t="n"/>
      <c r="PWD29" s="530" t="n"/>
      <c r="PWE29" s="530" t="n"/>
      <c r="PWF29" s="530" t="n"/>
      <c r="PWG29" s="530" t="n"/>
      <c r="PWH29" s="530" t="n"/>
      <c r="PWI29" s="530" t="n"/>
      <c r="PWJ29" s="530" t="n"/>
      <c r="PWK29" s="530" t="n"/>
      <c r="PWL29" s="530" t="n"/>
      <c r="PWM29" s="530" t="n"/>
      <c r="PWN29" s="530" t="n"/>
      <c r="PWO29" s="530" t="n"/>
      <c r="PWP29" s="530" t="n"/>
      <c r="PWQ29" s="530" t="n"/>
      <c r="PWR29" s="530" t="n"/>
      <c r="PWS29" s="530" t="n"/>
      <c r="PWT29" s="530" t="n"/>
      <c r="PWU29" s="530" t="n"/>
      <c r="PWV29" s="530" t="n"/>
      <c r="PWW29" s="530" t="n"/>
      <c r="PWX29" s="530" t="n"/>
      <c r="PWY29" s="530" t="n"/>
      <c r="PWZ29" s="530" t="n"/>
      <c r="PXA29" s="530" t="n"/>
      <c r="PXB29" s="530" t="n"/>
      <c r="PXC29" s="530" t="n"/>
      <c r="PXD29" s="530" t="n"/>
      <c r="PXE29" s="530" t="n"/>
      <c r="PXF29" s="530" t="n"/>
      <c r="PXG29" s="530" t="n"/>
      <c r="PXH29" s="530" t="n"/>
      <c r="PXI29" s="530" t="n"/>
      <c r="PXJ29" s="530" t="n"/>
      <c r="PXK29" s="530" t="n"/>
      <c r="PXL29" s="530" t="n"/>
      <c r="PXM29" s="530" t="n"/>
      <c r="PXN29" s="530" t="n"/>
      <c r="PXO29" s="530" t="n"/>
      <c r="PXP29" s="530" t="n"/>
      <c r="PXQ29" s="530" t="n"/>
      <c r="PXR29" s="530" t="n"/>
      <c r="PXS29" s="530" t="n"/>
      <c r="PXT29" s="530" t="n"/>
      <c r="PXU29" s="530" t="n"/>
      <c r="PXV29" s="530" t="n"/>
      <c r="PXW29" s="530" t="n"/>
      <c r="PXX29" s="530" t="n"/>
      <c r="PXY29" s="530" t="n"/>
      <c r="PXZ29" s="530" t="n"/>
      <c r="PYA29" s="530" t="n"/>
      <c r="PYB29" s="530" t="n"/>
      <c r="PYC29" s="530" t="n"/>
      <c r="PYD29" s="530" t="n"/>
      <c r="PYE29" s="530" t="n"/>
      <c r="PYF29" s="530" t="n"/>
      <c r="PYG29" s="530" t="n"/>
      <c r="PYH29" s="530" t="n"/>
      <c r="PYI29" s="530" t="n"/>
      <c r="PYJ29" s="530" t="n"/>
      <c r="PYK29" s="530" t="n"/>
      <c r="PYL29" s="530" t="n"/>
      <c r="PYM29" s="530" t="n"/>
      <c r="PYN29" s="530" t="n"/>
      <c r="PYO29" s="530" t="n"/>
      <c r="PYP29" s="530" t="n"/>
      <c r="PYQ29" s="530" t="n"/>
      <c r="PYR29" s="530" t="n"/>
      <c r="PYS29" s="530" t="n"/>
      <c r="PYT29" s="530" t="n"/>
      <c r="PYU29" s="530" t="n"/>
      <c r="PYV29" s="530" t="n"/>
      <c r="PYW29" s="530" t="n"/>
      <c r="PYX29" s="530" t="n"/>
      <c r="PYY29" s="530" t="n"/>
      <c r="PYZ29" s="530" t="n"/>
      <c r="PZA29" s="530" t="n"/>
      <c r="PZB29" s="530" t="n"/>
      <c r="PZC29" s="530" t="n"/>
      <c r="PZD29" s="530" t="n"/>
      <c r="PZE29" s="530" t="n"/>
      <c r="PZF29" s="530" t="n"/>
      <c r="PZG29" s="530" t="n"/>
      <c r="PZH29" s="530" t="n"/>
      <c r="PZI29" s="530" t="n"/>
      <c r="PZJ29" s="530" t="n"/>
      <c r="PZK29" s="530" t="n"/>
      <c r="PZL29" s="530" t="n"/>
      <c r="PZM29" s="530" t="n"/>
      <c r="PZN29" s="530" t="n"/>
      <c r="PZO29" s="530" t="n"/>
      <c r="PZP29" s="530" t="n"/>
      <c r="PZQ29" s="530" t="n"/>
      <c r="PZR29" s="530" t="n"/>
      <c r="PZS29" s="530" t="n"/>
      <c r="PZT29" s="530" t="n"/>
      <c r="PZU29" s="530" t="n"/>
      <c r="PZV29" s="530" t="n"/>
      <c r="PZW29" s="530" t="n"/>
      <c r="PZX29" s="530" t="n"/>
      <c r="PZY29" s="530" t="n"/>
      <c r="PZZ29" s="530" t="n"/>
      <c r="QAA29" s="530" t="n"/>
      <c r="QAB29" s="530" t="n"/>
      <c r="QAC29" s="530" t="n"/>
      <c r="QAD29" s="530" t="n"/>
      <c r="QAE29" s="530" t="n"/>
      <c r="QAF29" s="530" t="n"/>
      <c r="QAG29" s="530" t="n"/>
      <c r="QAH29" s="530" t="n"/>
      <c r="QAI29" s="530" t="n"/>
      <c r="QAJ29" s="530" t="n"/>
      <c r="QAK29" s="530" t="n"/>
      <c r="QAL29" s="530" t="n"/>
      <c r="QAM29" s="530" t="n"/>
      <c r="QAN29" s="530" t="n"/>
      <c r="QAO29" s="530" t="n"/>
      <c r="QAP29" s="530" t="n"/>
      <c r="QAQ29" s="530" t="n"/>
      <c r="QAR29" s="530" t="n"/>
      <c r="QAS29" s="530" t="n"/>
      <c r="QAT29" s="530" t="n"/>
      <c r="QAU29" s="530" t="n"/>
      <c r="QAV29" s="530" t="n"/>
      <c r="QAW29" s="530" t="n"/>
      <c r="QAX29" s="530" t="n"/>
      <c r="QAY29" s="530" t="n"/>
      <c r="QAZ29" s="530" t="n"/>
      <c r="QBA29" s="530" t="n"/>
      <c r="QBB29" s="530" t="n"/>
      <c r="QBC29" s="530" t="n"/>
      <c r="QBD29" s="530" t="n"/>
      <c r="QBE29" s="530" t="n"/>
      <c r="QBF29" s="530" t="n"/>
      <c r="QBG29" s="530" t="n"/>
      <c r="QBH29" s="530" t="n"/>
      <c r="QBI29" s="530" t="n"/>
      <c r="QBJ29" s="530" t="n"/>
      <c r="QBK29" s="530" t="n"/>
      <c r="QBL29" s="530" t="n"/>
      <c r="QBM29" s="530" t="n"/>
      <c r="QBN29" s="530" t="n"/>
      <c r="QBO29" s="530" t="n"/>
      <c r="QBP29" s="530" t="n"/>
      <c r="QBQ29" s="530" t="n"/>
      <c r="QBR29" s="530" t="n"/>
      <c r="QBS29" s="530" t="n"/>
      <c r="QBT29" s="530" t="n"/>
      <c r="QBU29" s="530" t="n"/>
      <c r="QBV29" s="530" t="n"/>
      <c r="QBW29" s="530" t="n"/>
      <c r="QBX29" s="530" t="n"/>
      <c r="QBY29" s="530" t="n"/>
      <c r="QBZ29" s="530" t="n"/>
      <c r="QCA29" s="530" t="n"/>
      <c r="QCB29" s="530" t="n"/>
      <c r="QCC29" s="530" t="n"/>
      <c r="QCD29" s="530" t="n"/>
      <c r="QCE29" s="530" t="n"/>
      <c r="QCF29" s="530" t="n"/>
      <c r="QCG29" s="530" t="n"/>
      <c r="QCH29" s="530" t="n"/>
      <c r="QCI29" s="530" t="n"/>
      <c r="QCJ29" s="530" t="n"/>
      <c r="QCK29" s="530" t="n"/>
      <c r="QCL29" s="530" t="n"/>
      <c r="QCM29" s="530" t="n"/>
      <c r="QCN29" s="530" t="n"/>
      <c r="QCO29" s="530" t="n"/>
      <c r="QCP29" s="530" t="n"/>
      <c r="QCQ29" s="530" t="n"/>
      <c r="QCR29" s="530" t="n"/>
      <c r="QCS29" s="530" t="n"/>
      <c r="QCT29" s="530" t="n"/>
      <c r="QCU29" s="530" t="n"/>
      <c r="QCV29" s="530" t="n"/>
      <c r="QCW29" s="530" t="n"/>
      <c r="QCX29" s="530" t="n"/>
      <c r="QCY29" s="530" t="n"/>
      <c r="QCZ29" s="530" t="n"/>
      <c r="QDA29" s="530" t="n"/>
      <c r="QDB29" s="530" t="n"/>
      <c r="QDC29" s="530" t="n"/>
      <c r="QDD29" s="530" t="n"/>
      <c r="QDE29" s="530" t="n"/>
      <c r="QDF29" s="530" t="n"/>
      <c r="QDG29" s="530" t="n"/>
      <c r="QDH29" s="530" t="n"/>
      <c r="QDI29" s="530" t="n"/>
      <c r="QDJ29" s="530" t="n"/>
      <c r="QDK29" s="530" t="n"/>
      <c r="QDL29" s="530" t="n"/>
      <c r="QDM29" s="530" t="n"/>
      <c r="QDN29" s="530" t="n"/>
      <c r="QDO29" s="530" t="n"/>
      <c r="QDP29" s="530" t="n"/>
      <c r="QDQ29" s="530" t="n"/>
      <c r="QDR29" s="530" t="n"/>
      <c r="QDS29" s="530" t="n"/>
      <c r="QDT29" s="530" t="n"/>
      <c r="QDU29" s="530" t="n"/>
      <c r="QDV29" s="530" t="n"/>
      <c r="QDW29" s="530" t="n"/>
      <c r="QDX29" s="530" t="n"/>
      <c r="QDY29" s="530" t="n"/>
      <c r="QDZ29" s="530" t="n"/>
      <c r="QEA29" s="530" t="n"/>
      <c r="QEB29" s="530" t="n"/>
      <c r="QEC29" s="530" t="n"/>
      <c r="QED29" s="530" t="n"/>
      <c r="QEE29" s="530" t="n"/>
      <c r="QEF29" s="530" t="n"/>
      <c r="QEG29" s="530" t="n"/>
      <c r="QEH29" s="530" t="n"/>
      <c r="QEI29" s="530" t="n"/>
      <c r="QEJ29" s="530" t="n"/>
      <c r="QEK29" s="530" t="n"/>
      <c r="QEL29" s="530" t="n"/>
      <c r="QEM29" s="530" t="n"/>
      <c r="QEN29" s="530" t="n"/>
      <c r="QEO29" s="530" t="n"/>
      <c r="QEP29" s="530" t="n"/>
      <c r="QEQ29" s="530" t="n"/>
      <c r="QER29" s="530" t="n"/>
      <c r="QES29" s="530" t="n"/>
      <c r="QET29" s="530" t="n"/>
      <c r="QEU29" s="530" t="n"/>
      <c r="QEV29" s="530" t="n"/>
      <c r="QEW29" s="530" t="n"/>
      <c r="QEX29" s="530" t="n"/>
      <c r="QEY29" s="530" t="n"/>
      <c r="QEZ29" s="530" t="n"/>
      <c r="QFA29" s="530" t="n"/>
      <c r="QFB29" s="530" t="n"/>
      <c r="QFC29" s="530" t="n"/>
      <c r="QFD29" s="530" t="n"/>
      <c r="QFE29" s="530" t="n"/>
      <c r="QFF29" s="530" t="n"/>
      <c r="QFG29" s="530" t="n"/>
      <c r="QFH29" s="530" t="n"/>
      <c r="QFI29" s="530" t="n"/>
      <c r="QFJ29" s="530" t="n"/>
      <c r="QFK29" s="530" t="n"/>
      <c r="QFL29" s="530" t="n"/>
      <c r="QFM29" s="530" t="n"/>
      <c r="QFN29" s="530" t="n"/>
      <c r="QFO29" s="530" t="n"/>
      <c r="QFP29" s="530" t="n"/>
      <c r="QFQ29" s="530" t="n"/>
      <c r="QFR29" s="530" t="n"/>
      <c r="QFS29" s="530" t="n"/>
      <c r="QFT29" s="530" t="n"/>
      <c r="QFU29" s="530" t="n"/>
      <c r="QFV29" s="530" t="n"/>
      <c r="QFW29" s="530" t="n"/>
      <c r="QFX29" s="530" t="n"/>
      <c r="QFY29" s="530" t="n"/>
      <c r="QFZ29" s="530" t="n"/>
      <c r="QGA29" s="530" t="n"/>
      <c r="QGB29" s="530" t="n"/>
      <c r="QGC29" s="530" t="n"/>
      <c r="QGD29" s="530" t="n"/>
      <c r="QGE29" s="530" t="n"/>
      <c r="QGF29" s="530" t="n"/>
      <c r="QGG29" s="530" t="n"/>
      <c r="QGH29" s="530" t="n"/>
      <c r="QGI29" s="530" t="n"/>
      <c r="QGJ29" s="530" t="n"/>
      <c r="QGK29" s="530" t="n"/>
      <c r="QGL29" s="530" t="n"/>
      <c r="QGM29" s="530" t="n"/>
      <c r="QGN29" s="530" t="n"/>
      <c r="QGO29" s="530" t="n"/>
      <c r="QGP29" s="530" t="n"/>
      <c r="QGQ29" s="530" t="n"/>
      <c r="QGR29" s="530" t="n"/>
      <c r="QGS29" s="530" t="n"/>
      <c r="QGT29" s="530" t="n"/>
      <c r="QGU29" s="530" t="n"/>
      <c r="QGV29" s="530" t="n"/>
      <c r="QGW29" s="530" t="n"/>
      <c r="QGX29" s="530" t="n"/>
      <c r="QGY29" s="530" t="n"/>
      <c r="QGZ29" s="530" t="n"/>
      <c r="QHA29" s="530" t="n"/>
      <c r="QHB29" s="530" t="n"/>
      <c r="QHC29" s="530" t="n"/>
      <c r="QHD29" s="530" t="n"/>
      <c r="QHE29" s="530" t="n"/>
      <c r="QHF29" s="530" t="n"/>
      <c r="QHG29" s="530" t="n"/>
      <c r="QHH29" s="530" t="n"/>
      <c r="QHI29" s="530" t="n"/>
      <c r="QHJ29" s="530" t="n"/>
      <c r="QHK29" s="530" t="n"/>
      <c r="QHL29" s="530" t="n"/>
      <c r="QHM29" s="530" t="n"/>
      <c r="QHN29" s="530" t="n"/>
      <c r="QHO29" s="530" t="n"/>
      <c r="QHP29" s="530" t="n"/>
      <c r="QHQ29" s="530" t="n"/>
      <c r="QHR29" s="530" t="n"/>
      <c r="QHS29" s="530" t="n"/>
      <c r="QHT29" s="530" t="n"/>
      <c r="QHU29" s="530" t="n"/>
      <c r="QHV29" s="530" t="n"/>
      <c r="QHW29" s="530" t="n"/>
      <c r="QHX29" s="530" t="n"/>
      <c r="QHY29" s="530" t="n"/>
      <c r="QHZ29" s="530" t="n"/>
      <c r="QIA29" s="530" t="n"/>
      <c r="QIB29" s="530" t="n"/>
      <c r="QIC29" s="530" t="n"/>
      <c r="QID29" s="530" t="n"/>
      <c r="QIE29" s="530" t="n"/>
      <c r="QIF29" s="530" t="n"/>
      <c r="QIG29" s="530" t="n"/>
      <c r="QIH29" s="530" t="n"/>
      <c r="QII29" s="530" t="n"/>
      <c r="QIJ29" s="530" t="n"/>
      <c r="QIK29" s="530" t="n"/>
      <c r="QIL29" s="530" t="n"/>
      <c r="QIM29" s="530" t="n"/>
      <c r="QIN29" s="530" t="n"/>
      <c r="QIO29" s="530" t="n"/>
      <c r="QIP29" s="530" t="n"/>
      <c r="QIQ29" s="530" t="n"/>
      <c r="QIR29" s="530" t="n"/>
      <c r="QIS29" s="530" t="n"/>
      <c r="QIT29" s="530" t="n"/>
      <c r="QIU29" s="530" t="n"/>
      <c r="QIV29" s="530" t="n"/>
      <c r="QIW29" s="530" t="n"/>
      <c r="QIX29" s="530" t="n"/>
      <c r="QIY29" s="530" t="n"/>
      <c r="QIZ29" s="530" t="n"/>
      <c r="QJA29" s="530" t="n"/>
      <c r="QJB29" s="530" t="n"/>
      <c r="QJC29" s="530" t="n"/>
      <c r="QJD29" s="530" t="n"/>
      <c r="QJE29" s="530" t="n"/>
      <c r="QJF29" s="530" t="n"/>
      <c r="QJG29" s="530" t="n"/>
      <c r="QJH29" s="530" t="n"/>
      <c r="QJI29" s="530" t="n"/>
      <c r="QJJ29" s="530" t="n"/>
      <c r="QJK29" s="530" t="n"/>
      <c r="QJL29" s="530" t="n"/>
      <c r="QJM29" s="530" t="n"/>
      <c r="QJN29" s="530" t="n"/>
      <c r="QJO29" s="530" t="n"/>
      <c r="QJP29" s="530" t="n"/>
      <c r="QJQ29" s="530" t="n"/>
      <c r="QJR29" s="530" t="n"/>
      <c r="QJS29" s="530" t="n"/>
      <c r="QJT29" s="530" t="n"/>
      <c r="QJU29" s="530" t="n"/>
      <c r="QJV29" s="530" t="n"/>
      <c r="QJW29" s="530" t="n"/>
      <c r="QJX29" s="530" t="n"/>
      <c r="QJY29" s="530" t="n"/>
      <c r="QJZ29" s="530" t="n"/>
      <c r="QKA29" s="530" t="n"/>
      <c r="QKB29" s="530" t="n"/>
      <c r="QKC29" s="530" t="n"/>
      <c r="QKD29" s="530" t="n"/>
      <c r="QKE29" s="530" t="n"/>
      <c r="QKF29" s="530" t="n"/>
      <c r="QKG29" s="530" t="n"/>
      <c r="QKH29" s="530" t="n"/>
      <c r="QKI29" s="530" t="n"/>
      <c r="QKJ29" s="530" t="n"/>
      <c r="QKK29" s="530" t="n"/>
      <c r="QKL29" s="530" t="n"/>
      <c r="QKM29" s="530" t="n"/>
      <c r="QKN29" s="530" t="n"/>
      <c r="QKO29" s="530" t="n"/>
      <c r="QKP29" s="530" t="n"/>
      <c r="QKQ29" s="530" t="n"/>
      <c r="QKR29" s="530" t="n"/>
      <c r="QKS29" s="530" t="n"/>
      <c r="QKT29" s="530" t="n"/>
      <c r="QKU29" s="530" t="n"/>
      <c r="QKV29" s="530" t="n"/>
      <c r="QKW29" s="530" t="n"/>
      <c r="QKX29" s="530" t="n"/>
      <c r="QKY29" s="530" t="n"/>
      <c r="QKZ29" s="530" t="n"/>
      <c r="QLA29" s="530" t="n"/>
      <c r="QLB29" s="530" t="n"/>
      <c r="QLC29" s="530" t="n"/>
      <c r="QLD29" s="530" t="n"/>
      <c r="QLE29" s="530" t="n"/>
      <c r="QLF29" s="530" t="n"/>
      <c r="QLG29" s="530" t="n"/>
      <c r="QLH29" s="530" t="n"/>
      <c r="QLI29" s="530" t="n"/>
      <c r="QLJ29" s="530" t="n"/>
      <c r="QLK29" s="530" t="n"/>
      <c r="QLL29" s="530" t="n"/>
      <c r="QLM29" s="530" t="n"/>
      <c r="QLN29" s="530" t="n"/>
      <c r="QLO29" s="530" t="n"/>
      <c r="QLP29" s="530" t="n"/>
      <c r="QLQ29" s="530" t="n"/>
      <c r="QLR29" s="530" t="n"/>
      <c r="QLS29" s="530" t="n"/>
      <c r="QLT29" s="530" t="n"/>
      <c r="QLU29" s="530" t="n"/>
      <c r="QLV29" s="530" t="n"/>
      <c r="QLW29" s="530" t="n"/>
      <c r="QLX29" s="530" t="n"/>
      <c r="QLY29" s="530" t="n"/>
      <c r="QLZ29" s="530" t="n"/>
      <c r="QMA29" s="530" t="n"/>
      <c r="QMB29" s="530" t="n"/>
      <c r="QMC29" s="530" t="n"/>
      <c r="QMD29" s="530" t="n"/>
      <c r="QME29" s="530" t="n"/>
      <c r="QMF29" s="530" t="n"/>
      <c r="QMG29" s="530" t="n"/>
      <c r="QMH29" s="530" t="n"/>
      <c r="QMI29" s="530" t="n"/>
      <c r="QMJ29" s="530" t="n"/>
      <c r="QMK29" s="530" t="n"/>
      <c r="QML29" s="530" t="n"/>
      <c r="QMM29" s="530" t="n"/>
      <c r="QMN29" s="530" t="n"/>
      <c r="QMO29" s="530" t="n"/>
      <c r="QMP29" s="530" t="n"/>
      <c r="QMQ29" s="530" t="n"/>
      <c r="QMR29" s="530" t="n"/>
      <c r="QMS29" s="530" t="n"/>
      <c r="QMT29" s="530" t="n"/>
      <c r="QMU29" s="530" t="n"/>
      <c r="QMV29" s="530" t="n"/>
      <c r="QMW29" s="530" t="n"/>
      <c r="QMX29" s="530" t="n"/>
      <c r="QMY29" s="530" t="n"/>
      <c r="QMZ29" s="530" t="n"/>
      <c r="QNA29" s="530" t="n"/>
      <c r="QNB29" s="530" t="n"/>
      <c r="QNC29" s="530" t="n"/>
      <c r="QND29" s="530" t="n"/>
      <c r="QNE29" s="530" t="n"/>
      <c r="QNF29" s="530" t="n"/>
      <c r="QNG29" s="530" t="n"/>
      <c r="QNH29" s="530" t="n"/>
      <c r="QNI29" s="530" t="n"/>
      <c r="QNJ29" s="530" t="n"/>
      <c r="QNK29" s="530" t="n"/>
      <c r="QNL29" s="530" t="n"/>
      <c r="QNM29" s="530" t="n"/>
      <c r="QNN29" s="530" t="n"/>
      <c r="QNO29" s="530" t="n"/>
      <c r="QNP29" s="530" t="n"/>
      <c r="QNQ29" s="530" t="n"/>
      <c r="QNR29" s="530" t="n"/>
      <c r="QNS29" s="530" t="n"/>
      <c r="QNT29" s="530" t="n"/>
      <c r="QNU29" s="530" t="n"/>
      <c r="QNV29" s="530" t="n"/>
      <c r="QNW29" s="530" t="n"/>
      <c r="QNX29" s="530" t="n"/>
      <c r="QNY29" s="530" t="n"/>
      <c r="QNZ29" s="530" t="n"/>
      <c r="QOA29" s="530" t="n"/>
      <c r="QOB29" s="530" t="n"/>
      <c r="QOC29" s="530" t="n"/>
      <c r="QOD29" s="530" t="n"/>
      <c r="QOE29" s="530" t="n"/>
      <c r="QOF29" s="530" t="n"/>
      <c r="QOG29" s="530" t="n"/>
      <c r="QOH29" s="530" t="n"/>
      <c r="QOI29" s="530" t="n"/>
      <c r="QOJ29" s="530" t="n"/>
      <c r="QOK29" s="530" t="n"/>
      <c r="QOL29" s="530" t="n"/>
      <c r="QOM29" s="530" t="n"/>
      <c r="QON29" s="530" t="n"/>
      <c r="QOO29" s="530" t="n"/>
      <c r="QOP29" s="530" t="n"/>
      <c r="QOQ29" s="530" t="n"/>
      <c r="QOR29" s="530" t="n"/>
      <c r="QOS29" s="530" t="n"/>
      <c r="QOT29" s="530" t="n"/>
      <c r="QOU29" s="530" t="n"/>
      <c r="QOV29" s="530" t="n"/>
      <c r="QOW29" s="530" t="n"/>
      <c r="QOX29" s="530" t="n"/>
      <c r="QOY29" s="530" t="n"/>
      <c r="QOZ29" s="530" t="n"/>
      <c r="QPA29" s="530" t="n"/>
      <c r="QPB29" s="530" t="n"/>
      <c r="QPC29" s="530" t="n"/>
      <c r="QPD29" s="530" t="n"/>
      <c r="QPE29" s="530" t="n"/>
      <c r="QPF29" s="530" t="n"/>
      <c r="QPG29" s="530" t="n"/>
      <c r="QPH29" s="530" t="n"/>
      <c r="QPI29" s="530" t="n"/>
      <c r="QPJ29" s="530" t="n"/>
      <c r="QPK29" s="530" t="n"/>
      <c r="QPL29" s="530" t="n"/>
      <c r="QPM29" s="530" t="n"/>
      <c r="QPN29" s="530" t="n"/>
      <c r="QPO29" s="530" t="n"/>
      <c r="QPP29" s="530" t="n"/>
      <c r="QPQ29" s="530" t="n"/>
      <c r="QPR29" s="530" t="n"/>
      <c r="QPS29" s="530" t="n"/>
      <c r="QPT29" s="530" t="n"/>
      <c r="QPU29" s="530" t="n"/>
      <c r="QPV29" s="530" t="n"/>
      <c r="QPW29" s="530" t="n"/>
      <c r="QPX29" s="530" t="n"/>
      <c r="QPY29" s="530" t="n"/>
      <c r="QPZ29" s="530" t="n"/>
      <c r="QQA29" s="530" t="n"/>
      <c r="QQB29" s="530" t="n"/>
      <c r="QQC29" s="530" t="n"/>
      <c r="QQD29" s="530" t="n"/>
      <c r="QQE29" s="530" t="n"/>
      <c r="QQF29" s="530" t="n"/>
      <c r="QQG29" s="530" t="n"/>
      <c r="QQH29" s="530" t="n"/>
      <c r="QQI29" s="530" t="n"/>
      <c r="QQJ29" s="530" t="n"/>
      <c r="QQK29" s="530" t="n"/>
      <c r="QQL29" s="530" t="n"/>
      <c r="QQM29" s="530" t="n"/>
      <c r="QQN29" s="530" t="n"/>
      <c r="QQO29" s="530" t="n"/>
      <c r="QQP29" s="530" t="n"/>
      <c r="QQQ29" s="530" t="n"/>
      <c r="QQR29" s="530" t="n"/>
      <c r="QQS29" s="530" t="n"/>
      <c r="QQT29" s="530" t="n"/>
      <c r="QQU29" s="530" t="n"/>
      <c r="QQV29" s="530" t="n"/>
      <c r="QQW29" s="530" t="n"/>
      <c r="QQX29" s="530" t="n"/>
      <c r="QQY29" s="530" t="n"/>
      <c r="QQZ29" s="530" t="n"/>
      <c r="QRA29" s="530" t="n"/>
      <c r="QRB29" s="530" t="n"/>
      <c r="QRC29" s="530" t="n"/>
      <c r="QRD29" s="530" t="n"/>
      <c r="QRE29" s="530" t="n"/>
      <c r="QRF29" s="530" t="n"/>
      <c r="QRG29" s="530" t="n"/>
      <c r="QRH29" s="530" t="n"/>
      <c r="QRI29" s="530" t="n"/>
      <c r="QRJ29" s="530" t="n"/>
      <c r="QRK29" s="530" t="n"/>
      <c r="QRL29" s="530" t="n"/>
      <c r="QRM29" s="530" t="n"/>
      <c r="QRN29" s="530" t="n"/>
      <c r="QRO29" s="530" t="n"/>
      <c r="QRP29" s="530" t="n"/>
      <c r="QRQ29" s="530" t="n"/>
      <c r="QRR29" s="530" t="n"/>
      <c r="QRS29" s="530" t="n"/>
      <c r="QRT29" s="530" t="n"/>
      <c r="QRU29" s="530" t="n"/>
      <c r="QRV29" s="530" t="n"/>
      <c r="QRW29" s="530" t="n"/>
      <c r="QRX29" s="530" t="n"/>
      <c r="QRY29" s="530" t="n"/>
      <c r="QRZ29" s="530" t="n"/>
      <c r="QSA29" s="530" t="n"/>
      <c r="QSB29" s="530" t="n"/>
      <c r="QSC29" s="530" t="n"/>
      <c r="QSD29" s="530" t="n"/>
      <c r="QSE29" s="530" t="n"/>
      <c r="QSF29" s="530" t="n"/>
      <c r="QSG29" s="530" t="n"/>
      <c r="QSH29" s="530" t="n"/>
      <c r="QSI29" s="530" t="n"/>
      <c r="QSJ29" s="530" t="n"/>
      <c r="QSK29" s="530" t="n"/>
      <c r="QSL29" s="530" t="n"/>
      <c r="QSM29" s="530" t="n"/>
      <c r="QSN29" s="530" t="n"/>
      <c r="QSO29" s="530" t="n"/>
      <c r="QSP29" s="530" t="n"/>
      <c r="QSQ29" s="530" t="n"/>
      <c r="QSR29" s="530" t="n"/>
      <c r="QSS29" s="530" t="n"/>
      <c r="QST29" s="530" t="n"/>
      <c r="QSU29" s="530" t="n"/>
      <c r="QSV29" s="530" t="n"/>
      <c r="QSW29" s="530" t="n"/>
      <c r="QSX29" s="530" t="n"/>
      <c r="QSY29" s="530" t="n"/>
      <c r="QSZ29" s="530" t="n"/>
      <c r="QTA29" s="530" t="n"/>
      <c r="QTB29" s="530" t="n"/>
      <c r="QTC29" s="530" t="n"/>
      <c r="QTD29" s="530" t="n"/>
      <c r="QTE29" s="530" t="n"/>
      <c r="QTF29" s="530" t="n"/>
      <c r="QTG29" s="530" t="n"/>
      <c r="QTH29" s="530" t="n"/>
      <c r="QTI29" s="530" t="n"/>
      <c r="QTJ29" s="530" t="n"/>
      <c r="QTK29" s="530" t="n"/>
      <c r="QTL29" s="530" t="n"/>
      <c r="QTM29" s="530" t="n"/>
      <c r="QTN29" s="530" t="n"/>
      <c r="QTO29" s="530" t="n"/>
      <c r="QTP29" s="530" t="n"/>
      <c r="QTQ29" s="530" t="n"/>
      <c r="QTR29" s="530" t="n"/>
      <c r="QTS29" s="530" t="n"/>
      <c r="QTT29" s="530" t="n"/>
      <c r="QTU29" s="530" t="n"/>
      <c r="QTV29" s="530" t="n"/>
      <c r="QTW29" s="530" t="n"/>
      <c r="QTX29" s="530" t="n"/>
      <c r="QTY29" s="530" t="n"/>
      <c r="QTZ29" s="530" t="n"/>
      <c r="QUA29" s="530" t="n"/>
      <c r="QUB29" s="530" t="n"/>
      <c r="QUC29" s="530" t="n"/>
      <c r="QUD29" s="530" t="n"/>
      <c r="QUE29" s="530" t="n"/>
      <c r="QUF29" s="530" t="n"/>
      <c r="QUG29" s="530" t="n"/>
      <c r="QUH29" s="530" t="n"/>
      <c r="QUI29" s="530" t="n"/>
      <c r="QUJ29" s="530" t="n"/>
      <c r="QUK29" s="530" t="n"/>
      <c r="QUL29" s="530" t="n"/>
      <c r="QUM29" s="530" t="n"/>
      <c r="QUN29" s="530" t="n"/>
      <c r="QUO29" s="530" t="n"/>
      <c r="QUP29" s="530" t="n"/>
      <c r="QUQ29" s="530" t="n"/>
      <c r="QUR29" s="530" t="n"/>
      <c r="QUS29" s="530" t="n"/>
      <c r="QUT29" s="530" t="n"/>
      <c r="QUU29" s="530" t="n"/>
      <c r="QUV29" s="530" t="n"/>
      <c r="QUW29" s="530" t="n"/>
      <c r="QUX29" s="530" t="n"/>
      <c r="QUY29" s="530" t="n"/>
      <c r="QUZ29" s="530" t="n"/>
      <c r="QVA29" s="530" t="n"/>
      <c r="QVB29" s="530" t="n"/>
      <c r="QVC29" s="530" t="n"/>
      <c r="QVD29" s="530" t="n"/>
      <c r="QVE29" s="530" t="n"/>
      <c r="QVF29" s="530" t="n"/>
      <c r="QVG29" s="530" t="n"/>
      <c r="QVH29" s="530" t="n"/>
      <c r="QVI29" s="530" t="n"/>
      <c r="QVJ29" s="530" t="n"/>
      <c r="QVK29" s="530" t="n"/>
      <c r="QVL29" s="530" t="n"/>
      <c r="QVM29" s="530" t="n"/>
      <c r="QVN29" s="530" t="n"/>
      <c r="QVO29" s="530" t="n"/>
      <c r="QVP29" s="530" t="n"/>
      <c r="QVQ29" s="530" t="n"/>
      <c r="QVR29" s="530" t="n"/>
      <c r="QVS29" s="530" t="n"/>
      <c r="QVT29" s="530" t="n"/>
      <c r="QVU29" s="530" t="n"/>
      <c r="QVV29" s="530" t="n"/>
      <c r="QVW29" s="530" t="n"/>
      <c r="QVX29" s="530" t="n"/>
      <c r="QVY29" s="530" t="n"/>
      <c r="QVZ29" s="530" t="n"/>
      <c r="QWA29" s="530" t="n"/>
      <c r="QWB29" s="530" t="n"/>
      <c r="QWC29" s="530" t="n"/>
      <c r="QWD29" s="530" t="n"/>
      <c r="QWE29" s="530" t="n"/>
      <c r="QWF29" s="530" t="n"/>
      <c r="QWG29" s="530" t="n"/>
      <c r="QWH29" s="530" t="n"/>
      <c r="QWI29" s="530" t="n"/>
      <c r="QWJ29" s="530" t="n"/>
      <c r="QWK29" s="530" t="n"/>
      <c r="QWL29" s="530" t="n"/>
      <c r="QWM29" s="530" t="n"/>
      <c r="QWN29" s="530" t="n"/>
      <c r="QWO29" s="530" t="n"/>
      <c r="QWP29" s="530" t="n"/>
      <c r="QWQ29" s="530" t="n"/>
      <c r="QWR29" s="530" t="n"/>
      <c r="QWS29" s="530" t="n"/>
      <c r="QWT29" s="530" t="n"/>
      <c r="QWU29" s="530" t="n"/>
      <c r="QWV29" s="530" t="n"/>
      <c r="QWW29" s="530" t="n"/>
      <c r="QWX29" s="530" t="n"/>
      <c r="QWY29" s="530" t="n"/>
      <c r="QWZ29" s="530" t="n"/>
      <c r="QXA29" s="530" t="n"/>
      <c r="QXB29" s="530" t="n"/>
      <c r="QXC29" s="530" t="n"/>
      <c r="QXD29" s="530" t="n"/>
      <c r="QXE29" s="530" t="n"/>
      <c r="QXF29" s="530" t="n"/>
      <c r="QXG29" s="530" t="n"/>
      <c r="QXH29" s="530" t="n"/>
      <c r="QXI29" s="530" t="n"/>
      <c r="QXJ29" s="530" t="n"/>
      <c r="QXK29" s="530" t="n"/>
      <c r="QXL29" s="530" t="n"/>
      <c r="QXM29" s="530" t="n"/>
      <c r="QXN29" s="530" t="n"/>
      <c r="QXO29" s="530" t="n"/>
      <c r="QXP29" s="530" t="n"/>
      <c r="QXQ29" s="530" t="n"/>
      <c r="QXR29" s="530" t="n"/>
      <c r="QXS29" s="530" t="n"/>
      <c r="QXT29" s="530" t="n"/>
      <c r="QXU29" s="530" t="n"/>
      <c r="QXV29" s="530" t="n"/>
      <c r="QXW29" s="530" t="n"/>
      <c r="QXX29" s="530" t="n"/>
      <c r="QXY29" s="530" t="n"/>
      <c r="QXZ29" s="530" t="n"/>
      <c r="QYA29" s="530" t="n"/>
      <c r="QYB29" s="530" t="n"/>
      <c r="QYC29" s="530" t="n"/>
      <c r="QYD29" s="530" t="n"/>
      <c r="QYE29" s="530" t="n"/>
      <c r="QYF29" s="530" t="n"/>
      <c r="QYG29" s="530" t="n"/>
      <c r="QYH29" s="530" t="n"/>
      <c r="QYI29" s="530" t="n"/>
      <c r="QYJ29" s="530" t="n"/>
      <c r="QYK29" s="530" t="n"/>
      <c r="QYL29" s="530" t="n"/>
      <c r="QYM29" s="530" t="n"/>
      <c r="QYN29" s="530" t="n"/>
      <c r="QYO29" s="530" t="n"/>
      <c r="QYP29" s="530" t="n"/>
      <c r="QYQ29" s="530" t="n"/>
      <c r="QYR29" s="530" t="n"/>
      <c r="QYS29" s="530" t="n"/>
      <c r="QYT29" s="530" t="n"/>
      <c r="QYU29" s="530" t="n"/>
      <c r="QYV29" s="530" t="n"/>
      <c r="QYW29" s="530" t="n"/>
      <c r="QYX29" s="530" t="n"/>
      <c r="QYY29" s="530" t="n"/>
      <c r="QYZ29" s="530" t="n"/>
      <c r="QZA29" s="530" t="n"/>
      <c r="QZB29" s="530" t="n"/>
      <c r="QZC29" s="530" t="n"/>
      <c r="QZD29" s="530" t="n"/>
      <c r="QZE29" s="530" t="n"/>
      <c r="QZF29" s="530" t="n"/>
      <c r="QZG29" s="530" t="n"/>
      <c r="QZH29" s="530" t="n"/>
      <c r="QZI29" s="530" t="n"/>
      <c r="QZJ29" s="530" t="n"/>
      <c r="QZK29" s="530" t="n"/>
      <c r="QZL29" s="530" t="n"/>
      <c r="QZM29" s="530" t="n"/>
      <c r="QZN29" s="530" t="n"/>
      <c r="QZO29" s="530" t="n"/>
      <c r="QZP29" s="530" t="n"/>
      <c r="QZQ29" s="530" t="n"/>
      <c r="QZR29" s="530" t="n"/>
      <c r="QZS29" s="530" t="n"/>
      <c r="QZT29" s="530" t="n"/>
      <c r="QZU29" s="530" t="n"/>
      <c r="QZV29" s="530" t="n"/>
      <c r="QZW29" s="530" t="n"/>
      <c r="QZX29" s="530" t="n"/>
      <c r="QZY29" s="530" t="n"/>
      <c r="QZZ29" s="530" t="n"/>
      <c r="RAA29" s="530" t="n"/>
      <c r="RAB29" s="530" t="n"/>
      <c r="RAC29" s="530" t="n"/>
      <c r="RAD29" s="530" t="n"/>
      <c r="RAE29" s="530" t="n"/>
      <c r="RAF29" s="530" t="n"/>
      <c r="RAG29" s="530" t="n"/>
      <c r="RAH29" s="530" t="n"/>
      <c r="RAI29" s="530" t="n"/>
      <c r="RAJ29" s="530" t="n"/>
      <c r="RAK29" s="530" t="n"/>
      <c r="RAL29" s="530" t="n"/>
      <c r="RAM29" s="530" t="n"/>
      <c r="RAN29" s="530" t="n"/>
      <c r="RAO29" s="530" t="n"/>
      <c r="RAP29" s="530" t="n"/>
      <c r="RAQ29" s="530" t="n"/>
      <c r="RAR29" s="530" t="n"/>
      <c r="RAS29" s="530" t="n"/>
      <c r="RAT29" s="530" t="n"/>
      <c r="RAU29" s="530" t="n"/>
      <c r="RAV29" s="530" t="n"/>
      <c r="RAW29" s="530" t="n"/>
      <c r="RAX29" s="530" t="n"/>
      <c r="RAY29" s="530" t="n"/>
      <c r="RAZ29" s="530" t="n"/>
      <c r="RBA29" s="530" t="n"/>
      <c r="RBB29" s="530" t="n"/>
      <c r="RBC29" s="530" t="n"/>
      <c r="RBD29" s="530" t="n"/>
      <c r="RBE29" s="530" t="n"/>
      <c r="RBF29" s="530" t="n"/>
      <c r="RBG29" s="530" t="n"/>
      <c r="RBH29" s="530" t="n"/>
      <c r="RBI29" s="530" t="n"/>
      <c r="RBJ29" s="530" t="n"/>
      <c r="RBK29" s="530" t="n"/>
      <c r="RBL29" s="530" t="n"/>
      <c r="RBM29" s="530" t="n"/>
      <c r="RBN29" s="530" t="n"/>
      <c r="RBO29" s="530" t="n"/>
      <c r="RBP29" s="530" t="n"/>
      <c r="RBQ29" s="530" t="n"/>
      <c r="RBR29" s="530" t="n"/>
      <c r="RBS29" s="530" t="n"/>
      <c r="RBT29" s="530" t="n"/>
      <c r="RBU29" s="530" t="n"/>
      <c r="RBV29" s="530" t="n"/>
      <c r="RBW29" s="530" t="n"/>
      <c r="RBX29" s="530" t="n"/>
      <c r="RBY29" s="530" t="n"/>
      <c r="RBZ29" s="530" t="n"/>
      <c r="RCA29" s="530" t="n"/>
      <c r="RCB29" s="530" t="n"/>
      <c r="RCC29" s="530" t="n"/>
      <c r="RCD29" s="530" t="n"/>
      <c r="RCE29" s="530" t="n"/>
      <c r="RCF29" s="530" t="n"/>
      <c r="RCG29" s="530" t="n"/>
      <c r="RCH29" s="530" t="n"/>
      <c r="RCI29" s="530" t="n"/>
      <c r="RCJ29" s="530" t="n"/>
      <c r="RCK29" s="530" t="n"/>
      <c r="RCL29" s="530" t="n"/>
      <c r="RCM29" s="530" t="n"/>
      <c r="RCN29" s="530" t="n"/>
      <c r="RCO29" s="530" t="n"/>
      <c r="RCP29" s="530" t="n"/>
      <c r="RCQ29" s="530" t="n"/>
      <c r="RCR29" s="530" t="n"/>
      <c r="RCS29" s="530" t="n"/>
      <c r="RCT29" s="530" t="n"/>
      <c r="RCU29" s="530" t="n"/>
      <c r="RCV29" s="530" t="n"/>
      <c r="RCW29" s="530" t="n"/>
      <c r="RCX29" s="530" t="n"/>
      <c r="RCY29" s="530" t="n"/>
      <c r="RCZ29" s="530" t="n"/>
      <c r="RDA29" s="530" t="n"/>
      <c r="RDB29" s="530" t="n"/>
      <c r="RDC29" s="530" t="n"/>
      <c r="RDD29" s="530" t="n"/>
      <c r="RDE29" s="530" t="n"/>
      <c r="RDF29" s="530" t="n"/>
      <c r="RDG29" s="530" t="n"/>
      <c r="RDH29" s="530" t="n"/>
      <c r="RDI29" s="530" t="n"/>
      <c r="RDJ29" s="530" t="n"/>
      <c r="RDK29" s="530" t="n"/>
      <c r="RDL29" s="530" t="n"/>
      <c r="RDM29" s="530" t="n"/>
      <c r="RDN29" s="530" t="n"/>
      <c r="RDO29" s="530" t="n"/>
      <c r="RDP29" s="530" t="n"/>
      <c r="RDQ29" s="530" t="n"/>
      <c r="RDR29" s="530" t="n"/>
      <c r="RDS29" s="530" t="n"/>
      <c r="RDT29" s="530" t="n"/>
      <c r="RDU29" s="530" t="n"/>
      <c r="RDV29" s="530" t="n"/>
      <c r="RDW29" s="530" t="n"/>
      <c r="RDX29" s="530" t="n"/>
      <c r="RDY29" s="530" t="n"/>
      <c r="RDZ29" s="530" t="n"/>
      <c r="REA29" s="530" t="n"/>
      <c r="REB29" s="530" t="n"/>
      <c r="REC29" s="530" t="n"/>
      <c r="RED29" s="530" t="n"/>
      <c r="REE29" s="530" t="n"/>
      <c r="REF29" s="530" t="n"/>
      <c r="REG29" s="530" t="n"/>
      <c r="REH29" s="530" t="n"/>
      <c r="REI29" s="530" t="n"/>
      <c r="REJ29" s="530" t="n"/>
      <c r="REK29" s="530" t="n"/>
      <c r="REL29" s="530" t="n"/>
      <c r="REM29" s="530" t="n"/>
      <c r="REN29" s="530" t="n"/>
      <c r="REO29" s="530" t="n"/>
      <c r="REP29" s="530" t="n"/>
      <c r="REQ29" s="530" t="n"/>
      <c r="RER29" s="530" t="n"/>
      <c r="RES29" s="530" t="n"/>
      <c r="RET29" s="530" t="n"/>
      <c r="REU29" s="530" t="n"/>
      <c r="REV29" s="530" t="n"/>
      <c r="REW29" s="530" t="n"/>
      <c r="REX29" s="530" t="n"/>
      <c r="REY29" s="530" t="n"/>
      <c r="REZ29" s="530" t="n"/>
      <c r="RFA29" s="530" t="n"/>
      <c r="RFB29" s="530" t="n"/>
      <c r="RFC29" s="530" t="n"/>
      <c r="RFD29" s="530" t="n"/>
      <c r="RFE29" s="530" t="n"/>
      <c r="RFF29" s="530" t="n"/>
      <c r="RFG29" s="530" t="n"/>
      <c r="RFH29" s="530" t="n"/>
      <c r="RFI29" s="530" t="n"/>
      <c r="RFJ29" s="530" t="n"/>
      <c r="RFK29" s="530" t="n"/>
      <c r="RFL29" s="530" t="n"/>
      <c r="RFM29" s="530" t="n"/>
      <c r="RFN29" s="530" t="n"/>
      <c r="RFO29" s="530" t="n"/>
      <c r="RFP29" s="530" t="n"/>
      <c r="RFQ29" s="530" t="n"/>
      <c r="RFR29" s="530" t="n"/>
      <c r="RFS29" s="530" t="n"/>
      <c r="RFT29" s="530" t="n"/>
      <c r="RFU29" s="530" t="n"/>
      <c r="RFV29" s="530" t="n"/>
      <c r="RFW29" s="530" t="n"/>
      <c r="RFX29" s="530" t="n"/>
      <c r="RFY29" s="530" t="n"/>
      <c r="RFZ29" s="530" t="n"/>
      <c r="RGA29" s="530" t="n"/>
      <c r="RGB29" s="530" t="n"/>
      <c r="RGC29" s="530" t="n"/>
      <c r="RGD29" s="530" t="n"/>
      <c r="RGE29" s="530" t="n"/>
      <c r="RGF29" s="530" t="n"/>
      <c r="RGG29" s="530" t="n"/>
      <c r="RGH29" s="530" t="n"/>
      <c r="RGI29" s="530" t="n"/>
      <c r="RGJ29" s="530" t="n"/>
      <c r="RGK29" s="530" t="n"/>
      <c r="RGL29" s="530" t="n"/>
      <c r="RGM29" s="530" t="n"/>
      <c r="RGN29" s="530" t="n"/>
      <c r="RGO29" s="530" t="n"/>
      <c r="RGP29" s="530" t="n"/>
      <c r="RGQ29" s="530" t="n"/>
      <c r="RGR29" s="530" t="n"/>
      <c r="RGS29" s="530" t="n"/>
      <c r="RGT29" s="530" t="n"/>
      <c r="RGU29" s="530" t="n"/>
      <c r="RGV29" s="530" t="n"/>
      <c r="RGW29" s="530" t="n"/>
      <c r="RGX29" s="530" t="n"/>
      <c r="RGY29" s="530" t="n"/>
      <c r="RGZ29" s="530" t="n"/>
      <c r="RHA29" s="530" t="n"/>
      <c r="RHB29" s="530" t="n"/>
      <c r="RHC29" s="530" t="n"/>
      <c r="RHD29" s="530" t="n"/>
      <c r="RHE29" s="530" t="n"/>
      <c r="RHF29" s="530" t="n"/>
      <c r="RHG29" s="530" t="n"/>
      <c r="RHH29" s="530" t="n"/>
      <c r="RHI29" s="530" t="n"/>
      <c r="RHJ29" s="530" t="n"/>
      <c r="RHK29" s="530" t="n"/>
      <c r="RHL29" s="530" t="n"/>
      <c r="RHM29" s="530" t="n"/>
      <c r="RHN29" s="530" t="n"/>
      <c r="RHO29" s="530" t="n"/>
      <c r="RHP29" s="530" t="n"/>
      <c r="RHQ29" s="530" t="n"/>
      <c r="RHR29" s="530" t="n"/>
      <c r="RHS29" s="530" t="n"/>
      <c r="RHT29" s="530" t="n"/>
      <c r="RHU29" s="530" t="n"/>
      <c r="RHV29" s="530" t="n"/>
      <c r="RHW29" s="530" t="n"/>
      <c r="RHX29" s="530" t="n"/>
      <c r="RHY29" s="530" t="n"/>
      <c r="RHZ29" s="530" t="n"/>
      <c r="RIA29" s="530" t="n"/>
      <c r="RIB29" s="530" t="n"/>
      <c r="RIC29" s="530" t="n"/>
      <c r="RID29" s="530" t="n"/>
      <c r="RIE29" s="530" t="n"/>
      <c r="RIF29" s="530" t="n"/>
      <c r="RIG29" s="530" t="n"/>
      <c r="RIH29" s="530" t="n"/>
      <c r="RII29" s="530" t="n"/>
      <c r="RIJ29" s="530" t="n"/>
      <c r="RIK29" s="530" t="n"/>
      <c r="RIL29" s="530" t="n"/>
      <c r="RIM29" s="530" t="n"/>
      <c r="RIN29" s="530" t="n"/>
      <c r="RIO29" s="530" t="n"/>
      <c r="RIP29" s="530" t="n"/>
      <c r="RIQ29" s="530" t="n"/>
      <c r="RIR29" s="530" t="n"/>
      <c r="RIS29" s="530" t="n"/>
      <c r="RIT29" s="530" t="n"/>
      <c r="RIU29" s="530" t="n"/>
      <c r="RIV29" s="530" t="n"/>
      <c r="RIW29" s="530" t="n"/>
      <c r="RIX29" s="530" t="n"/>
      <c r="RIY29" s="530" t="n"/>
      <c r="RIZ29" s="530" t="n"/>
      <c r="RJA29" s="530" t="n"/>
      <c r="RJB29" s="530" t="n"/>
      <c r="RJC29" s="530" t="n"/>
      <c r="RJD29" s="530" t="n"/>
      <c r="RJE29" s="530" t="n"/>
      <c r="RJF29" s="530" t="n"/>
      <c r="RJG29" s="530" t="n"/>
      <c r="RJH29" s="530" t="n"/>
      <c r="RJI29" s="530" t="n"/>
      <c r="RJJ29" s="530" t="n"/>
      <c r="RJK29" s="530" t="n"/>
      <c r="RJL29" s="530" t="n"/>
      <c r="RJM29" s="530" t="n"/>
      <c r="RJN29" s="530" t="n"/>
      <c r="RJO29" s="530" t="n"/>
      <c r="RJP29" s="530" t="n"/>
      <c r="RJQ29" s="530" t="n"/>
      <c r="RJR29" s="530" t="n"/>
      <c r="RJS29" s="530" t="n"/>
      <c r="RJT29" s="530" t="n"/>
      <c r="RJU29" s="530" t="n"/>
      <c r="RJV29" s="530" t="n"/>
      <c r="RJW29" s="530" t="n"/>
      <c r="RJX29" s="530" t="n"/>
      <c r="RJY29" s="530" t="n"/>
      <c r="RJZ29" s="530" t="n"/>
      <c r="RKA29" s="530" t="n"/>
      <c r="RKB29" s="530" t="n"/>
      <c r="RKC29" s="530" t="n"/>
      <c r="RKD29" s="530" t="n"/>
      <c r="RKE29" s="530" t="n"/>
      <c r="RKF29" s="530" t="n"/>
      <c r="RKG29" s="530" t="n"/>
      <c r="RKH29" s="530" t="n"/>
      <c r="RKI29" s="530" t="n"/>
      <c r="RKJ29" s="530" t="n"/>
      <c r="RKK29" s="530" t="n"/>
      <c r="RKL29" s="530" t="n"/>
      <c r="RKM29" s="530" t="n"/>
      <c r="RKN29" s="530" t="n"/>
      <c r="RKO29" s="530" t="n"/>
      <c r="RKP29" s="530" t="n"/>
      <c r="RKQ29" s="530" t="n"/>
      <c r="RKR29" s="530" t="n"/>
      <c r="RKS29" s="530" t="n"/>
      <c r="RKT29" s="530" t="n"/>
      <c r="RKU29" s="530" t="n"/>
      <c r="RKV29" s="530" t="n"/>
      <c r="RKW29" s="530" t="n"/>
      <c r="RKX29" s="530" t="n"/>
      <c r="RKY29" s="530" t="n"/>
      <c r="RKZ29" s="530" t="n"/>
      <c r="RLA29" s="530" t="n"/>
      <c r="RLB29" s="530" t="n"/>
      <c r="RLC29" s="530" t="n"/>
      <c r="RLD29" s="530" t="n"/>
      <c r="RLE29" s="530" t="n"/>
      <c r="RLF29" s="530" t="n"/>
      <c r="RLG29" s="530" t="n"/>
      <c r="RLH29" s="530" t="n"/>
      <c r="RLI29" s="530" t="n"/>
      <c r="RLJ29" s="530" t="n"/>
      <c r="RLK29" s="530" t="n"/>
      <c r="RLL29" s="530" t="n"/>
      <c r="RLM29" s="530" t="n"/>
      <c r="RLN29" s="530" t="n"/>
      <c r="RLO29" s="530" t="n"/>
      <c r="RLP29" s="530" t="n"/>
      <c r="RLQ29" s="530" t="n"/>
      <c r="RLR29" s="530" t="n"/>
      <c r="RLS29" s="530" t="n"/>
      <c r="RLT29" s="530" t="n"/>
      <c r="RLU29" s="530" t="n"/>
      <c r="RLV29" s="530" t="n"/>
      <c r="RLW29" s="530" t="n"/>
      <c r="RLX29" s="530" t="n"/>
      <c r="RLY29" s="530" t="n"/>
      <c r="RLZ29" s="530" t="n"/>
      <c r="RMA29" s="530" t="n"/>
      <c r="RMB29" s="530" t="n"/>
      <c r="RMC29" s="530" t="n"/>
      <c r="RMD29" s="530" t="n"/>
      <c r="RME29" s="530" t="n"/>
      <c r="RMF29" s="530" t="n"/>
      <c r="RMG29" s="530" t="n"/>
      <c r="RMH29" s="530" t="n"/>
      <c r="RMI29" s="530" t="n"/>
      <c r="RMJ29" s="530" t="n"/>
      <c r="RMK29" s="530" t="n"/>
      <c r="RML29" s="530" t="n"/>
      <c r="RMM29" s="530" t="n"/>
      <c r="RMN29" s="530" t="n"/>
      <c r="RMO29" s="530" t="n"/>
      <c r="RMP29" s="530" t="n"/>
      <c r="RMQ29" s="530" t="n"/>
      <c r="RMR29" s="530" t="n"/>
      <c r="RMS29" s="530" t="n"/>
      <c r="RMT29" s="530" t="n"/>
      <c r="RMU29" s="530" t="n"/>
      <c r="RMV29" s="530" t="n"/>
      <c r="RMW29" s="530" t="n"/>
      <c r="RMX29" s="530" t="n"/>
      <c r="RMY29" s="530" t="n"/>
      <c r="RMZ29" s="530" t="n"/>
      <c r="RNA29" s="530" t="n"/>
      <c r="RNB29" s="530" t="n"/>
      <c r="RNC29" s="530" t="n"/>
      <c r="RND29" s="530" t="n"/>
      <c r="RNE29" s="530" t="n"/>
      <c r="RNF29" s="530" t="n"/>
      <c r="RNG29" s="530" t="n"/>
      <c r="RNH29" s="530" t="n"/>
      <c r="RNI29" s="530" t="n"/>
      <c r="RNJ29" s="530" t="n"/>
      <c r="RNK29" s="530" t="n"/>
      <c r="RNL29" s="530" t="n"/>
      <c r="RNM29" s="530" t="n"/>
      <c r="RNN29" s="530" t="n"/>
      <c r="RNO29" s="530" t="n"/>
      <c r="RNP29" s="530" t="n"/>
      <c r="RNQ29" s="530" t="n"/>
      <c r="RNR29" s="530" t="n"/>
      <c r="RNS29" s="530" t="n"/>
      <c r="RNT29" s="530" t="n"/>
      <c r="RNU29" s="530" t="n"/>
      <c r="RNV29" s="530" t="n"/>
      <c r="RNW29" s="530" t="n"/>
      <c r="RNX29" s="530" t="n"/>
      <c r="RNY29" s="530" t="n"/>
      <c r="RNZ29" s="530" t="n"/>
      <c r="ROA29" s="530" t="n"/>
      <c r="ROB29" s="530" t="n"/>
      <c r="ROC29" s="530" t="n"/>
      <c r="ROD29" s="530" t="n"/>
      <c r="ROE29" s="530" t="n"/>
      <c r="ROF29" s="530" t="n"/>
      <c r="ROG29" s="530" t="n"/>
      <c r="ROH29" s="530" t="n"/>
      <c r="ROI29" s="530" t="n"/>
      <c r="ROJ29" s="530" t="n"/>
      <c r="ROK29" s="530" t="n"/>
      <c r="ROL29" s="530" t="n"/>
      <c r="ROM29" s="530" t="n"/>
      <c r="RON29" s="530" t="n"/>
      <c r="ROO29" s="530" t="n"/>
      <c r="ROP29" s="530" t="n"/>
      <c r="ROQ29" s="530" t="n"/>
      <c r="ROR29" s="530" t="n"/>
      <c r="ROS29" s="530" t="n"/>
      <c r="ROT29" s="530" t="n"/>
      <c r="ROU29" s="530" t="n"/>
      <c r="ROV29" s="530" t="n"/>
      <c r="ROW29" s="530" t="n"/>
      <c r="ROX29" s="530" t="n"/>
      <c r="ROY29" s="530" t="n"/>
      <c r="ROZ29" s="530" t="n"/>
      <c r="RPA29" s="530" t="n"/>
      <c r="RPB29" s="530" t="n"/>
      <c r="RPC29" s="530" t="n"/>
      <c r="RPD29" s="530" t="n"/>
      <c r="RPE29" s="530" t="n"/>
      <c r="RPF29" s="530" t="n"/>
      <c r="RPG29" s="530" t="n"/>
      <c r="RPH29" s="530" t="n"/>
      <c r="RPI29" s="530" t="n"/>
      <c r="RPJ29" s="530" t="n"/>
      <c r="RPK29" s="530" t="n"/>
      <c r="RPL29" s="530" t="n"/>
      <c r="RPM29" s="530" t="n"/>
      <c r="RPN29" s="530" t="n"/>
      <c r="RPO29" s="530" t="n"/>
      <c r="RPP29" s="530" t="n"/>
      <c r="RPQ29" s="530" t="n"/>
      <c r="RPR29" s="530" t="n"/>
      <c r="RPS29" s="530" t="n"/>
      <c r="RPT29" s="530" t="n"/>
      <c r="RPU29" s="530" t="n"/>
      <c r="RPV29" s="530" t="n"/>
      <c r="RPW29" s="530" t="n"/>
      <c r="RPX29" s="530" t="n"/>
      <c r="RPY29" s="530" t="n"/>
      <c r="RPZ29" s="530" t="n"/>
      <c r="RQA29" s="530" t="n"/>
      <c r="RQB29" s="530" t="n"/>
      <c r="RQC29" s="530" t="n"/>
      <c r="RQD29" s="530" t="n"/>
      <c r="RQE29" s="530" t="n"/>
      <c r="RQF29" s="530" t="n"/>
      <c r="RQG29" s="530" t="n"/>
      <c r="RQH29" s="530" t="n"/>
      <c r="RQI29" s="530" t="n"/>
      <c r="RQJ29" s="530" t="n"/>
      <c r="RQK29" s="530" t="n"/>
      <c r="RQL29" s="530" t="n"/>
      <c r="RQM29" s="530" t="n"/>
      <c r="RQN29" s="530" t="n"/>
      <c r="RQO29" s="530" t="n"/>
      <c r="RQP29" s="530" t="n"/>
      <c r="RQQ29" s="530" t="n"/>
      <c r="RQR29" s="530" t="n"/>
      <c r="RQS29" s="530" t="n"/>
      <c r="RQT29" s="530" t="n"/>
      <c r="RQU29" s="530" t="n"/>
      <c r="RQV29" s="530" t="n"/>
      <c r="RQW29" s="530" t="n"/>
      <c r="RQX29" s="530" t="n"/>
      <c r="RQY29" s="530" t="n"/>
      <c r="RQZ29" s="530" t="n"/>
      <c r="RRA29" s="530" t="n"/>
      <c r="RRB29" s="530" t="n"/>
      <c r="RRC29" s="530" t="n"/>
      <c r="RRD29" s="530" t="n"/>
      <c r="RRE29" s="530" t="n"/>
      <c r="RRF29" s="530" t="n"/>
      <c r="RRG29" s="530" t="n"/>
      <c r="RRH29" s="530" t="n"/>
      <c r="RRI29" s="530" t="n"/>
      <c r="RRJ29" s="530" t="n"/>
      <c r="RRK29" s="530" t="n"/>
      <c r="RRL29" s="530" t="n"/>
      <c r="RRM29" s="530" t="n"/>
      <c r="RRN29" s="530" t="n"/>
      <c r="RRO29" s="530" t="n"/>
      <c r="RRP29" s="530" t="n"/>
      <c r="RRQ29" s="530" t="n"/>
      <c r="RRR29" s="530" t="n"/>
      <c r="RRS29" s="530" t="n"/>
      <c r="RRT29" s="530" t="n"/>
      <c r="RRU29" s="530" t="n"/>
      <c r="RRV29" s="530" t="n"/>
      <c r="RRW29" s="530" t="n"/>
      <c r="RRX29" s="530" t="n"/>
      <c r="RRY29" s="530" t="n"/>
      <c r="RRZ29" s="530" t="n"/>
      <c r="RSA29" s="530" t="n"/>
      <c r="RSB29" s="530" t="n"/>
      <c r="RSC29" s="530" t="n"/>
      <c r="RSD29" s="530" t="n"/>
      <c r="RSE29" s="530" t="n"/>
      <c r="RSF29" s="530" t="n"/>
      <c r="RSG29" s="530" t="n"/>
      <c r="RSH29" s="530" t="n"/>
      <c r="RSI29" s="530" t="n"/>
      <c r="RSJ29" s="530" t="n"/>
      <c r="RSK29" s="530" t="n"/>
      <c r="RSL29" s="530" t="n"/>
      <c r="RSM29" s="530" t="n"/>
      <c r="RSN29" s="530" t="n"/>
      <c r="RSO29" s="530" t="n"/>
      <c r="RSP29" s="530" t="n"/>
      <c r="RSQ29" s="530" t="n"/>
      <c r="RSR29" s="530" t="n"/>
      <c r="RSS29" s="530" t="n"/>
      <c r="RST29" s="530" t="n"/>
      <c r="RSU29" s="530" t="n"/>
      <c r="RSV29" s="530" t="n"/>
      <c r="RSW29" s="530" t="n"/>
      <c r="RSX29" s="530" t="n"/>
      <c r="RSY29" s="530" t="n"/>
      <c r="RSZ29" s="530" t="n"/>
      <c r="RTA29" s="530" t="n"/>
      <c r="RTB29" s="530" t="n"/>
      <c r="RTC29" s="530" t="n"/>
      <c r="RTD29" s="530" t="n"/>
      <c r="RTE29" s="530" t="n"/>
      <c r="RTF29" s="530" t="n"/>
      <c r="RTG29" s="530" t="n"/>
      <c r="RTH29" s="530" t="n"/>
      <c r="RTI29" s="530" t="n"/>
      <c r="RTJ29" s="530" t="n"/>
      <c r="RTK29" s="530" t="n"/>
      <c r="RTL29" s="530" t="n"/>
      <c r="RTM29" s="530" t="n"/>
      <c r="RTN29" s="530" t="n"/>
      <c r="RTO29" s="530" t="n"/>
      <c r="RTP29" s="530" t="n"/>
      <c r="RTQ29" s="530" t="n"/>
      <c r="RTR29" s="530" t="n"/>
      <c r="RTS29" s="530" t="n"/>
      <c r="RTT29" s="530" t="n"/>
      <c r="RTU29" s="530" t="n"/>
      <c r="RTV29" s="530" t="n"/>
      <c r="RTW29" s="530" t="n"/>
      <c r="RTX29" s="530" t="n"/>
      <c r="RTY29" s="530" t="n"/>
      <c r="RTZ29" s="530" t="n"/>
      <c r="RUA29" s="530" t="n"/>
      <c r="RUB29" s="530" t="n"/>
      <c r="RUC29" s="530" t="n"/>
      <c r="RUD29" s="530" t="n"/>
      <c r="RUE29" s="530" t="n"/>
      <c r="RUF29" s="530" t="n"/>
      <c r="RUG29" s="530" t="n"/>
      <c r="RUH29" s="530" t="n"/>
      <c r="RUI29" s="530" t="n"/>
      <c r="RUJ29" s="530" t="n"/>
      <c r="RUK29" s="530" t="n"/>
      <c r="RUL29" s="530" t="n"/>
      <c r="RUM29" s="530" t="n"/>
      <c r="RUN29" s="530" t="n"/>
      <c r="RUO29" s="530" t="n"/>
      <c r="RUP29" s="530" t="n"/>
      <c r="RUQ29" s="530" t="n"/>
      <c r="RUR29" s="530" t="n"/>
      <c r="RUS29" s="530" t="n"/>
      <c r="RUT29" s="530" t="n"/>
      <c r="RUU29" s="530" t="n"/>
      <c r="RUV29" s="530" t="n"/>
      <c r="RUW29" s="530" t="n"/>
      <c r="RUX29" s="530" t="n"/>
      <c r="RUY29" s="530" t="n"/>
      <c r="RUZ29" s="530" t="n"/>
      <c r="RVA29" s="530" t="n"/>
      <c r="RVB29" s="530" t="n"/>
      <c r="RVC29" s="530" t="n"/>
      <c r="RVD29" s="530" t="n"/>
      <c r="RVE29" s="530" t="n"/>
      <c r="RVF29" s="530" t="n"/>
      <c r="RVG29" s="530" t="n"/>
      <c r="RVH29" s="530" t="n"/>
      <c r="RVI29" s="530" t="n"/>
      <c r="RVJ29" s="530" t="n"/>
      <c r="RVK29" s="530" t="n"/>
      <c r="RVL29" s="530" t="n"/>
      <c r="RVM29" s="530" t="n"/>
      <c r="RVN29" s="530" t="n"/>
      <c r="RVO29" s="530" t="n"/>
      <c r="RVP29" s="530" t="n"/>
      <c r="RVQ29" s="530" t="n"/>
      <c r="RVR29" s="530" t="n"/>
      <c r="RVS29" s="530" t="n"/>
      <c r="RVT29" s="530" t="n"/>
      <c r="RVU29" s="530" t="n"/>
      <c r="RVV29" s="530" t="n"/>
      <c r="RVW29" s="530" t="n"/>
      <c r="RVX29" s="530" t="n"/>
      <c r="RVY29" s="530" t="n"/>
      <c r="RVZ29" s="530" t="n"/>
      <c r="RWA29" s="530" t="n"/>
      <c r="RWB29" s="530" t="n"/>
      <c r="RWC29" s="530" t="n"/>
      <c r="RWD29" s="530" t="n"/>
      <c r="RWE29" s="530" t="n"/>
      <c r="RWF29" s="530" t="n"/>
      <c r="RWG29" s="530" t="n"/>
      <c r="RWH29" s="530" t="n"/>
      <c r="RWI29" s="530" t="n"/>
      <c r="RWJ29" s="530" t="n"/>
      <c r="RWK29" s="530" t="n"/>
      <c r="RWL29" s="530" t="n"/>
      <c r="RWM29" s="530" t="n"/>
      <c r="RWN29" s="530" t="n"/>
      <c r="RWO29" s="530" t="n"/>
      <c r="RWP29" s="530" t="n"/>
      <c r="RWQ29" s="530" t="n"/>
      <c r="RWR29" s="530" t="n"/>
      <c r="RWS29" s="530" t="n"/>
      <c r="RWT29" s="530" t="n"/>
      <c r="RWU29" s="530" t="n"/>
      <c r="RWV29" s="530" t="n"/>
      <c r="RWW29" s="530" t="n"/>
      <c r="RWX29" s="530" t="n"/>
      <c r="RWY29" s="530" t="n"/>
      <c r="RWZ29" s="530" t="n"/>
      <c r="RXA29" s="530" t="n"/>
      <c r="RXB29" s="530" t="n"/>
      <c r="RXC29" s="530" t="n"/>
      <c r="RXD29" s="530" t="n"/>
      <c r="RXE29" s="530" t="n"/>
      <c r="RXF29" s="530" t="n"/>
      <c r="RXG29" s="530" t="n"/>
      <c r="RXH29" s="530" t="n"/>
      <c r="RXI29" s="530" t="n"/>
      <c r="RXJ29" s="530" t="n"/>
      <c r="RXK29" s="530" t="n"/>
      <c r="RXL29" s="530" t="n"/>
      <c r="RXM29" s="530" t="n"/>
      <c r="RXN29" s="530" t="n"/>
      <c r="RXO29" s="530" t="n"/>
      <c r="RXP29" s="530" t="n"/>
      <c r="RXQ29" s="530" t="n"/>
      <c r="RXR29" s="530" t="n"/>
      <c r="RXS29" s="530" t="n"/>
      <c r="RXT29" s="530" t="n"/>
      <c r="RXU29" s="530" t="n"/>
      <c r="RXV29" s="530" t="n"/>
      <c r="RXW29" s="530" t="n"/>
      <c r="RXX29" s="530" t="n"/>
      <c r="RXY29" s="530" t="n"/>
      <c r="RXZ29" s="530" t="n"/>
      <c r="RYA29" s="530" t="n"/>
      <c r="RYB29" s="530" t="n"/>
      <c r="RYC29" s="530" t="n"/>
      <c r="RYD29" s="530" t="n"/>
      <c r="RYE29" s="530" t="n"/>
      <c r="RYF29" s="530" t="n"/>
      <c r="RYG29" s="530" t="n"/>
      <c r="RYH29" s="530" t="n"/>
      <c r="RYI29" s="530" t="n"/>
      <c r="RYJ29" s="530" t="n"/>
      <c r="RYK29" s="530" t="n"/>
      <c r="RYL29" s="530" t="n"/>
      <c r="RYM29" s="530" t="n"/>
      <c r="RYN29" s="530" t="n"/>
      <c r="RYO29" s="530" t="n"/>
      <c r="RYP29" s="530" t="n"/>
      <c r="RYQ29" s="530" t="n"/>
      <c r="RYR29" s="530" t="n"/>
      <c r="RYS29" s="530" t="n"/>
      <c r="RYT29" s="530" t="n"/>
      <c r="RYU29" s="530" t="n"/>
      <c r="RYV29" s="530" t="n"/>
      <c r="RYW29" s="530" t="n"/>
      <c r="RYX29" s="530" t="n"/>
      <c r="RYY29" s="530" t="n"/>
      <c r="RYZ29" s="530" t="n"/>
      <c r="RZA29" s="530" t="n"/>
      <c r="RZB29" s="530" t="n"/>
      <c r="RZC29" s="530" t="n"/>
      <c r="RZD29" s="530" t="n"/>
      <c r="RZE29" s="530" t="n"/>
      <c r="RZF29" s="530" t="n"/>
      <c r="RZG29" s="530" t="n"/>
      <c r="RZH29" s="530" t="n"/>
      <c r="RZI29" s="530" t="n"/>
      <c r="RZJ29" s="530" t="n"/>
      <c r="RZK29" s="530" t="n"/>
      <c r="RZL29" s="530" t="n"/>
      <c r="RZM29" s="530" t="n"/>
      <c r="RZN29" s="530" t="n"/>
      <c r="RZO29" s="530" t="n"/>
      <c r="RZP29" s="530" t="n"/>
      <c r="RZQ29" s="530" t="n"/>
      <c r="RZR29" s="530" t="n"/>
      <c r="RZS29" s="530" t="n"/>
      <c r="RZT29" s="530" t="n"/>
      <c r="RZU29" s="530" t="n"/>
      <c r="RZV29" s="530" t="n"/>
      <c r="RZW29" s="530" t="n"/>
      <c r="RZX29" s="530" t="n"/>
      <c r="RZY29" s="530" t="n"/>
      <c r="RZZ29" s="530" t="n"/>
      <c r="SAA29" s="530" t="n"/>
      <c r="SAB29" s="530" t="n"/>
      <c r="SAC29" s="530" t="n"/>
      <c r="SAD29" s="530" t="n"/>
      <c r="SAE29" s="530" t="n"/>
      <c r="SAF29" s="530" t="n"/>
      <c r="SAG29" s="530" t="n"/>
      <c r="SAH29" s="530" t="n"/>
      <c r="SAI29" s="530" t="n"/>
      <c r="SAJ29" s="530" t="n"/>
      <c r="SAK29" s="530" t="n"/>
      <c r="SAL29" s="530" t="n"/>
      <c r="SAM29" s="530" t="n"/>
      <c r="SAN29" s="530" t="n"/>
      <c r="SAO29" s="530" t="n"/>
      <c r="SAP29" s="530" t="n"/>
      <c r="SAQ29" s="530" t="n"/>
      <c r="SAR29" s="530" t="n"/>
      <c r="SAS29" s="530" t="n"/>
      <c r="SAT29" s="530" t="n"/>
      <c r="SAU29" s="530" t="n"/>
      <c r="SAV29" s="530" t="n"/>
      <c r="SAW29" s="530" t="n"/>
      <c r="SAX29" s="530" t="n"/>
      <c r="SAY29" s="530" t="n"/>
      <c r="SAZ29" s="530" t="n"/>
      <c r="SBA29" s="530" t="n"/>
      <c r="SBB29" s="530" t="n"/>
      <c r="SBC29" s="530" t="n"/>
      <c r="SBD29" s="530" t="n"/>
      <c r="SBE29" s="530" t="n"/>
      <c r="SBF29" s="530" t="n"/>
      <c r="SBG29" s="530" t="n"/>
      <c r="SBH29" s="530" t="n"/>
      <c r="SBI29" s="530" t="n"/>
      <c r="SBJ29" s="530" t="n"/>
      <c r="SBK29" s="530" t="n"/>
      <c r="SBL29" s="530" t="n"/>
      <c r="SBM29" s="530" t="n"/>
      <c r="SBN29" s="530" t="n"/>
      <c r="SBO29" s="530" t="n"/>
      <c r="SBP29" s="530" t="n"/>
      <c r="SBQ29" s="530" t="n"/>
      <c r="SBR29" s="530" t="n"/>
      <c r="SBS29" s="530" t="n"/>
      <c r="SBT29" s="530" t="n"/>
      <c r="SBU29" s="530" t="n"/>
      <c r="SBV29" s="530" t="n"/>
      <c r="SBW29" s="530" t="n"/>
      <c r="SBX29" s="530" t="n"/>
      <c r="SBY29" s="530" t="n"/>
      <c r="SBZ29" s="530" t="n"/>
      <c r="SCA29" s="530" t="n"/>
      <c r="SCB29" s="530" t="n"/>
      <c r="SCC29" s="530" t="n"/>
      <c r="SCD29" s="530" t="n"/>
      <c r="SCE29" s="530" t="n"/>
      <c r="SCF29" s="530" t="n"/>
      <c r="SCG29" s="530" t="n"/>
      <c r="SCH29" s="530" t="n"/>
      <c r="SCI29" s="530" t="n"/>
      <c r="SCJ29" s="530" t="n"/>
      <c r="SCK29" s="530" t="n"/>
      <c r="SCL29" s="530" t="n"/>
      <c r="SCM29" s="530" t="n"/>
      <c r="SCN29" s="530" t="n"/>
      <c r="SCO29" s="530" t="n"/>
      <c r="SCP29" s="530" t="n"/>
      <c r="SCQ29" s="530" t="n"/>
      <c r="SCR29" s="530" t="n"/>
      <c r="SCS29" s="530" t="n"/>
      <c r="SCT29" s="530" t="n"/>
      <c r="SCU29" s="530" t="n"/>
      <c r="SCV29" s="530" t="n"/>
      <c r="SCW29" s="530" t="n"/>
      <c r="SCX29" s="530" t="n"/>
      <c r="SCY29" s="530" t="n"/>
      <c r="SCZ29" s="530" t="n"/>
      <c r="SDA29" s="530" t="n"/>
      <c r="SDB29" s="530" t="n"/>
      <c r="SDC29" s="530" t="n"/>
      <c r="SDD29" s="530" t="n"/>
      <c r="SDE29" s="530" t="n"/>
      <c r="SDF29" s="530" t="n"/>
      <c r="SDG29" s="530" t="n"/>
      <c r="SDH29" s="530" t="n"/>
      <c r="SDI29" s="530" t="n"/>
      <c r="SDJ29" s="530" t="n"/>
      <c r="SDK29" s="530" t="n"/>
      <c r="SDL29" s="530" t="n"/>
      <c r="SDM29" s="530" t="n"/>
      <c r="SDN29" s="530" t="n"/>
      <c r="SDO29" s="530" t="n"/>
      <c r="SDP29" s="530" t="n"/>
      <c r="SDQ29" s="530" t="n"/>
      <c r="SDR29" s="530" t="n"/>
      <c r="SDS29" s="530" t="n"/>
      <c r="SDT29" s="530" t="n"/>
      <c r="SDU29" s="530" t="n"/>
      <c r="SDV29" s="530" t="n"/>
      <c r="SDW29" s="530" t="n"/>
      <c r="SDX29" s="530" t="n"/>
      <c r="SDY29" s="530" t="n"/>
      <c r="SDZ29" s="530" t="n"/>
      <c r="SEA29" s="530" t="n"/>
      <c r="SEB29" s="530" t="n"/>
      <c r="SEC29" s="530" t="n"/>
      <c r="SED29" s="530" t="n"/>
      <c r="SEE29" s="530" t="n"/>
      <c r="SEF29" s="530" t="n"/>
      <c r="SEG29" s="530" t="n"/>
      <c r="SEH29" s="530" t="n"/>
      <c r="SEI29" s="530" t="n"/>
      <c r="SEJ29" s="530" t="n"/>
      <c r="SEK29" s="530" t="n"/>
      <c r="SEL29" s="530" t="n"/>
      <c r="SEM29" s="530" t="n"/>
      <c r="SEN29" s="530" t="n"/>
      <c r="SEO29" s="530" t="n"/>
      <c r="SEP29" s="530" t="n"/>
      <c r="SEQ29" s="530" t="n"/>
      <c r="SER29" s="530" t="n"/>
      <c r="SES29" s="530" t="n"/>
      <c r="SET29" s="530" t="n"/>
      <c r="SEU29" s="530" t="n"/>
      <c r="SEV29" s="530" t="n"/>
      <c r="SEW29" s="530" t="n"/>
      <c r="SEX29" s="530" t="n"/>
      <c r="SEY29" s="530" t="n"/>
      <c r="SEZ29" s="530" t="n"/>
      <c r="SFA29" s="530" t="n"/>
      <c r="SFB29" s="530" t="n"/>
      <c r="SFC29" s="530" t="n"/>
      <c r="SFD29" s="530" t="n"/>
      <c r="SFE29" s="530" t="n"/>
      <c r="SFF29" s="530" t="n"/>
      <c r="SFG29" s="530" t="n"/>
      <c r="SFH29" s="530" t="n"/>
      <c r="SFI29" s="530" t="n"/>
      <c r="SFJ29" s="530" t="n"/>
      <c r="SFK29" s="530" t="n"/>
      <c r="SFL29" s="530" t="n"/>
      <c r="SFM29" s="530" t="n"/>
      <c r="SFN29" s="530" t="n"/>
      <c r="SFO29" s="530" t="n"/>
      <c r="SFP29" s="530" t="n"/>
      <c r="SFQ29" s="530" t="n"/>
      <c r="SFR29" s="530" t="n"/>
      <c r="SFS29" s="530" t="n"/>
      <c r="SFT29" s="530" t="n"/>
      <c r="SFU29" s="530" t="n"/>
      <c r="SFV29" s="530" t="n"/>
      <c r="SFW29" s="530" t="n"/>
      <c r="SFX29" s="530" t="n"/>
      <c r="SFY29" s="530" t="n"/>
      <c r="SFZ29" s="530" t="n"/>
      <c r="SGA29" s="530" t="n"/>
      <c r="SGB29" s="530" t="n"/>
      <c r="SGC29" s="530" t="n"/>
      <c r="SGD29" s="530" t="n"/>
      <c r="SGE29" s="530" t="n"/>
      <c r="SGF29" s="530" t="n"/>
      <c r="SGG29" s="530" t="n"/>
      <c r="SGH29" s="530" t="n"/>
      <c r="SGI29" s="530" t="n"/>
      <c r="SGJ29" s="530" t="n"/>
      <c r="SGK29" s="530" t="n"/>
      <c r="SGL29" s="530" t="n"/>
      <c r="SGM29" s="530" t="n"/>
      <c r="SGN29" s="530" t="n"/>
      <c r="SGO29" s="530" t="n"/>
      <c r="SGP29" s="530" t="n"/>
      <c r="SGQ29" s="530" t="n"/>
      <c r="SGR29" s="530" t="n"/>
      <c r="SGS29" s="530" t="n"/>
      <c r="SGT29" s="530" t="n"/>
      <c r="SGU29" s="530" t="n"/>
      <c r="SGV29" s="530" t="n"/>
      <c r="SGW29" s="530" t="n"/>
      <c r="SGX29" s="530" t="n"/>
      <c r="SGY29" s="530" t="n"/>
      <c r="SGZ29" s="530" t="n"/>
      <c r="SHA29" s="530" t="n"/>
      <c r="SHB29" s="530" t="n"/>
      <c r="SHC29" s="530" t="n"/>
      <c r="SHD29" s="530" t="n"/>
      <c r="SHE29" s="530" t="n"/>
      <c r="SHF29" s="530" t="n"/>
      <c r="SHG29" s="530" t="n"/>
      <c r="SHH29" s="530" t="n"/>
      <c r="SHI29" s="530" t="n"/>
      <c r="SHJ29" s="530" t="n"/>
      <c r="SHK29" s="530" t="n"/>
      <c r="SHL29" s="530" t="n"/>
      <c r="SHM29" s="530" t="n"/>
      <c r="SHN29" s="530" t="n"/>
      <c r="SHO29" s="530" t="n"/>
      <c r="SHP29" s="530" t="n"/>
      <c r="SHQ29" s="530" t="n"/>
      <c r="SHR29" s="530" t="n"/>
      <c r="SHS29" s="530" t="n"/>
      <c r="SHT29" s="530" t="n"/>
      <c r="SHU29" s="530" t="n"/>
      <c r="SHV29" s="530" t="n"/>
      <c r="SHW29" s="530" t="n"/>
      <c r="SHX29" s="530" t="n"/>
      <c r="SHY29" s="530" t="n"/>
      <c r="SHZ29" s="530" t="n"/>
      <c r="SIA29" s="530" t="n"/>
      <c r="SIB29" s="530" t="n"/>
      <c r="SIC29" s="530" t="n"/>
      <c r="SID29" s="530" t="n"/>
      <c r="SIE29" s="530" t="n"/>
      <c r="SIF29" s="530" t="n"/>
      <c r="SIG29" s="530" t="n"/>
      <c r="SIH29" s="530" t="n"/>
      <c r="SII29" s="530" t="n"/>
      <c r="SIJ29" s="530" t="n"/>
      <c r="SIK29" s="530" t="n"/>
      <c r="SIL29" s="530" t="n"/>
      <c r="SIM29" s="530" t="n"/>
      <c r="SIN29" s="530" t="n"/>
      <c r="SIO29" s="530" t="n"/>
      <c r="SIP29" s="530" t="n"/>
      <c r="SIQ29" s="530" t="n"/>
      <c r="SIR29" s="530" t="n"/>
      <c r="SIS29" s="530" t="n"/>
      <c r="SIT29" s="530" t="n"/>
      <c r="SIU29" s="530" t="n"/>
      <c r="SIV29" s="530" t="n"/>
      <c r="SIW29" s="530" t="n"/>
      <c r="SIX29" s="530" t="n"/>
      <c r="SIY29" s="530" t="n"/>
      <c r="SIZ29" s="530" t="n"/>
      <c r="SJA29" s="530" t="n"/>
      <c r="SJB29" s="530" t="n"/>
      <c r="SJC29" s="530" t="n"/>
      <c r="SJD29" s="530" t="n"/>
      <c r="SJE29" s="530" t="n"/>
      <c r="SJF29" s="530" t="n"/>
      <c r="SJG29" s="530" t="n"/>
      <c r="SJH29" s="530" t="n"/>
      <c r="SJI29" s="530" t="n"/>
      <c r="SJJ29" s="530" t="n"/>
      <c r="SJK29" s="530" t="n"/>
      <c r="SJL29" s="530" t="n"/>
      <c r="SJM29" s="530" t="n"/>
      <c r="SJN29" s="530" t="n"/>
      <c r="SJO29" s="530" t="n"/>
      <c r="SJP29" s="530" t="n"/>
      <c r="SJQ29" s="530" t="n"/>
      <c r="SJR29" s="530" t="n"/>
      <c r="SJS29" s="530" t="n"/>
      <c r="SJT29" s="530" t="n"/>
      <c r="SJU29" s="530" t="n"/>
      <c r="SJV29" s="530" t="n"/>
      <c r="SJW29" s="530" t="n"/>
      <c r="SJX29" s="530" t="n"/>
      <c r="SJY29" s="530" t="n"/>
      <c r="SJZ29" s="530" t="n"/>
      <c r="SKA29" s="530" t="n"/>
      <c r="SKB29" s="530" t="n"/>
      <c r="SKC29" s="530" t="n"/>
      <c r="SKD29" s="530" t="n"/>
      <c r="SKE29" s="530" t="n"/>
      <c r="SKF29" s="530" t="n"/>
      <c r="SKG29" s="530" t="n"/>
      <c r="SKH29" s="530" t="n"/>
      <c r="SKI29" s="530" t="n"/>
      <c r="SKJ29" s="530" t="n"/>
      <c r="SKK29" s="530" t="n"/>
      <c r="SKL29" s="530" t="n"/>
      <c r="SKM29" s="530" t="n"/>
      <c r="SKN29" s="530" t="n"/>
      <c r="SKO29" s="530" t="n"/>
      <c r="SKP29" s="530" t="n"/>
      <c r="SKQ29" s="530" t="n"/>
      <c r="SKR29" s="530" t="n"/>
      <c r="SKS29" s="530" t="n"/>
      <c r="SKT29" s="530" t="n"/>
      <c r="SKU29" s="530" t="n"/>
      <c r="SKV29" s="530" t="n"/>
      <c r="SKW29" s="530" t="n"/>
      <c r="SKX29" s="530" t="n"/>
      <c r="SKY29" s="530" t="n"/>
      <c r="SKZ29" s="530" t="n"/>
      <c r="SLA29" s="530" t="n"/>
      <c r="SLB29" s="530" t="n"/>
      <c r="SLC29" s="530" t="n"/>
      <c r="SLD29" s="530" t="n"/>
      <c r="SLE29" s="530" t="n"/>
      <c r="SLF29" s="530" t="n"/>
      <c r="SLG29" s="530" t="n"/>
      <c r="SLH29" s="530" t="n"/>
      <c r="SLI29" s="530" t="n"/>
      <c r="SLJ29" s="530" t="n"/>
      <c r="SLK29" s="530" t="n"/>
      <c r="SLL29" s="530" t="n"/>
      <c r="SLM29" s="530" t="n"/>
      <c r="SLN29" s="530" t="n"/>
      <c r="SLO29" s="530" t="n"/>
      <c r="SLP29" s="530" t="n"/>
      <c r="SLQ29" s="530" t="n"/>
      <c r="SLR29" s="530" t="n"/>
      <c r="SLS29" s="530" t="n"/>
      <c r="SLT29" s="530" t="n"/>
      <c r="SLU29" s="530" t="n"/>
      <c r="SLV29" s="530" t="n"/>
      <c r="SLW29" s="530" t="n"/>
      <c r="SLX29" s="530" t="n"/>
      <c r="SLY29" s="530" t="n"/>
      <c r="SLZ29" s="530" t="n"/>
      <c r="SMA29" s="530" t="n"/>
      <c r="SMB29" s="530" t="n"/>
      <c r="SMC29" s="530" t="n"/>
      <c r="SMD29" s="530" t="n"/>
      <c r="SME29" s="530" t="n"/>
      <c r="SMF29" s="530" t="n"/>
      <c r="SMG29" s="530" t="n"/>
      <c r="SMH29" s="530" t="n"/>
      <c r="SMI29" s="530" t="n"/>
      <c r="SMJ29" s="530" t="n"/>
      <c r="SMK29" s="530" t="n"/>
      <c r="SML29" s="530" t="n"/>
      <c r="SMM29" s="530" t="n"/>
      <c r="SMN29" s="530" t="n"/>
      <c r="SMO29" s="530" t="n"/>
      <c r="SMP29" s="530" t="n"/>
      <c r="SMQ29" s="530" t="n"/>
      <c r="SMR29" s="530" t="n"/>
      <c r="SMS29" s="530" t="n"/>
      <c r="SMT29" s="530" t="n"/>
      <c r="SMU29" s="530" t="n"/>
      <c r="SMV29" s="530" t="n"/>
      <c r="SMW29" s="530" t="n"/>
      <c r="SMX29" s="530" t="n"/>
      <c r="SMY29" s="530" t="n"/>
      <c r="SMZ29" s="530" t="n"/>
      <c r="SNA29" s="530" t="n"/>
      <c r="SNB29" s="530" t="n"/>
      <c r="SNC29" s="530" t="n"/>
      <c r="SND29" s="530" t="n"/>
      <c r="SNE29" s="530" t="n"/>
      <c r="SNF29" s="530" t="n"/>
      <c r="SNG29" s="530" t="n"/>
      <c r="SNH29" s="530" t="n"/>
      <c r="SNI29" s="530" t="n"/>
      <c r="SNJ29" s="530" t="n"/>
      <c r="SNK29" s="530" t="n"/>
      <c r="SNL29" s="530" t="n"/>
      <c r="SNM29" s="530" t="n"/>
      <c r="SNN29" s="530" t="n"/>
      <c r="SNO29" s="530" t="n"/>
      <c r="SNP29" s="530" t="n"/>
      <c r="SNQ29" s="530" t="n"/>
      <c r="SNR29" s="530" t="n"/>
      <c r="SNS29" s="530" t="n"/>
      <c r="SNT29" s="530" t="n"/>
      <c r="SNU29" s="530" t="n"/>
      <c r="SNV29" s="530" t="n"/>
      <c r="SNW29" s="530" t="n"/>
      <c r="SNX29" s="530" t="n"/>
      <c r="SNY29" s="530" t="n"/>
      <c r="SNZ29" s="530" t="n"/>
      <c r="SOA29" s="530" t="n"/>
      <c r="SOB29" s="530" t="n"/>
      <c r="SOC29" s="530" t="n"/>
      <c r="SOD29" s="530" t="n"/>
      <c r="SOE29" s="530" t="n"/>
      <c r="SOF29" s="530" t="n"/>
      <c r="SOG29" s="530" t="n"/>
      <c r="SOH29" s="530" t="n"/>
      <c r="SOI29" s="530" t="n"/>
      <c r="SOJ29" s="530" t="n"/>
      <c r="SOK29" s="530" t="n"/>
      <c r="SOL29" s="530" t="n"/>
      <c r="SOM29" s="530" t="n"/>
      <c r="SON29" s="530" t="n"/>
      <c r="SOO29" s="530" t="n"/>
      <c r="SOP29" s="530" t="n"/>
      <c r="SOQ29" s="530" t="n"/>
      <c r="SOR29" s="530" t="n"/>
      <c r="SOS29" s="530" t="n"/>
      <c r="SOT29" s="530" t="n"/>
      <c r="SOU29" s="530" t="n"/>
      <c r="SOV29" s="530" t="n"/>
      <c r="SOW29" s="530" t="n"/>
      <c r="SOX29" s="530" t="n"/>
      <c r="SOY29" s="530" t="n"/>
      <c r="SOZ29" s="530" t="n"/>
      <c r="SPA29" s="530" t="n"/>
      <c r="SPB29" s="530" t="n"/>
      <c r="SPC29" s="530" t="n"/>
      <c r="SPD29" s="530" t="n"/>
      <c r="SPE29" s="530" t="n"/>
      <c r="SPF29" s="530" t="n"/>
      <c r="SPG29" s="530" t="n"/>
      <c r="SPH29" s="530" t="n"/>
      <c r="SPI29" s="530" t="n"/>
      <c r="SPJ29" s="530" t="n"/>
      <c r="SPK29" s="530" t="n"/>
      <c r="SPL29" s="530" t="n"/>
      <c r="SPM29" s="530" t="n"/>
      <c r="SPN29" s="530" t="n"/>
      <c r="SPO29" s="530" t="n"/>
      <c r="SPP29" s="530" t="n"/>
      <c r="SPQ29" s="530" t="n"/>
      <c r="SPR29" s="530" t="n"/>
      <c r="SPS29" s="530" t="n"/>
      <c r="SPT29" s="530" t="n"/>
      <c r="SPU29" s="530" t="n"/>
      <c r="SPV29" s="530" t="n"/>
      <c r="SPW29" s="530" t="n"/>
      <c r="SPX29" s="530" t="n"/>
      <c r="SPY29" s="530" t="n"/>
      <c r="SPZ29" s="530" t="n"/>
      <c r="SQA29" s="530" t="n"/>
      <c r="SQB29" s="530" t="n"/>
      <c r="SQC29" s="530" t="n"/>
      <c r="SQD29" s="530" t="n"/>
      <c r="SQE29" s="530" t="n"/>
      <c r="SQF29" s="530" t="n"/>
      <c r="SQG29" s="530" t="n"/>
      <c r="SQH29" s="530" t="n"/>
      <c r="SQI29" s="530" t="n"/>
      <c r="SQJ29" s="530" t="n"/>
      <c r="SQK29" s="530" t="n"/>
      <c r="SQL29" s="530" t="n"/>
      <c r="SQM29" s="530" t="n"/>
      <c r="SQN29" s="530" t="n"/>
      <c r="SQO29" s="530" t="n"/>
      <c r="SQP29" s="530" t="n"/>
      <c r="SQQ29" s="530" t="n"/>
      <c r="SQR29" s="530" t="n"/>
      <c r="SQS29" s="530" t="n"/>
      <c r="SQT29" s="530" t="n"/>
      <c r="SQU29" s="530" t="n"/>
      <c r="SQV29" s="530" t="n"/>
      <c r="SQW29" s="530" t="n"/>
      <c r="SQX29" s="530" t="n"/>
      <c r="SQY29" s="530" t="n"/>
      <c r="SQZ29" s="530" t="n"/>
      <c r="SRA29" s="530" t="n"/>
      <c r="SRB29" s="530" t="n"/>
      <c r="SRC29" s="530" t="n"/>
      <c r="SRD29" s="530" t="n"/>
      <c r="SRE29" s="530" t="n"/>
      <c r="SRF29" s="530" t="n"/>
      <c r="SRG29" s="530" t="n"/>
      <c r="SRH29" s="530" t="n"/>
      <c r="SRI29" s="530" t="n"/>
      <c r="SRJ29" s="530" t="n"/>
      <c r="SRK29" s="530" t="n"/>
      <c r="SRL29" s="530" t="n"/>
      <c r="SRM29" s="530" t="n"/>
      <c r="SRN29" s="530" t="n"/>
      <c r="SRO29" s="530" t="n"/>
      <c r="SRP29" s="530" t="n"/>
      <c r="SRQ29" s="530" t="n"/>
      <c r="SRR29" s="530" t="n"/>
      <c r="SRS29" s="530" t="n"/>
      <c r="SRT29" s="530" t="n"/>
      <c r="SRU29" s="530" t="n"/>
      <c r="SRV29" s="530" t="n"/>
      <c r="SRW29" s="530" t="n"/>
      <c r="SRX29" s="530" t="n"/>
      <c r="SRY29" s="530" t="n"/>
      <c r="SRZ29" s="530" t="n"/>
      <c r="SSA29" s="530" t="n"/>
      <c r="SSB29" s="530" t="n"/>
      <c r="SSC29" s="530" t="n"/>
      <c r="SSD29" s="530" t="n"/>
      <c r="SSE29" s="530" t="n"/>
      <c r="SSF29" s="530" t="n"/>
      <c r="SSG29" s="530" t="n"/>
      <c r="SSH29" s="530" t="n"/>
      <c r="SSI29" s="530" t="n"/>
      <c r="SSJ29" s="530" t="n"/>
      <c r="SSK29" s="530" t="n"/>
      <c r="SSL29" s="530" t="n"/>
      <c r="SSM29" s="530" t="n"/>
      <c r="SSN29" s="530" t="n"/>
      <c r="SSO29" s="530" t="n"/>
      <c r="SSP29" s="530" t="n"/>
      <c r="SSQ29" s="530" t="n"/>
      <c r="SSR29" s="530" t="n"/>
      <c r="SSS29" s="530" t="n"/>
      <c r="SST29" s="530" t="n"/>
      <c r="SSU29" s="530" t="n"/>
      <c r="SSV29" s="530" t="n"/>
      <c r="SSW29" s="530" t="n"/>
      <c r="SSX29" s="530" t="n"/>
      <c r="SSY29" s="530" t="n"/>
      <c r="SSZ29" s="530" t="n"/>
      <c r="STA29" s="530" t="n"/>
      <c r="STB29" s="530" t="n"/>
      <c r="STC29" s="530" t="n"/>
      <c r="STD29" s="530" t="n"/>
      <c r="STE29" s="530" t="n"/>
      <c r="STF29" s="530" t="n"/>
      <c r="STG29" s="530" t="n"/>
      <c r="STH29" s="530" t="n"/>
      <c r="STI29" s="530" t="n"/>
      <c r="STJ29" s="530" t="n"/>
      <c r="STK29" s="530" t="n"/>
      <c r="STL29" s="530" t="n"/>
      <c r="STM29" s="530" t="n"/>
      <c r="STN29" s="530" t="n"/>
      <c r="STO29" s="530" t="n"/>
      <c r="STP29" s="530" t="n"/>
      <c r="STQ29" s="530" t="n"/>
      <c r="STR29" s="530" t="n"/>
      <c r="STS29" s="530" t="n"/>
      <c r="STT29" s="530" t="n"/>
      <c r="STU29" s="530" t="n"/>
      <c r="STV29" s="530" t="n"/>
      <c r="STW29" s="530" t="n"/>
      <c r="STX29" s="530" t="n"/>
      <c r="STY29" s="530" t="n"/>
      <c r="STZ29" s="530" t="n"/>
      <c r="SUA29" s="530" t="n"/>
      <c r="SUB29" s="530" t="n"/>
      <c r="SUC29" s="530" t="n"/>
      <c r="SUD29" s="530" t="n"/>
      <c r="SUE29" s="530" t="n"/>
      <c r="SUF29" s="530" t="n"/>
      <c r="SUG29" s="530" t="n"/>
      <c r="SUH29" s="530" t="n"/>
      <c r="SUI29" s="530" t="n"/>
      <c r="SUJ29" s="530" t="n"/>
      <c r="SUK29" s="530" t="n"/>
      <c r="SUL29" s="530" t="n"/>
      <c r="SUM29" s="530" t="n"/>
      <c r="SUN29" s="530" t="n"/>
      <c r="SUO29" s="530" t="n"/>
      <c r="SUP29" s="530" t="n"/>
      <c r="SUQ29" s="530" t="n"/>
      <c r="SUR29" s="530" t="n"/>
      <c r="SUS29" s="530" t="n"/>
      <c r="SUT29" s="530" t="n"/>
      <c r="SUU29" s="530" t="n"/>
      <c r="SUV29" s="530" t="n"/>
      <c r="SUW29" s="530" t="n"/>
      <c r="SUX29" s="530" t="n"/>
      <c r="SUY29" s="530" t="n"/>
      <c r="SUZ29" s="530" t="n"/>
      <c r="SVA29" s="530" t="n"/>
      <c r="SVB29" s="530" t="n"/>
      <c r="SVC29" s="530" t="n"/>
      <c r="SVD29" s="530" t="n"/>
      <c r="SVE29" s="530" t="n"/>
      <c r="SVF29" s="530" t="n"/>
      <c r="SVG29" s="530" t="n"/>
      <c r="SVH29" s="530" t="n"/>
      <c r="SVI29" s="530" t="n"/>
      <c r="SVJ29" s="530" t="n"/>
      <c r="SVK29" s="530" t="n"/>
      <c r="SVL29" s="530" t="n"/>
      <c r="SVM29" s="530" t="n"/>
      <c r="SVN29" s="530" t="n"/>
      <c r="SVO29" s="530" t="n"/>
      <c r="SVP29" s="530" t="n"/>
      <c r="SVQ29" s="530" t="n"/>
      <c r="SVR29" s="530" t="n"/>
      <c r="SVS29" s="530" t="n"/>
      <c r="SVT29" s="530" t="n"/>
      <c r="SVU29" s="530" t="n"/>
      <c r="SVV29" s="530" t="n"/>
      <c r="SVW29" s="530" t="n"/>
      <c r="SVX29" s="530" t="n"/>
      <c r="SVY29" s="530" t="n"/>
      <c r="SVZ29" s="530" t="n"/>
      <c r="SWA29" s="530" t="n"/>
      <c r="SWB29" s="530" t="n"/>
      <c r="SWC29" s="530" t="n"/>
      <c r="SWD29" s="530" t="n"/>
      <c r="SWE29" s="530" t="n"/>
      <c r="SWF29" s="530" t="n"/>
      <c r="SWG29" s="530" t="n"/>
      <c r="SWH29" s="530" t="n"/>
      <c r="SWI29" s="530" t="n"/>
      <c r="SWJ29" s="530" t="n"/>
      <c r="SWK29" s="530" t="n"/>
      <c r="SWL29" s="530" t="n"/>
      <c r="SWM29" s="530" t="n"/>
      <c r="SWN29" s="530" t="n"/>
      <c r="SWO29" s="530" t="n"/>
      <c r="SWP29" s="530" t="n"/>
      <c r="SWQ29" s="530" t="n"/>
      <c r="SWR29" s="530" t="n"/>
      <c r="SWS29" s="530" t="n"/>
      <c r="SWT29" s="530" t="n"/>
      <c r="SWU29" s="530" t="n"/>
      <c r="SWV29" s="530" t="n"/>
      <c r="SWW29" s="530" t="n"/>
      <c r="SWX29" s="530" t="n"/>
      <c r="SWY29" s="530" t="n"/>
      <c r="SWZ29" s="530" t="n"/>
      <c r="SXA29" s="530" t="n"/>
      <c r="SXB29" s="530" t="n"/>
      <c r="SXC29" s="530" t="n"/>
      <c r="SXD29" s="530" t="n"/>
      <c r="SXE29" s="530" t="n"/>
      <c r="SXF29" s="530" t="n"/>
      <c r="SXG29" s="530" t="n"/>
      <c r="SXH29" s="530" t="n"/>
      <c r="SXI29" s="530" t="n"/>
      <c r="SXJ29" s="530" t="n"/>
      <c r="SXK29" s="530" t="n"/>
      <c r="SXL29" s="530" t="n"/>
      <c r="SXM29" s="530" t="n"/>
      <c r="SXN29" s="530" t="n"/>
      <c r="SXO29" s="530" t="n"/>
      <c r="SXP29" s="530" t="n"/>
      <c r="SXQ29" s="530" t="n"/>
      <c r="SXR29" s="530" t="n"/>
      <c r="SXS29" s="530" t="n"/>
      <c r="SXT29" s="530" t="n"/>
      <c r="SXU29" s="530" t="n"/>
      <c r="SXV29" s="530" t="n"/>
      <c r="SXW29" s="530" t="n"/>
      <c r="SXX29" s="530" t="n"/>
      <c r="SXY29" s="530" t="n"/>
      <c r="SXZ29" s="530" t="n"/>
      <c r="SYA29" s="530" t="n"/>
      <c r="SYB29" s="530" t="n"/>
      <c r="SYC29" s="530" t="n"/>
      <c r="SYD29" s="530" t="n"/>
      <c r="SYE29" s="530" t="n"/>
      <c r="SYF29" s="530" t="n"/>
      <c r="SYG29" s="530" t="n"/>
      <c r="SYH29" s="530" t="n"/>
      <c r="SYI29" s="530" t="n"/>
      <c r="SYJ29" s="530" t="n"/>
      <c r="SYK29" s="530" t="n"/>
      <c r="SYL29" s="530" t="n"/>
      <c r="SYM29" s="530" t="n"/>
      <c r="SYN29" s="530" t="n"/>
      <c r="SYO29" s="530" t="n"/>
      <c r="SYP29" s="530" t="n"/>
      <c r="SYQ29" s="530" t="n"/>
      <c r="SYR29" s="530" t="n"/>
      <c r="SYS29" s="530" t="n"/>
      <c r="SYT29" s="530" t="n"/>
      <c r="SYU29" s="530" t="n"/>
      <c r="SYV29" s="530" t="n"/>
      <c r="SYW29" s="530" t="n"/>
      <c r="SYX29" s="530" t="n"/>
      <c r="SYY29" s="530" t="n"/>
      <c r="SYZ29" s="530" t="n"/>
      <c r="SZA29" s="530" t="n"/>
      <c r="SZB29" s="530" t="n"/>
      <c r="SZC29" s="530" t="n"/>
      <c r="SZD29" s="530" t="n"/>
      <c r="SZE29" s="530" t="n"/>
      <c r="SZF29" s="530" t="n"/>
      <c r="SZG29" s="530" t="n"/>
      <c r="SZH29" s="530" t="n"/>
      <c r="SZI29" s="530" t="n"/>
      <c r="SZJ29" s="530" t="n"/>
      <c r="SZK29" s="530" t="n"/>
      <c r="SZL29" s="530" t="n"/>
      <c r="SZM29" s="530" t="n"/>
      <c r="SZN29" s="530" t="n"/>
      <c r="SZO29" s="530" t="n"/>
      <c r="SZP29" s="530" t="n"/>
      <c r="SZQ29" s="530" t="n"/>
      <c r="SZR29" s="530" t="n"/>
      <c r="SZS29" s="530" t="n"/>
      <c r="SZT29" s="530" t="n"/>
      <c r="SZU29" s="530" t="n"/>
      <c r="SZV29" s="530" t="n"/>
      <c r="SZW29" s="530" t="n"/>
      <c r="SZX29" s="530" t="n"/>
      <c r="SZY29" s="530" t="n"/>
      <c r="SZZ29" s="530" t="n"/>
      <c r="TAA29" s="530" t="n"/>
      <c r="TAB29" s="530" t="n"/>
      <c r="TAC29" s="530" t="n"/>
      <c r="TAD29" s="530" t="n"/>
      <c r="TAE29" s="530" t="n"/>
      <c r="TAF29" s="530" t="n"/>
      <c r="TAG29" s="530" t="n"/>
      <c r="TAH29" s="530" t="n"/>
      <c r="TAI29" s="530" t="n"/>
      <c r="TAJ29" s="530" t="n"/>
      <c r="TAK29" s="530" t="n"/>
      <c r="TAL29" s="530" t="n"/>
      <c r="TAM29" s="530" t="n"/>
      <c r="TAN29" s="530" t="n"/>
      <c r="TAO29" s="530" t="n"/>
      <c r="TAP29" s="530" t="n"/>
      <c r="TAQ29" s="530" t="n"/>
      <c r="TAR29" s="530" t="n"/>
      <c r="TAS29" s="530" t="n"/>
      <c r="TAT29" s="530" t="n"/>
      <c r="TAU29" s="530" t="n"/>
      <c r="TAV29" s="530" t="n"/>
      <c r="TAW29" s="530" t="n"/>
      <c r="TAX29" s="530" t="n"/>
      <c r="TAY29" s="530" t="n"/>
      <c r="TAZ29" s="530" t="n"/>
      <c r="TBA29" s="530" t="n"/>
      <c r="TBB29" s="530" t="n"/>
      <c r="TBC29" s="530" t="n"/>
      <c r="TBD29" s="530" t="n"/>
      <c r="TBE29" s="530" t="n"/>
      <c r="TBF29" s="530" t="n"/>
      <c r="TBG29" s="530" t="n"/>
      <c r="TBH29" s="530" t="n"/>
      <c r="TBI29" s="530" t="n"/>
      <c r="TBJ29" s="530" t="n"/>
      <c r="TBK29" s="530" t="n"/>
      <c r="TBL29" s="530" t="n"/>
      <c r="TBM29" s="530" t="n"/>
      <c r="TBN29" s="530" t="n"/>
      <c r="TBO29" s="530" t="n"/>
      <c r="TBP29" s="530" t="n"/>
      <c r="TBQ29" s="530" t="n"/>
      <c r="TBR29" s="530" t="n"/>
      <c r="TBS29" s="530" t="n"/>
      <c r="TBT29" s="530" t="n"/>
      <c r="TBU29" s="530" t="n"/>
      <c r="TBV29" s="530" t="n"/>
      <c r="TBW29" s="530" t="n"/>
      <c r="TBX29" s="530" t="n"/>
      <c r="TBY29" s="530" t="n"/>
      <c r="TBZ29" s="530" t="n"/>
      <c r="TCA29" s="530" t="n"/>
      <c r="TCB29" s="530" t="n"/>
      <c r="TCC29" s="530" t="n"/>
      <c r="TCD29" s="530" t="n"/>
      <c r="TCE29" s="530" t="n"/>
      <c r="TCF29" s="530" t="n"/>
      <c r="TCG29" s="530" t="n"/>
      <c r="TCH29" s="530" t="n"/>
      <c r="TCI29" s="530" t="n"/>
      <c r="TCJ29" s="530" t="n"/>
      <c r="TCK29" s="530" t="n"/>
      <c r="TCL29" s="530" t="n"/>
      <c r="TCM29" s="530" t="n"/>
      <c r="TCN29" s="530" t="n"/>
      <c r="TCO29" s="530" t="n"/>
      <c r="TCP29" s="530" t="n"/>
      <c r="TCQ29" s="530" t="n"/>
      <c r="TCR29" s="530" t="n"/>
      <c r="TCS29" s="530" t="n"/>
      <c r="TCT29" s="530" t="n"/>
      <c r="TCU29" s="530" t="n"/>
      <c r="TCV29" s="530" t="n"/>
      <c r="TCW29" s="530" t="n"/>
      <c r="TCX29" s="530" t="n"/>
      <c r="TCY29" s="530" t="n"/>
      <c r="TCZ29" s="530" t="n"/>
      <c r="TDA29" s="530" t="n"/>
      <c r="TDB29" s="530" t="n"/>
      <c r="TDC29" s="530" t="n"/>
      <c r="TDD29" s="530" t="n"/>
      <c r="TDE29" s="530" t="n"/>
      <c r="TDF29" s="530" t="n"/>
      <c r="TDG29" s="530" t="n"/>
      <c r="TDH29" s="530" t="n"/>
      <c r="TDI29" s="530" t="n"/>
      <c r="TDJ29" s="530" t="n"/>
      <c r="TDK29" s="530" t="n"/>
      <c r="TDL29" s="530" t="n"/>
      <c r="TDM29" s="530" t="n"/>
      <c r="TDN29" s="530" t="n"/>
      <c r="TDO29" s="530" t="n"/>
      <c r="TDP29" s="530" t="n"/>
      <c r="TDQ29" s="530" t="n"/>
      <c r="TDR29" s="530" t="n"/>
      <c r="TDS29" s="530" t="n"/>
      <c r="TDT29" s="530" t="n"/>
      <c r="TDU29" s="530" t="n"/>
      <c r="TDV29" s="530" t="n"/>
      <c r="TDW29" s="530" t="n"/>
      <c r="TDX29" s="530" t="n"/>
      <c r="TDY29" s="530" t="n"/>
      <c r="TDZ29" s="530" t="n"/>
      <c r="TEA29" s="530" t="n"/>
      <c r="TEB29" s="530" t="n"/>
      <c r="TEC29" s="530" t="n"/>
      <c r="TED29" s="530" t="n"/>
      <c r="TEE29" s="530" t="n"/>
      <c r="TEF29" s="530" t="n"/>
      <c r="TEG29" s="530" t="n"/>
      <c r="TEH29" s="530" t="n"/>
      <c r="TEI29" s="530" t="n"/>
      <c r="TEJ29" s="530" t="n"/>
      <c r="TEK29" s="530" t="n"/>
      <c r="TEL29" s="530" t="n"/>
      <c r="TEM29" s="530" t="n"/>
      <c r="TEN29" s="530" t="n"/>
      <c r="TEO29" s="530" t="n"/>
      <c r="TEP29" s="530" t="n"/>
      <c r="TEQ29" s="530" t="n"/>
      <c r="TER29" s="530" t="n"/>
      <c r="TES29" s="530" t="n"/>
      <c r="TET29" s="530" t="n"/>
      <c r="TEU29" s="530" t="n"/>
      <c r="TEV29" s="530" t="n"/>
      <c r="TEW29" s="530" t="n"/>
      <c r="TEX29" s="530" t="n"/>
      <c r="TEY29" s="530" t="n"/>
      <c r="TEZ29" s="530" t="n"/>
      <c r="TFA29" s="530" t="n"/>
      <c r="TFB29" s="530" t="n"/>
      <c r="TFC29" s="530" t="n"/>
      <c r="TFD29" s="530" t="n"/>
      <c r="TFE29" s="530" t="n"/>
      <c r="TFF29" s="530" t="n"/>
      <c r="TFG29" s="530" t="n"/>
      <c r="TFH29" s="530" t="n"/>
      <c r="TFI29" s="530" t="n"/>
      <c r="TFJ29" s="530" t="n"/>
      <c r="TFK29" s="530" t="n"/>
      <c r="TFL29" s="530" t="n"/>
      <c r="TFM29" s="530" t="n"/>
      <c r="TFN29" s="530" t="n"/>
      <c r="TFO29" s="530" t="n"/>
      <c r="TFP29" s="530" t="n"/>
      <c r="TFQ29" s="530" t="n"/>
      <c r="TFR29" s="530" t="n"/>
      <c r="TFS29" s="530" t="n"/>
      <c r="TFT29" s="530" t="n"/>
      <c r="TFU29" s="530" t="n"/>
      <c r="TFV29" s="530" t="n"/>
      <c r="TFW29" s="530" t="n"/>
      <c r="TFX29" s="530" t="n"/>
      <c r="TFY29" s="530" t="n"/>
      <c r="TFZ29" s="530" t="n"/>
      <c r="TGA29" s="530" t="n"/>
      <c r="TGB29" s="530" t="n"/>
      <c r="TGC29" s="530" t="n"/>
      <c r="TGD29" s="530" t="n"/>
      <c r="TGE29" s="530" t="n"/>
      <c r="TGF29" s="530" t="n"/>
      <c r="TGG29" s="530" t="n"/>
      <c r="TGH29" s="530" t="n"/>
      <c r="TGI29" s="530" t="n"/>
      <c r="TGJ29" s="530" t="n"/>
      <c r="TGK29" s="530" t="n"/>
      <c r="TGL29" s="530" t="n"/>
      <c r="TGM29" s="530" t="n"/>
      <c r="TGN29" s="530" t="n"/>
      <c r="TGO29" s="530" t="n"/>
      <c r="TGP29" s="530" t="n"/>
      <c r="TGQ29" s="530" t="n"/>
      <c r="TGR29" s="530" t="n"/>
      <c r="TGS29" s="530" t="n"/>
      <c r="TGT29" s="530" t="n"/>
      <c r="TGU29" s="530" t="n"/>
      <c r="TGV29" s="530" t="n"/>
      <c r="TGW29" s="530" t="n"/>
      <c r="TGX29" s="530" t="n"/>
      <c r="TGY29" s="530" t="n"/>
      <c r="TGZ29" s="530" t="n"/>
      <c r="THA29" s="530" t="n"/>
      <c r="THB29" s="530" t="n"/>
      <c r="THC29" s="530" t="n"/>
      <c r="THD29" s="530" t="n"/>
      <c r="THE29" s="530" t="n"/>
      <c r="THF29" s="530" t="n"/>
      <c r="THG29" s="530" t="n"/>
      <c r="THH29" s="530" t="n"/>
      <c r="THI29" s="530" t="n"/>
      <c r="THJ29" s="530" t="n"/>
      <c r="THK29" s="530" t="n"/>
      <c r="THL29" s="530" t="n"/>
      <c r="THM29" s="530" t="n"/>
      <c r="THN29" s="530" t="n"/>
      <c r="THO29" s="530" t="n"/>
      <c r="THP29" s="530" t="n"/>
      <c r="THQ29" s="530" t="n"/>
      <c r="THR29" s="530" t="n"/>
      <c r="THS29" s="530" t="n"/>
      <c r="THT29" s="530" t="n"/>
      <c r="THU29" s="530" t="n"/>
      <c r="THV29" s="530" t="n"/>
      <c r="THW29" s="530" t="n"/>
      <c r="THX29" s="530" t="n"/>
      <c r="THY29" s="530" t="n"/>
      <c r="THZ29" s="530" t="n"/>
      <c r="TIA29" s="530" t="n"/>
      <c r="TIB29" s="530" t="n"/>
      <c r="TIC29" s="530" t="n"/>
      <c r="TID29" s="530" t="n"/>
      <c r="TIE29" s="530" t="n"/>
      <c r="TIF29" s="530" t="n"/>
      <c r="TIG29" s="530" t="n"/>
      <c r="TIH29" s="530" t="n"/>
      <c r="TII29" s="530" t="n"/>
      <c r="TIJ29" s="530" t="n"/>
      <c r="TIK29" s="530" t="n"/>
      <c r="TIL29" s="530" t="n"/>
      <c r="TIM29" s="530" t="n"/>
      <c r="TIN29" s="530" t="n"/>
      <c r="TIO29" s="530" t="n"/>
      <c r="TIP29" s="530" t="n"/>
      <c r="TIQ29" s="530" t="n"/>
      <c r="TIR29" s="530" t="n"/>
      <c r="TIS29" s="530" t="n"/>
      <c r="TIT29" s="530" t="n"/>
      <c r="TIU29" s="530" t="n"/>
      <c r="TIV29" s="530" t="n"/>
      <c r="TIW29" s="530" t="n"/>
      <c r="TIX29" s="530" t="n"/>
      <c r="TIY29" s="530" t="n"/>
      <c r="TIZ29" s="530" t="n"/>
      <c r="TJA29" s="530" t="n"/>
      <c r="TJB29" s="530" t="n"/>
      <c r="TJC29" s="530" t="n"/>
      <c r="TJD29" s="530" t="n"/>
      <c r="TJE29" s="530" t="n"/>
      <c r="TJF29" s="530" t="n"/>
      <c r="TJG29" s="530" t="n"/>
      <c r="TJH29" s="530" t="n"/>
      <c r="TJI29" s="530" t="n"/>
      <c r="TJJ29" s="530" t="n"/>
      <c r="TJK29" s="530" t="n"/>
      <c r="TJL29" s="530" t="n"/>
      <c r="TJM29" s="530" t="n"/>
      <c r="TJN29" s="530" t="n"/>
      <c r="TJO29" s="530" t="n"/>
      <c r="TJP29" s="530" t="n"/>
      <c r="TJQ29" s="530" t="n"/>
      <c r="TJR29" s="530" t="n"/>
      <c r="TJS29" s="530" t="n"/>
      <c r="TJT29" s="530" t="n"/>
      <c r="TJU29" s="530" t="n"/>
      <c r="TJV29" s="530" t="n"/>
      <c r="TJW29" s="530" t="n"/>
      <c r="TJX29" s="530" t="n"/>
      <c r="TJY29" s="530" t="n"/>
      <c r="TJZ29" s="530" t="n"/>
      <c r="TKA29" s="530" t="n"/>
      <c r="TKB29" s="530" t="n"/>
      <c r="TKC29" s="530" t="n"/>
      <c r="TKD29" s="530" t="n"/>
      <c r="TKE29" s="530" t="n"/>
      <c r="TKF29" s="530" t="n"/>
      <c r="TKG29" s="530" t="n"/>
      <c r="TKH29" s="530" t="n"/>
      <c r="TKI29" s="530" t="n"/>
      <c r="TKJ29" s="530" t="n"/>
      <c r="TKK29" s="530" t="n"/>
      <c r="TKL29" s="530" t="n"/>
      <c r="TKM29" s="530" t="n"/>
      <c r="TKN29" s="530" t="n"/>
      <c r="TKO29" s="530" t="n"/>
      <c r="TKP29" s="530" t="n"/>
      <c r="TKQ29" s="530" t="n"/>
      <c r="TKR29" s="530" t="n"/>
      <c r="TKS29" s="530" t="n"/>
      <c r="TKT29" s="530" t="n"/>
      <c r="TKU29" s="530" t="n"/>
      <c r="TKV29" s="530" t="n"/>
      <c r="TKW29" s="530" t="n"/>
      <c r="TKX29" s="530" t="n"/>
      <c r="TKY29" s="530" t="n"/>
      <c r="TKZ29" s="530" t="n"/>
      <c r="TLA29" s="530" t="n"/>
      <c r="TLB29" s="530" t="n"/>
      <c r="TLC29" s="530" t="n"/>
      <c r="TLD29" s="530" t="n"/>
      <c r="TLE29" s="530" t="n"/>
      <c r="TLF29" s="530" t="n"/>
      <c r="TLG29" s="530" t="n"/>
      <c r="TLH29" s="530" t="n"/>
      <c r="TLI29" s="530" t="n"/>
      <c r="TLJ29" s="530" t="n"/>
      <c r="TLK29" s="530" t="n"/>
      <c r="TLL29" s="530" t="n"/>
      <c r="TLM29" s="530" t="n"/>
      <c r="TLN29" s="530" t="n"/>
      <c r="TLO29" s="530" t="n"/>
      <c r="TLP29" s="530" t="n"/>
      <c r="TLQ29" s="530" t="n"/>
      <c r="TLR29" s="530" t="n"/>
      <c r="TLS29" s="530" t="n"/>
      <c r="TLT29" s="530" t="n"/>
      <c r="TLU29" s="530" t="n"/>
      <c r="TLV29" s="530" t="n"/>
      <c r="TLW29" s="530" t="n"/>
      <c r="TLX29" s="530" t="n"/>
      <c r="TLY29" s="530" t="n"/>
      <c r="TLZ29" s="530" t="n"/>
      <c r="TMA29" s="530" t="n"/>
      <c r="TMB29" s="530" t="n"/>
      <c r="TMC29" s="530" t="n"/>
      <c r="TMD29" s="530" t="n"/>
      <c r="TME29" s="530" t="n"/>
      <c r="TMF29" s="530" t="n"/>
      <c r="TMG29" s="530" t="n"/>
      <c r="TMH29" s="530" t="n"/>
      <c r="TMI29" s="530" t="n"/>
      <c r="TMJ29" s="530" t="n"/>
      <c r="TMK29" s="530" t="n"/>
      <c r="TML29" s="530" t="n"/>
      <c r="TMM29" s="530" t="n"/>
      <c r="TMN29" s="530" t="n"/>
      <c r="TMO29" s="530" t="n"/>
      <c r="TMP29" s="530" t="n"/>
      <c r="TMQ29" s="530" t="n"/>
      <c r="TMR29" s="530" t="n"/>
      <c r="TMS29" s="530" t="n"/>
      <c r="TMT29" s="530" t="n"/>
      <c r="TMU29" s="530" t="n"/>
      <c r="TMV29" s="530" t="n"/>
      <c r="TMW29" s="530" t="n"/>
      <c r="TMX29" s="530" t="n"/>
      <c r="TMY29" s="530" t="n"/>
      <c r="TMZ29" s="530" t="n"/>
      <c r="TNA29" s="530" t="n"/>
      <c r="TNB29" s="530" t="n"/>
      <c r="TNC29" s="530" t="n"/>
      <c r="TND29" s="530" t="n"/>
      <c r="TNE29" s="530" t="n"/>
      <c r="TNF29" s="530" t="n"/>
      <c r="TNG29" s="530" t="n"/>
      <c r="TNH29" s="530" t="n"/>
      <c r="TNI29" s="530" t="n"/>
      <c r="TNJ29" s="530" t="n"/>
      <c r="TNK29" s="530" t="n"/>
      <c r="TNL29" s="530" t="n"/>
      <c r="TNM29" s="530" t="n"/>
      <c r="TNN29" s="530" t="n"/>
      <c r="TNO29" s="530" t="n"/>
      <c r="TNP29" s="530" t="n"/>
      <c r="TNQ29" s="530" t="n"/>
      <c r="TNR29" s="530" t="n"/>
      <c r="TNS29" s="530" t="n"/>
      <c r="TNT29" s="530" t="n"/>
      <c r="TNU29" s="530" t="n"/>
      <c r="TNV29" s="530" t="n"/>
      <c r="TNW29" s="530" t="n"/>
      <c r="TNX29" s="530" t="n"/>
      <c r="TNY29" s="530" t="n"/>
      <c r="TNZ29" s="530" t="n"/>
      <c r="TOA29" s="530" t="n"/>
      <c r="TOB29" s="530" t="n"/>
      <c r="TOC29" s="530" t="n"/>
      <c r="TOD29" s="530" t="n"/>
      <c r="TOE29" s="530" t="n"/>
      <c r="TOF29" s="530" t="n"/>
      <c r="TOG29" s="530" t="n"/>
      <c r="TOH29" s="530" t="n"/>
      <c r="TOI29" s="530" t="n"/>
      <c r="TOJ29" s="530" t="n"/>
      <c r="TOK29" s="530" t="n"/>
      <c r="TOL29" s="530" t="n"/>
      <c r="TOM29" s="530" t="n"/>
      <c r="TON29" s="530" t="n"/>
      <c r="TOO29" s="530" t="n"/>
      <c r="TOP29" s="530" t="n"/>
      <c r="TOQ29" s="530" t="n"/>
      <c r="TOR29" s="530" t="n"/>
      <c r="TOS29" s="530" t="n"/>
      <c r="TOT29" s="530" t="n"/>
      <c r="TOU29" s="530" t="n"/>
      <c r="TOV29" s="530" t="n"/>
      <c r="TOW29" s="530" t="n"/>
      <c r="TOX29" s="530" t="n"/>
      <c r="TOY29" s="530" t="n"/>
      <c r="TOZ29" s="530" t="n"/>
      <c r="TPA29" s="530" t="n"/>
      <c r="TPB29" s="530" t="n"/>
      <c r="TPC29" s="530" t="n"/>
      <c r="TPD29" s="530" t="n"/>
      <c r="TPE29" s="530" t="n"/>
      <c r="TPF29" s="530" t="n"/>
      <c r="TPG29" s="530" t="n"/>
      <c r="TPH29" s="530" t="n"/>
      <c r="TPI29" s="530" t="n"/>
      <c r="TPJ29" s="530" t="n"/>
      <c r="TPK29" s="530" t="n"/>
      <c r="TPL29" s="530" t="n"/>
      <c r="TPM29" s="530" t="n"/>
      <c r="TPN29" s="530" t="n"/>
      <c r="TPO29" s="530" t="n"/>
      <c r="TPP29" s="530" t="n"/>
      <c r="TPQ29" s="530" t="n"/>
      <c r="TPR29" s="530" t="n"/>
      <c r="TPS29" s="530" t="n"/>
      <c r="TPT29" s="530" t="n"/>
      <c r="TPU29" s="530" t="n"/>
      <c r="TPV29" s="530" t="n"/>
      <c r="TPW29" s="530" t="n"/>
      <c r="TPX29" s="530" t="n"/>
      <c r="TPY29" s="530" t="n"/>
      <c r="TPZ29" s="530" t="n"/>
      <c r="TQA29" s="530" t="n"/>
      <c r="TQB29" s="530" t="n"/>
      <c r="TQC29" s="530" t="n"/>
      <c r="TQD29" s="530" t="n"/>
      <c r="TQE29" s="530" t="n"/>
      <c r="TQF29" s="530" t="n"/>
      <c r="TQG29" s="530" t="n"/>
      <c r="TQH29" s="530" t="n"/>
      <c r="TQI29" s="530" t="n"/>
      <c r="TQJ29" s="530" t="n"/>
      <c r="TQK29" s="530" t="n"/>
      <c r="TQL29" s="530" t="n"/>
      <c r="TQM29" s="530" t="n"/>
      <c r="TQN29" s="530" t="n"/>
      <c r="TQO29" s="530" t="n"/>
      <c r="TQP29" s="530" t="n"/>
      <c r="TQQ29" s="530" t="n"/>
      <c r="TQR29" s="530" t="n"/>
      <c r="TQS29" s="530" t="n"/>
      <c r="TQT29" s="530" t="n"/>
      <c r="TQU29" s="530" t="n"/>
      <c r="TQV29" s="530" t="n"/>
      <c r="TQW29" s="530" t="n"/>
      <c r="TQX29" s="530" t="n"/>
      <c r="TQY29" s="530" t="n"/>
      <c r="TQZ29" s="530" t="n"/>
      <c r="TRA29" s="530" t="n"/>
      <c r="TRB29" s="530" t="n"/>
      <c r="TRC29" s="530" t="n"/>
      <c r="TRD29" s="530" t="n"/>
      <c r="TRE29" s="530" t="n"/>
      <c r="TRF29" s="530" t="n"/>
      <c r="TRG29" s="530" t="n"/>
      <c r="TRH29" s="530" t="n"/>
      <c r="TRI29" s="530" t="n"/>
      <c r="TRJ29" s="530" t="n"/>
      <c r="TRK29" s="530" t="n"/>
      <c r="TRL29" s="530" t="n"/>
      <c r="TRM29" s="530" t="n"/>
      <c r="TRN29" s="530" t="n"/>
      <c r="TRO29" s="530" t="n"/>
      <c r="TRP29" s="530" t="n"/>
      <c r="TRQ29" s="530" t="n"/>
      <c r="TRR29" s="530" t="n"/>
      <c r="TRS29" s="530" t="n"/>
      <c r="TRT29" s="530" t="n"/>
      <c r="TRU29" s="530" t="n"/>
      <c r="TRV29" s="530" t="n"/>
      <c r="TRW29" s="530" t="n"/>
      <c r="TRX29" s="530" t="n"/>
      <c r="TRY29" s="530" t="n"/>
      <c r="TRZ29" s="530" t="n"/>
      <c r="TSA29" s="530" t="n"/>
      <c r="TSB29" s="530" t="n"/>
      <c r="TSC29" s="530" t="n"/>
      <c r="TSD29" s="530" t="n"/>
      <c r="TSE29" s="530" t="n"/>
      <c r="TSF29" s="530" t="n"/>
      <c r="TSG29" s="530" t="n"/>
      <c r="TSH29" s="530" t="n"/>
      <c r="TSI29" s="530" t="n"/>
      <c r="TSJ29" s="530" t="n"/>
      <c r="TSK29" s="530" t="n"/>
      <c r="TSL29" s="530" t="n"/>
      <c r="TSM29" s="530" t="n"/>
      <c r="TSN29" s="530" t="n"/>
      <c r="TSO29" s="530" t="n"/>
      <c r="TSP29" s="530" t="n"/>
      <c r="TSQ29" s="530" t="n"/>
      <c r="TSR29" s="530" t="n"/>
      <c r="TSS29" s="530" t="n"/>
      <c r="TST29" s="530" t="n"/>
      <c r="TSU29" s="530" t="n"/>
      <c r="TSV29" s="530" t="n"/>
      <c r="TSW29" s="530" t="n"/>
      <c r="TSX29" s="530" t="n"/>
      <c r="TSY29" s="530" t="n"/>
      <c r="TSZ29" s="530" t="n"/>
      <c r="TTA29" s="530" t="n"/>
      <c r="TTB29" s="530" t="n"/>
      <c r="TTC29" s="530" t="n"/>
      <c r="TTD29" s="530" t="n"/>
      <c r="TTE29" s="530" t="n"/>
      <c r="TTF29" s="530" t="n"/>
      <c r="TTG29" s="530" t="n"/>
      <c r="TTH29" s="530" t="n"/>
      <c r="TTI29" s="530" t="n"/>
      <c r="TTJ29" s="530" t="n"/>
      <c r="TTK29" s="530" t="n"/>
      <c r="TTL29" s="530" t="n"/>
      <c r="TTM29" s="530" t="n"/>
      <c r="TTN29" s="530" t="n"/>
      <c r="TTO29" s="530" t="n"/>
      <c r="TTP29" s="530" t="n"/>
      <c r="TTQ29" s="530" t="n"/>
      <c r="TTR29" s="530" t="n"/>
      <c r="TTS29" s="530" t="n"/>
      <c r="TTT29" s="530" t="n"/>
      <c r="TTU29" s="530" t="n"/>
      <c r="TTV29" s="530" t="n"/>
      <c r="TTW29" s="530" t="n"/>
      <c r="TTX29" s="530" t="n"/>
      <c r="TTY29" s="530" t="n"/>
      <c r="TTZ29" s="530" t="n"/>
      <c r="TUA29" s="530" t="n"/>
      <c r="TUB29" s="530" t="n"/>
      <c r="TUC29" s="530" t="n"/>
      <c r="TUD29" s="530" t="n"/>
      <c r="TUE29" s="530" t="n"/>
      <c r="TUF29" s="530" t="n"/>
      <c r="TUG29" s="530" t="n"/>
      <c r="TUH29" s="530" t="n"/>
      <c r="TUI29" s="530" t="n"/>
      <c r="TUJ29" s="530" t="n"/>
      <c r="TUK29" s="530" t="n"/>
      <c r="TUL29" s="530" t="n"/>
      <c r="TUM29" s="530" t="n"/>
      <c r="TUN29" s="530" t="n"/>
      <c r="TUO29" s="530" t="n"/>
      <c r="TUP29" s="530" t="n"/>
      <c r="TUQ29" s="530" t="n"/>
      <c r="TUR29" s="530" t="n"/>
      <c r="TUS29" s="530" t="n"/>
      <c r="TUT29" s="530" t="n"/>
      <c r="TUU29" s="530" t="n"/>
      <c r="TUV29" s="530" t="n"/>
      <c r="TUW29" s="530" t="n"/>
      <c r="TUX29" s="530" t="n"/>
      <c r="TUY29" s="530" t="n"/>
      <c r="TUZ29" s="530" t="n"/>
      <c r="TVA29" s="530" t="n"/>
      <c r="TVB29" s="530" t="n"/>
      <c r="TVC29" s="530" t="n"/>
      <c r="TVD29" s="530" t="n"/>
      <c r="TVE29" s="530" t="n"/>
      <c r="TVF29" s="530" t="n"/>
      <c r="TVG29" s="530" t="n"/>
      <c r="TVH29" s="530" t="n"/>
      <c r="TVI29" s="530" t="n"/>
      <c r="TVJ29" s="530" t="n"/>
      <c r="TVK29" s="530" t="n"/>
      <c r="TVL29" s="530" t="n"/>
      <c r="TVM29" s="530" t="n"/>
      <c r="TVN29" s="530" t="n"/>
      <c r="TVO29" s="530" t="n"/>
      <c r="TVP29" s="530" t="n"/>
      <c r="TVQ29" s="530" t="n"/>
      <c r="TVR29" s="530" t="n"/>
      <c r="TVS29" s="530" t="n"/>
      <c r="TVT29" s="530" t="n"/>
      <c r="TVU29" s="530" t="n"/>
      <c r="TVV29" s="530" t="n"/>
      <c r="TVW29" s="530" t="n"/>
      <c r="TVX29" s="530" t="n"/>
      <c r="TVY29" s="530" t="n"/>
      <c r="TVZ29" s="530" t="n"/>
      <c r="TWA29" s="530" t="n"/>
      <c r="TWB29" s="530" t="n"/>
      <c r="TWC29" s="530" t="n"/>
      <c r="TWD29" s="530" t="n"/>
      <c r="TWE29" s="530" t="n"/>
      <c r="TWF29" s="530" t="n"/>
      <c r="TWG29" s="530" t="n"/>
      <c r="TWH29" s="530" t="n"/>
      <c r="TWI29" s="530" t="n"/>
      <c r="TWJ29" s="530" t="n"/>
      <c r="TWK29" s="530" t="n"/>
      <c r="TWL29" s="530" t="n"/>
      <c r="TWM29" s="530" t="n"/>
      <c r="TWN29" s="530" t="n"/>
      <c r="TWO29" s="530" t="n"/>
      <c r="TWP29" s="530" t="n"/>
      <c r="TWQ29" s="530" t="n"/>
      <c r="TWR29" s="530" t="n"/>
      <c r="TWS29" s="530" t="n"/>
      <c r="TWT29" s="530" t="n"/>
      <c r="TWU29" s="530" t="n"/>
      <c r="TWV29" s="530" t="n"/>
      <c r="TWW29" s="530" t="n"/>
      <c r="TWX29" s="530" t="n"/>
      <c r="TWY29" s="530" t="n"/>
      <c r="TWZ29" s="530" t="n"/>
      <c r="TXA29" s="530" t="n"/>
      <c r="TXB29" s="530" t="n"/>
      <c r="TXC29" s="530" t="n"/>
      <c r="TXD29" s="530" t="n"/>
      <c r="TXE29" s="530" t="n"/>
      <c r="TXF29" s="530" t="n"/>
      <c r="TXG29" s="530" t="n"/>
      <c r="TXH29" s="530" t="n"/>
      <c r="TXI29" s="530" t="n"/>
      <c r="TXJ29" s="530" t="n"/>
      <c r="TXK29" s="530" t="n"/>
      <c r="TXL29" s="530" t="n"/>
      <c r="TXM29" s="530" t="n"/>
      <c r="TXN29" s="530" t="n"/>
      <c r="TXO29" s="530" t="n"/>
      <c r="TXP29" s="530" t="n"/>
      <c r="TXQ29" s="530" t="n"/>
      <c r="TXR29" s="530" t="n"/>
      <c r="TXS29" s="530" t="n"/>
      <c r="TXT29" s="530" t="n"/>
      <c r="TXU29" s="530" t="n"/>
      <c r="TXV29" s="530" t="n"/>
      <c r="TXW29" s="530" t="n"/>
      <c r="TXX29" s="530" t="n"/>
      <c r="TXY29" s="530" t="n"/>
      <c r="TXZ29" s="530" t="n"/>
      <c r="TYA29" s="530" t="n"/>
      <c r="TYB29" s="530" t="n"/>
      <c r="TYC29" s="530" t="n"/>
      <c r="TYD29" s="530" t="n"/>
      <c r="TYE29" s="530" t="n"/>
      <c r="TYF29" s="530" t="n"/>
      <c r="TYG29" s="530" t="n"/>
      <c r="TYH29" s="530" t="n"/>
      <c r="TYI29" s="530" t="n"/>
      <c r="TYJ29" s="530" t="n"/>
      <c r="TYK29" s="530" t="n"/>
      <c r="TYL29" s="530" t="n"/>
      <c r="TYM29" s="530" t="n"/>
      <c r="TYN29" s="530" t="n"/>
      <c r="TYO29" s="530" t="n"/>
      <c r="TYP29" s="530" t="n"/>
      <c r="TYQ29" s="530" t="n"/>
      <c r="TYR29" s="530" t="n"/>
      <c r="TYS29" s="530" t="n"/>
      <c r="TYT29" s="530" t="n"/>
      <c r="TYU29" s="530" t="n"/>
      <c r="TYV29" s="530" t="n"/>
      <c r="TYW29" s="530" t="n"/>
      <c r="TYX29" s="530" t="n"/>
      <c r="TYY29" s="530" t="n"/>
      <c r="TYZ29" s="530" t="n"/>
      <c r="TZA29" s="530" t="n"/>
      <c r="TZB29" s="530" t="n"/>
      <c r="TZC29" s="530" t="n"/>
      <c r="TZD29" s="530" t="n"/>
      <c r="TZE29" s="530" t="n"/>
      <c r="TZF29" s="530" t="n"/>
      <c r="TZG29" s="530" t="n"/>
      <c r="TZH29" s="530" t="n"/>
      <c r="TZI29" s="530" t="n"/>
      <c r="TZJ29" s="530" t="n"/>
      <c r="TZK29" s="530" t="n"/>
      <c r="TZL29" s="530" t="n"/>
      <c r="TZM29" s="530" t="n"/>
      <c r="TZN29" s="530" t="n"/>
      <c r="TZO29" s="530" t="n"/>
      <c r="TZP29" s="530" t="n"/>
      <c r="TZQ29" s="530" t="n"/>
      <c r="TZR29" s="530" t="n"/>
      <c r="TZS29" s="530" t="n"/>
      <c r="TZT29" s="530" t="n"/>
      <c r="TZU29" s="530" t="n"/>
      <c r="TZV29" s="530" t="n"/>
      <c r="TZW29" s="530" t="n"/>
      <c r="TZX29" s="530" t="n"/>
      <c r="TZY29" s="530" t="n"/>
      <c r="TZZ29" s="530" t="n"/>
      <c r="UAA29" s="530" t="n"/>
      <c r="UAB29" s="530" t="n"/>
      <c r="UAC29" s="530" t="n"/>
      <c r="UAD29" s="530" t="n"/>
      <c r="UAE29" s="530" t="n"/>
      <c r="UAF29" s="530" t="n"/>
      <c r="UAG29" s="530" t="n"/>
      <c r="UAH29" s="530" t="n"/>
      <c r="UAI29" s="530" t="n"/>
      <c r="UAJ29" s="530" t="n"/>
      <c r="UAK29" s="530" t="n"/>
      <c r="UAL29" s="530" t="n"/>
      <c r="UAM29" s="530" t="n"/>
      <c r="UAN29" s="530" t="n"/>
      <c r="UAO29" s="530" t="n"/>
      <c r="UAP29" s="530" t="n"/>
      <c r="UAQ29" s="530" t="n"/>
      <c r="UAR29" s="530" t="n"/>
      <c r="UAS29" s="530" t="n"/>
      <c r="UAT29" s="530" t="n"/>
      <c r="UAU29" s="530" t="n"/>
      <c r="UAV29" s="530" t="n"/>
      <c r="UAW29" s="530" t="n"/>
      <c r="UAX29" s="530" t="n"/>
      <c r="UAY29" s="530" t="n"/>
      <c r="UAZ29" s="530" t="n"/>
      <c r="UBA29" s="530" t="n"/>
      <c r="UBB29" s="530" t="n"/>
      <c r="UBC29" s="530" t="n"/>
      <c r="UBD29" s="530" t="n"/>
      <c r="UBE29" s="530" t="n"/>
      <c r="UBF29" s="530" t="n"/>
      <c r="UBG29" s="530" t="n"/>
      <c r="UBH29" s="530" t="n"/>
      <c r="UBI29" s="530" t="n"/>
      <c r="UBJ29" s="530" t="n"/>
      <c r="UBK29" s="530" t="n"/>
      <c r="UBL29" s="530" t="n"/>
      <c r="UBM29" s="530" t="n"/>
      <c r="UBN29" s="530" t="n"/>
      <c r="UBO29" s="530" t="n"/>
      <c r="UBP29" s="530" t="n"/>
      <c r="UBQ29" s="530" t="n"/>
      <c r="UBR29" s="530" t="n"/>
      <c r="UBS29" s="530" t="n"/>
      <c r="UBT29" s="530" t="n"/>
      <c r="UBU29" s="530" t="n"/>
      <c r="UBV29" s="530" t="n"/>
      <c r="UBW29" s="530" t="n"/>
      <c r="UBX29" s="530" t="n"/>
      <c r="UBY29" s="530" t="n"/>
      <c r="UBZ29" s="530" t="n"/>
      <c r="UCA29" s="530" t="n"/>
      <c r="UCB29" s="530" t="n"/>
      <c r="UCC29" s="530" t="n"/>
      <c r="UCD29" s="530" t="n"/>
      <c r="UCE29" s="530" t="n"/>
      <c r="UCF29" s="530" t="n"/>
      <c r="UCG29" s="530" t="n"/>
      <c r="UCH29" s="530" t="n"/>
      <c r="UCI29" s="530" t="n"/>
      <c r="UCJ29" s="530" t="n"/>
      <c r="UCK29" s="530" t="n"/>
      <c r="UCL29" s="530" t="n"/>
      <c r="UCM29" s="530" t="n"/>
      <c r="UCN29" s="530" t="n"/>
      <c r="UCO29" s="530" t="n"/>
      <c r="UCP29" s="530" t="n"/>
      <c r="UCQ29" s="530" t="n"/>
      <c r="UCR29" s="530" t="n"/>
      <c r="UCS29" s="530" t="n"/>
      <c r="UCT29" s="530" t="n"/>
      <c r="UCU29" s="530" t="n"/>
      <c r="UCV29" s="530" t="n"/>
      <c r="UCW29" s="530" t="n"/>
      <c r="UCX29" s="530" t="n"/>
      <c r="UCY29" s="530" t="n"/>
      <c r="UCZ29" s="530" t="n"/>
      <c r="UDA29" s="530" t="n"/>
      <c r="UDB29" s="530" t="n"/>
      <c r="UDC29" s="530" t="n"/>
      <c r="UDD29" s="530" t="n"/>
      <c r="UDE29" s="530" t="n"/>
      <c r="UDF29" s="530" t="n"/>
      <c r="UDG29" s="530" t="n"/>
      <c r="UDH29" s="530" t="n"/>
      <c r="UDI29" s="530" t="n"/>
      <c r="UDJ29" s="530" t="n"/>
      <c r="UDK29" s="530" t="n"/>
      <c r="UDL29" s="530" t="n"/>
      <c r="UDM29" s="530" t="n"/>
      <c r="UDN29" s="530" t="n"/>
      <c r="UDO29" s="530" t="n"/>
      <c r="UDP29" s="530" t="n"/>
      <c r="UDQ29" s="530" t="n"/>
      <c r="UDR29" s="530" t="n"/>
      <c r="UDS29" s="530" t="n"/>
      <c r="UDT29" s="530" t="n"/>
      <c r="UDU29" s="530" t="n"/>
      <c r="UDV29" s="530" t="n"/>
      <c r="UDW29" s="530" t="n"/>
      <c r="UDX29" s="530" t="n"/>
      <c r="UDY29" s="530" t="n"/>
      <c r="UDZ29" s="530" t="n"/>
      <c r="UEA29" s="530" t="n"/>
      <c r="UEB29" s="530" t="n"/>
      <c r="UEC29" s="530" t="n"/>
      <c r="UED29" s="530" t="n"/>
      <c r="UEE29" s="530" t="n"/>
      <c r="UEF29" s="530" t="n"/>
      <c r="UEG29" s="530" t="n"/>
      <c r="UEH29" s="530" t="n"/>
      <c r="UEI29" s="530" t="n"/>
      <c r="UEJ29" s="530" t="n"/>
      <c r="UEK29" s="530" t="n"/>
      <c r="UEL29" s="530" t="n"/>
      <c r="UEM29" s="530" t="n"/>
      <c r="UEN29" s="530" t="n"/>
      <c r="UEO29" s="530" t="n"/>
      <c r="UEP29" s="530" t="n"/>
      <c r="UEQ29" s="530" t="n"/>
      <c r="UER29" s="530" t="n"/>
      <c r="UES29" s="530" t="n"/>
      <c r="UET29" s="530" t="n"/>
      <c r="UEU29" s="530" t="n"/>
      <c r="UEV29" s="530" t="n"/>
      <c r="UEW29" s="530" t="n"/>
      <c r="UEX29" s="530" t="n"/>
      <c r="UEY29" s="530" t="n"/>
      <c r="UEZ29" s="530" t="n"/>
      <c r="UFA29" s="530" t="n"/>
      <c r="UFB29" s="530" t="n"/>
      <c r="UFC29" s="530" t="n"/>
      <c r="UFD29" s="530" t="n"/>
      <c r="UFE29" s="530" t="n"/>
      <c r="UFF29" s="530" t="n"/>
      <c r="UFG29" s="530" t="n"/>
      <c r="UFH29" s="530" t="n"/>
      <c r="UFI29" s="530" t="n"/>
      <c r="UFJ29" s="530" t="n"/>
      <c r="UFK29" s="530" t="n"/>
      <c r="UFL29" s="530" t="n"/>
      <c r="UFM29" s="530" t="n"/>
      <c r="UFN29" s="530" t="n"/>
      <c r="UFO29" s="530" t="n"/>
      <c r="UFP29" s="530" t="n"/>
      <c r="UFQ29" s="530" t="n"/>
      <c r="UFR29" s="530" t="n"/>
      <c r="UFS29" s="530" t="n"/>
      <c r="UFT29" s="530" t="n"/>
      <c r="UFU29" s="530" t="n"/>
      <c r="UFV29" s="530" t="n"/>
      <c r="UFW29" s="530" t="n"/>
      <c r="UFX29" s="530" t="n"/>
      <c r="UFY29" s="530" t="n"/>
      <c r="UFZ29" s="530" t="n"/>
      <c r="UGA29" s="530" t="n"/>
      <c r="UGB29" s="530" t="n"/>
      <c r="UGC29" s="530" t="n"/>
      <c r="UGD29" s="530" t="n"/>
      <c r="UGE29" s="530" t="n"/>
      <c r="UGF29" s="530" t="n"/>
      <c r="UGG29" s="530" t="n"/>
      <c r="UGH29" s="530" t="n"/>
      <c r="UGI29" s="530" t="n"/>
      <c r="UGJ29" s="530" t="n"/>
      <c r="UGK29" s="530" t="n"/>
      <c r="UGL29" s="530" t="n"/>
      <c r="UGM29" s="530" t="n"/>
      <c r="UGN29" s="530" t="n"/>
      <c r="UGO29" s="530" t="n"/>
      <c r="UGP29" s="530" t="n"/>
      <c r="UGQ29" s="530" t="n"/>
      <c r="UGR29" s="530" t="n"/>
      <c r="UGS29" s="530" t="n"/>
      <c r="UGT29" s="530" t="n"/>
      <c r="UGU29" s="530" t="n"/>
      <c r="UGV29" s="530" t="n"/>
      <c r="UGW29" s="530" t="n"/>
      <c r="UGX29" s="530" t="n"/>
      <c r="UGY29" s="530" t="n"/>
      <c r="UGZ29" s="530" t="n"/>
      <c r="UHA29" s="530" t="n"/>
      <c r="UHB29" s="530" t="n"/>
      <c r="UHC29" s="530" t="n"/>
      <c r="UHD29" s="530" t="n"/>
      <c r="UHE29" s="530" t="n"/>
      <c r="UHF29" s="530" t="n"/>
      <c r="UHG29" s="530" t="n"/>
      <c r="UHH29" s="530" t="n"/>
      <c r="UHI29" s="530" t="n"/>
      <c r="UHJ29" s="530" t="n"/>
      <c r="UHK29" s="530" t="n"/>
      <c r="UHL29" s="530" t="n"/>
      <c r="UHM29" s="530" t="n"/>
      <c r="UHN29" s="530" t="n"/>
      <c r="UHO29" s="530" t="n"/>
      <c r="UHP29" s="530" t="n"/>
      <c r="UHQ29" s="530" t="n"/>
      <c r="UHR29" s="530" t="n"/>
      <c r="UHS29" s="530" t="n"/>
      <c r="UHT29" s="530" t="n"/>
      <c r="UHU29" s="530" t="n"/>
      <c r="UHV29" s="530" t="n"/>
      <c r="UHW29" s="530" t="n"/>
      <c r="UHX29" s="530" t="n"/>
      <c r="UHY29" s="530" t="n"/>
      <c r="UHZ29" s="530" t="n"/>
      <c r="UIA29" s="530" t="n"/>
      <c r="UIB29" s="530" t="n"/>
      <c r="UIC29" s="530" t="n"/>
      <c r="UID29" s="530" t="n"/>
      <c r="UIE29" s="530" t="n"/>
      <c r="UIF29" s="530" t="n"/>
      <c r="UIG29" s="530" t="n"/>
      <c r="UIH29" s="530" t="n"/>
      <c r="UII29" s="530" t="n"/>
      <c r="UIJ29" s="530" t="n"/>
      <c r="UIK29" s="530" t="n"/>
      <c r="UIL29" s="530" t="n"/>
      <c r="UIM29" s="530" t="n"/>
      <c r="UIN29" s="530" t="n"/>
      <c r="UIO29" s="530" t="n"/>
      <c r="UIP29" s="530" t="n"/>
      <c r="UIQ29" s="530" t="n"/>
      <c r="UIR29" s="530" t="n"/>
      <c r="UIS29" s="530" t="n"/>
      <c r="UIT29" s="530" t="n"/>
      <c r="UIU29" s="530" t="n"/>
      <c r="UIV29" s="530" t="n"/>
      <c r="UIW29" s="530" t="n"/>
      <c r="UIX29" s="530" t="n"/>
      <c r="UIY29" s="530" t="n"/>
      <c r="UIZ29" s="530" t="n"/>
      <c r="UJA29" s="530" t="n"/>
      <c r="UJB29" s="530" t="n"/>
      <c r="UJC29" s="530" t="n"/>
      <c r="UJD29" s="530" t="n"/>
      <c r="UJE29" s="530" t="n"/>
      <c r="UJF29" s="530" t="n"/>
      <c r="UJG29" s="530" t="n"/>
      <c r="UJH29" s="530" t="n"/>
      <c r="UJI29" s="530" t="n"/>
      <c r="UJJ29" s="530" t="n"/>
      <c r="UJK29" s="530" t="n"/>
      <c r="UJL29" s="530" t="n"/>
      <c r="UJM29" s="530" t="n"/>
      <c r="UJN29" s="530" t="n"/>
      <c r="UJO29" s="530" t="n"/>
      <c r="UJP29" s="530" t="n"/>
      <c r="UJQ29" s="530" t="n"/>
      <c r="UJR29" s="530" t="n"/>
      <c r="UJS29" s="530" t="n"/>
      <c r="UJT29" s="530" t="n"/>
      <c r="UJU29" s="530" t="n"/>
      <c r="UJV29" s="530" t="n"/>
      <c r="UJW29" s="530" t="n"/>
      <c r="UJX29" s="530" t="n"/>
      <c r="UJY29" s="530" t="n"/>
      <c r="UJZ29" s="530" t="n"/>
      <c r="UKA29" s="530" t="n"/>
      <c r="UKB29" s="530" t="n"/>
      <c r="UKC29" s="530" t="n"/>
      <c r="UKD29" s="530" t="n"/>
      <c r="UKE29" s="530" t="n"/>
      <c r="UKF29" s="530" t="n"/>
      <c r="UKG29" s="530" t="n"/>
      <c r="UKH29" s="530" t="n"/>
      <c r="UKI29" s="530" t="n"/>
      <c r="UKJ29" s="530" t="n"/>
      <c r="UKK29" s="530" t="n"/>
      <c r="UKL29" s="530" t="n"/>
      <c r="UKM29" s="530" t="n"/>
      <c r="UKN29" s="530" t="n"/>
      <c r="UKO29" s="530" t="n"/>
      <c r="UKP29" s="530" t="n"/>
      <c r="UKQ29" s="530" t="n"/>
      <c r="UKR29" s="530" t="n"/>
      <c r="UKS29" s="530" t="n"/>
      <c r="UKT29" s="530" t="n"/>
      <c r="UKU29" s="530" t="n"/>
      <c r="UKV29" s="530" t="n"/>
      <c r="UKW29" s="530" t="n"/>
      <c r="UKX29" s="530" t="n"/>
      <c r="UKY29" s="530" t="n"/>
      <c r="UKZ29" s="530" t="n"/>
      <c r="ULA29" s="530" t="n"/>
      <c r="ULB29" s="530" t="n"/>
      <c r="ULC29" s="530" t="n"/>
      <c r="ULD29" s="530" t="n"/>
      <c r="ULE29" s="530" t="n"/>
      <c r="ULF29" s="530" t="n"/>
      <c r="ULG29" s="530" t="n"/>
      <c r="ULH29" s="530" t="n"/>
      <c r="ULI29" s="530" t="n"/>
      <c r="ULJ29" s="530" t="n"/>
      <c r="ULK29" s="530" t="n"/>
      <c r="ULL29" s="530" t="n"/>
      <c r="ULM29" s="530" t="n"/>
      <c r="ULN29" s="530" t="n"/>
      <c r="ULO29" s="530" t="n"/>
      <c r="ULP29" s="530" t="n"/>
      <c r="ULQ29" s="530" t="n"/>
      <c r="ULR29" s="530" t="n"/>
      <c r="ULS29" s="530" t="n"/>
      <c r="ULT29" s="530" t="n"/>
      <c r="ULU29" s="530" t="n"/>
      <c r="ULV29" s="530" t="n"/>
      <c r="ULW29" s="530" t="n"/>
      <c r="ULX29" s="530" t="n"/>
      <c r="ULY29" s="530" t="n"/>
      <c r="ULZ29" s="530" t="n"/>
      <c r="UMA29" s="530" t="n"/>
      <c r="UMB29" s="530" t="n"/>
      <c r="UMC29" s="530" t="n"/>
      <c r="UMD29" s="530" t="n"/>
      <c r="UME29" s="530" t="n"/>
      <c r="UMF29" s="530" t="n"/>
      <c r="UMG29" s="530" t="n"/>
      <c r="UMH29" s="530" t="n"/>
      <c r="UMI29" s="530" t="n"/>
      <c r="UMJ29" s="530" t="n"/>
      <c r="UMK29" s="530" t="n"/>
      <c r="UML29" s="530" t="n"/>
      <c r="UMM29" s="530" t="n"/>
      <c r="UMN29" s="530" t="n"/>
      <c r="UMO29" s="530" t="n"/>
      <c r="UMP29" s="530" t="n"/>
      <c r="UMQ29" s="530" t="n"/>
      <c r="UMR29" s="530" t="n"/>
      <c r="UMS29" s="530" t="n"/>
      <c r="UMT29" s="530" t="n"/>
      <c r="UMU29" s="530" t="n"/>
      <c r="UMV29" s="530" t="n"/>
      <c r="UMW29" s="530" t="n"/>
      <c r="UMX29" s="530" t="n"/>
      <c r="UMY29" s="530" t="n"/>
      <c r="UMZ29" s="530" t="n"/>
      <c r="UNA29" s="530" t="n"/>
      <c r="UNB29" s="530" t="n"/>
      <c r="UNC29" s="530" t="n"/>
      <c r="UND29" s="530" t="n"/>
      <c r="UNE29" s="530" t="n"/>
      <c r="UNF29" s="530" t="n"/>
      <c r="UNG29" s="530" t="n"/>
      <c r="UNH29" s="530" t="n"/>
      <c r="UNI29" s="530" t="n"/>
      <c r="UNJ29" s="530" t="n"/>
      <c r="UNK29" s="530" t="n"/>
      <c r="UNL29" s="530" t="n"/>
      <c r="UNM29" s="530" t="n"/>
      <c r="UNN29" s="530" t="n"/>
      <c r="UNO29" s="530" t="n"/>
      <c r="UNP29" s="530" t="n"/>
      <c r="UNQ29" s="530" t="n"/>
      <c r="UNR29" s="530" t="n"/>
      <c r="UNS29" s="530" t="n"/>
      <c r="UNT29" s="530" t="n"/>
      <c r="UNU29" s="530" t="n"/>
      <c r="UNV29" s="530" t="n"/>
      <c r="UNW29" s="530" t="n"/>
      <c r="UNX29" s="530" t="n"/>
      <c r="UNY29" s="530" t="n"/>
      <c r="UNZ29" s="530" t="n"/>
      <c r="UOA29" s="530" t="n"/>
      <c r="UOB29" s="530" t="n"/>
      <c r="UOC29" s="530" t="n"/>
      <c r="UOD29" s="530" t="n"/>
      <c r="UOE29" s="530" t="n"/>
      <c r="UOF29" s="530" t="n"/>
      <c r="UOG29" s="530" t="n"/>
      <c r="UOH29" s="530" t="n"/>
      <c r="UOI29" s="530" t="n"/>
      <c r="UOJ29" s="530" t="n"/>
      <c r="UOK29" s="530" t="n"/>
      <c r="UOL29" s="530" t="n"/>
      <c r="UOM29" s="530" t="n"/>
      <c r="UON29" s="530" t="n"/>
      <c r="UOO29" s="530" t="n"/>
      <c r="UOP29" s="530" t="n"/>
      <c r="UOQ29" s="530" t="n"/>
      <c r="UOR29" s="530" t="n"/>
      <c r="UOS29" s="530" t="n"/>
      <c r="UOT29" s="530" t="n"/>
      <c r="UOU29" s="530" t="n"/>
      <c r="UOV29" s="530" t="n"/>
      <c r="UOW29" s="530" t="n"/>
      <c r="UOX29" s="530" t="n"/>
      <c r="UOY29" s="530" t="n"/>
      <c r="UOZ29" s="530" t="n"/>
      <c r="UPA29" s="530" t="n"/>
      <c r="UPB29" s="530" t="n"/>
      <c r="UPC29" s="530" t="n"/>
      <c r="UPD29" s="530" t="n"/>
      <c r="UPE29" s="530" t="n"/>
      <c r="UPF29" s="530" t="n"/>
      <c r="UPG29" s="530" t="n"/>
      <c r="UPH29" s="530" t="n"/>
      <c r="UPI29" s="530" t="n"/>
      <c r="UPJ29" s="530" t="n"/>
      <c r="UPK29" s="530" t="n"/>
      <c r="UPL29" s="530" t="n"/>
      <c r="UPM29" s="530" t="n"/>
      <c r="UPN29" s="530" t="n"/>
      <c r="UPO29" s="530" t="n"/>
      <c r="UPP29" s="530" t="n"/>
      <c r="UPQ29" s="530" t="n"/>
      <c r="UPR29" s="530" t="n"/>
      <c r="UPS29" s="530" t="n"/>
      <c r="UPT29" s="530" t="n"/>
      <c r="UPU29" s="530" t="n"/>
      <c r="UPV29" s="530" t="n"/>
      <c r="UPW29" s="530" t="n"/>
      <c r="UPX29" s="530" t="n"/>
      <c r="UPY29" s="530" t="n"/>
      <c r="UPZ29" s="530" t="n"/>
      <c r="UQA29" s="530" t="n"/>
      <c r="UQB29" s="530" t="n"/>
      <c r="UQC29" s="530" t="n"/>
      <c r="UQD29" s="530" t="n"/>
      <c r="UQE29" s="530" t="n"/>
      <c r="UQF29" s="530" t="n"/>
      <c r="UQG29" s="530" t="n"/>
      <c r="UQH29" s="530" t="n"/>
      <c r="UQI29" s="530" t="n"/>
      <c r="UQJ29" s="530" t="n"/>
      <c r="UQK29" s="530" t="n"/>
      <c r="UQL29" s="530" t="n"/>
      <c r="UQM29" s="530" t="n"/>
      <c r="UQN29" s="530" t="n"/>
      <c r="UQO29" s="530" t="n"/>
      <c r="UQP29" s="530" t="n"/>
      <c r="UQQ29" s="530" t="n"/>
      <c r="UQR29" s="530" t="n"/>
      <c r="UQS29" s="530" t="n"/>
      <c r="UQT29" s="530" t="n"/>
      <c r="UQU29" s="530" t="n"/>
      <c r="UQV29" s="530" t="n"/>
      <c r="UQW29" s="530" t="n"/>
      <c r="UQX29" s="530" t="n"/>
      <c r="UQY29" s="530" t="n"/>
      <c r="UQZ29" s="530" t="n"/>
      <c r="URA29" s="530" t="n"/>
      <c r="URB29" s="530" t="n"/>
      <c r="URC29" s="530" t="n"/>
      <c r="URD29" s="530" t="n"/>
      <c r="URE29" s="530" t="n"/>
      <c r="URF29" s="530" t="n"/>
      <c r="URG29" s="530" t="n"/>
      <c r="URH29" s="530" t="n"/>
      <c r="URI29" s="530" t="n"/>
      <c r="URJ29" s="530" t="n"/>
      <c r="URK29" s="530" t="n"/>
      <c r="URL29" s="530" t="n"/>
      <c r="URM29" s="530" t="n"/>
      <c r="URN29" s="530" t="n"/>
      <c r="URO29" s="530" t="n"/>
      <c r="URP29" s="530" t="n"/>
      <c r="URQ29" s="530" t="n"/>
      <c r="URR29" s="530" t="n"/>
      <c r="URS29" s="530" t="n"/>
      <c r="URT29" s="530" t="n"/>
      <c r="URU29" s="530" t="n"/>
      <c r="URV29" s="530" t="n"/>
      <c r="URW29" s="530" t="n"/>
      <c r="URX29" s="530" t="n"/>
      <c r="URY29" s="530" t="n"/>
      <c r="URZ29" s="530" t="n"/>
      <c r="USA29" s="530" t="n"/>
      <c r="USB29" s="530" t="n"/>
      <c r="USC29" s="530" t="n"/>
      <c r="USD29" s="530" t="n"/>
      <c r="USE29" s="530" t="n"/>
      <c r="USF29" s="530" t="n"/>
      <c r="USG29" s="530" t="n"/>
      <c r="USH29" s="530" t="n"/>
      <c r="USI29" s="530" t="n"/>
      <c r="USJ29" s="530" t="n"/>
      <c r="USK29" s="530" t="n"/>
      <c r="USL29" s="530" t="n"/>
      <c r="USM29" s="530" t="n"/>
      <c r="USN29" s="530" t="n"/>
      <c r="USO29" s="530" t="n"/>
      <c r="USP29" s="530" t="n"/>
      <c r="USQ29" s="530" t="n"/>
      <c r="USR29" s="530" t="n"/>
      <c r="USS29" s="530" t="n"/>
      <c r="UST29" s="530" t="n"/>
      <c r="USU29" s="530" t="n"/>
      <c r="USV29" s="530" t="n"/>
      <c r="USW29" s="530" t="n"/>
      <c r="USX29" s="530" t="n"/>
      <c r="USY29" s="530" t="n"/>
      <c r="USZ29" s="530" t="n"/>
      <c r="UTA29" s="530" t="n"/>
      <c r="UTB29" s="530" t="n"/>
      <c r="UTC29" s="530" t="n"/>
      <c r="UTD29" s="530" t="n"/>
      <c r="UTE29" s="530" t="n"/>
      <c r="UTF29" s="530" t="n"/>
      <c r="UTG29" s="530" t="n"/>
      <c r="UTH29" s="530" t="n"/>
      <c r="UTI29" s="530" t="n"/>
      <c r="UTJ29" s="530" t="n"/>
      <c r="UTK29" s="530" t="n"/>
      <c r="UTL29" s="530" t="n"/>
      <c r="UTM29" s="530" t="n"/>
      <c r="UTN29" s="530" t="n"/>
      <c r="UTO29" s="530" t="n"/>
      <c r="UTP29" s="530" t="n"/>
      <c r="UTQ29" s="530" t="n"/>
      <c r="UTR29" s="530" t="n"/>
      <c r="UTS29" s="530" t="n"/>
      <c r="UTT29" s="530" t="n"/>
      <c r="UTU29" s="530" t="n"/>
      <c r="UTV29" s="530" t="n"/>
      <c r="UTW29" s="530" t="n"/>
      <c r="UTX29" s="530" t="n"/>
      <c r="UTY29" s="530" t="n"/>
      <c r="UTZ29" s="530" t="n"/>
      <c r="UUA29" s="530" t="n"/>
      <c r="UUB29" s="530" t="n"/>
      <c r="UUC29" s="530" t="n"/>
      <c r="UUD29" s="530" t="n"/>
      <c r="UUE29" s="530" t="n"/>
      <c r="UUF29" s="530" t="n"/>
      <c r="UUG29" s="530" t="n"/>
      <c r="UUH29" s="530" t="n"/>
      <c r="UUI29" s="530" t="n"/>
      <c r="UUJ29" s="530" t="n"/>
      <c r="UUK29" s="530" t="n"/>
      <c r="UUL29" s="530" t="n"/>
      <c r="UUM29" s="530" t="n"/>
      <c r="UUN29" s="530" t="n"/>
      <c r="UUO29" s="530" t="n"/>
      <c r="UUP29" s="530" t="n"/>
      <c r="UUQ29" s="530" t="n"/>
      <c r="UUR29" s="530" t="n"/>
      <c r="UUS29" s="530" t="n"/>
      <c r="UUT29" s="530" t="n"/>
      <c r="UUU29" s="530" t="n"/>
      <c r="UUV29" s="530" t="n"/>
      <c r="UUW29" s="530" t="n"/>
      <c r="UUX29" s="530" t="n"/>
      <c r="UUY29" s="530" t="n"/>
      <c r="UUZ29" s="530" t="n"/>
      <c r="UVA29" s="530" t="n"/>
      <c r="UVB29" s="530" t="n"/>
      <c r="UVC29" s="530" t="n"/>
      <c r="UVD29" s="530" t="n"/>
      <c r="UVE29" s="530" t="n"/>
      <c r="UVF29" s="530" t="n"/>
      <c r="UVG29" s="530" t="n"/>
      <c r="UVH29" s="530" t="n"/>
      <c r="UVI29" s="530" t="n"/>
      <c r="UVJ29" s="530" t="n"/>
      <c r="UVK29" s="530" t="n"/>
      <c r="UVL29" s="530" t="n"/>
      <c r="UVM29" s="530" t="n"/>
      <c r="UVN29" s="530" t="n"/>
      <c r="UVO29" s="530" t="n"/>
      <c r="UVP29" s="530" t="n"/>
      <c r="UVQ29" s="530" t="n"/>
      <c r="UVR29" s="530" t="n"/>
      <c r="UVS29" s="530" t="n"/>
      <c r="UVT29" s="530" t="n"/>
      <c r="UVU29" s="530" t="n"/>
      <c r="UVV29" s="530" t="n"/>
      <c r="UVW29" s="530" t="n"/>
      <c r="UVX29" s="530" t="n"/>
      <c r="UVY29" s="530" t="n"/>
      <c r="UVZ29" s="530" t="n"/>
      <c r="UWA29" s="530" t="n"/>
      <c r="UWB29" s="530" t="n"/>
      <c r="UWC29" s="530" t="n"/>
      <c r="UWD29" s="530" t="n"/>
      <c r="UWE29" s="530" t="n"/>
      <c r="UWF29" s="530" t="n"/>
      <c r="UWG29" s="530" t="n"/>
      <c r="UWH29" s="530" t="n"/>
      <c r="UWI29" s="530" t="n"/>
      <c r="UWJ29" s="530" t="n"/>
      <c r="UWK29" s="530" t="n"/>
      <c r="UWL29" s="530" t="n"/>
      <c r="UWM29" s="530" t="n"/>
      <c r="UWN29" s="530" t="n"/>
      <c r="UWO29" s="530" t="n"/>
      <c r="UWP29" s="530" t="n"/>
      <c r="UWQ29" s="530" t="n"/>
      <c r="UWR29" s="530" t="n"/>
      <c r="UWS29" s="530" t="n"/>
      <c r="UWT29" s="530" t="n"/>
      <c r="UWU29" s="530" t="n"/>
      <c r="UWV29" s="530" t="n"/>
      <c r="UWW29" s="530" t="n"/>
      <c r="UWX29" s="530" t="n"/>
      <c r="UWY29" s="530" t="n"/>
      <c r="UWZ29" s="530" t="n"/>
      <c r="UXA29" s="530" t="n"/>
      <c r="UXB29" s="530" t="n"/>
      <c r="UXC29" s="530" t="n"/>
      <c r="UXD29" s="530" t="n"/>
      <c r="UXE29" s="530" t="n"/>
      <c r="UXF29" s="530" t="n"/>
      <c r="UXG29" s="530" t="n"/>
      <c r="UXH29" s="530" t="n"/>
      <c r="UXI29" s="530" t="n"/>
      <c r="UXJ29" s="530" t="n"/>
      <c r="UXK29" s="530" t="n"/>
      <c r="UXL29" s="530" t="n"/>
      <c r="UXM29" s="530" t="n"/>
      <c r="UXN29" s="530" t="n"/>
      <c r="UXO29" s="530" t="n"/>
      <c r="UXP29" s="530" t="n"/>
      <c r="UXQ29" s="530" t="n"/>
      <c r="UXR29" s="530" t="n"/>
      <c r="UXS29" s="530" t="n"/>
      <c r="UXT29" s="530" t="n"/>
      <c r="UXU29" s="530" t="n"/>
      <c r="UXV29" s="530" t="n"/>
      <c r="UXW29" s="530" t="n"/>
      <c r="UXX29" s="530" t="n"/>
      <c r="UXY29" s="530" t="n"/>
      <c r="UXZ29" s="530" t="n"/>
      <c r="UYA29" s="530" t="n"/>
      <c r="UYB29" s="530" t="n"/>
      <c r="UYC29" s="530" t="n"/>
      <c r="UYD29" s="530" t="n"/>
      <c r="UYE29" s="530" t="n"/>
      <c r="UYF29" s="530" t="n"/>
      <c r="UYG29" s="530" t="n"/>
      <c r="UYH29" s="530" t="n"/>
      <c r="UYI29" s="530" t="n"/>
      <c r="UYJ29" s="530" t="n"/>
      <c r="UYK29" s="530" t="n"/>
      <c r="UYL29" s="530" t="n"/>
      <c r="UYM29" s="530" t="n"/>
      <c r="UYN29" s="530" t="n"/>
      <c r="UYO29" s="530" t="n"/>
      <c r="UYP29" s="530" t="n"/>
      <c r="UYQ29" s="530" t="n"/>
      <c r="UYR29" s="530" t="n"/>
      <c r="UYS29" s="530" t="n"/>
      <c r="UYT29" s="530" t="n"/>
      <c r="UYU29" s="530" t="n"/>
      <c r="UYV29" s="530" t="n"/>
      <c r="UYW29" s="530" t="n"/>
      <c r="UYX29" s="530" t="n"/>
      <c r="UYY29" s="530" t="n"/>
      <c r="UYZ29" s="530" t="n"/>
      <c r="UZA29" s="530" t="n"/>
      <c r="UZB29" s="530" t="n"/>
      <c r="UZC29" s="530" t="n"/>
      <c r="UZD29" s="530" t="n"/>
      <c r="UZE29" s="530" t="n"/>
      <c r="UZF29" s="530" t="n"/>
      <c r="UZG29" s="530" t="n"/>
      <c r="UZH29" s="530" t="n"/>
      <c r="UZI29" s="530" t="n"/>
      <c r="UZJ29" s="530" t="n"/>
      <c r="UZK29" s="530" t="n"/>
      <c r="UZL29" s="530" t="n"/>
      <c r="UZM29" s="530" t="n"/>
      <c r="UZN29" s="530" t="n"/>
      <c r="UZO29" s="530" t="n"/>
      <c r="UZP29" s="530" t="n"/>
      <c r="UZQ29" s="530" t="n"/>
      <c r="UZR29" s="530" t="n"/>
      <c r="UZS29" s="530" t="n"/>
      <c r="UZT29" s="530" t="n"/>
      <c r="UZU29" s="530" t="n"/>
      <c r="UZV29" s="530" t="n"/>
      <c r="UZW29" s="530" t="n"/>
      <c r="UZX29" s="530" t="n"/>
      <c r="UZY29" s="530" t="n"/>
      <c r="UZZ29" s="530" t="n"/>
      <c r="VAA29" s="530" t="n"/>
      <c r="VAB29" s="530" t="n"/>
      <c r="VAC29" s="530" t="n"/>
      <c r="VAD29" s="530" t="n"/>
      <c r="VAE29" s="530" t="n"/>
      <c r="VAF29" s="530" t="n"/>
      <c r="VAG29" s="530" t="n"/>
      <c r="VAH29" s="530" t="n"/>
      <c r="VAI29" s="530" t="n"/>
      <c r="VAJ29" s="530" t="n"/>
      <c r="VAK29" s="530" t="n"/>
      <c r="VAL29" s="530" t="n"/>
      <c r="VAM29" s="530" t="n"/>
      <c r="VAN29" s="530" t="n"/>
      <c r="VAO29" s="530" t="n"/>
      <c r="VAP29" s="530" t="n"/>
      <c r="VAQ29" s="530" t="n"/>
      <c r="VAR29" s="530" t="n"/>
      <c r="VAS29" s="530" t="n"/>
      <c r="VAT29" s="530" t="n"/>
      <c r="VAU29" s="530" t="n"/>
      <c r="VAV29" s="530" t="n"/>
      <c r="VAW29" s="530" t="n"/>
      <c r="VAX29" s="530" t="n"/>
      <c r="VAY29" s="530" t="n"/>
      <c r="VAZ29" s="530" t="n"/>
      <c r="VBA29" s="530" t="n"/>
      <c r="VBB29" s="530" t="n"/>
      <c r="VBC29" s="530" t="n"/>
      <c r="VBD29" s="530" t="n"/>
      <c r="VBE29" s="530" t="n"/>
      <c r="VBF29" s="530" t="n"/>
      <c r="VBG29" s="530" t="n"/>
      <c r="VBH29" s="530" t="n"/>
      <c r="VBI29" s="530" t="n"/>
      <c r="VBJ29" s="530" t="n"/>
      <c r="VBK29" s="530" t="n"/>
      <c r="VBL29" s="530" t="n"/>
      <c r="VBM29" s="530" t="n"/>
      <c r="VBN29" s="530" t="n"/>
      <c r="VBO29" s="530" t="n"/>
      <c r="VBP29" s="530" t="n"/>
      <c r="VBQ29" s="530" t="n"/>
      <c r="VBR29" s="530" t="n"/>
      <c r="VBS29" s="530" t="n"/>
      <c r="VBT29" s="530" t="n"/>
      <c r="VBU29" s="530" t="n"/>
      <c r="VBV29" s="530" t="n"/>
      <c r="VBW29" s="530" t="n"/>
      <c r="VBX29" s="530" t="n"/>
      <c r="VBY29" s="530" t="n"/>
      <c r="VBZ29" s="530" t="n"/>
      <c r="VCA29" s="530" t="n"/>
      <c r="VCB29" s="530" t="n"/>
      <c r="VCC29" s="530" t="n"/>
      <c r="VCD29" s="530" t="n"/>
      <c r="VCE29" s="530" t="n"/>
      <c r="VCF29" s="530" t="n"/>
      <c r="VCG29" s="530" t="n"/>
      <c r="VCH29" s="530" t="n"/>
      <c r="VCI29" s="530" t="n"/>
      <c r="VCJ29" s="530" t="n"/>
      <c r="VCK29" s="530" t="n"/>
      <c r="VCL29" s="530" t="n"/>
      <c r="VCM29" s="530" t="n"/>
      <c r="VCN29" s="530" t="n"/>
      <c r="VCO29" s="530" t="n"/>
      <c r="VCP29" s="530" t="n"/>
      <c r="VCQ29" s="530" t="n"/>
      <c r="VCR29" s="530" t="n"/>
      <c r="VCS29" s="530" t="n"/>
      <c r="VCT29" s="530" t="n"/>
      <c r="VCU29" s="530" t="n"/>
      <c r="VCV29" s="530" t="n"/>
      <c r="VCW29" s="530" t="n"/>
      <c r="VCX29" s="530" t="n"/>
      <c r="VCY29" s="530" t="n"/>
      <c r="VCZ29" s="530" t="n"/>
      <c r="VDA29" s="530" t="n"/>
      <c r="VDB29" s="530" t="n"/>
      <c r="VDC29" s="530" t="n"/>
      <c r="VDD29" s="530" t="n"/>
      <c r="VDE29" s="530" t="n"/>
      <c r="VDF29" s="530" t="n"/>
      <c r="VDG29" s="530" t="n"/>
      <c r="VDH29" s="530" t="n"/>
      <c r="VDI29" s="530" t="n"/>
      <c r="VDJ29" s="530" t="n"/>
      <c r="VDK29" s="530" t="n"/>
      <c r="VDL29" s="530" t="n"/>
      <c r="VDM29" s="530" t="n"/>
      <c r="VDN29" s="530" t="n"/>
      <c r="VDO29" s="530" t="n"/>
      <c r="VDP29" s="530" t="n"/>
      <c r="VDQ29" s="530" t="n"/>
      <c r="VDR29" s="530" t="n"/>
      <c r="VDS29" s="530" t="n"/>
      <c r="VDT29" s="530" t="n"/>
      <c r="VDU29" s="530" t="n"/>
      <c r="VDV29" s="530" t="n"/>
      <c r="VDW29" s="530" t="n"/>
      <c r="VDX29" s="530" t="n"/>
      <c r="VDY29" s="530" t="n"/>
      <c r="VDZ29" s="530" t="n"/>
      <c r="VEA29" s="530" t="n"/>
      <c r="VEB29" s="530" t="n"/>
      <c r="VEC29" s="530" t="n"/>
      <c r="VED29" s="530" t="n"/>
      <c r="VEE29" s="530" t="n"/>
      <c r="VEF29" s="530" t="n"/>
      <c r="VEG29" s="530" t="n"/>
      <c r="VEH29" s="530" t="n"/>
      <c r="VEI29" s="530" t="n"/>
      <c r="VEJ29" s="530" t="n"/>
      <c r="VEK29" s="530" t="n"/>
      <c r="VEL29" s="530" t="n"/>
      <c r="VEM29" s="530" t="n"/>
      <c r="VEN29" s="530" t="n"/>
      <c r="VEO29" s="530" t="n"/>
      <c r="VEP29" s="530" t="n"/>
      <c r="VEQ29" s="530" t="n"/>
      <c r="VER29" s="530" t="n"/>
      <c r="VES29" s="530" t="n"/>
      <c r="VET29" s="530" t="n"/>
      <c r="VEU29" s="530" t="n"/>
      <c r="VEV29" s="530" t="n"/>
      <c r="VEW29" s="530" t="n"/>
      <c r="VEX29" s="530" t="n"/>
      <c r="VEY29" s="530" t="n"/>
      <c r="VEZ29" s="530" t="n"/>
      <c r="VFA29" s="530" t="n"/>
      <c r="VFB29" s="530" t="n"/>
      <c r="VFC29" s="530" t="n"/>
      <c r="VFD29" s="530" t="n"/>
      <c r="VFE29" s="530" t="n"/>
      <c r="VFF29" s="530" t="n"/>
      <c r="VFG29" s="530" t="n"/>
      <c r="VFH29" s="530" t="n"/>
      <c r="VFI29" s="530" t="n"/>
      <c r="VFJ29" s="530" t="n"/>
      <c r="VFK29" s="530" t="n"/>
      <c r="VFL29" s="530" t="n"/>
      <c r="VFM29" s="530" t="n"/>
      <c r="VFN29" s="530" t="n"/>
      <c r="VFO29" s="530" t="n"/>
      <c r="VFP29" s="530" t="n"/>
      <c r="VFQ29" s="530" t="n"/>
      <c r="VFR29" s="530" t="n"/>
      <c r="VFS29" s="530" t="n"/>
      <c r="VFT29" s="530" t="n"/>
      <c r="VFU29" s="530" t="n"/>
      <c r="VFV29" s="530" t="n"/>
      <c r="VFW29" s="530" t="n"/>
      <c r="VFX29" s="530" t="n"/>
      <c r="VFY29" s="530" t="n"/>
      <c r="VFZ29" s="530" t="n"/>
      <c r="VGA29" s="530" t="n"/>
      <c r="VGB29" s="530" t="n"/>
      <c r="VGC29" s="530" t="n"/>
      <c r="VGD29" s="530" t="n"/>
      <c r="VGE29" s="530" t="n"/>
      <c r="VGF29" s="530" t="n"/>
      <c r="VGG29" s="530" t="n"/>
      <c r="VGH29" s="530" t="n"/>
      <c r="VGI29" s="530" t="n"/>
      <c r="VGJ29" s="530" t="n"/>
      <c r="VGK29" s="530" t="n"/>
      <c r="VGL29" s="530" t="n"/>
      <c r="VGM29" s="530" t="n"/>
      <c r="VGN29" s="530" t="n"/>
      <c r="VGO29" s="530" t="n"/>
      <c r="VGP29" s="530" t="n"/>
      <c r="VGQ29" s="530" t="n"/>
      <c r="VGR29" s="530" t="n"/>
      <c r="VGS29" s="530" t="n"/>
      <c r="VGT29" s="530" t="n"/>
      <c r="VGU29" s="530" t="n"/>
      <c r="VGV29" s="530" t="n"/>
      <c r="VGW29" s="530" t="n"/>
      <c r="VGX29" s="530" t="n"/>
      <c r="VGY29" s="530" t="n"/>
      <c r="VGZ29" s="530" t="n"/>
      <c r="VHA29" s="530" t="n"/>
      <c r="VHB29" s="530" t="n"/>
      <c r="VHC29" s="530" t="n"/>
      <c r="VHD29" s="530" t="n"/>
      <c r="VHE29" s="530" t="n"/>
      <c r="VHF29" s="530" t="n"/>
      <c r="VHG29" s="530" t="n"/>
      <c r="VHH29" s="530" t="n"/>
      <c r="VHI29" s="530" t="n"/>
      <c r="VHJ29" s="530" t="n"/>
      <c r="VHK29" s="530" t="n"/>
      <c r="VHL29" s="530" t="n"/>
      <c r="VHM29" s="530" t="n"/>
      <c r="VHN29" s="530" t="n"/>
      <c r="VHO29" s="530" t="n"/>
      <c r="VHP29" s="530" t="n"/>
      <c r="VHQ29" s="530" t="n"/>
      <c r="VHR29" s="530" t="n"/>
      <c r="VHS29" s="530" t="n"/>
      <c r="VHT29" s="530" t="n"/>
      <c r="VHU29" s="530" t="n"/>
      <c r="VHV29" s="530" t="n"/>
      <c r="VHW29" s="530" t="n"/>
      <c r="VHX29" s="530" t="n"/>
      <c r="VHY29" s="530" t="n"/>
      <c r="VHZ29" s="530" t="n"/>
      <c r="VIA29" s="530" t="n"/>
      <c r="VIB29" s="530" t="n"/>
      <c r="VIC29" s="530" t="n"/>
      <c r="VID29" s="530" t="n"/>
      <c r="VIE29" s="530" t="n"/>
      <c r="VIF29" s="530" t="n"/>
      <c r="VIG29" s="530" t="n"/>
      <c r="VIH29" s="530" t="n"/>
      <c r="VII29" s="530" t="n"/>
      <c r="VIJ29" s="530" t="n"/>
      <c r="VIK29" s="530" t="n"/>
      <c r="VIL29" s="530" t="n"/>
      <c r="VIM29" s="530" t="n"/>
      <c r="VIN29" s="530" t="n"/>
      <c r="VIO29" s="530" t="n"/>
      <c r="VIP29" s="530" t="n"/>
      <c r="VIQ29" s="530" t="n"/>
      <c r="VIR29" s="530" t="n"/>
      <c r="VIS29" s="530" t="n"/>
      <c r="VIT29" s="530" t="n"/>
      <c r="VIU29" s="530" t="n"/>
      <c r="VIV29" s="530" t="n"/>
      <c r="VIW29" s="530" t="n"/>
      <c r="VIX29" s="530" t="n"/>
      <c r="VIY29" s="530" t="n"/>
      <c r="VIZ29" s="530" t="n"/>
      <c r="VJA29" s="530" t="n"/>
      <c r="VJB29" s="530" t="n"/>
      <c r="VJC29" s="530" t="n"/>
      <c r="VJD29" s="530" t="n"/>
      <c r="VJE29" s="530" t="n"/>
      <c r="VJF29" s="530" t="n"/>
      <c r="VJG29" s="530" t="n"/>
      <c r="VJH29" s="530" t="n"/>
      <c r="VJI29" s="530" t="n"/>
      <c r="VJJ29" s="530" t="n"/>
      <c r="VJK29" s="530" t="n"/>
      <c r="VJL29" s="530" t="n"/>
      <c r="VJM29" s="530" t="n"/>
      <c r="VJN29" s="530" t="n"/>
      <c r="VJO29" s="530" t="n"/>
      <c r="VJP29" s="530" t="n"/>
      <c r="VJQ29" s="530" t="n"/>
      <c r="VJR29" s="530" t="n"/>
      <c r="VJS29" s="530" t="n"/>
      <c r="VJT29" s="530" t="n"/>
      <c r="VJU29" s="530" t="n"/>
      <c r="VJV29" s="530" t="n"/>
      <c r="VJW29" s="530" t="n"/>
      <c r="VJX29" s="530" t="n"/>
      <c r="VJY29" s="530" t="n"/>
      <c r="VJZ29" s="530" t="n"/>
      <c r="VKA29" s="530" t="n"/>
      <c r="VKB29" s="530" t="n"/>
      <c r="VKC29" s="530" t="n"/>
      <c r="VKD29" s="530" t="n"/>
      <c r="VKE29" s="530" t="n"/>
      <c r="VKF29" s="530" t="n"/>
      <c r="VKG29" s="530" t="n"/>
      <c r="VKH29" s="530" t="n"/>
      <c r="VKI29" s="530" t="n"/>
      <c r="VKJ29" s="530" t="n"/>
      <c r="VKK29" s="530" t="n"/>
      <c r="VKL29" s="530" t="n"/>
      <c r="VKM29" s="530" t="n"/>
      <c r="VKN29" s="530" t="n"/>
      <c r="VKO29" s="530" t="n"/>
      <c r="VKP29" s="530" t="n"/>
      <c r="VKQ29" s="530" t="n"/>
      <c r="VKR29" s="530" t="n"/>
      <c r="VKS29" s="530" t="n"/>
      <c r="VKT29" s="530" t="n"/>
      <c r="VKU29" s="530" t="n"/>
      <c r="VKV29" s="530" t="n"/>
      <c r="VKW29" s="530" t="n"/>
      <c r="VKX29" s="530" t="n"/>
      <c r="VKY29" s="530" t="n"/>
      <c r="VKZ29" s="530" t="n"/>
      <c r="VLA29" s="530" t="n"/>
      <c r="VLB29" s="530" t="n"/>
      <c r="VLC29" s="530" t="n"/>
      <c r="VLD29" s="530" t="n"/>
      <c r="VLE29" s="530" t="n"/>
      <c r="VLF29" s="530" t="n"/>
      <c r="VLG29" s="530" t="n"/>
      <c r="VLH29" s="530" t="n"/>
      <c r="VLI29" s="530" t="n"/>
      <c r="VLJ29" s="530" t="n"/>
      <c r="VLK29" s="530" t="n"/>
      <c r="VLL29" s="530" t="n"/>
      <c r="VLM29" s="530" t="n"/>
      <c r="VLN29" s="530" t="n"/>
      <c r="VLO29" s="530" t="n"/>
      <c r="VLP29" s="530" t="n"/>
      <c r="VLQ29" s="530" t="n"/>
      <c r="VLR29" s="530" t="n"/>
      <c r="VLS29" s="530" t="n"/>
      <c r="VLT29" s="530" t="n"/>
      <c r="VLU29" s="530" t="n"/>
      <c r="VLV29" s="530" t="n"/>
      <c r="VLW29" s="530" t="n"/>
      <c r="VLX29" s="530" t="n"/>
      <c r="VLY29" s="530" t="n"/>
      <c r="VLZ29" s="530" t="n"/>
      <c r="VMA29" s="530" t="n"/>
      <c r="VMB29" s="530" t="n"/>
      <c r="VMC29" s="530" t="n"/>
      <c r="VMD29" s="530" t="n"/>
      <c r="VME29" s="530" t="n"/>
      <c r="VMF29" s="530" t="n"/>
      <c r="VMG29" s="530" t="n"/>
      <c r="VMH29" s="530" t="n"/>
      <c r="VMI29" s="530" t="n"/>
      <c r="VMJ29" s="530" t="n"/>
      <c r="VMK29" s="530" t="n"/>
      <c r="VML29" s="530" t="n"/>
      <c r="VMM29" s="530" t="n"/>
      <c r="VMN29" s="530" t="n"/>
      <c r="VMO29" s="530" t="n"/>
      <c r="VMP29" s="530" t="n"/>
      <c r="VMQ29" s="530" t="n"/>
      <c r="VMR29" s="530" t="n"/>
      <c r="VMS29" s="530" t="n"/>
      <c r="VMT29" s="530" t="n"/>
      <c r="VMU29" s="530" t="n"/>
      <c r="VMV29" s="530" t="n"/>
      <c r="VMW29" s="530" t="n"/>
      <c r="VMX29" s="530" t="n"/>
      <c r="VMY29" s="530" t="n"/>
      <c r="VMZ29" s="530" t="n"/>
      <c r="VNA29" s="530" t="n"/>
      <c r="VNB29" s="530" t="n"/>
      <c r="VNC29" s="530" t="n"/>
      <c r="VND29" s="530" t="n"/>
      <c r="VNE29" s="530" t="n"/>
      <c r="VNF29" s="530" t="n"/>
      <c r="VNG29" s="530" t="n"/>
      <c r="VNH29" s="530" t="n"/>
      <c r="VNI29" s="530" t="n"/>
      <c r="VNJ29" s="530" t="n"/>
      <c r="VNK29" s="530" t="n"/>
      <c r="VNL29" s="530" t="n"/>
      <c r="VNM29" s="530" t="n"/>
      <c r="VNN29" s="530" t="n"/>
      <c r="VNO29" s="530" t="n"/>
      <c r="VNP29" s="530" t="n"/>
      <c r="VNQ29" s="530" t="n"/>
      <c r="VNR29" s="530" t="n"/>
      <c r="VNS29" s="530" t="n"/>
      <c r="VNT29" s="530" t="n"/>
      <c r="VNU29" s="530" t="n"/>
      <c r="VNV29" s="530" t="n"/>
      <c r="VNW29" s="530" t="n"/>
      <c r="VNX29" s="530" t="n"/>
      <c r="VNY29" s="530" t="n"/>
      <c r="VNZ29" s="530" t="n"/>
      <c r="VOA29" s="530" t="n"/>
      <c r="VOB29" s="530" t="n"/>
      <c r="VOC29" s="530" t="n"/>
      <c r="VOD29" s="530" t="n"/>
      <c r="VOE29" s="530" t="n"/>
      <c r="VOF29" s="530" t="n"/>
      <c r="VOG29" s="530" t="n"/>
      <c r="VOH29" s="530" t="n"/>
      <c r="VOI29" s="530" t="n"/>
      <c r="VOJ29" s="530" t="n"/>
      <c r="VOK29" s="530" t="n"/>
      <c r="VOL29" s="530" t="n"/>
      <c r="VOM29" s="530" t="n"/>
      <c r="VON29" s="530" t="n"/>
      <c r="VOO29" s="530" t="n"/>
      <c r="VOP29" s="530" t="n"/>
      <c r="VOQ29" s="530" t="n"/>
      <c r="VOR29" s="530" t="n"/>
      <c r="VOS29" s="530" t="n"/>
      <c r="VOT29" s="530" t="n"/>
      <c r="VOU29" s="530" t="n"/>
      <c r="VOV29" s="530" t="n"/>
      <c r="VOW29" s="530" t="n"/>
      <c r="VOX29" s="530" t="n"/>
      <c r="VOY29" s="530" t="n"/>
      <c r="VOZ29" s="530" t="n"/>
      <c r="VPA29" s="530" t="n"/>
      <c r="VPB29" s="530" t="n"/>
      <c r="VPC29" s="530" t="n"/>
      <c r="VPD29" s="530" t="n"/>
      <c r="VPE29" s="530" t="n"/>
      <c r="VPF29" s="530" t="n"/>
      <c r="VPG29" s="530" t="n"/>
      <c r="VPH29" s="530" t="n"/>
      <c r="VPI29" s="530" t="n"/>
      <c r="VPJ29" s="530" t="n"/>
      <c r="VPK29" s="530" t="n"/>
      <c r="VPL29" s="530" t="n"/>
      <c r="VPM29" s="530" t="n"/>
      <c r="VPN29" s="530" t="n"/>
      <c r="VPO29" s="530" t="n"/>
      <c r="VPP29" s="530" t="n"/>
      <c r="VPQ29" s="530" t="n"/>
      <c r="VPR29" s="530" t="n"/>
      <c r="VPS29" s="530" t="n"/>
      <c r="VPT29" s="530" t="n"/>
      <c r="VPU29" s="530" t="n"/>
      <c r="VPV29" s="530" t="n"/>
      <c r="VPW29" s="530" t="n"/>
      <c r="VPX29" s="530" t="n"/>
      <c r="VPY29" s="530" t="n"/>
      <c r="VPZ29" s="530" t="n"/>
      <c r="VQA29" s="530" t="n"/>
      <c r="VQB29" s="530" t="n"/>
      <c r="VQC29" s="530" t="n"/>
      <c r="VQD29" s="530" t="n"/>
      <c r="VQE29" s="530" t="n"/>
      <c r="VQF29" s="530" t="n"/>
      <c r="VQG29" s="530" t="n"/>
      <c r="VQH29" s="530" t="n"/>
      <c r="VQI29" s="530" t="n"/>
      <c r="VQJ29" s="530" t="n"/>
      <c r="VQK29" s="530" t="n"/>
      <c r="VQL29" s="530" t="n"/>
      <c r="VQM29" s="530" t="n"/>
      <c r="VQN29" s="530" t="n"/>
      <c r="VQO29" s="530" t="n"/>
      <c r="VQP29" s="530" t="n"/>
      <c r="VQQ29" s="530" t="n"/>
      <c r="VQR29" s="530" t="n"/>
      <c r="VQS29" s="530" t="n"/>
      <c r="VQT29" s="530" t="n"/>
      <c r="VQU29" s="530" t="n"/>
      <c r="VQV29" s="530" t="n"/>
      <c r="VQW29" s="530" t="n"/>
      <c r="VQX29" s="530" t="n"/>
      <c r="VQY29" s="530" t="n"/>
      <c r="VQZ29" s="530" t="n"/>
      <c r="VRA29" s="530" t="n"/>
      <c r="VRB29" s="530" t="n"/>
      <c r="VRC29" s="530" t="n"/>
      <c r="VRD29" s="530" t="n"/>
      <c r="VRE29" s="530" t="n"/>
      <c r="VRF29" s="530" t="n"/>
      <c r="VRG29" s="530" t="n"/>
      <c r="VRH29" s="530" t="n"/>
      <c r="VRI29" s="530" t="n"/>
      <c r="VRJ29" s="530" t="n"/>
      <c r="VRK29" s="530" t="n"/>
      <c r="VRL29" s="530" t="n"/>
      <c r="VRM29" s="530" t="n"/>
      <c r="VRN29" s="530" t="n"/>
      <c r="VRO29" s="530" t="n"/>
      <c r="VRP29" s="530" t="n"/>
      <c r="VRQ29" s="530" t="n"/>
      <c r="VRR29" s="530" t="n"/>
      <c r="VRS29" s="530" t="n"/>
      <c r="VRT29" s="530" t="n"/>
      <c r="VRU29" s="530" t="n"/>
      <c r="VRV29" s="530" t="n"/>
      <c r="VRW29" s="530" t="n"/>
      <c r="VRX29" s="530" t="n"/>
      <c r="VRY29" s="530" t="n"/>
      <c r="VRZ29" s="530" t="n"/>
      <c r="VSA29" s="530" t="n"/>
      <c r="VSB29" s="530" t="n"/>
      <c r="VSC29" s="530" t="n"/>
      <c r="VSD29" s="530" t="n"/>
      <c r="VSE29" s="530" t="n"/>
      <c r="VSF29" s="530" t="n"/>
      <c r="VSG29" s="530" t="n"/>
      <c r="VSH29" s="530" t="n"/>
      <c r="VSI29" s="530" t="n"/>
      <c r="VSJ29" s="530" t="n"/>
      <c r="VSK29" s="530" t="n"/>
      <c r="VSL29" s="530" t="n"/>
      <c r="VSM29" s="530" t="n"/>
      <c r="VSN29" s="530" t="n"/>
      <c r="VSO29" s="530" t="n"/>
      <c r="VSP29" s="530" t="n"/>
      <c r="VSQ29" s="530" t="n"/>
      <c r="VSR29" s="530" t="n"/>
      <c r="VSS29" s="530" t="n"/>
      <c r="VST29" s="530" t="n"/>
      <c r="VSU29" s="530" t="n"/>
      <c r="VSV29" s="530" t="n"/>
      <c r="VSW29" s="530" t="n"/>
      <c r="VSX29" s="530" t="n"/>
      <c r="VSY29" s="530" t="n"/>
      <c r="VSZ29" s="530" t="n"/>
      <c r="VTA29" s="530" t="n"/>
      <c r="VTB29" s="530" t="n"/>
      <c r="VTC29" s="530" t="n"/>
      <c r="VTD29" s="530" t="n"/>
      <c r="VTE29" s="530" t="n"/>
      <c r="VTF29" s="530" t="n"/>
      <c r="VTG29" s="530" t="n"/>
      <c r="VTH29" s="530" t="n"/>
      <c r="VTI29" s="530" t="n"/>
      <c r="VTJ29" s="530" t="n"/>
      <c r="VTK29" s="530" t="n"/>
      <c r="VTL29" s="530" t="n"/>
      <c r="VTM29" s="530" t="n"/>
      <c r="VTN29" s="530" t="n"/>
      <c r="VTO29" s="530" t="n"/>
      <c r="VTP29" s="530" t="n"/>
      <c r="VTQ29" s="530" t="n"/>
      <c r="VTR29" s="530" t="n"/>
      <c r="VTS29" s="530" t="n"/>
      <c r="VTT29" s="530" t="n"/>
      <c r="VTU29" s="530" t="n"/>
      <c r="VTV29" s="530" t="n"/>
      <c r="VTW29" s="530" t="n"/>
      <c r="VTX29" s="530" t="n"/>
      <c r="VTY29" s="530" t="n"/>
      <c r="VTZ29" s="530" t="n"/>
      <c r="VUA29" s="530" t="n"/>
      <c r="VUB29" s="530" t="n"/>
      <c r="VUC29" s="530" t="n"/>
      <c r="VUD29" s="530" t="n"/>
      <c r="VUE29" s="530" t="n"/>
      <c r="VUF29" s="530" t="n"/>
      <c r="VUG29" s="530" t="n"/>
      <c r="VUH29" s="530" t="n"/>
      <c r="VUI29" s="530" t="n"/>
      <c r="VUJ29" s="530" t="n"/>
      <c r="VUK29" s="530" t="n"/>
      <c r="VUL29" s="530" t="n"/>
      <c r="VUM29" s="530" t="n"/>
      <c r="VUN29" s="530" t="n"/>
      <c r="VUO29" s="530" t="n"/>
      <c r="VUP29" s="530" t="n"/>
      <c r="VUQ29" s="530" t="n"/>
      <c r="VUR29" s="530" t="n"/>
      <c r="VUS29" s="530" t="n"/>
      <c r="VUT29" s="530" t="n"/>
      <c r="VUU29" s="530" t="n"/>
      <c r="VUV29" s="530" t="n"/>
      <c r="VUW29" s="530" t="n"/>
      <c r="VUX29" s="530" t="n"/>
      <c r="VUY29" s="530" t="n"/>
      <c r="VUZ29" s="530" t="n"/>
      <c r="VVA29" s="530" t="n"/>
      <c r="VVB29" s="530" t="n"/>
      <c r="VVC29" s="530" t="n"/>
      <c r="VVD29" s="530" t="n"/>
      <c r="VVE29" s="530" t="n"/>
      <c r="VVF29" s="530" t="n"/>
      <c r="VVG29" s="530" t="n"/>
      <c r="VVH29" s="530" t="n"/>
      <c r="VVI29" s="530" t="n"/>
      <c r="VVJ29" s="530" t="n"/>
      <c r="VVK29" s="530" t="n"/>
      <c r="VVL29" s="530" t="n"/>
      <c r="VVM29" s="530" t="n"/>
      <c r="VVN29" s="530" t="n"/>
      <c r="VVO29" s="530" t="n"/>
      <c r="VVP29" s="530" t="n"/>
      <c r="VVQ29" s="530" t="n"/>
      <c r="VVR29" s="530" t="n"/>
      <c r="VVS29" s="530" t="n"/>
      <c r="VVT29" s="530" t="n"/>
      <c r="VVU29" s="530" t="n"/>
      <c r="VVV29" s="530" t="n"/>
      <c r="VVW29" s="530" t="n"/>
      <c r="VVX29" s="530" t="n"/>
      <c r="VVY29" s="530" t="n"/>
      <c r="VVZ29" s="530" t="n"/>
      <c r="VWA29" s="530" t="n"/>
      <c r="VWB29" s="530" t="n"/>
      <c r="VWC29" s="530" t="n"/>
      <c r="VWD29" s="530" t="n"/>
      <c r="VWE29" s="530" t="n"/>
      <c r="VWF29" s="530" t="n"/>
      <c r="VWG29" s="530" t="n"/>
      <c r="VWH29" s="530" t="n"/>
      <c r="VWI29" s="530" t="n"/>
      <c r="VWJ29" s="530" t="n"/>
      <c r="VWK29" s="530" t="n"/>
      <c r="VWL29" s="530" t="n"/>
      <c r="VWM29" s="530" t="n"/>
      <c r="VWN29" s="530" t="n"/>
      <c r="VWO29" s="530" t="n"/>
      <c r="VWP29" s="530" t="n"/>
      <c r="VWQ29" s="530" t="n"/>
      <c r="VWR29" s="530" t="n"/>
      <c r="VWS29" s="530" t="n"/>
      <c r="VWT29" s="530" t="n"/>
      <c r="VWU29" s="530" t="n"/>
      <c r="VWV29" s="530" t="n"/>
      <c r="VWW29" s="530" t="n"/>
      <c r="VWX29" s="530" t="n"/>
      <c r="VWY29" s="530" t="n"/>
      <c r="VWZ29" s="530" t="n"/>
      <c r="VXA29" s="530" t="n"/>
      <c r="VXB29" s="530" t="n"/>
      <c r="VXC29" s="530" t="n"/>
      <c r="VXD29" s="530" t="n"/>
      <c r="VXE29" s="530" t="n"/>
      <c r="VXF29" s="530" t="n"/>
      <c r="VXG29" s="530" t="n"/>
      <c r="VXH29" s="530" t="n"/>
      <c r="VXI29" s="530" t="n"/>
      <c r="VXJ29" s="530" t="n"/>
      <c r="VXK29" s="530" t="n"/>
      <c r="VXL29" s="530" t="n"/>
      <c r="VXM29" s="530" t="n"/>
      <c r="VXN29" s="530" t="n"/>
      <c r="VXO29" s="530" t="n"/>
      <c r="VXP29" s="530" t="n"/>
      <c r="VXQ29" s="530" t="n"/>
      <c r="VXR29" s="530" t="n"/>
      <c r="VXS29" s="530" t="n"/>
      <c r="VXT29" s="530" t="n"/>
      <c r="VXU29" s="530" t="n"/>
      <c r="VXV29" s="530" t="n"/>
      <c r="VXW29" s="530" t="n"/>
      <c r="VXX29" s="530" t="n"/>
      <c r="VXY29" s="530" t="n"/>
      <c r="VXZ29" s="530" t="n"/>
      <c r="VYA29" s="530" t="n"/>
      <c r="VYB29" s="530" t="n"/>
      <c r="VYC29" s="530" t="n"/>
      <c r="VYD29" s="530" t="n"/>
      <c r="VYE29" s="530" t="n"/>
      <c r="VYF29" s="530" t="n"/>
      <c r="VYG29" s="530" t="n"/>
      <c r="VYH29" s="530" t="n"/>
      <c r="VYI29" s="530" t="n"/>
      <c r="VYJ29" s="530" t="n"/>
      <c r="VYK29" s="530" t="n"/>
      <c r="VYL29" s="530" t="n"/>
      <c r="VYM29" s="530" t="n"/>
      <c r="VYN29" s="530" t="n"/>
      <c r="VYO29" s="530" t="n"/>
      <c r="VYP29" s="530" t="n"/>
      <c r="VYQ29" s="530" t="n"/>
      <c r="VYR29" s="530" t="n"/>
      <c r="VYS29" s="530" t="n"/>
      <c r="VYT29" s="530" t="n"/>
      <c r="VYU29" s="530" t="n"/>
      <c r="VYV29" s="530" t="n"/>
      <c r="VYW29" s="530" t="n"/>
      <c r="VYX29" s="530" t="n"/>
      <c r="VYY29" s="530" t="n"/>
      <c r="VYZ29" s="530" t="n"/>
      <c r="VZA29" s="530" t="n"/>
      <c r="VZB29" s="530" t="n"/>
      <c r="VZC29" s="530" t="n"/>
      <c r="VZD29" s="530" t="n"/>
      <c r="VZE29" s="530" t="n"/>
      <c r="VZF29" s="530" t="n"/>
      <c r="VZG29" s="530" t="n"/>
      <c r="VZH29" s="530" t="n"/>
      <c r="VZI29" s="530" t="n"/>
      <c r="VZJ29" s="530" t="n"/>
      <c r="VZK29" s="530" t="n"/>
      <c r="VZL29" s="530" t="n"/>
      <c r="VZM29" s="530" t="n"/>
      <c r="VZN29" s="530" t="n"/>
      <c r="VZO29" s="530" t="n"/>
      <c r="VZP29" s="530" t="n"/>
      <c r="VZQ29" s="530" t="n"/>
      <c r="VZR29" s="530" t="n"/>
      <c r="VZS29" s="530" t="n"/>
      <c r="VZT29" s="530" t="n"/>
      <c r="VZU29" s="530" t="n"/>
      <c r="VZV29" s="530" t="n"/>
      <c r="VZW29" s="530" t="n"/>
      <c r="VZX29" s="530" t="n"/>
      <c r="VZY29" s="530" t="n"/>
      <c r="VZZ29" s="530" t="n"/>
      <c r="WAA29" s="530" t="n"/>
      <c r="WAB29" s="530" t="n"/>
      <c r="WAC29" s="530" t="n"/>
      <c r="WAD29" s="530" t="n"/>
      <c r="WAE29" s="530" t="n"/>
      <c r="WAF29" s="530" t="n"/>
      <c r="WAG29" s="530" t="n"/>
      <c r="WAH29" s="530" t="n"/>
      <c r="WAI29" s="530" t="n"/>
      <c r="WAJ29" s="530" t="n"/>
      <c r="WAK29" s="530" t="n"/>
      <c r="WAL29" s="530" t="n"/>
      <c r="WAM29" s="530" t="n"/>
      <c r="WAN29" s="530" t="n"/>
      <c r="WAO29" s="530" t="n"/>
      <c r="WAP29" s="530" t="n"/>
      <c r="WAQ29" s="530" t="n"/>
      <c r="WAR29" s="530" t="n"/>
      <c r="WAS29" s="530" t="n"/>
      <c r="WAT29" s="530" t="n"/>
      <c r="WAU29" s="530" t="n"/>
      <c r="WAV29" s="530" t="n"/>
      <c r="WAW29" s="530" t="n"/>
      <c r="WAX29" s="530" t="n"/>
      <c r="WAY29" s="530" t="n"/>
      <c r="WAZ29" s="530" t="n"/>
      <c r="WBA29" s="530" t="n"/>
      <c r="WBB29" s="530" t="n"/>
      <c r="WBC29" s="530" t="n"/>
      <c r="WBD29" s="530" t="n"/>
      <c r="WBE29" s="530" t="n"/>
      <c r="WBF29" s="530" t="n"/>
      <c r="WBG29" s="530" t="n"/>
      <c r="WBH29" s="530" t="n"/>
      <c r="WBI29" s="530" t="n"/>
      <c r="WBJ29" s="530" t="n"/>
      <c r="WBK29" s="530" t="n"/>
      <c r="WBL29" s="530" t="n"/>
      <c r="WBM29" s="530" t="n"/>
      <c r="WBN29" s="530" t="n"/>
      <c r="WBO29" s="530" t="n"/>
      <c r="WBP29" s="530" t="n"/>
      <c r="WBQ29" s="530" t="n"/>
      <c r="WBR29" s="530" t="n"/>
      <c r="WBS29" s="530" t="n"/>
      <c r="WBT29" s="530" t="n"/>
      <c r="WBU29" s="530" t="n"/>
      <c r="WBV29" s="530" t="n"/>
      <c r="WBW29" s="530" t="n"/>
      <c r="WBX29" s="530" t="n"/>
      <c r="WBY29" s="530" t="n"/>
      <c r="WBZ29" s="530" t="n"/>
      <c r="WCA29" s="530" t="n"/>
      <c r="WCB29" s="530" t="n"/>
      <c r="WCC29" s="530" t="n"/>
      <c r="WCD29" s="530" t="n"/>
      <c r="WCE29" s="530" t="n"/>
      <c r="WCF29" s="530" t="n"/>
      <c r="WCG29" s="530" t="n"/>
      <c r="WCH29" s="530" t="n"/>
      <c r="WCI29" s="530" t="n"/>
      <c r="WCJ29" s="530" t="n"/>
      <c r="WCK29" s="530" t="n"/>
      <c r="WCL29" s="530" t="n"/>
      <c r="WCM29" s="530" t="n"/>
      <c r="WCN29" s="530" t="n"/>
      <c r="WCO29" s="530" t="n"/>
      <c r="WCP29" s="530" t="n"/>
      <c r="WCQ29" s="530" t="n"/>
      <c r="WCR29" s="530" t="n"/>
      <c r="WCS29" s="530" t="n"/>
      <c r="WCT29" s="530" t="n"/>
      <c r="WCU29" s="530" t="n"/>
      <c r="WCV29" s="530" t="n"/>
      <c r="WCW29" s="530" t="n"/>
      <c r="WCX29" s="530" t="n"/>
      <c r="WCY29" s="530" t="n"/>
      <c r="WCZ29" s="530" t="n"/>
      <c r="WDA29" s="530" t="n"/>
      <c r="WDB29" s="530" t="n"/>
      <c r="WDC29" s="530" t="n"/>
      <c r="WDD29" s="530" t="n"/>
      <c r="WDE29" s="530" t="n"/>
      <c r="WDF29" s="530" t="n"/>
      <c r="WDG29" s="530" t="n"/>
      <c r="WDH29" s="530" t="n"/>
      <c r="WDI29" s="530" t="n"/>
      <c r="WDJ29" s="530" t="n"/>
      <c r="WDK29" s="530" t="n"/>
      <c r="WDL29" s="530" t="n"/>
      <c r="WDM29" s="530" t="n"/>
      <c r="WDN29" s="530" t="n"/>
      <c r="WDO29" s="530" t="n"/>
      <c r="WDP29" s="530" t="n"/>
      <c r="WDQ29" s="530" t="n"/>
      <c r="WDR29" s="530" t="n"/>
      <c r="WDS29" s="530" t="n"/>
      <c r="WDT29" s="530" t="n"/>
      <c r="WDU29" s="530" t="n"/>
      <c r="WDV29" s="530" t="n"/>
      <c r="WDW29" s="530" t="n"/>
      <c r="WDX29" s="530" t="n"/>
      <c r="WDY29" s="530" t="n"/>
      <c r="WDZ29" s="530" t="n"/>
      <c r="WEA29" s="530" t="n"/>
      <c r="WEB29" s="530" t="n"/>
      <c r="WEC29" s="530" t="n"/>
      <c r="WED29" s="530" t="n"/>
      <c r="WEE29" s="530" t="n"/>
      <c r="WEF29" s="530" t="n"/>
      <c r="WEG29" s="530" t="n"/>
      <c r="WEH29" s="530" t="n"/>
      <c r="WEI29" s="530" t="n"/>
      <c r="WEJ29" s="530" t="n"/>
      <c r="WEK29" s="530" t="n"/>
      <c r="WEL29" s="530" t="n"/>
      <c r="WEM29" s="530" t="n"/>
      <c r="WEN29" s="530" t="n"/>
      <c r="WEO29" s="530" t="n"/>
      <c r="WEP29" s="530" t="n"/>
      <c r="WEQ29" s="530" t="n"/>
      <c r="WER29" s="530" t="n"/>
      <c r="WES29" s="530" t="n"/>
      <c r="WET29" s="530" t="n"/>
      <c r="WEU29" s="530" t="n"/>
      <c r="WEV29" s="530" t="n"/>
      <c r="WEW29" s="530" t="n"/>
      <c r="WEX29" s="530" t="n"/>
      <c r="WEY29" s="530" t="n"/>
      <c r="WEZ29" s="530" t="n"/>
      <c r="WFA29" s="530" t="n"/>
      <c r="WFB29" s="530" t="n"/>
      <c r="WFC29" s="530" t="n"/>
      <c r="WFD29" s="530" t="n"/>
      <c r="WFE29" s="530" t="n"/>
      <c r="WFF29" s="530" t="n"/>
      <c r="WFG29" s="530" t="n"/>
      <c r="WFH29" s="530" t="n"/>
      <c r="WFI29" s="530" t="n"/>
      <c r="WFJ29" s="530" t="n"/>
      <c r="WFK29" s="530" t="n"/>
      <c r="WFL29" s="530" t="n"/>
      <c r="WFM29" s="530" t="n"/>
      <c r="WFN29" s="530" t="n"/>
      <c r="WFO29" s="530" t="n"/>
      <c r="WFP29" s="530" t="n"/>
      <c r="WFQ29" s="530" t="n"/>
      <c r="WFR29" s="530" t="n"/>
      <c r="WFS29" s="530" t="n"/>
      <c r="WFT29" s="530" t="n"/>
      <c r="WFU29" s="530" t="n"/>
      <c r="WFV29" s="530" t="n"/>
      <c r="WFW29" s="530" t="n"/>
      <c r="WFX29" s="530" t="n"/>
      <c r="WFY29" s="530" t="n"/>
      <c r="WFZ29" s="530" t="n"/>
      <c r="WGA29" s="530" t="n"/>
      <c r="WGB29" s="530" t="n"/>
      <c r="WGC29" s="530" t="n"/>
      <c r="WGD29" s="530" t="n"/>
      <c r="WGE29" s="530" t="n"/>
      <c r="WGF29" s="530" t="n"/>
      <c r="WGG29" s="530" t="n"/>
      <c r="WGH29" s="530" t="n"/>
      <c r="WGI29" s="530" t="n"/>
      <c r="WGJ29" s="530" t="n"/>
      <c r="WGK29" s="530" t="n"/>
      <c r="WGL29" s="530" t="n"/>
      <c r="WGM29" s="530" t="n"/>
      <c r="WGN29" s="530" t="n"/>
      <c r="WGO29" s="530" t="n"/>
      <c r="WGP29" s="530" t="n"/>
      <c r="WGQ29" s="530" t="n"/>
      <c r="WGR29" s="530" t="n"/>
      <c r="WGS29" s="530" t="n"/>
      <c r="WGT29" s="530" t="n"/>
      <c r="WGU29" s="530" t="n"/>
      <c r="WGV29" s="530" t="n"/>
      <c r="WGW29" s="530" t="n"/>
      <c r="WGX29" s="530" t="n"/>
      <c r="WGY29" s="530" t="n"/>
      <c r="WGZ29" s="530" t="n"/>
      <c r="WHA29" s="530" t="n"/>
      <c r="WHB29" s="530" t="n"/>
      <c r="WHC29" s="530" t="n"/>
      <c r="WHD29" s="530" t="n"/>
      <c r="WHE29" s="530" t="n"/>
      <c r="WHF29" s="530" t="n"/>
      <c r="WHG29" s="530" t="n"/>
      <c r="WHH29" s="530" t="n"/>
      <c r="WHI29" s="530" t="n"/>
      <c r="WHJ29" s="530" t="n"/>
      <c r="WHK29" s="530" t="n"/>
      <c r="WHL29" s="530" t="n"/>
      <c r="WHM29" s="530" t="n"/>
      <c r="WHN29" s="530" t="n"/>
      <c r="WHO29" s="530" t="n"/>
      <c r="WHP29" s="530" t="n"/>
      <c r="WHQ29" s="530" t="n"/>
      <c r="WHR29" s="530" t="n"/>
      <c r="WHS29" s="530" t="n"/>
      <c r="WHT29" s="530" t="n"/>
      <c r="WHU29" s="530" t="n"/>
      <c r="WHV29" s="530" t="n"/>
      <c r="WHW29" s="530" t="n"/>
      <c r="WHX29" s="530" t="n"/>
      <c r="WHY29" s="530" t="n"/>
      <c r="WHZ29" s="530" t="n"/>
      <c r="WIA29" s="530" t="n"/>
      <c r="WIB29" s="530" t="n"/>
      <c r="WIC29" s="530" t="n"/>
      <c r="WID29" s="530" t="n"/>
      <c r="WIE29" s="530" t="n"/>
      <c r="WIF29" s="530" t="n"/>
      <c r="WIG29" s="530" t="n"/>
      <c r="WIH29" s="530" t="n"/>
      <c r="WII29" s="530" t="n"/>
      <c r="WIJ29" s="530" t="n"/>
      <c r="WIK29" s="530" t="n"/>
      <c r="WIL29" s="530" t="n"/>
      <c r="WIM29" s="530" t="n"/>
      <c r="WIN29" s="530" t="n"/>
      <c r="WIO29" s="530" t="n"/>
      <c r="WIP29" s="530" t="n"/>
      <c r="WIQ29" s="530" t="n"/>
      <c r="WIR29" s="530" t="n"/>
      <c r="WIS29" s="530" t="n"/>
      <c r="WIT29" s="530" t="n"/>
      <c r="WIU29" s="530" t="n"/>
      <c r="WIV29" s="530" t="n"/>
      <c r="WIW29" s="530" t="n"/>
      <c r="WIX29" s="530" t="n"/>
      <c r="WIY29" s="530" t="n"/>
      <c r="WIZ29" s="530" t="n"/>
      <c r="WJA29" s="530" t="n"/>
      <c r="WJB29" s="530" t="n"/>
      <c r="WJC29" s="530" t="n"/>
      <c r="WJD29" s="530" t="n"/>
      <c r="WJE29" s="530" t="n"/>
      <c r="WJF29" s="530" t="n"/>
      <c r="WJG29" s="530" t="n"/>
      <c r="WJH29" s="530" t="n"/>
      <c r="WJI29" s="530" t="n"/>
      <c r="WJJ29" s="530" t="n"/>
      <c r="WJK29" s="530" t="n"/>
      <c r="WJL29" s="530" t="n"/>
      <c r="WJM29" s="530" t="n"/>
      <c r="WJN29" s="530" t="n"/>
      <c r="WJO29" s="530" t="n"/>
      <c r="WJP29" s="530" t="n"/>
      <c r="WJQ29" s="530" t="n"/>
      <c r="WJR29" s="530" t="n"/>
      <c r="WJS29" s="530" t="n"/>
      <c r="WJT29" s="530" t="n"/>
      <c r="WJU29" s="530" t="n"/>
      <c r="WJV29" s="530" t="n"/>
      <c r="WJW29" s="530" t="n"/>
      <c r="WJX29" s="530" t="n"/>
      <c r="WJY29" s="530" t="n"/>
      <c r="WJZ29" s="530" t="n"/>
      <c r="WKA29" s="530" t="n"/>
      <c r="WKB29" s="530" t="n"/>
      <c r="WKC29" s="530" t="n"/>
      <c r="WKD29" s="530" t="n"/>
      <c r="WKE29" s="530" t="n"/>
      <c r="WKF29" s="530" t="n"/>
      <c r="WKG29" s="530" t="n"/>
      <c r="WKH29" s="530" t="n"/>
      <c r="WKI29" s="530" t="n"/>
      <c r="WKJ29" s="530" t="n"/>
      <c r="WKK29" s="530" t="n"/>
      <c r="WKL29" s="530" t="n"/>
      <c r="WKM29" s="530" t="n"/>
      <c r="WKN29" s="530" t="n"/>
      <c r="WKO29" s="530" t="n"/>
      <c r="WKP29" s="530" t="n"/>
      <c r="WKQ29" s="530" t="n"/>
      <c r="WKR29" s="530" t="n"/>
      <c r="WKS29" s="530" t="n"/>
      <c r="WKT29" s="530" t="n"/>
      <c r="WKU29" s="530" t="n"/>
      <c r="WKV29" s="530" t="n"/>
      <c r="WKW29" s="530" t="n"/>
      <c r="WKX29" s="530" t="n"/>
      <c r="WKY29" s="530" t="n"/>
      <c r="WKZ29" s="530" t="n"/>
      <c r="WLA29" s="530" t="n"/>
      <c r="WLB29" s="530" t="n"/>
      <c r="WLC29" s="530" t="n"/>
      <c r="WLD29" s="530" t="n"/>
      <c r="WLE29" s="530" t="n"/>
      <c r="WLF29" s="530" t="n"/>
      <c r="WLG29" s="530" t="n"/>
      <c r="WLH29" s="530" t="n"/>
      <c r="WLI29" s="530" t="n"/>
      <c r="WLJ29" s="530" t="n"/>
      <c r="WLK29" s="530" t="n"/>
      <c r="WLL29" s="530" t="n"/>
      <c r="WLM29" s="530" t="n"/>
      <c r="WLN29" s="530" t="n"/>
      <c r="WLO29" s="530" t="n"/>
      <c r="WLP29" s="530" t="n"/>
      <c r="WLQ29" s="530" t="n"/>
      <c r="WLR29" s="530" t="n"/>
      <c r="WLS29" s="530" t="n"/>
      <c r="WLT29" s="530" t="n"/>
      <c r="WLU29" s="530" t="n"/>
      <c r="WLV29" s="530" t="n"/>
      <c r="WLW29" s="530" t="n"/>
      <c r="WLX29" s="530" t="n"/>
      <c r="WLY29" s="530" t="n"/>
      <c r="WLZ29" s="530" t="n"/>
      <c r="WMA29" s="530" t="n"/>
      <c r="WMB29" s="530" t="n"/>
      <c r="WMC29" s="530" t="n"/>
      <c r="WMD29" s="530" t="n"/>
      <c r="WME29" s="530" t="n"/>
      <c r="WMF29" s="530" t="n"/>
      <c r="WMG29" s="530" t="n"/>
      <c r="WMH29" s="530" t="n"/>
      <c r="WMI29" s="530" t="n"/>
      <c r="WMJ29" s="530" t="n"/>
      <c r="WMK29" s="530" t="n"/>
      <c r="WML29" s="530" t="n"/>
      <c r="WMM29" s="530" t="n"/>
      <c r="WMN29" s="530" t="n"/>
      <c r="WMO29" s="530" t="n"/>
      <c r="WMP29" s="530" t="n"/>
      <c r="WMQ29" s="530" t="n"/>
      <c r="WMR29" s="530" t="n"/>
      <c r="WMS29" s="530" t="n"/>
      <c r="WMT29" s="530" t="n"/>
      <c r="WMU29" s="530" t="n"/>
      <c r="WMV29" s="530" t="n"/>
      <c r="WMW29" s="530" t="n"/>
      <c r="WMX29" s="530" t="n"/>
      <c r="WMY29" s="530" t="n"/>
      <c r="WMZ29" s="530" t="n"/>
      <c r="WNA29" s="530" t="n"/>
      <c r="WNB29" s="530" t="n"/>
      <c r="WNC29" s="530" t="n"/>
      <c r="WND29" s="530" t="n"/>
      <c r="WNE29" s="530" t="n"/>
      <c r="WNF29" s="530" t="n"/>
      <c r="WNG29" s="530" t="n"/>
      <c r="WNH29" s="530" t="n"/>
      <c r="WNI29" s="530" t="n"/>
      <c r="WNJ29" s="530" t="n"/>
      <c r="WNK29" s="530" t="n"/>
      <c r="WNL29" s="530" t="n"/>
      <c r="WNM29" s="530" t="n"/>
      <c r="WNN29" s="530" t="n"/>
      <c r="WNO29" s="530" t="n"/>
      <c r="WNP29" s="530" t="n"/>
      <c r="WNQ29" s="530" t="n"/>
      <c r="WNR29" s="530" t="n"/>
      <c r="WNS29" s="530" t="n"/>
      <c r="WNT29" s="530" t="n"/>
      <c r="WNU29" s="530" t="n"/>
      <c r="WNV29" s="530" t="n"/>
      <c r="WNW29" s="530" t="n"/>
      <c r="WNX29" s="530" t="n"/>
      <c r="WNY29" s="530" t="n"/>
      <c r="WNZ29" s="530" t="n"/>
      <c r="WOA29" s="530" t="n"/>
      <c r="WOB29" s="530" t="n"/>
      <c r="WOC29" s="530" t="n"/>
      <c r="WOD29" s="530" t="n"/>
      <c r="WOE29" s="530" t="n"/>
      <c r="WOF29" s="530" t="n"/>
      <c r="WOG29" s="530" t="n"/>
      <c r="WOH29" s="530" t="n"/>
      <c r="WOI29" s="530" t="n"/>
      <c r="WOJ29" s="530" t="n"/>
      <c r="WOK29" s="530" t="n"/>
      <c r="WOL29" s="530" t="n"/>
      <c r="WOM29" s="530" t="n"/>
      <c r="WON29" s="530" t="n"/>
      <c r="WOO29" s="530" t="n"/>
      <c r="WOP29" s="530" t="n"/>
      <c r="WOQ29" s="530" t="n"/>
      <c r="WOR29" s="530" t="n"/>
      <c r="WOS29" s="530" t="n"/>
      <c r="WOT29" s="530" t="n"/>
      <c r="WOU29" s="530" t="n"/>
      <c r="WOV29" s="530" t="n"/>
      <c r="WOW29" s="530" t="n"/>
      <c r="WOX29" s="530" t="n"/>
      <c r="WOY29" s="530" t="n"/>
      <c r="WOZ29" s="530" t="n"/>
      <c r="WPA29" s="530" t="n"/>
      <c r="WPB29" s="530" t="n"/>
      <c r="WPC29" s="530" t="n"/>
      <c r="WPD29" s="530" t="n"/>
      <c r="WPE29" s="530" t="n"/>
      <c r="WPF29" s="530" t="n"/>
      <c r="WPG29" s="530" t="n"/>
      <c r="WPH29" s="530" t="n"/>
      <c r="WPI29" s="530" t="n"/>
      <c r="WPJ29" s="530" t="n"/>
      <c r="WPK29" s="530" t="n"/>
      <c r="WPL29" s="530" t="n"/>
      <c r="WPM29" s="530" t="n"/>
      <c r="WPN29" s="530" t="n"/>
      <c r="WPO29" s="530" t="n"/>
      <c r="WPP29" s="530" t="n"/>
      <c r="WPQ29" s="530" t="n"/>
      <c r="WPR29" s="530" t="n"/>
      <c r="WPS29" s="530" t="n"/>
      <c r="WPT29" s="530" t="n"/>
      <c r="WPU29" s="530" t="n"/>
      <c r="WPV29" s="530" t="n"/>
      <c r="WPW29" s="530" t="n"/>
      <c r="WPX29" s="530" t="n"/>
      <c r="WPY29" s="530" t="n"/>
      <c r="WPZ29" s="530" t="n"/>
      <c r="WQA29" s="530" t="n"/>
      <c r="WQB29" s="530" t="n"/>
      <c r="WQC29" s="530" t="n"/>
      <c r="WQD29" s="530" t="n"/>
      <c r="WQE29" s="530" t="n"/>
      <c r="WQF29" s="530" t="n"/>
      <c r="WQG29" s="530" t="n"/>
      <c r="WQH29" s="530" t="n"/>
      <c r="WQI29" s="530" t="n"/>
      <c r="WQJ29" s="530" t="n"/>
      <c r="WQK29" s="530" t="n"/>
      <c r="WQL29" s="530" t="n"/>
      <c r="WQM29" s="530" t="n"/>
      <c r="WQN29" s="530" t="n"/>
      <c r="WQO29" s="530" t="n"/>
      <c r="WQP29" s="530" t="n"/>
      <c r="WQQ29" s="530" t="n"/>
      <c r="WQR29" s="530" t="n"/>
      <c r="WQS29" s="530" t="n"/>
      <c r="WQT29" s="530" t="n"/>
      <c r="WQU29" s="530" t="n"/>
      <c r="WQV29" s="530" t="n"/>
      <c r="WQW29" s="530" t="n"/>
      <c r="WQX29" s="530" t="n"/>
      <c r="WQY29" s="530" t="n"/>
      <c r="WQZ29" s="530" t="n"/>
      <c r="WRA29" s="530" t="n"/>
      <c r="WRB29" s="530" t="n"/>
      <c r="WRC29" s="530" t="n"/>
      <c r="WRD29" s="530" t="n"/>
      <c r="WRE29" s="530" t="n"/>
      <c r="WRF29" s="530" t="n"/>
      <c r="WRG29" s="530" t="n"/>
      <c r="WRH29" s="530" t="n"/>
      <c r="WRI29" s="530" t="n"/>
      <c r="WRJ29" s="530" t="n"/>
      <c r="WRK29" s="530" t="n"/>
      <c r="WRL29" s="530" t="n"/>
      <c r="WRM29" s="530" t="n"/>
      <c r="WRN29" s="530" t="n"/>
      <c r="WRO29" s="530" t="n"/>
      <c r="WRP29" s="530" t="n"/>
      <c r="WRQ29" s="530" t="n"/>
      <c r="WRR29" s="530" t="n"/>
      <c r="WRS29" s="530" t="n"/>
      <c r="WRT29" s="530" t="n"/>
      <c r="WRU29" s="530" t="n"/>
      <c r="WRV29" s="530" t="n"/>
      <c r="WRW29" s="530" t="n"/>
      <c r="WRX29" s="530" t="n"/>
      <c r="WRY29" s="530" t="n"/>
      <c r="WRZ29" s="530" t="n"/>
      <c r="WSA29" s="530" t="n"/>
      <c r="WSB29" s="530" t="n"/>
      <c r="WSC29" s="530" t="n"/>
      <c r="WSD29" s="530" t="n"/>
      <c r="WSE29" s="530" t="n"/>
      <c r="WSF29" s="530" t="n"/>
      <c r="WSG29" s="530" t="n"/>
      <c r="WSH29" s="530" t="n"/>
      <c r="WSI29" s="530" t="n"/>
      <c r="WSJ29" s="530" t="n"/>
      <c r="WSK29" s="530" t="n"/>
      <c r="WSL29" s="530" t="n"/>
      <c r="WSM29" s="530" t="n"/>
      <c r="WSN29" s="530" t="n"/>
      <c r="WSO29" s="530" t="n"/>
      <c r="WSP29" s="530" t="n"/>
      <c r="WSQ29" s="530" t="n"/>
      <c r="WSR29" s="530" t="n"/>
      <c r="WSS29" s="530" t="n"/>
      <c r="WST29" s="530" t="n"/>
      <c r="WSU29" s="530" t="n"/>
      <c r="WSV29" s="530" t="n"/>
      <c r="WSW29" s="530" t="n"/>
      <c r="WSX29" s="530" t="n"/>
      <c r="WSY29" s="530" t="n"/>
      <c r="WSZ29" s="530" t="n"/>
      <c r="WTA29" s="530" t="n"/>
      <c r="WTB29" s="530" t="n"/>
      <c r="WTC29" s="530" t="n"/>
      <c r="WTD29" s="530" t="n"/>
      <c r="WTE29" s="530" t="n"/>
      <c r="WTF29" s="530" t="n"/>
      <c r="WTG29" s="530" t="n"/>
      <c r="WTH29" s="530" t="n"/>
      <c r="WTI29" s="530" t="n"/>
      <c r="WTJ29" s="530" t="n"/>
      <c r="WTK29" s="530" t="n"/>
      <c r="WTL29" s="530" t="n"/>
      <c r="WTM29" s="530" t="n"/>
      <c r="WTN29" s="530" t="n"/>
      <c r="WTO29" s="530" t="n"/>
      <c r="WTP29" s="530" t="n"/>
      <c r="WTQ29" s="530" t="n"/>
      <c r="WTR29" s="530" t="n"/>
      <c r="WTS29" s="530" t="n"/>
      <c r="WTT29" s="530" t="n"/>
      <c r="WTU29" s="530" t="n"/>
      <c r="WTV29" s="530" t="n"/>
      <c r="WTW29" s="530" t="n"/>
      <c r="WTX29" s="530" t="n"/>
      <c r="WTY29" s="530" t="n"/>
      <c r="WTZ29" s="530" t="n"/>
      <c r="WUA29" s="530" t="n"/>
      <c r="WUB29" s="530" t="n"/>
      <c r="WUC29" s="530" t="n"/>
      <c r="WUD29" s="530" t="n"/>
      <c r="WUE29" s="530" t="n"/>
      <c r="WUF29" s="530" t="n"/>
      <c r="WUG29" s="530" t="n"/>
      <c r="WUH29" s="530" t="n"/>
      <c r="WUI29" s="530" t="n"/>
      <c r="WUJ29" s="530" t="n"/>
      <c r="WUK29" s="530" t="n"/>
      <c r="WUL29" s="530" t="n"/>
      <c r="WUM29" s="530" t="n"/>
      <c r="WUN29" s="530" t="n"/>
      <c r="WUO29" s="530" t="n"/>
      <c r="WUP29" s="530" t="n"/>
      <c r="WUQ29" s="530" t="n"/>
      <c r="WUR29" s="530" t="n"/>
      <c r="WUS29" s="530" t="n"/>
      <c r="WUT29" s="530" t="n"/>
      <c r="WUU29" s="530" t="n"/>
      <c r="WUV29" s="530" t="n"/>
      <c r="WUW29" s="530" t="n"/>
      <c r="WUX29" s="530" t="n"/>
      <c r="WUY29" s="530" t="n"/>
      <c r="WUZ29" s="530" t="n"/>
      <c r="WVA29" s="530" t="n"/>
      <c r="WVB29" s="530" t="n"/>
      <c r="WVC29" s="530" t="n"/>
      <c r="WVD29" s="530" t="n"/>
      <c r="WVE29" s="530" t="n"/>
      <c r="WVF29" s="530" t="n"/>
      <c r="WVG29" s="530" t="n"/>
      <c r="WVH29" s="530" t="n"/>
      <c r="WVI29" s="530" t="n"/>
      <c r="WVJ29" s="530" t="n"/>
      <c r="WVK29" s="530" t="n"/>
      <c r="WVL29" s="530" t="n"/>
      <c r="WVM29" s="530" t="n"/>
      <c r="WVN29" s="530" t="n"/>
      <c r="WVO29" s="530" t="n"/>
      <c r="WVP29" s="530" t="n"/>
      <c r="WVQ29" s="530" t="n"/>
      <c r="WVR29" s="530" t="n"/>
      <c r="WVS29" s="530" t="n"/>
      <c r="WVT29" s="530" t="n"/>
      <c r="WVU29" s="530" t="n"/>
      <c r="WVV29" s="530" t="n"/>
      <c r="WVW29" s="530" t="n"/>
      <c r="WVX29" s="530" t="n"/>
      <c r="WVY29" s="530" t="n"/>
      <c r="WVZ29" s="530" t="n"/>
      <c r="WWA29" s="530" t="n"/>
      <c r="WWB29" s="530" t="n"/>
      <c r="WWC29" s="530" t="n"/>
      <c r="WWD29" s="530" t="n"/>
      <c r="WWE29" s="530" t="n"/>
      <c r="WWF29" s="530" t="n"/>
      <c r="WWG29" s="530" t="n"/>
      <c r="WWH29" s="530" t="n"/>
      <c r="WWI29" s="530" t="n"/>
      <c r="WWJ29" s="530" t="n"/>
      <c r="WWK29" s="530" t="n"/>
      <c r="WWL29" s="530" t="n"/>
      <c r="WWM29" s="530" t="n"/>
      <c r="WWN29" s="530" t="n"/>
      <c r="WWO29" s="530" t="n"/>
      <c r="WWP29" s="530" t="n"/>
      <c r="WWQ29" s="530" t="n"/>
      <c r="WWR29" s="530" t="n"/>
      <c r="WWS29" s="530" t="n"/>
      <c r="WWT29" s="530" t="n"/>
      <c r="WWU29" s="530" t="n"/>
      <c r="WWV29" s="530" t="n"/>
      <c r="WWW29" s="530" t="n"/>
      <c r="WWX29" s="530" t="n"/>
      <c r="WWY29" s="530" t="n"/>
      <c r="WWZ29" s="530" t="n"/>
      <c r="WXA29" s="530" t="n"/>
      <c r="WXB29" s="530" t="n"/>
      <c r="WXC29" s="530" t="n"/>
      <c r="WXD29" s="530" t="n"/>
      <c r="WXE29" s="530" t="n"/>
      <c r="WXF29" s="530" t="n"/>
      <c r="WXG29" s="530" t="n"/>
      <c r="WXH29" s="530" t="n"/>
      <c r="WXI29" s="530" t="n"/>
      <c r="WXJ29" s="530" t="n"/>
      <c r="WXK29" s="530" t="n"/>
      <c r="WXL29" s="530" t="n"/>
      <c r="WXM29" s="530" t="n"/>
      <c r="WXN29" s="530" t="n"/>
      <c r="WXO29" s="530" t="n"/>
      <c r="WXP29" s="530" t="n"/>
      <c r="WXQ29" s="530" t="n"/>
      <c r="WXR29" s="530" t="n"/>
      <c r="WXS29" s="530" t="n"/>
      <c r="WXT29" s="530" t="n"/>
      <c r="WXU29" s="530" t="n"/>
      <c r="WXV29" s="530" t="n"/>
      <c r="WXW29" s="530" t="n"/>
      <c r="WXX29" s="530" t="n"/>
      <c r="WXY29" s="530" t="n"/>
      <c r="WXZ29" s="530" t="n"/>
      <c r="WYA29" s="530" t="n"/>
      <c r="WYB29" s="530" t="n"/>
      <c r="WYC29" s="530" t="n"/>
      <c r="WYD29" s="530" t="n"/>
      <c r="WYE29" s="530" t="n"/>
      <c r="WYF29" s="530" t="n"/>
      <c r="WYG29" s="530" t="n"/>
      <c r="WYH29" s="530" t="n"/>
      <c r="WYI29" s="530" t="n"/>
      <c r="WYJ29" s="530" t="n"/>
      <c r="WYK29" s="530" t="n"/>
      <c r="WYL29" s="530" t="n"/>
      <c r="WYM29" s="530" t="n"/>
      <c r="WYN29" s="530" t="n"/>
      <c r="WYO29" s="530" t="n"/>
      <c r="WYP29" s="530" t="n"/>
      <c r="WYQ29" s="530" t="n"/>
      <c r="WYR29" s="530" t="n"/>
      <c r="WYS29" s="530" t="n"/>
      <c r="WYT29" s="530" t="n"/>
      <c r="WYU29" s="530" t="n"/>
      <c r="WYV29" s="530" t="n"/>
      <c r="WYW29" s="530" t="n"/>
      <c r="WYX29" s="530" t="n"/>
      <c r="WYY29" s="530" t="n"/>
      <c r="WYZ29" s="530" t="n"/>
      <c r="WZA29" s="530" t="n"/>
      <c r="WZB29" s="530" t="n"/>
      <c r="WZC29" s="530" t="n"/>
      <c r="WZD29" s="530" t="n"/>
      <c r="WZE29" s="530" t="n"/>
      <c r="WZF29" s="530" t="n"/>
      <c r="WZG29" s="530" t="n"/>
      <c r="WZH29" s="530" t="n"/>
      <c r="WZI29" s="530" t="n"/>
      <c r="WZJ29" s="530" t="n"/>
      <c r="WZK29" s="530" t="n"/>
      <c r="WZL29" s="530" t="n"/>
      <c r="WZM29" s="530" t="n"/>
      <c r="WZN29" s="530" t="n"/>
      <c r="WZO29" s="530" t="n"/>
      <c r="WZP29" s="530" t="n"/>
      <c r="WZQ29" s="530" t="n"/>
      <c r="WZR29" s="530" t="n"/>
      <c r="WZS29" s="530" t="n"/>
      <c r="WZT29" s="530" t="n"/>
      <c r="WZU29" s="530" t="n"/>
      <c r="WZV29" s="530" t="n"/>
      <c r="WZW29" s="530" t="n"/>
      <c r="WZX29" s="530" t="n"/>
      <c r="WZY29" s="530" t="n"/>
      <c r="WZZ29" s="530" t="n"/>
      <c r="XAA29" s="530" t="n"/>
      <c r="XAB29" s="530" t="n"/>
      <c r="XAC29" s="530" t="n"/>
      <c r="XAD29" s="530" t="n"/>
      <c r="XAE29" s="530" t="n"/>
      <c r="XAF29" s="530" t="n"/>
      <c r="XAG29" s="530" t="n"/>
      <c r="XAH29" s="530" t="n"/>
      <c r="XAI29" s="530" t="n"/>
      <c r="XAJ29" s="530" t="n"/>
      <c r="XAK29" s="530" t="n"/>
      <c r="XAL29" s="530" t="n"/>
      <c r="XAM29" s="530" t="n"/>
      <c r="XAN29" s="530" t="n"/>
      <c r="XAO29" s="530" t="n"/>
      <c r="XAP29" s="530" t="n"/>
      <c r="XAQ29" s="530" t="n"/>
      <c r="XAR29" s="530" t="n"/>
      <c r="XAS29" s="530" t="n"/>
      <c r="XAT29" s="530" t="n"/>
      <c r="XAU29" s="530" t="n"/>
      <c r="XAV29" s="530" t="n"/>
      <c r="XAW29" s="530" t="n"/>
      <c r="XAX29" s="530" t="n"/>
      <c r="XAY29" s="530" t="n"/>
      <c r="XAZ29" s="530" t="n"/>
      <c r="XBA29" s="530" t="n"/>
      <c r="XBB29" s="530" t="n"/>
      <c r="XBC29" s="530" t="n"/>
      <c r="XBD29" s="530" t="n"/>
      <c r="XBE29" s="530" t="n"/>
      <c r="XBF29" s="530" t="n"/>
      <c r="XBG29" s="530" t="n"/>
      <c r="XBH29" s="530" t="n"/>
      <c r="XBI29" s="530" t="n"/>
      <c r="XBJ29" s="530" t="n"/>
      <c r="XBK29" s="530" t="n"/>
      <c r="XBL29" s="530" t="n"/>
      <c r="XBM29" s="530" t="n"/>
      <c r="XBN29" s="530" t="n"/>
      <c r="XBO29" s="530" t="n"/>
      <c r="XBP29" s="530" t="n"/>
      <c r="XBQ29" s="530" t="n"/>
      <c r="XBR29" s="530" t="n"/>
      <c r="XBS29" s="530" t="n"/>
      <c r="XBT29" s="530" t="n"/>
      <c r="XBU29" s="530" t="n"/>
      <c r="XBV29" s="530" t="n"/>
      <c r="XBW29" s="530" t="n"/>
      <c r="XBX29" s="530" t="n"/>
      <c r="XBY29" s="530" t="n"/>
      <c r="XBZ29" s="530" t="n"/>
      <c r="XCA29" s="530" t="n"/>
      <c r="XCB29" s="530" t="n"/>
      <c r="XCC29" s="530" t="n"/>
      <c r="XCD29" s="530" t="n"/>
      <c r="XCE29" s="530" t="n"/>
      <c r="XCF29" s="530" t="n"/>
      <c r="XCG29" s="530" t="n"/>
      <c r="XCH29" s="530" t="n"/>
      <c r="XCI29" s="530" t="n"/>
      <c r="XCJ29" s="530" t="n"/>
      <c r="XCK29" s="530" t="n"/>
      <c r="XCL29" s="530" t="n"/>
      <c r="XCM29" s="530" t="n"/>
      <c r="XCN29" s="530" t="n"/>
      <c r="XCO29" s="530" t="n"/>
      <c r="XCP29" s="530" t="n"/>
      <c r="XCQ29" s="530" t="n"/>
      <c r="XCR29" s="530" t="n"/>
      <c r="XCS29" s="530" t="n"/>
      <c r="XCT29" s="530" t="n"/>
      <c r="XCU29" s="530" t="n"/>
      <c r="XCV29" s="530" t="n"/>
      <c r="XCW29" s="530" t="n"/>
      <c r="XCX29" s="530" t="n"/>
      <c r="XCY29" s="530" t="n"/>
      <c r="XCZ29" s="530" t="n"/>
      <c r="XDA29" s="530" t="n"/>
      <c r="XDB29" s="530" t="n"/>
      <c r="XDC29" s="530" t="n"/>
      <c r="XDD29" s="530" t="n"/>
      <c r="XDE29" s="530" t="n"/>
      <c r="XDF29" s="530" t="n"/>
      <c r="XDG29" s="530" t="n"/>
      <c r="XDH29" s="530" t="n"/>
      <c r="XDI29" s="530" t="n"/>
      <c r="XDJ29" s="530" t="n"/>
      <c r="XDK29" s="530" t="n"/>
      <c r="XDL29" s="530" t="n"/>
      <c r="XDM29" s="530" t="n"/>
      <c r="XDN29" s="530" t="n"/>
      <c r="XDO29" s="530" t="n"/>
      <c r="XDP29" s="530" t="n"/>
      <c r="XDQ29" s="530" t="n"/>
      <c r="XDR29" s="530" t="n"/>
      <c r="XDS29" s="530" t="n"/>
      <c r="XDT29" s="530" t="n"/>
      <c r="XDU29" s="530" t="n"/>
      <c r="XDV29" s="530" t="n"/>
      <c r="XDW29" s="530" t="n"/>
      <c r="XDX29" s="530" t="n"/>
      <c r="XDY29" s="530" t="n"/>
      <c r="XDZ29" s="530" t="n"/>
      <c r="XEA29" s="530" t="n"/>
      <c r="XEB29" s="530" t="n"/>
      <c r="XEC29" s="530" t="n"/>
      <c r="XED29" s="530" t="n"/>
      <c r="XEE29" s="530" t="n"/>
      <c r="XEF29" s="530" t="n"/>
      <c r="XEG29" s="530" t="n"/>
      <c r="XEH29" s="530" t="n"/>
      <c r="XEI29" s="530" t="n"/>
      <c r="XEJ29" s="530" t="n"/>
    </row>
    <row r="30" customFormat="1" s="538">
      <c r="A30" s="530" t="n"/>
      <c r="B30" s="530" t="n"/>
      <c r="C30" s="530" t="n"/>
      <c r="D30" s="530" t="n"/>
      <c r="E30" s="530" t="n"/>
      <c r="F30" s="530" t="n"/>
      <c r="G30" s="530" t="n"/>
      <c r="H30" s="530" t="n"/>
      <c r="I30" s="530" t="n"/>
      <c r="J30" s="530" t="n"/>
      <c r="K30" s="530" t="n"/>
      <c r="L30" s="530" t="n"/>
      <c r="M30" s="530" t="n"/>
      <c r="N30" s="530" t="n"/>
      <c r="O30" s="530" t="n"/>
      <c r="P30" s="600" t="n"/>
      <c r="Q30" s="600" t="n"/>
      <c r="R30" s="530" t="n"/>
      <c r="S30" s="530" t="n"/>
      <c r="T30" s="530" t="n"/>
      <c r="U30" s="530" t="n"/>
      <c r="V30" s="530" t="n"/>
      <c r="W30" s="530" t="n"/>
      <c r="X30" s="530" t="n"/>
      <c r="Y30" s="530" t="n"/>
      <c r="Z30" s="530" t="n"/>
      <c r="AA30" s="530" t="n"/>
      <c r="AB30" s="530" t="n"/>
      <c r="AC30" s="530" t="n"/>
      <c r="AD30" s="530" t="n"/>
      <c r="AE30" s="530" t="n"/>
      <c r="AF30" s="80" t="n"/>
      <c r="AG30" s="530" t="n"/>
      <c r="AH30" s="530" t="n"/>
      <c r="AI30" s="530" t="n"/>
      <c r="AJ30" s="600" t="n"/>
      <c r="AK30" s="530" t="n"/>
      <c r="XEK30" s="0" t="n"/>
      <c r="XEL30" s="0" t="n"/>
      <c r="XEM30" s="0" t="n"/>
      <c r="XEN30" s="0" t="n"/>
      <c r="XEO30" s="0" t="n"/>
      <c r="XEP30" s="0" t="n"/>
      <c r="XEQ30" s="0" t="n"/>
      <c r="XER30" s="0" t="n"/>
      <c r="XES30" s="0" t="n"/>
      <c r="XET30" s="0" t="n"/>
      <c r="XEU30" s="0" t="n"/>
      <c r="XEV30" s="0" t="n"/>
      <c r="XEW30" s="0" t="n"/>
      <c r="XEX30" s="0" t="n"/>
      <c r="XEY30" s="0" t="n"/>
      <c r="XEZ30" s="0" t="n"/>
      <c r="XFA30" s="0" t="n"/>
      <c r="XFB30" s="0" t="n"/>
      <c r="XFC30" s="0" t="n"/>
      <c r="XFD30" s="0" t="n"/>
    </row>
    <row r="31" customFormat="1" s="538">
      <c r="A31" s="530" t="n"/>
      <c r="B31" s="530" t="n"/>
      <c r="C31" s="530" t="n"/>
      <c r="D31" s="530" t="n"/>
      <c r="E31" s="530" t="n"/>
      <c r="F31" s="530" t="n"/>
      <c r="G31" s="530" t="n"/>
      <c r="H31" s="530" t="n"/>
      <c r="I31" s="530" t="n"/>
      <c r="J31" s="530" t="n"/>
      <c r="K31" s="530" t="n"/>
      <c r="L31" s="530" t="n"/>
      <c r="M31" s="530" t="n"/>
      <c r="N31" s="530" t="n"/>
      <c r="O31" s="530" t="n"/>
      <c r="P31" s="600" t="n"/>
      <c r="Q31" s="600" t="n"/>
      <c r="R31" s="530" t="n"/>
      <c r="S31" s="530" t="n"/>
      <c r="T31" s="530" t="n"/>
      <c r="U31" s="530" t="n"/>
      <c r="V31" s="530" t="n"/>
      <c r="W31" s="530" t="n"/>
      <c r="X31" s="530" t="n"/>
      <c r="Y31" s="530" t="n"/>
      <c r="Z31" s="530" t="n"/>
      <c r="AA31" s="530" t="n"/>
      <c r="AB31" s="530" t="n"/>
      <c r="AC31" s="530" t="n"/>
      <c r="AD31" s="530" t="n"/>
      <c r="AE31" s="530" t="n"/>
      <c r="AF31" s="80" t="n"/>
      <c r="AG31" s="530" t="n"/>
      <c r="AH31" s="530" t="n"/>
      <c r="AI31" s="530" t="n"/>
      <c r="AJ31" s="600" t="n"/>
      <c r="AK31" s="530" t="n"/>
      <c r="XEK31" s="0" t="n"/>
      <c r="XEL31" s="0" t="n"/>
      <c r="XEM31" s="0" t="n"/>
      <c r="XEN31" s="0" t="n"/>
      <c r="XEO31" s="0" t="n"/>
      <c r="XEP31" s="0" t="n"/>
      <c r="XEQ31" s="0" t="n"/>
      <c r="XER31" s="0" t="n"/>
      <c r="XES31" s="0" t="n"/>
      <c r="XET31" s="0" t="n"/>
      <c r="XEU31" s="0" t="n"/>
      <c r="XEV31" s="0" t="n"/>
      <c r="XEW31" s="0" t="n"/>
      <c r="XEX31" s="0" t="n"/>
      <c r="XEY31" s="0" t="n"/>
      <c r="XEZ31" s="0" t="n"/>
      <c r="XFA31" s="0" t="n"/>
      <c r="XFB31" s="0" t="n"/>
      <c r="XFC31" s="0" t="n"/>
      <c r="XFD31" s="0" t="n"/>
    </row>
    <row r="32" customFormat="1" s="538">
      <c r="A32" s="530" t="n"/>
      <c r="B32" s="530" t="n"/>
      <c r="C32" s="530" t="n"/>
      <c r="D32" s="530" t="n"/>
      <c r="E32" s="530" t="n"/>
      <c r="F32" s="530" t="n"/>
      <c r="G32" s="530" t="n"/>
      <c r="H32" s="530" t="n"/>
      <c r="I32" s="530" t="n"/>
      <c r="J32" s="530" t="n"/>
      <c r="K32" s="530" t="n"/>
      <c r="L32" s="530" t="n"/>
      <c r="M32" s="530" t="n"/>
      <c r="N32" s="530" t="n"/>
      <c r="O32" s="530" t="n"/>
      <c r="P32" s="600" t="n"/>
      <c r="Q32" s="600" t="n"/>
      <c r="R32" s="530" t="n"/>
      <c r="S32" s="530" t="n"/>
      <c r="T32" s="530" t="n"/>
      <c r="U32" s="530" t="n"/>
      <c r="V32" s="530" t="n"/>
      <c r="W32" s="530" t="n"/>
      <c r="X32" s="530" t="n"/>
      <c r="Y32" s="530" t="n"/>
      <c r="Z32" s="530" t="n"/>
      <c r="AA32" s="530" t="n"/>
      <c r="AB32" s="530" t="n"/>
      <c r="AC32" s="530" t="n"/>
      <c r="AD32" s="530" t="n"/>
      <c r="AE32" s="530" t="n"/>
      <c r="AF32" s="80" t="n"/>
      <c r="AG32" s="530" t="n"/>
      <c r="AH32" s="530" t="n"/>
      <c r="AI32" s="530" t="n"/>
      <c r="AJ32" s="600" t="n"/>
      <c r="AK32" s="530" t="n"/>
      <c r="XEK32" s="0" t="n"/>
      <c r="XEL32" s="0" t="n"/>
      <c r="XEM32" s="0" t="n"/>
      <c r="XEN32" s="0" t="n"/>
      <c r="XEO32" s="0" t="n"/>
      <c r="XEP32" s="0" t="n"/>
      <c r="XEQ32" s="0" t="n"/>
      <c r="XER32" s="0" t="n"/>
      <c r="XES32" s="0" t="n"/>
      <c r="XET32" s="0" t="n"/>
      <c r="XEU32" s="0" t="n"/>
      <c r="XEV32" s="0" t="n"/>
      <c r="XEW32" s="0" t="n"/>
      <c r="XEX32" s="0" t="n"/>
      <c r="XEY32" s="0" t="n"/>
      <c r="XEZ32" s="0" t="n"/>
      <c r="XFA32" s="0" t="n"/>
      <c r="XFB32" s="0" t="n"/>
      <c r="XFC32" s="0" t="n"/>
      <c r="XFD32" s="0" t="n"/>
    </row>
    <row r="33" customFormat="1" s="538">
      <c r="A33" s="530" t="n"/>
      <c r="B33" s="530" t="n"/>
      <c r="C33" s="530" t="n"/>
      <c r="D33" s="530" t="n"/>
      <c r="E33" s="530" t="n"/>
      <c r="F33" s="530" t="n"/>
      <c r="G33" s="530" t="n"/>
      <c r="H33" s="530" t="n"/>
      <c r="I33" s="530" t="n"/>
      <c r="J33" s="530" t="n"/>
      <c r="K33" s="530" t="n"/>
      <c r="L33" s="530" t="n"/>
      <c r="M33" s="530" t="n"/>
      <c r="N33" s="530" t="n"/>
      <c r="O33" s="530" t="n"/>
      <c r="P33" s="600" t="n"/>
      <c r="Q33" s="600" t="n"/>
      <c r="R33" s="530" t="n"/>
      <c r="S33" s="530" t="n"/>
      <c r="T33" s="530" t="n"/>
      <c r="U33" s="530" t="n"/>
      <c r="V33" s="530" t="n"/>
      <c r="W33" s="530" t="n"/>
      <c r="X33" s="530" t="n"/>
      <c r="Y33" s="530" t="n"/>
      <c r="Z33" s="530" t="n"/>
      <c r="AA33" s="530" t="n"/>
      <c r="AB33" s="530" t="n"/>
      <c r="AC33" s="530" t="n"/>
      <c r="AD33" s="530" t="n"/>
      <c r="AE33" s="530" t="n"/>
      <c r="AF33" s="80" t="n"/>
      <c r="AG33" s="530" t="n"/>
      <c r="AH33" s="530" t="n"/>
      <c r="AI33" s="530" t="n"/>
      <c r="AJ33" s="600" t="n"/>
      <c r="AK33" s="530" t="n"/>
      <c r="XEK33" s="0" t="n"/>
      <c r="XEL33" s="0" t="n"/>
      <c r="XEM33" s="0" t="n"/>
      <c r="XEN33" s="0" t="n"/>
      <c r="XEO33" s="0" t="n"/>
      <c r="XEP33" s="0" t="n"/>
      <c r="XEQ33" s="0" t="n"/>
      <c r="XER33" s="0" t="n"/>
      <c r="XES33" s="0" t="n"/>
      <c r="XET33" s="0" t="n"/>
      <c r="XEU33" s="0" t="n"/>
      <c r="XEV33" s="0" t="n"/>
      <c r="XEW33" s="0" t="n"/>
      <c r="XEX33" s="0" t="n"/>
      <c r="XEY33" s="0" t="n"/>
      <c r="XEZ33" s="0" t="n"/>
      <c r="XFA33" s="0" t="n"/>
      <c r="XFB33" s="0" t="n"/>
      <c r="XFC33" s="0" t="n"/>
      <c r="XFD33" s="0" t="n"/>
    </row>
    <row r="34" customFormat="1" s="538">
      <c r="A34" s="530" t="n"/>
      <c r="B34" s="530" t="n"/>
      <c r="C34" s="530" t="n"/>
      <c r="D34" s="530" t="n"/>
      <c r="E34" s="530" t="n"/>
      <c r="F34" s="530" t="n"/>
      <c r="G34" s="530" t="n"/>
      <c r="H34" s="530" t="n"/>
      <c r="I34" s="530" t="n"/>
      <c r="J34" s="530" t="n"/>
      <c r="K34" s="530" t="n"/>
      <c r="L34" s="530" t="n"/>
      <c r="M34" s="530" t="n"/>
      <c r="N34" s="530" t="n"/>
      <c r="O34" s="530" t="n"/>
      <c r="P34" s="600" t="n"/>
      <c r="Q34" s="600" t="n"/>
      <c r="R34" s="530" t="n"/>
      <c r="S34" s="530" t="n"/>
      <c r="T34" s="530" t="n"/>
      <c r="U34" s="530" t="n"/>
      <c r="V34" s="530" t="n"/>
      <c r="W34" s="530" t="n"/>
      <c r="X34" s="530" t="n"/>
      <c r="Y34" s="530" t="n"/>
      <c r="Z34" s="530" t="n"/>
      <c r="AA34" s="530" t="n"/>
      <c r="AB34" s="530" t="n"/>
      <c r="AC34" s="530" t="n"/>
      <c r="AD34" s="530" t="n"/>
      <c r="AE34" s="530" t="n"/>
      <c r="AF34" s="80" t="n"/>
      <c r="AG34" s="530" t="n"/>
      <c r="AH34" s="530" t="n"/>
      <c r="AI34" s="530" t="n"/>
      <c r="AJ34" s="600" t="n"/>
      <c r="AK34" s="530" t="n"/>
      <c r="XEK34" s="0" t="n"/>
      <c r="XEL34" s="0" t="n"/>
      <c r="XEM34" s="0" t="n"/>
      <c r="XEN34" s="0" t="n"/>
      <c r="XEO34" s="0" t="n"/>
      <c r="XEP34" s="0" t="n"/>
      <c r="XEQ34" s="0" t="n"/>
      <c r="XER34" s="0" t="n"/>
      <c r="XES34" s="0" t="n"/>
      <c r="XET34" s="0" t="n"/>
      <c r="XEU34" s="0" t="n"/>
      <c r="XEV34" s="0" t="n"/>
      <c r="XEW34" s="0" t="n"/>
      <c r="XEX34" s="0" t="n"/>
      <c r="XEY34" s="0" t="n"/>
      <c r="XEZ34" s="0" t="n"/>
      <c r="XFA34" s="0" t="n"/>
      <c r="XFB34" s="0" t="n"/>
      <c r="XFC34" s="0" t="n"/>
      <c r="XFD34" s="0" t="n"/>
    </row>
    <row r="35" customFormat="1" s="538">
      <c r="A35" s="530" t="n"/>
      <c r="B35" s="530" t="n"/>
      <c r="C35" s="530" t="n"/>
      <c r="D35" s="530" t="n"/>
      <c r="E35" s="530" t="n"/>
      <c r="F35" s="530" t="n"/>
      <c r="G35" s="530" t="n"/>
      <c r="H35" s="530" t="n"/>
      <c r="I35" s="530" t="n"/>
      <c r="J35" s="530" t="n"/>
      <c r="K35" s="530" t="n"/>
      <c r="L35" s="530" t="n"/>
      <c r="M35" s="530" t="n"/>
      <c r="N35" s="530" t="n"/>
      <c r="O35" s="530" t="n"/>
      <c r="P35" s="600" t="n"/>
      <c r="Q35" s="600" t="n"/>
      <c r="R35" s="530" t="n"/>
      <c r="S35" s="530" t="n"/>
      <c r="T35" s="530" t="n"/>
      <c r="U35" s="530" t="n"/>
      <c r="V35" s="530" t="n"/>
      <c r="W35" s="530" t="n"/>
      <c r="X35" s="530" t="n"/>
      <c r="Y35" s="530" t="n"/>
      <c r="Z35" s="530" t="n"/>
      <c r="AA35" s="530" t="n"/>
      <c r="AB35" s="530" t="n"/>
      <c r="AC35" s="530" t="n"/>
      <c r="AD35" s="530" t="n"/>
      <c r="AE35" s="530" t="n"/>
      <c r="AF35" s="80" t="n"/>
      <c r="AG35" s="530" t="n"/>
      <c r="AH35" s="530" t="n"/>
      <c r="AI35" s="530" t="n"/>
      <c r="AJ35" s="600" t="n"/>
      <c r="AK35" s="530" t="n"/>
      <c r="XEK35" s="0" t="n"/>
      <c r="XEL35" s="0" t="n"/>
      <c r="XEM35" s="0" t="n"/>
      <c r="XEN35" s="0" t="n"/>
      <c r="XEO35" s="0" t="n"/>
      <c r="XEP35" s="0" t="n"/>
      <c r="XEQ35" s="0" t="n"/>
      <c r="XER35" s="0" t="n"/>
      <c r="XES35" s="0" t="n"/>
      <c r="XET35" s="0" t="n"/>
      <c r="XEU35" s="0" t="n"/>
      <c r="XEV35" s="0" t="n"/>
      <c r="XEW35" s="0" t="n"/>
      <c r="XEX35" s="0" t="n"/>
      <c r="XEY35" s="0" t="n"/>
      <c r="XEZ35" s="0" t="n"/>
      <c r="XFA35" s="0" t="n"/>
      <c r="XFB35" s="0" t="n"/>
      <c r="XFC35" s="0" t="n"/>
      <c r="XFD35" s="0" t="n"/>
    </row>
    <row r="36" customFormat="1" s="538">
      <c r="A36" s="530" t="n"/>
      <c r="B36" s="530" t="n"/>
      <c r="C36" s="530" t="n"/>
      <c r="D36" s="530" t="n"/>
      <c r="E36" s="530" t="n"/>
      <c r="F36" s="530" t="n"/>
      <c r="G36" s="530" t="n"/>
      <c r="H36" s="530" t="n"/>
      <c r="I36" s="530" t="n"/>
      <c r="J36" s="530" t="n"/>
      <c r="K36" s="530" t="n"/>
      <c r="L36" s="530" t="n"/>
      <c r="M36" s="530" t="n"/>
      <c r="N36" s="530" t="n"/>
      <c r="O36" s="530" t="n"/>
      <c r="P36" s="600" t="n"/>
      <c r="Q36" s="600" t="n"/>
      <c r="R36" s="530" t="n"/>
      <c r="S36" s="530" t="n"/>
      <c r="T36" s="530" t="n"/>
      <c r="U36" s="530" t="n"/>
      <c r="V36" s="530" t="n"/>
      <c r="W36" s="530" t="n"/>
      <c r="X36" s="530" t="n"/>
      <c r="Y36" s="530" t="n"/>
      <c r="Z36" s="530" t="n"/>
      <c r="AA36" s="530" t="n"/>
      <c r="AB36" s="530" t="n"/>
      <c r="AC36" s="530" t="n"/>
      <c r="AD36" s="530" t="n"/>
      <c r="AE36" s="530" t="n"/>
      <c r="AF36" s="80" t="n"/>
      <c r="AG36" s="530" t="n"/>
      <c r="AH36" s="530" t="n"/>
      <c r="AI36" s="530" t="n"/>
      <c r="AJ36" s="600" t="n"/>
      <c r="AK36" s="530" t="n"/>
      <c r="XEK36" s="0" t="n"/>
      <c r="XEL36" s="0" t="n"/>
      <c r="XEM36" s="0" t="n"/>
      <c r="XEN36" s="0" t="n"/>
      <c r="XEO36" s="0" t="n"/>
      <c r="XEP36" s="0" t="n"/>
      <c r="XEQ36" s="0" t="n"/>
      <c r="XER36" s="0" t="n"/>
      <c r="XES36" s="0" t="n"/>
      <c r="XET36" s="0" t="n"/>
      <c r="XEU36" s="0" t="n"/>
      <c r="XEV36" s="0" t="n"/>
      <c r="XEW36" s="0" t="n"/>
      <c r="XEX36" s="0" t="n"/>
      <c r="XEY36" s="0" t="n"/>
      <c r="XEZ36" s="0" t="n"/>
      <c r="XFA36" s="0" t="n"/>
      <c r="XFB36" s="0" t="n"/>
      <c r="XFC36" s="0" t="n"/>
      <c r="XFD36" s="0" t="n"/>
    </row>
    <row r="37" customFormat="1" s="538">
      <c r="A37" s="530" t="n"/>
      <c r="B37" s="530" t="n"/>
      <c r="C37" s="530" t="n"/>
      <c r="D37" s="530" t="n"/>
      <c r="E37" s="530" t="n"/>
      <c r="F37" s="530" t="n"/>
      <c r="G37" s="530" t="n"/>
      <c r="H37" s="530" t="n"/>
      <c r="I37" s="530" t="n"/>
      <c r="J37" s="530" t="n"/>
      <c r="K37" s="530" t="n"/>
      <c r="L37" s="530" t="n"/>
      <c r="M37" s="530" t="n"/>
      <c r="N37" s="530" t="n"/>
      <c r="O37" s="530" t="n"/>
      <c r="P37" s="600" t="n"/>
      <c r="Q37" s="600" t="n"/>
      <c r="R37" s="530" t="n"/>
      <c r="S37" s="530" t="n"/>
      <c r="T37" s="530" t="n"/>
      <c r="U37" s="530" t="n"/>
      <c r="V37" s="530" t="n"/>
      <c r="W37" s="530" t="n"/>
      <c r="X37" s="530" t="n"/>
      <c r="Y37" s="530" t="n"/>
      <c r="Z37" s="530" t="n"/>
      <c r="AA37" s="530" t="n"/>
      <c r="AB37" s="530" t="n"/>
      <c r="AC37" s="530" t="n"/>
      <c r="AD37" s="530" t="n"/>
      <c r="AE37" s="530" t="n"/>
      <c r="AF37" s="80" t="n"/>
      <c r="AG37" s="530" t="n"/>
      <c r="AH37" s="530" t="n"/>
      <c r="AI37" s="530" t="n"/>
      <c r="AJ37" s="600" t="n"/>
      <c r="AK37" s="530" t="n"/>
      <c r="XEK37" s="0" t="n"/>
      <c r="XEL37" s="0" t="n"/>
      <c r="XEM37" s="0" t="n"/>
      <c r="XEN37" s="0" t="n"/>
      <c r="XEO37" s="0" t="n"/>
      <c r="XEP37" s="0" t="n"/>
      <c r="XEQ37" s="0" t="n"/>
      <c r="XER37" s="0" t="n"/>
      <c r="XES37" s="0" t="n"/>
      <c r="XET37" s="0" t="n"/>
      <c r="XEU37" s="0" t="n"/>
      <c r="XEV37" s="0" t="n"/>
      <c r="XEW37" s="0" t="n"/>
      <c r="XEX37" s="0" t="n"/>
      <c r="XEY37" s="0" t="n"/>
      <c r="XEZ37" s="0" t="n"/>
      <c r="XFA37" s="0" t="n"/>
      <c r="XFB37" s="0" t="n"/>
      <c r="XFC37" s="0" t="n"/>
      <c r="XFD37" s="0" t="n"/>
    </row>
    <row r="38" customFormat="1" s="538">
      <c r="A38" s="530" t="n"/>
      <c r="B38" s="530" t="n"/>
      <c r="C38" s="530" t="n"/>
      <c r="D38" s="530" t="n"/>
      <c r="E38" s="530" t="n"/>
      <c r="F38" s="530" t="n"/>
      <c r="G38" s="530" t="n"/>
      <c r="H38" s="530" t="n"/>
      <c r="I38" s="530" t="n"/>
      <c r="J38" s="530" t="n"/>
      <c r="K38" s="530" t="n"/>
      <c r="L38" s="530" t="n"/>
      <c r="M38" s="530" t="n"/>
      <c r="N38" s="530" t="n"/>
      <c r="O38" s="530" t="n"/>
      <c r="P38" s="600" t="n"/>
      <c r="Q38" s="600" t="n"/>
      <c r="R38" s="530" t="n"/>
      <c r="S38" s="530" t="n"/>
      <c r="T38" s="530" t="n"/>
      <c r="U38" s="530" t="n"/>
      <c r="V38" s="530" t="n"/>
      <c r="W38" s="530" t="n"/>
      <c r="X38" s="530" t="n"/>
      <c r="Y38" s="530" t="n"/>
      <c r="Z38" s="530" t="n"/>
      <c r="AA38" s="530" t="n"/>
      <c r="AB38" s="530" t="n"/>
      <c r="AC38" s="530" t="n"/>
      <c r="AD38" s="530" t="n"/>
      <c r="AE38" s="530" t="n"/>
      <c r="AF38" s="80" t="n"/>
      <c r="AG38" s="530" t="n"/>
      <c r="AH38" s="530" t="n"/>
      <c r="AI38" s="530" t="n"/>
      <c r="AJ38" s="600" t="n"/>
      <c r="AK38" s="530" t="n"/>
      <c r="XEK38" s="0" t="n"/>
      <c r="XEL38" s="0" t="n"/>
      <c r="XEM38" s="0" t="n"/>
      <c r="XEN38" s="0" t="n"/>
      <c r="XEO38" s="0" t="n"/>
      <c r="XEP38" s="0" t="n"/>
      <c r="XEQ38" s="0" t="n"/>
      <c r="XER38" s="0" t="n"/>
      <c r="XES38" s="0" t="n"/>
      <c r="XET38" s="0" t="n"/>
      <c r="XEU38" s="0" t="n"/>
      <c r="XEV38" s="0" t="n"/>
      <c r="XEW38" s="0" t="n"/>
      <c r="XEX38" s="0" t="n"/>
      <c r="XEY38" s="0" t="n"/>
      <c r="XEZ38" s="0" t="n"/>
      <c r="XFA38" s="0" t="n"/>
      <c r="XFB38" s="0" t="n"/>
      <c r="XFC38" s="0" t="n"/>
      <c r="XFD38" s="0" t="n"/>
    </row>
    <row r="39" customFormat="1" s="538">
      <c r="A39" s="530" t="n"/>
      <c r="B39" s="530" t="n"/>
      <c r="C39" s="530" t="n"/>
      <c r="D39" s="530" t="n"/>
      <c r="E39" s="530" t="n"/>
      <c r="F39" s="530" t="n"/>
      <c r="G39" s="530" t="n"/>
      <c r="H39" s="530" t="n"/>
      <c r="I39" s="530" t="n"/>
      <c r="J39" s="530" t="n"/>
      <c r="K39" s="530" t="n"/>
      <c r="L39" s="530" t="n"/>
      <c r="M39" s="530" t="n"/>
      <c r="N39" s="530" t="n"/>
      <c r="O39" s="530" t="n"/>
      <c r="P39" s="600" t="n"/>
      <c r="Q39" s="600" t="n"/>
      <c r="R39" s="530" t="n"/>
      <c r="S39" s="530" t="n"/>
      <c r="T39" s="530" t="n"/>
      <c r="U39" s="530" t="n"/>
      <c r="V39" s="530" t="n"/>
      <c r="W39" s="530" t="n"/>
      <c r="X39" s="530" t="n"/>
      <c r="Y39" s="530" t="n"/>
      <c r="Z39" s="530" t="n"/>
      <c r="AA39" s="530" t="n"/>
      <c r="AB39" s="530" t="n"/>
      <c r="AC39" s="530" t="n"/>
      <c r="AD39" s="530" t="n"/>
      <c r="AE39" s="530" t="n"/>
      <c r="AF39" s="80" t="n"/>
      <c r="AG39" s="530" t="n"/>
      <c r="AH39" s="530" t="n"/>
      <c r="AI39" s="530" t="n"/>
      <c r="AJ39" s="600" t="n"/>
      <c r="AK39" s="530" t="n"/>
      <c r="XEK39" s="0" t="n"/>
      <c r="XEL39" s="0" t="n"/>
      <c r="XEM39" s="0" t="n"/>
      <c r="XEN39" s="0" t="n"/>
      <c r="XEO39" s="0" t="n"/>
      <c r="XEP39" s="0" t="n"/>
      <c r="XEQ39" s="0" t="n"/>
      <c r="XER39" s="0" t="n"/>
      <c r="XES39" s="0" t="n"/>
      <c r="XET39" s="0" t="n"/>
      <c r="XEU39" s="0" t="n"/>
      <c r="XEV39" s="0" t="n"/>
      <c r="XEW39" s="0" t="n"/>
      <c r="XEX39" s="0" t="n"/>
      <c r="XEY39" s="0" t="n"/>
      <c r="XEZ39" s="0" t="n"/>
      <c r="XFA39" s="0" t="n"/>
      <c r="XFB39" s="0" t="n"/>
      <c r="XFC39" s="0" t="n"/>
      <c r="XFD39" s="0" t="n"/>
    </row>
    <row r="40" customFormat="1" s="538">
      <c r="A40" s="530" t="n"/>
      <c r="B40" s="530" t="n"/>
      <c r="C40" s="530" t="n"/>
      <c r="D40" s="530" t="n"/>
      <c r="E40" s="530" t="n"/>
      <c r="F40" s="530" t="n"/>
      <c r="G40" s="530" t="n"/>
      <c r="H40" s="530" t="n"/>
      <c r="I40" s="530" t="n"/>
      <c r="J40" s="530" t="n"/>
      <c r="K40" s="530" t="n"/>
      <c r="L40" s="530" t="n"/>
      <c r="M40" s="530" t="n"/>
      <c r="N40" s="530" t="n"/>
      <c r="O40" s="530" t="n"/>
      <c r="P40" s="600" t="n"/>
      <c r="Q40" s="600" t="n"/>
      <c r="R40" s="530" t="n"/>
      <c r="S40" s="530" t="n"/>
      <c r="T40" s="530" t="n"/>
      <c r="U40" s="530" t="n"/>
      <c r="V40" s="530" t="n"/>
      <c r="W40" s="530" t="n"/>
      <c r="X40" s="530" t="n"/>
      <c r="Y40" s="530" t="n"/>
      <c r="Z40" s="530" t="n"/>
      <c r="AA40" s="530" t="n"/>
      <c r="AB40" s="530" t="n"/>
      <c r="AC40" s="530" t="n"/>
      <c r="AD40" s="530" t="n"/>
      <c r="AE40" s="530" t="n"/>
      <c r="AF40" s="80" t="n"/>
      <c r="AG40" s="530" t="n"/>
      <c r="AH40" s="530" t="n"/>
      <c r="AI40" s="530" t="n"/>
      <c r="AJ40" s="600" t="n"/>
      <c r="AK40" s="530" t="n"/>
      <c r="XEK40" s="0" t="n"/>
      <c r="XEL40" s="0" t="n"/>
      <c r="XEM40" s="0" t="n"/>
      <c r="XEN40" s="0" t="n"/>
      <c r="XEO40" s="0" t="n"/>
      <c r="XEP40" s="0" t="n"/>
      <c r="XEQ40" s="0" t="n"/>
      <c r="XER40" s="0" t="n"/>
      <c r="XES40" s="0" t="n"/>
      <c r="XET40" s="0" t="n"/>
      <c r="XEU40" s="0" t="n"/>
      <c r="XEV40" s="0" t="n"/>
      <c r="XEW40" s="0" t="n"/>
      <c r="XEX40" s="0" t="n"/>
      <c r="XEY40" s="0" t="n"/>
      <c r="XEZ40" s="0" t="n"/>
      <c r="XFA40" s="0" t="n"/>
      <c r="XFB40" s="0" t="n"/>
      <c r="XFC40" s="0" t="n"/>
      <c r="XFD40" s="0" t="n"/>
    </row>
    <row r="41" customFormat="1" s="538">
      <c r="A41" s="530" t="n"/>
      <c r="B41" s="530" t="n"/>
      <c r="C41" s="530" t="n"/>
      <c r="D41" s="530" t="n"/>
      <c r="E41" s="530" t="n"/>
      <c r="F41" s="530" t="n"/>
      <c r="G41" s="530" t="n"/>
      <c r="H41" s="530" t="n"/>
      <c r="I41" s="530" t="n"/>
      <c r="J41" s="530" t="n"/>
      <c r="K41" s="530" t="n"/>
      <c r="L41" s="530" t="n"/>
      <c r="M41" s="530" t="n"/>
      <c r="N41" s="530" t="n"/>
      <c r="O41" s="530" t="n"/>
      <c r="P41" s="600" t="n"/>
      <c r="Q41" s="600" t="n"/>
      <c r="R41" s="530" t="n"/>
      <c r="S41" s="530" t="n"/>
      <c r="T41" s="530" t="n"/>
      <c r="U41" s="530" t="n"/>
      <c r="V41" s="530" t="n"/>
      <c r="W41" s="530" t="n"/>
      <c r="X41" s="530" t="n"/>
      <c r="Y41" s="530" t="n"/>
      <c r="Z41" s="530" t="n"/>
      <c r="AA41" s="530" t="n"/>
      <c r="AB41" s="530" t="n"/>
      <c r="AC41" s="530" t="n"/>
      <c r="AD41" s="530" t="n"/>
      <c r="AE41" s="530" t="n"/>
      <c r="AF41" s="80" t="n"/>
      <c r="AG41" s="530" t="n"/>
      <c r="AH41" s="530" t="n"/>
      <c r="AI41" s="530" t="n"/>
      <c r="AJ41" s="600" t="n"/>
      <c r="AK41" s="530" t="n"/>
      <c r="XEK41" s="0" t="n"/>
      <c r="XEL41" s="0" t="n"/>
      <c r="XEM41" s="0" t="n"/>
      <c r="XEN41" s="0" t="n"/>
      <c r="XEO41" s="0" t="n"/>
      <c r="XEP41" s="0" t="n"/>
      <c r="XEQ41" s="0" t="n"/>
      <c r="XER41" s="0" t="n"/>
      <c r="XES41" s="0" t="n"/>
      <c r="XET41" s="0" t="n"/>
      <c r="XEU41" s="0" t="n"/>
      <c r="XEV41" s="0" t="n"/>
      <c r="XEW41" s="0" t="n"/>
      <c r="XEX41" s="0" t="n"/>
      <c r="XEY41" s="0" t="n"/>
      <c r="XEZ41" s="0" t="n"/>
      <c r="XFA41" s="0" t="n"/>
      <c r="XFB41" s="0" t="n"/>
      <c r="XFC41" s="0" t="n"/>
      <c r="XFD41" s="0" t="n"/>
    </row>
    <row r="42" customFormat="1" s="538">
      <c r="A42" s="530" t="n"/>
      <c r="B42" s="530" t="n"/>
      <c r="C42" s="530" t="n"/>
      <c r="D42" s="530" t="n"/>
      <c r="E42" s="530" t="n"/>
      <c r="F42" s="530" t="n"/>
      <c r="G42" s="530" t="n"/>
      <c r="H42" s="530" t="n"/>
      <c r="I42" s="530" t="n"/>
      <c r="J42" s="530" t="n"/>
      <c r="K42" s="530" t="n"/>
      <c r="L42" s="530" t="n"/>
      <c r="M42" s="530" t="n"/>
      <c r="N42" s="530" t="n"/>
      <c r="O42" s="530" t="n"/>
      <c r="P42" s="600" t="n"/>
      <c r="Q42" s="600" t="n"/>
      <c r="R42" s="530" t="n"/>
      <c r="S42" s="530" t="n"/>
      <c r="T42" s="530" t="n"/>
      <c r="U42" s="530" t="n"/>
      <c r="V42" s="530" t="n"/>
      <c r="W42" s="530" t="n"/>
      <c r="X42" s="530" t="n"/>
      <c r="Y42" s="530" t="n"/>
      <c r="Z42" s="530" t="n"/>
      <c r="AA42" s="530" t="n"/>
      <c r="AB42" s="530" t="n"/>
      <c r="AC42" s="530" t="n"/>
      <c r="AD42" s="530" t="n"/>
      <c r="AE42" s="530" t="n"/>
      <c r="AF42" s="80" t="n"/>
      <c r="AG42" s="530" t="n"/>
      <c r="AH42" s="530" t="n"/>
      <c r="AI42" s="530" t="n"/>
      <c r="AJ42" s="600" t="n"/>
      <c r="AK42" s="530" t="n"/>
      <c r="XEK42" s="0" t="n"/>
      <c r="XEL42" s="0" t="n"/>
      <c r="XEM42" s="0" t="n"/>
      <c r="XEN42" s="0" t="n"/>
      <c r="XEO42" s="0" t="n"/>
      <c r="XEP42" s="0" t="n"/>
      <c r="XEQ42" s="0" t="n"/>
      <c r="XER42" s="0" t="n"/>
      <c r="XES42" s="0" t="n"/>
      <c r="XET42" s="0" t="n"/>
      <c r="XEU42" s="0" t="n"/>
      <c r="XEV42" s="0" t="n"/>
      <c r="XEW42" s="0" t="n"/>
      <c r="XEX42" s="0" t="n"/>
      <c r="XEY42" s="0" t="n"/>
      <c r="XEZ42" s="0" t="n"/>
      <c r="XFA42" s="0" t="n"/>
      <c r="XFB42" s="0" t="n"/>
      <c r="XFC42" s="0" t="n"/>
      <c r="XFD42" s="0" t="n"/>
    </row>
    <row r="43" customFormat="1" s="538">
      <c r="A43" s="530" t="n"/>
      <c r="B43" s="530" t="n"/>
      <c r="C43" s="530" t="n"/>
      <c r="D43" s="530" t="n"/>
      <c r="E43" s="530" t="n"/>
      <c r="F43" s="530" t="n"/>
      <c r="G43" s="530" t="n"/>
      <c r="H43" s="530" t="n"/>
      <c r="I43" s="530" t="n"/>
      <c r="J43" s="530" t="n"/>
      <c r="K43" s="530" t="n"/>
      <c r="L43" s="530" t="n"/>
      <c r="M43" s="530" t="n"/>
      <c r="N43" s="530" t="n"/>
      <c r="O43" s="530" t="n"/>
      <c r="P43" s="600" t="n"/>
      <c r="Q43" s="600" t="n"/>
      <c r="R43" s="530" t="n"/>
      <c r="S43" s="530" t="n"/>
      <c r="T43" s="530" t="n"/>
      <c r="U43" s="530" t="n"/>
      <c r="V43" s="530" t="n"/>
      <c r="W43" s="530" t="n"/>
      <c r="X43" s="530" t="n"/>
      <c r="Y43" s="530" t="n"/>
      <c r="Z43" s="530" t="n"/>
      <c r="AA43" s="530" t="n"/>
      <c r="AB43" s="530" t="n"/>
      <c r="AC43" s="530" t="n"/>
      <c r="AD43" s="530" t="n"/>
      <c r="AE43" s="530" t="n"/>
      <c r="AF43" s="80" t="n"/>
      <c r="AG43" s="530" t="n"/>
      <c r="AH43" s="530" t="n"/>
      <c r="AI43" s="530" t="n"/>
      <c r="AJ43" s="600" t="n"/>
      <c r="AK43" s="530" t="n"/>
      <c r="XEK43" s="0" t="n"/>
      <c r="XEL43" s="0" t="n"/>
      <c r="XEM43" s="0" t="n"/>
      <c r="XEN43" s="0" t="n"/>
      <c r="XEO43" s="0" t="n"/>
      <c r="XEP43" s="0" t="n"/>
      <c r="XEQ43" s="0" t="n"/>
      <c r="XER43" s="0" t="n"/>
      <c r="XES43" s="0" t="n"/>
      <c r="XET43" s="0" t="n"/>
      <c r="XEU43" s="0" t="n"/>
      <c r="XEV43" s="0" t="n"/>
      <c r="XEW43" s="0" t="n"/>
      <c r="XEX43" s="0" t="n"/>
      <c r="XEY43" s="0" t="n"/>
      <c r="XEZ43" s="0" t="n"/>
      <c r="XFA43" s="0" t="n"/>
      <c r="XFB43" s="0" t="n"/>
      <c r="XFC43" s="0" t="n"/>
      <c r="XFD43" s="0" t="n"/>
    </row>
    <row r="44" customFormat="1" s="538">
      <c r="A44" s="530" t="n"/>
      <c r="B44" s="530" t="n"/>
      <c r="C44" s="530" t="n"/>
      <c r="D44" s="530" t="n"/>
      <c r="E44" s="530" t="n"/>
      <c r="F44" s="530" t="n"/>
      <c r="G44" s="530" t="n"/>
      <c r="H44" s="530" t="n"/>
      <c r="I44" s="530" t="n"/>
      <c r="J44" s="530" t="n"/>
      <c r="K44" s="530" t="n"/>
      <c r="L44" s="530" t="n"/>
      <c r="M44" s="530" t="n"/>
      <c r="N44" s="530" t="n"/>
      <c r="O44" s="530" t="n"/>
      <c r="P44" s="600" t="n"/>
      <c r="Q44" s="600" t="n"/>
      <c r="R44" s="530" t="n"/>
      <c r="S44" s="530" t="n"/>
      <c r="T44" s="530" t="n"/>
      <c r="U44" s="530" t="n"/>
      <c r="V44" s="530" t="n"/>
      <c r="W44" s="530" t="n"/>
      <c r="X44" s="530" t="n"/>
      <c r="Y44" s="530" t="n"/>
      <c r="Z44" s="530" t="n"/>
      <c r="AA44" s="530" t="n"/>
      <c r="AB44" s="530" t="n"/>
      <c r="AC44" s="530" t="n"/>
      <c r="AD44" s="530" t="n"/>
      <c r="AE44" s="530" t="n"/>
      <c r="AF44" s="80" t="n"/>
      <c r="AG44" s="530" t="n"/>
      <c r="AH44" s="530" t="n"/>
      <c r="AI44" s="530" t="n"/>
      <c r="AJ44" s="600" t="n"/>
      <c r="AK44" s="530" t="n"/>
      <c r="XEK44" s="0" t="n"/>
      <c r="XEL44" s="0" t="n"/>
      <c r="XEM44" s="0" t="n"/>
      <c r="XEN44" s="0" t="n"/>
      <c r="XEO44" s="0" t="n"/>
      <c r="XEP44" s="0" t="n"/>
      <c r="XEQ44" s="0" t="n"/>
      <c r="XER44" s="0" t="n"/>
      <c r="XES44" s="0" t="n"/>
      <c r="XET44" s="0" t="n"/>
      <c r="XEU44" s="0" t="n"/>
      <c r="XEV44" s="0" t="n"/>
      <c r="XEW44" s="0" t="n"/>
      <c r="XEX44" s="0" t="n"/>
      <c r="XEY44" s="0" t="n"/>
      <c r="XEZ44" s="0" t="n"/>
      <c r="XFA44" s="0" t="n"/>
      <c r="XFB44" s="0" t="n"/>
      <c r="XFC44" s="0" t="n"/>
      <c r="XFD44" s="0" t="n"/>
    </row>
    <row r="45" customFormat="1" s="538">
      <c r="A45" s="530" t="n"/>
      <c r="B45" s="530" t="n"/>
      <c r="C45" s="530" t="n"/>
      <c r="D45" s="530" t="n"/>
      <c r="E45" s="530" t="n"/>
      <c r="F45" s="530" t="n"/>
      <c r="G45" s="530" t="n"/>
      <c r="H45" s="530" t="n"/>
      <c r="I45" s="530" t="n"/>
      <c r="J45" s="530" t="n"/>
      <c r="K45" s="530" t="n"/>
      <c r="L45" s="530" t="n"/>
      <c r="M45" s="530" t="n"/>
      <c r="N45" s="530" t="n"/>
      <c r="O45" s="530" t="n"/>
      <c r="P45" s="600" t="n"/>
      <c r="Q45" s="600" t="n"/>
      <c r="R45" s="530" t="n"/>
      <c r="S45" s="530" t="n"/>
      <c r="T45" s="530" t="n"/>
      <c r="U45" s="530" t="n"/>
      <c r="V45" s="530" t="n"/>
      <c r="W45" s="530" t="n"/>
      <c r="X45" s="530" t="n"/>
      <c r="Y45" s="530" t="n"/>
      <c r="Z45" s="530" t="n"/>
      <c r="AA45" s="530" t="n"/>
      <c r="AB45" s="530" t="n"/>
      <c r="AC45" s="530" t="n"/>
      <c r="AD45" s="530" t="n"/>
      <c r="AE45" s="530" t="n"/>
      <c r="AF45" s="80" t="n"/>
      <c r="AG45" s="530" t="n"/>
      <c r="AH45" s="530" t="n"/>
      <c r="AI45" s="530" t="n"/>
      <c r="AJ45" s="600" t="n"/>
      <c r="AK45" s="530" t="n"/>
      <c r="XEK45" s="0" t="n"/>
      <c r="XEL45" s="0" t="n"/>
      <c r="XEM45" s="0" t="n"/>
      <c r="XEN45" s="0" t="n"/>
      <c r="XEO45" s="0" t="n"/>
      <c r="XEP45" s="0" t="n"/>
      <c r="XEQ45" s="0" t="n"/>
      <c r="XER45" s="0" t="n"/>
      <c r="XES45" s="0" t="n"/>
      <c r="XET45" s="0" t="n"/>
      <c r="XEU45" s="0" t="n"/>
      <c r="XEV45" s="0" t="n"/>
      <c r="XEW45" s="0" t="n"/>
      <c r="XEX45" s="0" t="n"/>
      <c r="XEY45" s="0" t="n"/>
      <c r="XEZ45" s="0" t="n"/>
      <c r="XFA45" s="0" t="n"/>
      <c r="XFB45" s="0" t="n"/>
      <c r="XFC45" s="0" t="n"/>
      <c r="XFD45" s="0" t="n"/>
    </row>
    <row r="46" customFormat="1" s="538">
      <c r="A46" s="530" t="n"/>
      <c r="B46" s="530" t="n"/>
      <c r="C46" s="530" t="n"/>
      <c r="D46" s="530" t="n"/>
      <c r="E46" s="530" t="n"/>
      <c r="F46" s="530" t="n"/>
      <c r="G46" s="530" t="n"/>
      <c r="H46" s="530" t="n"/>
      <c r="I46" s="530" t="n"/>
      <c r="J46" s="530" t="n"/>
      <c r="K46" s="530" t="n"/>
      <c r="L46" s="530" t="n"/>
      <c r="M46" s="530" t="n"/>
      <c r="N46" s="530" t="n"/>
      <c r="O46" s="530" t="n"/>
      <c r="P46" s="600" t="n"/>
      <c r="Q46" s="600" t="n"/>
      <c r="R46" s="530" t="n"/>
      <c r="S46" s="530" t="n"/>
      <c r="T46" s="530" t="n"/>
      <c r="U46" s="530" t="n"/>
      <c r="V46" s="530" t="n"/>
      <c r="W46" s="530" t="n"/>
      <c r="X46" s="530" t="n"/>
      <c r="Y46" s="530" t="n"/>
      <c r="Z46" s="530" t="n"/>
      <c r="AA46" s="530" t="n"/>
      <c r="AB46" s="530" t="n"/>
      <c r="AC46" s="530" t="n"/>
      <c r="AD46" s="530" t="n"/>
      <c r="AE46" s="530" t="n"/>
      <c r="AF46" s="80" t="n"/>
      <c r="AG46" s="530" t="n"/>
      <c r="AH46" s="530" t="n"/>
      <c r="AI46" s="530" t="n"/>
      <c r="AJ46" s="600" t="n"/>
      <c r="AK46" s="530" t="n"/>
      <c r="XEK46" s="0" t="n"/>
      <c r="XEL46" s="0" t="n"/>
      <c r="XEM46" s="0" t="n"/>
      <c r="XEN46" s="0" t="n"/>
      <c r="XEO46" s="0" t="n"/>
      <c r="XEP46" s="0" t="n"/>
      <c r="XEQ46" s="0" t="n"/>
      <c r="XER46" s="0" t="n"/>
      <c r="XES46" s="0" t="n"/>
      <c r="XET46" s="0" t="n"/>
      <c r="XEU46" s="0" t="n"/>
      <c r="XEV46" s="0" t="n"/>
      <c r="XEW46" s="0" t="n"/>
      <c r="XEX46" s="0" t="n"/>
      <c r="XEY46" s="0" t="n"/>
      <c r="XEZ46" s="0" t="n"/>
      <c r="XFA46" s="0" t="n"/>
      <c r="XFB46" s="0" t="n"/>
      <c r="XFC46" s="0" t="n"/>
      <c r="XFD46" s="0" t="n"/>
    </row>
    <row r="47" customFormat="1" s="538">
      <c r="A47" s="530" t="n"/>
      <c r="B47" s="530" t="n"/>
      <c r="C47" s="530" t="n"/>
      <c r="D47" s="530" t="n"/>
      <c r="E47" s="530" t="n"/>
      <c r="F47" s="530" t="n"/>
      <c r="G47" s="530" t="n"/>
      <c r="H47" s="530" t="n"/>
      <c r="I47" s="530" t="n"/>
      <c r="J47" s="530" t="n"/>
      <c r="K47" s="530" t="n"/>
      <c r="L47" s="530" t="n"/>
      <c r="M47" s="530" t="n"/>
      <c r="N47" s="530" t="n"/>
      <c r="O47" s="530" t="n"/>
      <c r="P47" s="600" t="n"/>
      <c r="Q47" s="600" t="n"/>
      <c r="R47" s="530" t="n"/>
      <c r="S47" s="530" t="n"/>
      <c r="T47" s="530" t="n"/>
      <c r="U47" s="530" t="n"/>
      <c r="V47" s="530" t="n"/>
      <c r="W47" s="530" t="n"/>
      <c r="X47" s="530" t="n"/>
      <c r="Y47" s="530" t="n"/>
      <c r="Z47" s="530" t="n"/>
      <c r="AA47" s="530" t="n"/>
      <c r="AB47" s="530" t="n"/>
      <c r="AC47" s="530" t="n"/>
      <c r="AD47" s="530" t="n"/>
      <c r="AE47" s="530" t="n"/>
      <c r="AF47" s="80" t="n"/>
      <c r="AG47" s="530" t="n"/>
      <c r="AH47" s="530" t="n"/>
      <c r="AI47" s="530" t="n"/>
      <c r="AJ47" s="600" t="n"/>
      <c r="AK47" s="530" t="n"/>
      <c r="XEK47" s="0" t="n"/>
      <c r="XEL47" s="0" t="n"/>
      <c r="XEM47" s="0" t="n"/>
      <c r="XEN47" s="0" t="n"/>
      <c r="XEO47" s="0" t="n"/>
      <c r="XEP47" s="0" t="n"/>
      <c r="XEQ47" s="0" t="n"/>
      <c r="XER47" s="0" t="n"/>
      <c r="XES47" s="0" t="n"/>
      <c r="XET47" s="0" t="n"/>
      <c r="XEU47" s="0" t="n"/>
      <c r="XEV47" s="0" t="n"/>
      <c r="XEW47" s="0" t="n"/>
      <c r="XEX47" s="0" t="n"/>
      <c r="XEY47" s="0" t="n"/>
      <c r="XEZ47" s="0" t="n"/>
      <c r="XFA47" s="0" t="n"/>
      <c r="XFB47" s="0" t="n"/>
      <c r="XFC47" s="0" t="n"/>
      <c r="XFD47" s="0" t="n"/>
    </row>
    <row r="48" s="541">
      <c r="A48" s="530" t="n"/>
      <c r="B48" s="530" t="n"/>
      <c r="C48" s="530" t="n"/>
      <c r="D48" s="530" t="n"/>
      <c r="E48" s="530" t="n"/>
      <c r="F48" s="530" t="n"/>
      <c r="G48" s="530" t="n"/>
      <c r="H48" s="530" t="n"/>
      <c r="I48" s="530" t="n"/>
      <c r="J48" s="530" t="n"/>
      <c r="K48" s="530" t="n"/>
      <c r="L48" s="530" t="n"/>
      <c r="M48" s="530" t="n"/>
      <c r="N48" s="530" t="n"/>
      <c r="O48" s="530" t="n"/>
      <c r="P48" s="600" t="n"/>
      <c r="Q48" s="600" t="n"/>
      <c r="R48" s="530" t="n"/>
      <c r="S48" s="530" t="n"/>
      <c r="T48" s="530" t="n"/>
      <c r="U48" s="530" t="n"/>
      <c r="V48" s="530" t="n"/>
      <c r="W48" s="530" t="n"/>
      <c r="X48" s="530" t="n"/>
      <c r="Y48" s="530" t="n"/>
      <c r="Z48" s="530" t="n"/>
      <c r="AA48" s="530" t="n"/>
      <c r="AB48" s="530" t="n"/>
      <c r="AC48" s="530" t="n"/>
      <c r="AD48" s="530" t="n"/>
      <c r="AE48" s="530" t="n"/>
      <c r="AF48" s="80" t="n"/>
      <c r="AG48" s="530" t="n"/>
      <c r="AH48" s="530" t="n"/>
      <c r="AI48" s="530" t="n"/>
      <c r="AJ48" s="600" t="n"/>
      <c r="AK48" s="530" t="n"/>
      <c r="AL48" s="530" t="n"/>
      <c r="AM48" s="530" t="n"/>
      <c r="AN48" s="530" t="n"/>
      <c r="AO48" s="530" t="n"/>
      <c r="AP48" s="530" t="n"/>
      <c r="AQ48" s="530" t="n"/>
      <c r="AR48" s="530" t="n"/>
      <c r="AS48" s="530" t="n"/>
      <c r="AT48" s="530" t="n"/>
      <c r="AU48" s="530" t="n"/>
      <c r="AV48" s="530" t="n"/>
      <c r="AW48" s="530" t="n"/>
      <c r="AX48" s="530" t="n"/>
      <c r="AY48" s="530" t="n"/>
      <c r="AZ48" s="530" t="n"/>
      <c r="BA48" s="530" t="n"/>
      <c r="BB48" s="530" t="n"/>
      <c r="BC48" s="530" t="n"/>
      <c r="BD48" s="530" t="n"/>
      <c r="BE48" s="530" t="n"/>
      <c r="BF48" s="530" t="n"/>
      <c r="BG48" s="530" t="n"/>
      <c r="BH48" s="530" t="n"/>
      <c r="BI48" s="530" t="n"/>
      <c r="BJ48" s="530" t="n"/>
      <c r="BK48" s="530" t="n"/>
      <c r="BL48" s="530" t="n"/>
      <c r="BM48" s="530" t="n"/>
      <c r="BN48" s="530" t="n"/>
      <c r="BO48" s="530" t="n"/>
      <c r="BP48" s="530" t="n"/>
      <c r="BQ48" s="530" t="n"/>
      <c r="BR48" s="530" t="n"/>
      <c r="BS48" s="530" t="n"/>
      <c r="BT48" s="530" t="n"/>
      <c r="BU48" s="530" t="n"/>
      <c r="BV48" s="530" t="n"/>
      <c r="BW48" s="530" t="n"/>
      <c r="BX48" s="530" t="n"/>
      <c r="BY48" s="530" t="n"/>
      <c r="BZ48" s="530" t="n"/>
      <c r="CA48" s="530" t="n"/>
      <c r="CB48" s="530" t="n"/>
      <c r="CC48" s="530" t="n"/>
      <c r="CD48" s="530" t="n"/>
      <c r="CE48" s="530" t="n"/>
      <c r="CF48" s="530" t="n"/>
      <c r="CG48" s="530" t="n"/>
      <c r="CH48" s="530" t="n"/>
      <c r="CI48" s="530" t="n"/>
      <c r="CJ48" s="530" t="n"/>
      <c r="CK48" s="530" t="n"/>
      <c r="CL48" s="530" t="n"/>
      <c r="CM48" s="530" t="n"/>
      <c r="CN48" s="530" t="n"/>
      <c r="CO48" s="530" t="n"/>
      <c r="CP48" s="530" t="n"/>
      <c r="CQ48" s="530" t="n"/>
      <c r="CR48" s="530" t="n"/>
      <c r="CS48" s="530" t="n"/>
      <c r="CT48" s="530" t="n"/>
      <c r="CU48" s="530" t="n"/>
      <c r="CV48" s="530" t="n"/>
      <c r="CW48" s="530" t="n"/>
      <c r="CX48" s="530" t="n"/>
      <c r="CY48" s="530" t="n"/>
      <c r="CZ48" s="530" t="n"/>
      <c r="DA48" s="530" t="n"/>
      <c r="DB48" s="530" t="n"/>
      <c r="DC48" s="530" t="n"/>
      <c r="DD48" s="530" t="n"/>
      <c r="DE48" s="530" t="n"/>
      <c r="DF48" s="530" t="n"/>
      <c r="DG48" s="530" t="n"/>
      <c r="DH48" s="530" t="n"/>
      <c r="DI48" s="530" t="n"/>
      <c r="DJ48" s="530" t="n"/>
      <c r="DK48" s="530" t="n"/>
      <c r="DL48" s="530" t="n"/>
      <c r="DM48" s="530" t="n"/>
      <c r="DN48" s="530" t="n"/>
      <c r="DO48" s="530" t="n"/>
      <c r="DP48" s="530" t="n"/>
      <c r="DQ48" s="530" t="n"/>
      <c r="DR48" s="530" t="n"/>
      <c r="DS48" s="530" t="n"/>
      <c r="DT48" s="530" t="n"/>
      <c r="DU48" s="530" t="n"/>
      <c r="DV48" s="530" t="n"/>
      <c r="DW48" s="530" t="n"/>
      <c r="DX48" s="530" t="n"/>
      <c r="DY48" s="530" t="n"/>
      <c r="DZ48" s="530" t="n"/>
      <c r="EA48" s="530" t="n"/>
      <c r="EB48" s="530" t="n"/>
      <c r="EC48" s="530" t="n"/>
      <c r="ED48" s="530" t="n"/>
      <c r="EE48" s="530" t="n"/>
      <c r="EF48" s="530" t="n"/>
      <c r="EG48" s="530" t="n"/>
      <c r="EH48" s="530" t="n"/>
      <c r="EI48" s="530" t="n"/>
      <c r="EJ48" s="530" t="n"/>
      <c r="EK48" s="530" t="n"/>
      <c r="EL48" s="530" t="n"/>
      <c r="EM48" s="530" t="n"/>
      <c r="EN48" s="530" t="n"/>
      <c r="EO48" s="530" t="n"/>
      <c r="EP48" s="530" t="n"/>
      <c r="EQ48" s="530" t="n"/>
      <c r="ER48" s="530" t="n"/>
      <c r="ES48" s="530" t="n"/>
      <c r="ET48" s="530" t="n"/>
      <c r="EU48" s="530" t="n"/>
      <c r="EV48" s="530" t="n"/>
      <c r="EW48" s="530" t="n"/>
      <c r="EX48" s="530" t="n"/>
      <c r="EY48" s="530" t="n"/>
      <c r="EZ48" s="530" t="n"/>
      <c r="FA48" s="530" t="n"/>
      <c r="FB48" s="530" t="n"/>
      <c r="FC48" s="530" t="n"/>
      <c r="FD48" s="530" t="n"/>
      <c r="FE48" s="530" t="n"/>
      <c r="FF48" s="530" t="n"/>
      <c r="FG48" s="530" t="n"/>
      <c r="FH48" s="530" t="n"/>
      <c r="FI48" s="530" t="n"/>
      <c r="FJ48" s="530" t="n"/>
      <c r="FK48" s="530" t="n"/>
      <c r="FL48" s="530" t="n"/>
      <c r="FM48" s="530" t="n"/>
      <c r="FN48" s="530" t="n"/>
      <c r="FO48" s="530" t="n"/>
      <c r="FP48" s="530" t="n"/>
      <c r="FQ48" s="530" t="n"/>
      <c r="FR48" s="530" t="n"/>
      <c r="FS48" s="530" t="n"/>
      <c r="FT48" s="530" t="n"/>
      <c r="FU48" s="530" t="n"/>
      <c r="FV48" s="530" t="n"/>
      <c r="FW48" s="530" t="n"/>
      <c r="FX48" s="530" t="n"/>
      <c r="FY48" s="530" t="n"/>
      <c r="FZ48" s="530" t="n"/>
      <c r="GA48" s="530" t="n"/>
      <c r="GB48" s="530" t="n"/>
      <c r="GC48" s="530" t="n"/>
      <c r="GD48" s="530" t="n"/>
      <c r="GE48" s="530" t="n"/>
      <c r="GF48" s="530" t="n"/>
      <c r="GG48" s="530" t="n"/>
      <c r="GH48" s="530" t="n"/>
      <c r="GI48" s="530" t="n"/>
      <c r="GJ48" s="530" t="n"/>
      <c r="GK48" s="530" t="n"/>
      <c r="GL48" s="530" t="n"/>
      <c r="GM48" s="530" t="n"/>
      <c r="GN48" s="530" t="n"/>
      <c r="GO48" s="530" t="n"/>
      <c r="GP48" s="530" t="n"/>
      <c r="GQ48" s="530" t="n"/>
      <c r="GR48" s="530" t="n"/>
      <c r="GS48" s="530" t="n"/>
      <c r="GT48" s="530" t="n"/>
      <c r="GU48" s="530" t="n"/>
      <c r="GV48" s="530" t="n"/>
      <c r="GW48" s="530" t="n"/>
      <c r="GX48" s="530" t="n"/>
      <c r="GY48" s="530" t="n"/>
      <c r="GZ48" s="530" t="n"/>
      <c r="HA48" s="530" t="n"/>
      <c r="HB48" s="530" t="n"/>
      <c r="HC48" s="530" t="n"/>
      <c r="HD48" s="530" t="n"/>
      <c r="HE48" s="530" t="n"/>
      <c r="HF48" s="530" t="n"/>
      <c r="HG48" s="530" t="n"/>
      <c r="HH48" s="530" t="n"/>
      <c r="HI48" s="530" t="n"/>
      <c r="HJ48" s="530" t="n"/>
      <c r="HK48" s="530" t="n"/>
      <c r="HL48" s="530" t="n"/>
      <c r="HM48" s="530" t="n"/>
      <c r="HN48" s="530" t="n"/>
      <c r="HO48" s="530" t="n"/>
      <c r="HP48" s="530" t="n"/>
      <c r="HQ48" s="530" t="n"/>
      <c r="HR48" s="530" t="n"/>
      <c r="HS48" s="530" t="n"/>
      <c r="HT48" s="530" t="n"/>
      <c r="HU48" s="530" t="n"/>
      <c r="HV48" s="530" t="n"/>
      <c r="HW48" s="530" t="n"/>
      <c r="HX48" s="530" t="n"/>
      <c r="HY48" s="530" t="n"/>
      <c r="HZ48" s="530" t="n"/>
      <c r="IA48" s="530" t="n"/>
      <c r="IB48" s="530" t="n"/>
      <c r="IC48" s="530" t="n"/>
      <c r="ID48" s="530" t="n"/>
      <c r="IE48" s="530" t="n"/>
      <c r="IF48" s="530" t="n"/>
      <c r="IG48" s="530" t="n"/>
      <c r="IH48" s="530" t="n"/>
      <c r="II48" s="530" t="n"/>
      <c r="IJ48" s="530" t="n"/>
      <c r="IK48" s="530" t="n"/>
      <c r="IL48" s="530" t="n"/>
      <c r="IM48" s="530" t="n"/>
      <c r="IN48" s="530" t="n"/>
      <c r="IO48" s="530" t="n"/>
      <c r="IP48" s="530" t="n"/>
      <c r="IQ48" s="530" t="n"/>
      <c r="IR48" s="530" t="n"/>
      <c r="IS48" s="530" t="n"/>
      <c r="IT48" s="530" t="n"/>
      <c r="IU48" s="530" t="n"/>
      <c r="IV48" s="530" t="n"/>
      <c r="IW48" s="530" t="n"/>
      <c r="IX48" s="530" t="n"/>
      <c r="IY48" s="530" t="n"/>
      <c r="IZ48" s="530" t="n"/>
      <c r="JA48" s="530" t="n"/>
      <c r="JB48" s="530" t="n"/>
      <c r="JC48" s="530" t="n"/>
      <c r="JD48" s="530" t="n"/>
      <c r="JE48" s="530" t="n"/>
      <c r="JF48" s="530" t="n"/>
      <c r="JG48" s="530" t="n"/>
      <c r="JH48" s="530" t="n"/>
      <c r="JI48" s="530" t="n"/>
      <c r="JJ48" s="530" t="n"/>
      <c r="JK48" s="530" t="n"/>
      <c r="JL48" s="530" t="n"/>
      <c r="JM48" s="530" t="n"/>
      <c r="JN48" s="530" t="n"/>
      <c r="JO48" s="530" t="n"/>
      <c r="JP48" s="530" t="n"/>
      <c r="JQ48" s="530" t="n"/>
      <c r="JR48" s="530" t="n"/>
      <c r="JS48" s="530" t="n"/>
      <c r="JT48" s="530" t="n"/>
      <c r="JU48" s="530" t="n"/>
      <c r="JV48" s="530" t="n"/>
      <c r="JW48" s="530" t="n"/>
      <c r="JX48" s="530" t="n"/>
      <c r="JY48" s="530" t="n"/>
      <c r="JZ48" s="530" t="n"/>
      <c r="KA48" s="530" t="n"/>
      <c r="KB48" s="530" t="n"/>
      <c r="KC48" s="530" t="n"/>
      <c r="KD48" s="530" t="n"/>
      <c r="KE48" s="530" t="n"/>
      <c r="KF48" s="530" t="n"/>
      <c r="KG48" s="530" t="n"/>
      <c r="KH48" s="530" t="n"/>
      <c r="KI48" s="530" t="n"/>
      <c r="KJ48" s="530" t="n"/>
      <c r="KK48" s="530" t="n"/>
      <c r="KL48" s="530" t="n"/>
      <c r="KM48" s="530" t="n"/>
      <c r="KN48" s="530" t="n"/>
      <c r="KO48" s="530" t="n"/>
      <c r="KP48" s="530" t="n"/>
      <c r="KQ48" s="530" t="n"/>
      <c r="KR48" s="530" t="n"/>
      <c r="KS48" s="530" t="n"/>
      <c r="KT48" s="530" t="n"/>
      <c r="KU48" s="530" t="n"/>
      <c r="KV48" s="530" t="n"/>
      <c r="KW48" s="530" t="n"/>
      <c r="KX48" s="530" t="n"/>
      <c r="KY48" s="530" t="n"/>
      <c r="KZ48" s="530" t="n"/>
      <c r="LA48" s="530" t="n"/>
      <c r="LB48" s="530" t="n"/>
      <c r="LC48" s="530" t="n"/>
      <c r="LD48" s="530" t="n"/>
      <c r="LE48" s="530" t="n"/>
      <c r="LF48" s="530" t="n"/>
      <c r="LG48" s="530" t="n"/>
      <c r="LH48" s="530" t="n"/>
      <c r="LI48" s="530" t="n"/>
      <c r="LJ48" s="530" t="n"/>
      <c r="LK48" s="530" t="n"/>
      <c r="LL48" s="530" t="n"/>
      <c r="LM48" s="530" t="n"/>
      <c r="LN48" s="530" t="n"/>
      <c r="LO48" s="530" t="n"/>
      <c r="LP48" s="530" t="n"/>
      <c r="LQ48" s="530" t="n"/>
      <c r="LR48" s="530" t="n"/>
      <c r="LS48" s="530" t="n"/>
      <c r="LT48" s="530" t="n"/>
      <c r="LU48" s="530" t="n"/>
      <c r="LV48" s="530" t="n"/>
      <c r="LW48" s="530" t="n"/>
      <c r="LX48" s="530" t="n"/>
      <c r="LY48" s="530" t="n"/>
      <c r="LZ48" s="530" t="n"/>
      <c r="MA48" s="530" t="n"/>
      <c r="MB48" s="530" t="n"/>
      <c r="MC48" s="530" t="n"/>
      <c r="MD48" s="530" t="n"/>
      <c r="ME48" s="530" t="n"/>
      <c r="MF48" s="530" t="n"/>
      <c r="MG48" s="530" t="n"/>
      <c r="MH48" s="530" t="n"/>
      <c r="MI48" s="530" t="n"/>
      <c r="MJ48" s="530" t="n"/>
      <c r="MK48" s="530" t="n"/>
      <c r="ML48" s="530" t="n"/>
      <c r="MM48" s="530" t="n"/>
      <c r="MN48" s="530" t="n"/>
      <c r="MO48" s="530" t="n"/>
      <c r="MP48" s="530" t="n"/>
      <c r="MQ48" s="530" t="n"/>
      <c r="MR48" s="530" t="n"/>
      <c r="MS48" s="530" t="n"/>
      <c r="MT48" s="530" t="n"/>
      <c r="MU48" s="530" t="n"/>
      <c r="MV48" s="530" t="n"/>
      <c r="MW48" s="530" t="n"/>
      <c r="MX48" s="530" t="n"/>
      <c r="MY48" s="530" t="n"/>
      <c r="MZ48" s="530" t="n"/>
      <c r="NA48" s="530" t="n"/>
      <c r="NB48" s="530" t="n"/>
      <c r="NC48" s="530" t="n"/>
      <c r="ND48" s="530" t="n"/>
      <c r="NE48" s="530" t="n"/>
      <c r="NF48" s="530" t="n"/>
      <c r="NG48" s="530" t="n"/>
      <c r="NH48" s="530" t="n"/>
      <c r="NI48" s="530" t="n"/>
      <c r="NJ48" s="530" t="n"/>
      <c r="NK48" s="530" t="n"/>
      <c r="NL48" s="530" t="n"/>
      <c r="NM48" s="530" t="n"/>
      <c r="NN48" s="530" t="n"/>
      <c r="NO48" s="530" t="n"/>
      <c r="NP48" s="530" t="n"/>
      <c r="NQ48" s="530" t="n"/>
      <c r="NR48" s="530" t="n"/>
      <c r="NS48" s="530" t="n"/>
      <c r="NT48" s="530" t="n"/>
      <c r="NU48" s="530" t="n"/>
      <c r="NV48" s="530" t="n"/>
      <c r="NW48" s="530" t="n"/>
      <c r="NX48" s="530" t="n"/>
      <c r="NY48" s="530" t="n"/>
      <c r="NZ48" s="530" t="n"/>
      <c r="OA48" s="530" t="n"/>
      <c r="OB48" s="530" t="n"/>
      <c r="OC48" s="530" t="n"/>
      <c r="OD48" s="530" t="n"/>
      <c r="OE48" s="530" t="n"/>
      <c r="OF48" s="530" t="n"/>
      <c r="OG48" s="530" t="n"/>
      <c r="OH48" s="530" t="n"/>
      <c r="OI48" s="530" t="n"/>
      <c r="OJ48" s="530" t="n"/>
      <c r="OK48" s="530" t="n"/>
      <c r="OL48" s="530" t="n"/>
      <c r="OM48" s="530" t="n"/>
      <c r="ON48" s="530" t="n"/>
      <c r="OO48" s="530" t="n"/>
      <c r="OP48" s="530" t="n"/>
      <c r="OQ48" s="530" t="n"/>
      <c r="OR48" s="530" t="n"/>
      <c r="OS48" s="530" t="n"/>
      <c r="OT48" s="530" t="n"/>
      <c r="OU48" s="530" t="n"/>
      <c r="OV48" s="530" t="n"/>
      <c r="OW48" s="530" t="n"/>
      <c r="OX48" s="530" t="n"/>
      <c r="OY48" s="530" t="n"/>
      <c r="OZ48" s="530" t="n"/>
      <c r="PA48" s="530" t="n"/>
      <c r="PB48" s="530" t="n"/>
      <c r="PC48" s="530" t="n"/>
      <c r="PD48" s="530" t="n"/>
      <c r="PE48" s="530" t="n"/>
      <c r="PF48" s="530" t="n"/>
      <c r="PG48" s="530" t="n"/>
      <c r="PH48" s="530" t="n"/>
      <c r="PI48" s="530" t="n"/>
      <c r="PJ48" s="530" t="n"/>
      <c r="PK48" s="530" t="n"/>
      <c r="PL48" s="530" t="n"/>
      <c r="PM48" s="530" t="n"/>
      <c r="PN48" s="530" t="n"/>
      <c r="PO48" s="530" t="n"/>
      <c r="PP48" s="530" t="n"/>
      <c r="PQ48" s="530" t="n"/>
      <c r="PR48" s="530" t="n"/>
      <c r="PS48" s="530" t="n"/>
      <c r="PT48" s="530" t="n"/>
      <c r="PU48" s="530" t="n"/>
      <c r="PV48" s="530" t="n"/>
      <c r="PW48" s="530" t="n"/>
      <c r="PX48" s="530" t="n"/>
      <c r="PY48" s="530" t="n"/>
      <c r="PZ48" s="530" t="n"/>
      <c r="QA48" s="530" t="n"/>
      <c r="QB48" s="530" t="n"/>
      <c r="QC48" s="530" t="n"/>
      <c r="QD48" s="530" t="n"/>
      <c r="QE48" s="530" t="n"/>
      <c r="QF48" s="530" t="n"/>
      <c r="QG48" s="530" t="n"/>
      <c r="QH48" s="530" t="n"/>
      <c r="QI48" s="530" t="n"/>
      <c r="QJ48" s="530" t="n"/>
      <c r="QK48" s="530" t="n"/>
      <c r="QL48" s="530" t="n"/>
      <c r="QM48" s="530" t="n"/>
      <c r="QN48" s="530" t="n"/>
      <c r="QO48" s="530" t="n"/>
      <c r="QP48" s="530" t="n"/>
      <c r="QQ48" s="530" t="n"/>
      <c r="QR48" s="530" t="n"/>
      <c r="QS48" s="530" t="n"/>
      <c r="QT48" s="530" t="n"/>
      <c r="QU48" s="530" t="n"/>
      <c r="QV48" s="530" t="n"/>
      <c r="QW48" s="530" t="n"/>
      <c r="QX48" s="530" t="n"/>
      <c r="QY48" s="530" t="n"/>
      <c r="QZ48" s="530" t="n"/>
      <c r="RA48" s="530" t="n"/>
      <c r="RB48" s="530" t="n"/>
      <c r="RC48" s="530" t="n"/>
      <c r="RD48" s="530" t="n"/>
      <c r="RE48" s="530" t="n"/>
      <c r="RF48" s="530" t="n"/>
      <c r="RG48" s="530" t="n"/>
      <c r="RH48" s="530" t="n"/>
      <c r="RI48" s="530" t="n"/>
      <c r="RJ48" s="530" t="n"/>
      <c r="RK48" s="530" t="n"/>
      <c r="RL48" s="530" t="n"/>
      <c r="RM48" s="530" t="n"/>
      <c r="RN48" s="530" t="n"/>
      <c r="RO48" s="530" t="n"/>
      <c r="RP48" s="530" t="n"/>
      <c r="RQ48" s="530" t="n"/>
      <c r="RR48" s="530" t="n"/>
      <c r="RS48" s="530" t="n"/>
      <c r="RT48" s="530" t="n"/>
      <c r="RU48" s="530" t="n"/>
      <c r="RV48" s="530" t="n"/>
      <c r="RW48" s="530" t="n"/>
      <c r="RX48" s="530" t="n"/>
      <c r="RY48" s="530" t="n"/>
      <c r="RZ48" s="530" t="n"/>
      <c r="SA48" s="530" t="n"/>
      <c r="SB48" s="530" t="n"/>
      <c r="SC48" s="530" t="n"/>
      <c r="SD48" s="530" t="n"/>
      <c r="SE48" s="530" t="n"/>
      <c r="SF48" s="530" t="n"/>
      <c r="SG48" s="530" t="n"/>
      <c r="SH48" s="530" t="n"/>
      <c r="SI48" s="530" t="n"/>
      <c r="SJ48" s="530" t="n"/>
      <c r="SK48" s="530" t="n"/>
      <c r="SL48" s="530" t="n"/>
      <c r="SM48" s="530" t="n"/>
      <c r="SN48" s="530" t="n"/>
      <c r="SO48" s="530" t="n"/>
      <c r="SP48" s="530" t="n"/>
      <c r="SQ48" s="530" t="n"/>
      <c r="SR48" s="530" t="n"/>
      <c r="SS48" s="530" t="n"/>
      <c r="ST48" s="530" t="n"/>
      <c r="SU48" s="530" t="n"/>
      <c r="SV48" s="530" t="n"/>
      <c r="SW48" s="530" t="n"/>
      <c r="SX48" s="530" t="n"/>
      <c r="SY48" s="530" t="n"/>
      <c r="SZ48" s="530" t="n"/>
      <c r="TA48" s="530" t="n"/>
      <c r="TB48" s="530" t="n"/>
      <c r="TC48" s="530" t="n"/>
      <c r="TD48" s="530" t="n"/>
      <c r="TE48" s="530" t="n"/>
      <c r="TF48" s="530" t="n"/>
      <c r="TG48" s="530" t="n"/>
      <c r="TH48" s="530" t="n"/>
      <c r="TI48" s="530" t="n"/>
      <c r="TJ48" s="530" t="n"/>
      <c r="TK48" s="530" t="n"/>
      <c r="TL48" s="530" t="n"/>
      <c r="TM48" s="530" t="n"/>
      <c r="TN48" s="530" t="n"/>
      <c r="TO48" s="530" t="n"/>
      <c r="TP48" s="530" t="n"/>
      <c r="TQ48" s="530" t="n"/>
      <c r="TR48" s="530" t="n"/>
      <c r="TS48" s="530" t="n"/>
      <c r="TT48" s="530" t="n"/>
      <c r="TU48" s="530" t="n"/>
      <c r="TV48" s="530" t="n"/>
      <c r="TW48" s="530" t="n"/>
      <c r="TX48" s="530" t="n"/>
      <c r="TY48" s="530" t="n"/>
      <c r="TZ48" s="530" t="n"/>
      <c r="UA48" s="530" t="n"/>
      <c r="UB48" s="530" t="n"/>
      <c r="UC48" s="530" t="n"/>
      <c r="UD48" s="530" t="n"/>
      <c r="UE48" s="530" t="n"/>
      <c r="UF48" s="530" t="n"/>
      <c r="UG48" s="530" t="n"/>
      <c r="UH48" s="530" t="n"/>
      <c r="UI48" s="530" t="n"/>
      <c r="UJ48" s="530" t="n"/>
      <c r="UK48" s="530" t="n"/>
      <c r="UL48" s="530" t="n"/>
      <c r="UM48" s="530" t="n"/>
      <c r="UN48" s="530" t="n"/>
      <c r="UO48" s="530" t="n"/>
      <c r="UP48" s="530" t="n"/>
      <c r="UQ48" s="530" t="n"/>
      <c r="UR48" s="530" t="n"/>
      <c r="US48" s="530" t="n"/>
      <c r="UT48" s="530" t="n"/>
      <c r="UU48" s="530" t="n"/>
      <c r="UV48" s="530" t="n"/>
      <c r="UW48" s="530" t="n"/>
      <c r="UX48" s="530" t="n"/>
      <c r="UY48" s="530" t="n"/>
      <c r="UZ48" s="530" t="n"/>
      <c r="VA48" s="530" t="n"/>
      <c r="VB48" s="530" t="n"/>
      <c r="VC48" s="530" t="n"/>
      <c r="VD48" s="530" t="n"/>
      <c r="VE48" s="530" t="n"/>
      <c r="VF48" s="530" t="n"/>
      <c r="VG48" s="530" t="n"/>
      <c r="VH48" s="530" t="n"/>
      <c r="VI48" s="530" t="n"/>
      <c r="VJ48" s="530" t="n"/>
      <c r="VK48" s="530" t="n"/>
      <c r="VL48" s="530" t="n"/>
      <c r="VM48" s="530" t="n"/>
      <c r="VN48" s="530" t="n"/>
      <c r="VO48" s="530" t="n"/>
      <c r="VP48" s="530" t="n"/>
      <c r="VQ48" s="530" t="n"/>
      <c r="VR48" s="530" t="n"/>
      <c r="VS48" s="530" t="n"/>
      <c r="VT48" s="530" t="n"/>
      <c r="VU48" s="530" t="n"/>
      <c r="VV48" s="530" t="n"/>
      <c r="VW48" s="530" t="n"/>
      <c r="VX48" s="530" t="n"/>
      <c r="VY48" s="530" t="n"/>
      <c r="VZ48" s="530" t="n"/>
      <c r="WA48" s="530" t="n"/>
      <c r="WB48" s="530" t="n"/>
      <c r="WC48" s="530" t="n"/>
      <c r="WD48" s="530" t="n"/>
      <c r="WE48" s="530" t="n"/>
      <c r="WF48" s="530" t="n"/>
      <c r="WG48" s="530" t="n"/>
      <c r="WH48" s="530" t="n"/>
      <c r="WI48" s="530" t="n"/>
      <c r="WJ48" s="530" t="n"/>
      <c r="WK48" s="530" t="n"/>
      <c r="WL48" s="530" t="n"/>
      <c r="WM48" s="530" t="n"/>
      <c r="WN48" s="530" t="n"/>
      <c r="WO48" s="530" t="n"/>
      <c r="WP48" s="530" t="n"/>
      <c r="WQ48" s="530" t="n"/>
      <c r="WR48" s="530" t="n"/>
      <c r="WS48" s="530" t="n"/>
      <c r="WT48" s="530" t="n"/>
      <c r="WU48" s="530" t="n"/>
      <c r="WV48" s="530" t="n"/>
      <c r="WW48" s="530" t="n"/>
      <c r="WX48" s="530" t="n"/>
      <c r="WY48" s="530" t="n"/>
      <c r="WZ48" s="530" t="n"/>
      <c r="XA48" s="530" t="n"/>
      <c r="XB48" s="530" t="n"/>
      <c r="XC48" s="530" t="n"/>
      <c r="XD48" s="530" t="n"/>
      <c r="XE48" s="530" t="n"/>
      <c r="XF48" s="530" t="n"/>
      <c r="XG48" s="530" t="n"/>
      <c r="XH48" s="530" t="n"/>
      <c r="XI48" s="530" t="n"/>
      <c r="XJ48" s="530" t="n"/>
      <c r="XK48" s="530" t="n"/>
      <c r="XL48" s="530" t="n"/>
      <c r="XM48" s="530" t="n"/>
      <c r="XN48" s="530" t="n"/>
      <c r="XO48" s="530" t="n"/>
      <c r="XP48" s="530" t="n"/>
      <c r="XQ48" s="530" t="n"/>
      <c r="XR48" s="530" t="n"/>
      <c r="XS48" s="530" t="n"/>
      <c r="XT48" s="530" t="n"/>
      <c r="XU48" s="530" t="n"/>
      <c r="XV48" s="530" t="n"/>
      <c r="XW48" s="530" t="n"/>
      <c r="XX48" s="530" t="n"/>
      <c r="XY48" s="530" t="n"/>
      <c r="XZ48" s="530" t="n"/>
      <c r="YA48" s="530" t="n"/>
      <c r="YB48" s="530" t="n"/>
      <c r="YC48" s="530" t="n"/>
      <c r="YD48" s="530" t="n"/>
      <c r="YE48" s="530" t="n"/>
      <c r="YF48" s="530" t="n"/>
      <c r="YG48" s="530" t="n"/>
      <c r="YH48" s="530" t="n"/>
      <c r="YI48" s="530" t="n"/>
      <c r="YJ48" s="530" t="n"/>
      <c r="YK48" s="530" t="n"/>
      <c r="YL48" s="530" t="n"/>
      <c r="YM48" s="530" t="n"/>
      <c r="YN48" s="530" t="n"/>
      <c r="YO48" s="530" t="n"/>
      <c r="YP48" s="530" t="n"/>
      <c r="YQ48" s="530" t="n"/>
      <c r="YR48" s="530" t="n"/>
      <c r="YS48" s="530" t="n"/>
      <c r="YT48" s="530" t="n"/>
      <c r="YU48" s="530" t="n"/>
      <c r="YV48" s="530" t="n"/>
      <c r="YW48" s="530" t="n"/>
      <c r="YX48" s="530" t="n"/>
      <c r="YY48" s="530" t="n"/>
      <c r="YZ48" s="530" t="n"/>
      <c r="ZA48" s="530" t="n"/>
      <c r="ZB48" s="530" t="n"/>
      <c r="ZC48" s="530" t="n"/>
      <c r="ZD48" s="530" t="n"/>
      <c r="ZE48" s="530" t="n"/>
      <c r="ZF48" s="530" t="n"/>
      <c r="ZG48" s="530" t="n"/>
      <c r="ZH48" s="530" t="n"/>
      <c r="ZI48" s="530" t="n"/>
      <c r="ZJ48" s="530" t="n"/>
      <c r="ZK48" s="530" t="n"/>
      <c r="ZL48" s="530" t="n"/>
      <c r="ZM48" s="530" t="n"/>
      <c r="ZN48" s="530" t="n"/>
      <c r="ZO48" s="530" t="n"/>
      <c r="ZP48" s="530" t="n"/>
      <c r="ZQ48" s="530" t="n"/>
      <c r="ZR48" s="530" t="n"/>
      <c r="ZS48" s="530" t="n"/>
      <c r="ZT48" s="530" t="n"/>
      <c r="ZU48" s="530" t="n"/>
      <c r="ZV48" s="530" t="n"/>
      <c r="ZW48" s="530" t="n"/>
      <c r="ZX48" s="530" t="n"/>
      <c r="ZY48" s="530" t="n"/>
      <c r="ZZ48" s="530" t="n"/>
      <c r="AAA48" s="530" t="n"/>
      <c r="AAB48" s="530" t="n"/>
      <c r="AAC48" s="530" t="n"/>
      <c r="AAD48" s="530" t="n"/>
      <c r="AAE48" s="530" t="n"/>
      <c r="AAF48" s="530" t="n"/>
      <c r="AAG48" s="530" t="n"/>
      <c r="AAH48" s="530" t="n"/>
      <c r="AAI48" s="530" t="n"/>
      <c r="AAJ48" s="530" t="n"/>
      <c r="AAK48" s="530" t="n"/>
      <c r="AAL48" s="530" t="n"/>
      <c r="AAM48" s="530" t="n"/>
      <c r="AAN48" s="530" t="n"/>
      <c r="AAO48" s="530" t="n"/>
      <c r="AAP48" s="530" t="n"/>
      <c r="AAQ48" s="530" t="n"/>
      <c r="AAR48" s="530" t="n"/>
      <c r="AAS48" s="530" t="n"/>
      <c r="AAT48" s="530" t="n"/>
      <c r="AAU48" s="530" t="n"/>
      <c r="AAV48" s="530" t="n"/>
      <c r="AAW48" s="530" t="n"/>
      <c r="AAX48" s="530" t="n"/>
      <c r="AAY48" s="530" t="n"/>
      <c r="AAZ48" s="530" t="n"/>
      <c r="ABA48" s="530" t="n"/>
      <c r="ABB48" s="530" t="n"/>
      <c r="ABC48" s="530" t="n"/>
      <c r="ABD48" s="530" t="n"/>
      <c r="ABE48" s="530" t="n"/>
      <c r="ABF48" s="530" t="n"/>
      <c r="ABG48" s="530" t="n"/>
      <c r="ABH48" s="530" t="n"/>
      <c r="ABI48" s="530" t="n"/>
      <c r="ABJ48" s="530" t="n"/>
      <c r="ABK48" s="530" t="n"/>
      <c r="ABL48" s="530" t="n"/>
      <c r="ABM48" s="530" t="n"/>
      <c r="ABN48" s="530" t="n"/>
      <c r="ABO48" s="530" t="n"/>
      <c r="ABP48" s="530" t="n"/>
      <c r="ABQ48" s="530" t="n"/>
      <c r="ABR48" s="530" t="n"/>
      <c r="ABS48" s="530" t="n"/>
      <c r="ABT48" s="530" t="n"/>
      <c r="ABU48" s="530" t="n"/>
      <c r="ABV48" s="530" t="n"/>
      <c r="ABW48" s="530" t="n"/>
      <c r="ABX48" s="530" t="n"/>
      <c r="ABY48" s="530" t="n"/>
      <c r="ABZ48" s="530" t="n"/>
      <c r="ACA48" s="530" t="n"/>
      <c r="ACB48" s="530" t="n"/>
      <c r="ACC48" s="530" t="n"/>
      <c r="ACD48" s="530" t="n"/>
      <c r="ACE48" s="530" t="n"/>
      <c r="ACF48" s="530" t="n"/>
      <c r="ACG48" s="530" t="n"/>
      <c r="ACH48" s="530" t="n"/>
      <c r="ACI48" s="530" t="n"/>
      <c r="ACJ48" s="530" t="n"/>
      <c r="ACK48" s="530" t="n"/>
      <c r="ACL48" s="530" t="n"/>
      <c r="ACM48" s="530" t="n"/>
      <c r="ACN48" s="530" t="n"/>
      <c r="ACO48" s="530" t="n"/>
      <c r="ACP48" s="530" t="n"/>
      <c r="ACQ48" s="530" t="n"/>
      <c r="ACR48" s="530" t="n"/>
      <c r="ACS48" s="530" t="n"/>
      <c r="ACT48" s="530" t="n"/>
      <c r="ACU48" s="530" t="n"/>
      <c r="ACV48" s="530" t="n"/>
      <c r="ACW48" s="530" t="n"/>
      <c r="ACX48" s="530" t="n"/>
      <c r="ACY48" s="530" t="n"/>
      <c r="ACZ48" s="530" t="n"/>
      <c r="ADA48" s="530" t="n"/>
      <c r="ADB48" s="530" t="n"/>
      <c r="ADC48" s="530" t="n"/>
      <c r="ADD48" s="530" t="n"/>
      <c r="ADE48" s="530" t="n"/>
      <c r="ADF48" s="530" t="n"/>
      <c r="ADG48" s="530" t="n"/>
      <c r="ADH48" s="530" t="n"/>
      <c r="ADI48" s="530" t="n"/>
      <c r="ADJ48" s="530" t="n"/>
      <c r="ADK48" s="530" t="n"/>
      <c r="ADL48" s="530" t="n"/>
      <c r="ADM48" s="530" t="n"/>
      <c r="ADN48" s="530" t="n"/>
      <c r="ADO48" s="530" t="n"/>
      <c r="ADP48" s="530" t="n"/>
      <c r="ADQ48" s="530" t="n"/>
      <c r="ADR48" s="530" t="n"/>
      <c r="ADS48" s="530" t="n"/>
      <c r="ADT48" s="530" t="n"/>
      <c r="ADU48" s="530" t="n"/>
      <c r="ADV48" s="530" t="n"/>
      <c r="ADW48" s="530" t="n"/>
      <c r="ADX48" s="530" t="n"/>
      <c r="ADY48" s="530" t="n"/>
      <c r="ADZ48" s="530" t="n"/>
      <c r="AEA48" s="530" t="n"/>
      <c r="AEB48" s="530" t="n"/>
      <c r="AEC48" s="530" t="n"/>
      <c r="AED48" s="530" t="n"/>
      <c r="AEE48" s="530" t="n"/>
      <c r="AEF48" s="530" t="n"/>
      <c r="AEG48" s="530" t="n"/>
      <c r="AEH48" s="530" t="n"/>
      <c r="AEI48" s="530" t="n"/>
      <c r="AEJ48" s="530" t="n"/>
      <c r="AEK48" s="530" t="n"/>
      <c r="AEL48" s="530" t="n"/>
      <c r="AEM48" s="530" t="n"/>
      <c r="AEN48" s="530" t="n"/>
      <c r="AEO48" s="530" t="n"/>
      <c r="AEP48" s="530" t="n"/>
      <c r="AEQ48" s="530" t="n"/>
      <c r="AER48" s="530" t="n"/>
      <c r="AES48" s="530" t="n"/>
      <c r="AET48" s="530" t="n"/>
      <c r="AEU48" s="530" t="n"/>
      <c r="AEV48" s="530" t="n"/>
      <c r="AEW48" s="530" t="n"/>
      <c r="AEX48" s="530" t="n"/>
      <c r="AEY48" s="530" t="n"/>
      <c r="AEZ48" s="530" t="n"/>
      <c r="AFA48" s="530" t="n"/>
      <c r="AFB48" s="530" t="n"/>
      <c r="AFC48" s="530" t="n"/>
      <c r="AFD48" s="530" t="n"/>
      <c r="AFE48" s="530" t="n"/>
      <c r="AFF48" s="530" t="n"/>
      <c r="AFG48" s="530" t="n"/>
      <c r="AFH48" s="530" t="n"/>
      <c r="AFI48" s="530" t="n"/>
      <c r="AFJ48" s="530" t="n"/>
      <c r="AFK48" s="530" t="n"/>
      <c r="AFL48" s="530" t="n"/>
      <c r="AFM48" s="530" t="n"/>
      <c r="AFN48" s="530" t="n"/>
      <c r="AFO48" s="530" t="n"/>
      <c r="AFP48" s="530" t="n"/>
      <c r="AFQ48" s="530" t="n"/>
      <c r="AFR48" s="530" t="n"/>
      <c r="AFS48" s="530" t="n"/>
      <c r="AFT48" s="530" t="n"/>
      <c r="AFU48" s="530" t="n"/>
      <c r="AFV48" s="530" t="n"/>
      <c r="AFW48" s="530" t="n"/>
      <c r="AFX48" s="530" t="n"/>
      <c r="AFY48" s="530" t="n"/>
      <c r="AFZ48" s="530" t="n"/>
      <c r="AGA48" s="530" t="n"/>
      <c r="AGB48" s="530" t="n"/>
      <c r="AGC48" s="530" t="n"/>
      <c r="AGD48" s="530" t="n"/>
      <c r="AGE48" s="530" t="n"/>
      <c r="AGF48" s="530" t="n"/>
      <c r="AGG48" s="530" t="n"/>
      <c r="AGH48" s="530" t="n"/>
      <c r="AGI48" s="530" t="n"/>
      <c r="AGJ48" s="530" t="n"/>
      <c r="AGK48" s="530" t="n"/>
      <c r="AGL48" s="530" t="n"/>
      <c r="AGM48" s="530" t="n"/>
      <c r="AGN48" s="530" t="n"/>
      <c r="AGO48" s="530" t="n"/>
      <c r="AGP48" s="530" t="n"/>
      <c r="AGQ48" s="530" t="n"/>
      <c r="AGR48" s="530" t="n"/>
      <c r="AGS48" s="530" t="n"/>
      <c r="AGT48" s="530" t="n"/>
      <c r="AGU48" s="530" t="n"/>
      <c r="AGV48" s="530" t="n"/>
      <c r="AGW48" s="530" t="n"/>
      <c r="AGX48" s="530" t="n"/>
      <c r="AGY48" s="530" t="n"/>
      <c r="AGZ48" s="530" t="n"/>
      <c r="AHA48" s="530" t="n"/>
      <c r="AHB48" s="530" t="n"/>
      <c r="AHC48" s="530" t="n"/>
      <c r="AHD48" s="530" t="n"/>
      <c r="AHE48" s="530" t="n"/>
      <c r="AHF48" s="530" t="n"/>
      <c r="AHG48" s="530" t="n"/>
      <c r="AHH48" s="530" t="n"/>
      <c r="AHI48" s="530" t="n"/>
      <c r="AHJ48" s="530" t="n"/>
      <c r="AHK48" s="530" t="n"/>
      <c r="AHL48" s="530" t="n"/>
      <c r="AHM48" s="530" t="n"/>
      <c r="AHN48" s="530" t="n"/>
      <c r="AHO48" s="530" t="n"/>
      <c r="AHP48" s="530" t="n"/>
      <c r="AHQ48" s="530" t="n"/>
      <c r="AHR48" s="530" t="n"/>
      <c r="AHS48" s="530" t="n"/>
      <c r="AHT48" s="530" t="n"/>
      <c r="AHU48" s="530" t="n"/>
      <c r="AHV48" s="530" t="n"/>
      <c r="AHW48" s="530" t="n"/>
      <c r="AHX48" s="530" t="n"/>
      <c r="AHY48" s="530" t="n"/>
      <c r="AHZ48" s="530" t="n"/>
      <c r="AIA48" s="530" t="n"/>
      <c r="AIB48" s="530" t="n"/>
      <c r="AIC48" s="530" t="n"/>
      <c r="AID48" s="530" t="n"/>
      <c r="AIE48" s="530" t="n"/>
      <c r="AIF48" s="530" t="n"/>
      <c r="AIG48" s="530" t="n"/>
      <c r="AIH48" s="530" t="n"/>
      <c r="AII48" s="530" t="n"/>
      <c r="AIJ48" s="530" t="n"/>
      <c r="AIK48" s="530" t="n"/>
      <c r="AIL48" s="530" t="n"/>
      <c r="AIM48" s="530" t="n"/>
      <c r="AIN48" s="530" t="n"/>
      <c r="AIO48" s="530" t="n"/>
      <c r="AIP48" s="530" t="n"/>
      <c r="AIQ48" s="530" t="n"/>
      <c r="AIR48" s="530" t="n"/>
      <c r="AIS48" s="530" t="n"/>
      <c r="AIT48" s="530" t="n"/>
      <c r="AIU48" s="530" t="n"/>
      <c r="AIV48" s="530" t="n"/>
      <c r="AIW48" s="530" t="n"/>
      <c r="AIX48" s="530" t="n"/>
      <c r="AIY48" s="530" t="n"/>
      <c r="AIZ48" s="530" t="n"/>
      <c r="AJA48" s="530" t="n"/>
      <c r="AJB48" s="530" t="n"/>
      <c r="AJC48" s="530" t="n"/>
      <c r="AJD48" s="530" t="n"/>
      <c r="AJE48" s="530" t="n"/>
      <c r="AJF48" s="530" t="n"/>
      <c r="AJG48" s="530" t="n"/>
      <c r="AJH48" s="530" t="n"/>
      <c r="AJI48" s="530" t="n"/>
      <c r="AJJ48" s="530" t="n"/>
      <c r="AJK48" s="530" t="n"/>
      <c r="AJL48" s="530" t="n"/>
      <c r="AJM48" s="530" t="n"/>
      <c r="AJN48" s="530" t="n"/>
      <c r="AJO48" s="530" t="n"/>
      <c r="AJP48" s="530" t="n"/>
      <c r="AJQ48" s="530" t="n"/>
      <c r="AJR48" s="530" t="n"/>
      <c r="AJS48" s="530" t="n"/>
      <c r="AJT48" s="530" t="n"/>
      <c r="AJU48" s="530" t="n"/>
      <c r="AJV48" s="530" t="n"/>
      <c r="AJW48" s="530" t="n"/>
      <c r="AJX48" s="530" t="n"/>
      <c r="AJY48" s="530" t="n"/>
      <c r="AJZ48" s="530" t="n"/>
      <c r="AKA48" s="530" t="n"/>
      <c r="AKB48" s="530" t="n"/>
      <c r="AKC48" s="530" t="n"/>
      <c r="AKD48" s="530" t="n"/>
      <c r="AKE48" s="530" t="n"/>
      <c r="AKF48" s="530" t="n"/>
      <c r="AKG48" s="530" t="n"/>
      <c r="AKH48" s="530" t="n"/>
      <c r="AKI48" s="530" t="n"/>
      <c r="AKJ48" s="530" t="n"/>
      <c r="AKK48" s="530" t="n"/>
      <c r="AKL48" s="530" t="n"/>
      <c r="AKM48" s="530" t="n"/>
      <c r="AKN48" s="530" t="n"/>
      <c r="AKO48" s="530" t="n"/>
      <c r="AKP48" s="530" t="n"/>
      <c r="AKQ48" s="530" t="n"/>
      <c r="AKR48" s="530" t="n"/>
      <c r="AKS48" s="530" t="n"/>
      <c r="AKT48" s="530" t="n"/>
      <c r="AKU48" s="530" t="n"/>
      <c r="AKV48" s="530" t="n"/>
      <c r="AKW48" s="530" t="n"/>
      <c r="AKX48" s="530" t="n"/>
      <c r="AKY48" s="530" t="n"/>
      <c r="AKZ48" s="530" t="n"/>
      <c r="ALA48" s="530" t="n"/>
      <c r="ALB48" s="530" t="n"/>
      <c r="ALC48" s="530" t="n"/>
      <c r="ALD48" s="530" t="n"/>
      <c r="ALE48" s="530" t="n"/>
      <c r="ALF48" s="530" t="n"/>
      <c r="ALG48" s="530" t="n"/>
      <c r="ALH48" s="530" t="n"/>
      <c r="ALI48" s="530" t="n"/>
      <c r="ALJ48" s="530" t="n"/>
      <c r="ALK48" s="530" t="n"/>
      <c r="ALL48" s="530" t="n"/>
      <c r="ALM48" s="530" t="n"/>
      <c r="ALN48" s="530" t="n"/>
      <c r="ALO48" s="530" t="n"/>
      <c r="ALP48" s="530" t="n"/>
      <c r="ALQ48" s="530" t="n"/>
      <c r="ALR48" s="530" t="n"/>
      <c r="ALS48" s="530" t="n"/>
      <c r="ALT48" s="530" t="n"/>
      <c r="ALU48" s="530" t="n"/>
      <c r="ALV48" s="530" t="n"/>
      <c r="ALW48" s="530" t="n"/>
      <c r="ALX48" s="530" t="n"/>
      <c r="ALY48" s="530" t="n"/>
      <c r="ALZ48" s="530" t="n"/>
      <c r="AMA48" s="530" t="n"/>
      <c r="AMB48" s="530" t="n"/>
      <c r="AMC48" s="530" t="n"/>
      <c r="AMD48" s="530" t="n"/>
      <c r="AME48" s="530" t="n"/>
      <c r="AMF48" s="530" t="n"/>
      <c r="AMG48" s="530" t="n"/>
      <c r="AMH48" s="530" t="n"/>
      <c r="AMI48" s="530" t="n"/>
      <c r="AMJ48" s="530" t="n"/>
      <c r="AMK48" s="530" t="n"/>
      <c r="AML48" s="530" t="n"/>
      <c r="AMM48" s="530" t="n"/>
      <c r="AMN48" s="530" t="n"/>
      <c r="AMO48" s="530" t="n"/>
      <c r="AMP48" s="530" t="n"/>
      <c r="AMQ48" s="530" t="n"/>
      <c r="AMR48" s="530" t="n"/>
      <c r="AMS48" s="530" t="n"/>
      <c r="AMT48" s="530" t="n"/>
      <c r="AMU48" s="530" t="n"/>
      <c r="AMV48" s="530" t="n"/>
      <c r="AMW48" s="530" t="n"/>
      <c r="AMX48" s="530" t="n"/>
      <c r="AMY48" s="530" t="n"/>
      <c r="AMZ48" s="530" t="n"/>
      <c r="ANA48" s="530" t="n"/>
      <c r="ANB48" s="530" t="n"/>
      <c r="ANC48" s="530" t="n"/>
      <c r="AND48" s="530" t="n"/>
      <c r="ANE48" s="530" t="n"/>
      <c r="ANF48" s="530" t="n"/>
      <c r="ANG48" s="530" t="n"/>
      <c r="ANH48" s="530" t="n"/>
      <c r="ANI48" s="530" t="n"/>
      <c r="ANJ48" s="530" t="n"/>
      <c r="ANK48" s="530" t="n"/>
      <c r="ANL48" s="530" t="n"/>
      <c r="ANM48" s="530" t="n"/>
      <c r="ANN48" s="530" t="n"/>
      <c r="ANO48" s="530" t="n"/>
      <c r="ANP48" s="530" t="n"/>
      <c r="ANQ48" s="530" t="n"/>
      <c r="ANR48" s="530" t="n"/>
      <c r="ANS48" s="530" t="n"/>
      <c r="ANT48" s="530" t="n"/>
      <c r="ANU48" s="530" t="n"/>
      <c r="ANV48" s="530" t="n"/>
      <c r="ANW48" s="530" t="n"/>
      <c r="ANX48" s="530" t="n"/>
      <c r="ANY48" s="530" t="n"/>
      <c r="ANZ48" s="530" t="n"/>
      <c r="AOA48" s="530" t="n"/>
      <c r="AOB48" s="530" t="n"/>
      <c r="AOC48" s="530" t="n"/>
      <c r="AOD48" s="530" t="n"/>
      <c r="AOE48" s="530" t="n"/>
      <c r="AOF48" s="530" t="n"/>
      <c r="AOG48" s="530" t="n"/>
      <c r="AOH48" s="530" t="n"/>
      <c r="AOI48" s="530" t="n"/>
      <c r="AOJ48" s="530" t="n"/>
      <c r="AOK48" s="530" t="n"/>
      <c r="AOL48" s="530" t="n"/>
      <c r="AOM48" s="530" t="n"/>
      <c r="AON48" s="530" t="n"/>
      <c r="AOO48" s="530" t="n"/>
      <c r="AOP48" s="530" t="n"/>
      <c r="AOQ48" s="530" t="n"/>
      <c r="AOR48" s="530" t="n"/>
      <c r="AOS48" s="530" t="n"/>
      <c r="AOT48" s="530" t="n"/>
      <c r="AOU48" s="530" t="n"/>
      <c r="AOV48" s="530" t="n"/>
      <c r="AOW48" s="530" t="n"/>
      <c r="AOX48" s="530" t="n"/>
      <c r="AOY48" s="530" t="n"/>
      <c r="AOZ48" s="530" t="n"/>
      <c r="APA48" s="530" t="n"/>
      <c r="APB48" s="530" t="n"/>
      <c r="APC48" s="530" t="n"/>
      <c r="APD48" s="530" t="n"/>
      <c r="APE48" s="530" t="n"/>
      <c r="APF48" s="530" t="n"/>
      <c r="APG48" s="530" t="n"/>
      <c r="APH48" s="530" t="n"/>
      <c r="API48" s="530" t="n"/>
      <c r="APJ48" s="530" t="n"/>
      <c r="APK48" s="530" t="n"/>
      <c r="APL48" s="530" t="n"/>
      <c r="APM48" s="530" t="n"/>
      <c r="APN48" s="530" t="n"/>
      <c r="APO48" s="530" t="n"/>
      <c r="APP48" s="530" t="n"/>
      <c r="APQ48" s="530" t="n"/>
      <c r="APR48" s="530" t="n"/>
      <c r="APS48" s="530" t="n"/>
      <c r="APT48" s="530" t="n"/>
      <c r="APU48" s="530" t="n"/>
      <c r="APV48" s="530" t="n"/>
      <c r="APW48" s="530" t="n"/>
      <c r="APX48" s="530" t="n"/>
      <c r="APY48" s="530" t="n"/>
      <c r="APZ48" s="530" t="n"/>
      <c r="AQA48" s="530" t="n"/>
      <c r="AQB48" s="530" t="n"/>
      <c r="AQC48" s="530" t="n"/>
      <c r="AQD48" s="530" t="n"/>
      <c r="AQE48" s="530" t="n"/>
      <c r="AQF48" s="530" t="n"/>
      <c r="AQG48" s="530" t="n"/>
      <c r="AQH48" s="530" t="n"/>
      <c r="AQI48" s="530" t="n"/>
      <c r="AQJ48" s="530" t="n"/>
      <c r="AQK48" s="530" t="n"/>
      <c r="AQL48" s="530" t="n"/>
      <c r="AQM48" s="530" t="n"/>
      <c r="AQN48" s="530" t="n"/>
      <c r="AQO48" s="530" t="n"/>
      <c r="AQP48" s="530" t="n"/>
      <c r="AQQ48" s="530" t="n"/>
      <c r="AQR48" s="530" t="n"/>
      <c r="AQS48" s="530" t="n"/>
      <c r="AQT48" s="530" t="n"/>
      <c r="AQU48" s="530" t="n"/>
      <c r="AQV48" s="530" t="n"/>
      <c r="AQW48" s="530" t="n"/>
      <c r="AQX48" s="530" t="n"/>
      <c r="AQY48" s="530" t="n"/>
      <c r="AQZ48" s="530" t="n"/>
      <c r="ARA48" s="530" t="n"/>
      <c r="ARB48" s="530" t="n"/>
      <c r="ARC48" s="530" t="n"/>
      <c r="ARD48" s="530" t="n"/>
      <c r="ARE48" s="530" t="n"/>
      <c r="ARF48" s="530" t="n"/>
      <c r="ARG48" s="530" t="n"/>
      <c r="ARH48" s="530" t="n"/>
      <c r="ARI48" s="530" t="n"/>
      <c r="ARJ48" s="530" t="n"/>
      <c r="ARK48" s="530" t="n"/>
      <c r="ARL48" s="530" t="n"/>
      <c r="ARM48" s="530" t="n"/>
      <c r="ARN48" s="530" t="n"/>
      <c r="ARO48" s="530" t="n"/>
      <c r="ARP48" s="530" t="n"/>
      <c r="ARQ48" s="530" t="n"/>
      <c r="ARR48" s="530" t="n"/>
      <c r="ARS48" s="530" t="n"/>
      <c r="ART48" s="530" t="n"/>
      <c r="ARU48" s="530" t="n"/>
      <c r="ARV48" s="530" t="n"/>
      <c r="ARW48" s="530" t="n"/>
      <c r="ARX48" s="530" t="n"/>
      <c r="ARY48" s="530" t="n"/>
      <c r="ARZ48" s="530" t="n"/>
      <c r="ASA48" s="530" t="n"/>
      <c r="ASB48" s="530" t="n"/>
      <c r="ASC48" s="530" t="n"/>
      <c r="ASD48" s="530" t="n"/>
      <c r="ASE48" s="530" t="n"/>
      <c r="ASF48" s="530" t="n"/>
      <c r="ASG48" s="530" t="n"/>
      <c r="ASH48" s="530" t="n"/>
      <c r="ASI48" s="530" t="n"/>
      <c r="ASJ48" s="530" t="n"/>
      <c r="ASK48" s="530" t="n"/>
      <c r="ASL48" s="530" t="n"/>
      <c r="ASM48" s="530" t="n"/>
      <c r="ASN48" s="530" t="n"/>
      <c r="ASO48" s="530" t="n"/>
      <c r="ASP48" s="530" t="n"/>
      <c r="ASQ48" s="530" t="n"/>
      <c r="ASR48" s="530" t="n"/>
      <c r="ASS48" s="530" t="n"/>
      <c r="AST48" s="530" t="n"/>
      <c r="ASU48" s="530" t="n"/>
      <c r="ASV48" s="530" t="n"/>
      <c r="ASW48" s="530" t="n"/>
      <c r="ASX48" s="530" t="n"/>
      <c r="ASY48" s="530" t="n"/>
      <c r="ASZ48" s="530" t="n"/>
      <c r="ATA48" s="530" t="n"/>
      <c r="ATB48" s="530" t="n"/>
      <c r="ATC48" s="530" t="n"/>
      <c r="ATD48" s="530" t="n"/>
      <c r="ATE48" s="530" t="n"/>
      <c r="ATF48" s="530" t="n"/>
      <c r="ATG48" s="530" t="n"/>
      <c r="ATH48" s="530" t="n"/>
      <c r="ATI48" s="530" t="n"/>
      <c r="ATJ48" s="530" t="n"/>
      <c r="ATK48" s="530" t="n"/>
      <c r="ATL48" s="530" t="n"/>
      <c r="ATM48" s="530" t="n"/>
      <c r="ATN48" s="530" t="n"/>
      <c r="ATO48" s="530" t="n"/>
      <c r="ATP48" s="530" t="n"/>
      <c r="ATQ48" s="530" t="n"/>
      <c r="ATR48" s="530" t="n"/>
      <c r="ATS48" s="530" t="n"/>
      <c r="ATT48" s="530" t="n"/>
      <c r="ATU48" s="530" t="n"/>
      <c r="ATV48" s="530" t="n"/>
      <c r="ATW48" s="530" t="n"/>
      <c r="ATX48" s="530" t="n"/>
      <c r="ATY48" s="530" t="n"/>
      <c r="ATZ48" s="530" t="n"/>
      <c r="AUA48" s="530" t="n"/>
      <c r="AUB48" s="530" t="n"/>
      <c r="AUC48" s="530" t="n"/>
      <c r="AUD48" s="530" t="n"/>
      <c r="AUE48" s="530" t="n"/>
      <c r="AUF48" s="530" t="n"/>
      <c r="AUG48" s="530" t="n"/>
      <c r="AUH48" s="530" t="n"/>
      <c r="AUI48" s="530" t="n"/>
      <c r="AUJ48" s="530" t="n"/>
      <c r="AUK48" s="530" t="n"/>
      <c r="AUL48" s="530" t="n"/>
      <c r="AUM48" s="530" t="n"/>
      <c r="AUN48" s="530" t="n"/>
      <c r="AUO48" s="530" t="n"/>
      <c r="AUP48" s="530" t="n"/>
      <c r="AUQ48" s="530" t="n"/>
      <c r="AUR48" s="530" t="n"/>
      <c r="AUS48" s="530" t="n"/>
      <c r="AUT48" s="530" t="n"/>
      <c r="AUU48" s="530" t="n"/>
      <c r="AUV48" s="530" t="n"/>
      <c r="AUW48" s="530" t="n"/>
      <c r="AUX48" s="530" t="n"/>
      <c r="AUY48" s="530" t="n"/>
      <c r="AUZ48" s="530" t="n"/>
      <c r="AVA48" s="530" t="n"/>
      <c r="AVB48" s="530" t="n"/>
      <c r="AVC48" s="530" t="n"/>
      <c r="AVD48" s="530" t="n"/>
      <c r="AVE48" s="530" t="n"/>
      <c r="AVF48" s="530" t="n"/>
      <c r="AVG48" s="530" t="n"/>
      <c r="AVH48" s="530" t="n"/>
      <c r="AVI48" s="530" t="n"/>
      <c r="AVJ48" s="530" t="n"/>
      <c r="AVK48" s="530" t="n"/>
      <c r="AVL48" s="530" t="n"/>
      <c r="AVM48" s="530" t="n"/>
      <c r="AVN48" s="530" t="n"/>
      <c r="AVO48" s="530" t="n"/>
      <c r="AVP48" s="530" t="n"/>
      <c r="AVQ48" s="530" t="n"/>
      <c r="AVR48" s="530" t="n"/>
      <c r="AVS48" s="530" t="n"/>
      <c r="AVT48" s="530" t="n"/>
      <c r="AVU48" s="530" t="n"/>
      <c r="AVV48" s="530" t="n"/>
      <c r="AVW48" s="530" t="n"/>
      <c r="AVX48" s="530" t="n"/>
      <c r="AVY48" s="530" t="n"/>
      <c r="AVZ48" s="530" t="n"/>
      <c r="AWA48" s="530" t="n"/>
      <c r="AWB48" s="530" t="n"/>
      <c r="AWC48" s="530" t="n"/>
      <c r="AWD48" s="530" t="n"/>
      <c r="AWE48" s="530" t="n"/>
      <c r="AWF48" s="530" t="n"/>
      <c r="AWG48" s="530" t="n"/>
      <c r="AWH48" s="530" t="n"/>
      <c r="AWI48" s="530" t="n"/>
      <c r="AWJ48" s="530" t="n"/>
      <c r="AWK48" s="530" t="n"/>
      <c r="AWL48" s="530" t="n"/>
      <c r="AWM48" s="530" t="n"/>
      <c r="AWN48" s="530" t="n"/>
      <c r="AWO48" s="530" t="n"/>
      <c r="AWP48" s="530" t="n"/>
      <c r="AWQ48" s="530" t="n"/>
      <c r="AWR48" s="530" t="n"/>
      <c r="AWS48" s="530" t="n"/>
      <c r="AWT48" s="530" t="n"/>
      <c r="AWU48" s="530" t="n"/>
      <c r="AWV48" s="530" t="n"/>
      <c r="AWW48" s="530" t="n"/>
      <c r="AWX48" s="530" t="n"/>
      <c r="AWY48" s="530" t="n"/>
      <c r="AWZ48" s="530" t="n"/>
      <c r="AXA48" s="530" t="n"/>
      <c r="AXB48" s="530" t="n"/>
      <c r="AXC48" s="530" t="n"/>
      <c r="AXD48" s="530" t="n"/>
      <c r="AXE48" s="530" t="n"/>
      <c r="AXF48" s="530" t="n"/>
      <c r="AXG48" s="530" t="n"/>
      <c r="AXH48" s="530" t="n"/>
      <c r="AXI48" s="530" t="n"/>
      <c r="AXJ48" s="530" t="n"/>
      <c r="AXK48" s="530" t="n"/>
      <c r="AXL48" s="530" t="n"/>
      <c r="AXM48" s="530" t="n"/>
      <c r="AXN48" s="530" t="n"/>
      <c r="AXO48" s="530" t="n"/>
      <c r="AXP48" s="530" t="n"/>
      <c r="AXQ48" s="530" t="n"/>
      <c r="AXR48" s="530" t="n"/>
      <c r="AXS48" s="530" t="n"/>
      <c r="AXT48" s="530" t="n"/>
      <c r="AXU48" s="530" t="n"/>
      <c r="AXV48" s="530" t="n"/>
      <c r="AXW48" s="530" t="n"/>
      <c r="AXX48" s="530" t="n"/>
      <c r="AXY48" s="530" t="n"/>
      <c r="AXZ48" s="530" t="n"/>
      <c r="AYA48" s="530" t="n"/>
      <c r="AYB48" s="530" t="n"/>
      <c r="AYC48" s="530" t="n"/>
      <c r="AYD48" s="530" t="n"/>
      <c r="AYE48" s="530" t="n"/>
      <c r="AYF48" s="530" t="n"/>
      <c r="AYG48" s="530" t="n"/>
      <c r="AYH48" s="530" t="n"/>
      <c r="AYI48" s="530" t="n"/>
      <c r="AYJ48" s="530" t="n"/>
      <c r="AYK48" s="530" t="n"/>
      <c r="AYL48" s="530" t="n"/>
      <c r="AYM48" s="530" t="n"/>
      <c r="AYN48" s="530" t="n"/>
      <c r="AYO48" s="530" t="n"/>
      <c r="AYP48" s="530" t="n"/>
      <c r="AYQ48" s="530" t="n"/>
      <c r="AYR48" s="530" t="n"/>
      <c r="AYS48" s="530" t="n"/>
      <c r="AYT48" s="530" t="n"/>
      <c r="AYU48" s="530" t="n"/>
      <c r="AYV48" s="530" t="n"/>
      <c r="AYW48" s="530" t="n"/>
      <c r="AYX48" s="530" t="n"/>
      <c r="AYY48" s="530" t="n"/>
      <c r="AYZ48" s="530" t="n"/>
      <c r="AZA48" s="530" t="n"/>
      <c r="AZB48" s="530" t="n"/>
      <c r="AZC48" s="530" t="n"/>
      <c r="AZD48" s="530" t="n"/>
      <c r="AZE48" s="530" t="n"/>
      <c r="AZF48" s="530" t="n"/>
      <c r="AZG48" s="530" t="n"/>
      <c r="AZH48" s="530" t="n"/>
      <c r="AZI48" s="530" t="n"/>
      <c r="AZJ48" s="530" t="n"/>
      <c r="AZK48" s="530" t="n"/>
      <c r="AZL48" s="530" t="n"/>
      <c r="AZM48" s="530" t="n"/>
      <c r="AZN48" s="530" t="n"/>
      <c r="AZO48" s="530" t="n"/>
      <c r="AZP48" s="530" t="n"/>
      <c r="AZQ48" s="530" t="n"/>
      <c r="AZR48" s="530" t="n"/>
      <c r="AZS48" s="530" t="n"/>
      <c r="AZT48" s="530" t="n"/>
      <c r="AZU48" s="530" t="n"/>
      <c r="AZV48" s="530" t="n"/>
      <c r="AZW48" s="530" t="n"/>
      <c r="AZX48" s="530" t="n"/>
      <c r="AZY48" s="530" t="n"/>
      <c r="AZZ48" s="530" t="n"/>
      <c r="BAA48" s="530" t="n"/>
      <c r="BAB48" s="530" t="n"/>
      <c r="BAC48" s="530" t="n"/>
      <c r="BAD48" s="530" t="n"/>
      <c r="BAE48" s="530" t="n"/>
      <c r="BAF48" s="530" t="n"/>
      <c r="BAG48" s="530" t="n"/>
      <c r="BAH48" s="530" t="n"/>
      <c r="BAI48" s="530" t="n"/>
      <c r="BAJ48" s="530" t="n"/>
      <c r="BAK48" s="530" t="n"/>
      <c r="BAL48" s="530" t="n"/>
      <c r="BAM48" s="530" t="n"/>
      <c r="BAN48" s="530" t="n"/>
      <c r="BAO48" s="530" t="n"/>
      <c r="BAP48" s="530" t="n"/>
      <c r="BAQ48" s="530" t="n"/>
      <c r="BAR48" s="530" t="n"/>
      <c r="BAS48" s="530" t="n"/>
      <c r="BAT48" s="530" t="n"/>
      <c r="BAU48" s="530" t="n"/>
      <c r="BAV48" s="530" t="n"/>
      <c r="BAW48" s="530" t="n"/>
      <c r="BAX48" s="530" t="n"/>
      <c r="BAY48" s="530" t="n"/>
      <c r="BAZ48" s="530" t="n"/>
      <c r="BBA48" s="530" t="n"/>
      <c r="BBB48" s="530" t="n"/>
      <c r="BBC48" s="530" t="n"/>
      <c r="BBD48" s="530" t="n"/>
      <c r="BBE48" s="530" t="n"/>
      <c r="BBF48" s="530" t="n"/>
      <c r="BBG48" s="530" t="n"/>
      <c r="BBH48" s="530" t="n"/>
      <c r="BBI48" s="530" t="n"/>
      <c r="BBJ48" s="530" t="n"/>
      <c r="BBK48" s="530" t="n"/>
      <c r="BBL48" s="530" t="n"/>
      <c r="BBM48" s="530" t="n"/>
      <c r="BBN48" s="530" t="n"/>
      <c r="BBO48" s="530" t="n"/>
      <c r="BBP48" s="530" t="n"/>
      <c r="BBQ48" s="530" t="n"/>
      <c r="BBR48" s="530" t="n"/>
      <c r="BBS48" s="530" t="n"/>
      <c r="BBT48" s="530" t="n"/>
      <c r="BBU48" s="530" t="n"/>
      <c r="BBV48" s="530" t="n"/>
      <c r="BBW48" s="530" t="n"/>
      <c r="BBX48" s="530" t="n"/>
      <c r="BBY48" s="530" t="n"/>
      <c r="BBZ48" s="530" t="n"/>
      <c r="BCA48" s="530" t="n"/>
      <c r="BCB48" s="530" t="n"/>
      <c r="BCC48" s="530" t="n"/>
      <c r="BCD48" s="530" t="n"/>
      <c r="BCE48" s="530" t="n"/>
      <c r="BCF48" s="530" t="n"/>
      <c r="BCG48" s="530" t="n"/>
      <c r="BCH48" s="530" t="n"/>
      <c r="BCI48" s="530" t="n"/>
      <c r="BCJ48" s="530" t="n"/>
      <c r="BCK48" s="530" t="n"/>
      <c r="BCL48" s="530" t="n"/>
      <c r="BCM48" s="530" t="n"/>
      <c r="BCN48" s="530" t="n"/>
      <c r="BCO48" s="530" t="n"/>
      <c r="BCP48" s="530" t="n"/>
      <c r="BCQ48" s="530" t="n"/>
      <c r="BCR48" s="530" t="n"/>
      <c r="BCS48" s="530" t="n"/>
      <c r="BCT48" s="530" t="n"/>
      <c r="BCU48" s="530" t="n"/>
      <c r="BCV48" s="530" t="n"/>
      <c r="BCW48" s="530" t="n"/>
      <c r="BCX48" s="530" t="n"/>
      <c r="BCY48" s="530" t="n"/>
      <c r="BCZ48" s="530" t="n"/>
      <c r="BDA48" s="530" t="n"/>
      <c r="BDB48" s="530" t="n"/>
      <c r="BDC48" s="530" t="n"/>
      <c r="BDD48" s="530" t="n"/>
      <c r="BDE48" s="530" t="n"/>
      <c r="BDF48" s="530" t="n"/>
      <c r="BDG48" s="530" t="n"/>
      <c r="BDH48" s="530" t="n"/>
      <c r="BDI48" s="530" t="n"/>
      <c r="BDJ48" s="530" t="n"/>
      <c r="BDK48" s="530" t="n"/>
      <c r="BDL48" s="530" t="n"/>
      <c r="BDM48" s="530" t="n"/>
      <c r="BDN48" s="530" t="n"/>
      <c r="BDO48" s="530" t="n"/>
      <c r="BDP48" s="530" t="n"/>
      <c r="BDQ48" s="530" t="n"/>
      <c r="BDR48" s="530" t="n"/>
      <c r="BDS48" s="530" t="n"/>
      <c r="BDT48" s="530" t="n"/>
      <c r="BDU48" s="530" t="n"/>
      <c r="BDV48" s="530" t="n"/>
      <c r="BDW48" s="530" t="n"/>
      <c r="BDX48" s="530" t="n"/>
      <c r="BDY48" s="530" t="n"/>
      <c r="BDZ48" s="530" t="n"/>
      <c r="BEA48" s="530" t="n"/>
      <c r="BEB48" s="530" t="n"/>
      <c r="BEC48" s="530" t="n"/>
      <c r="BED48" s="530" t="n"/>
      <c r="BEE48" s="530" t="n"/>
      <c r="BEF48" s="530" t="n"/>
      <c r="BEG48" s="530" t="n"/>
      <c r="BEH48" s="530" t="n"/>
      <c r="BEI48" s="530" t="n"/>
      <c r="BEJ48" s="530" t="n"/>
      <c r="BEK48" s="530" t="n"/>
      <c r="BEL48" s="530" t="n"/>
      <c r="BEM48" s="530" t="n"/>
      <c r="BEN48" s="530" t="n"/>
      <c r="BEO48" s="530" t="n"/>
      <c r="BEP48" s="530" t="n"/>
      <c r="BEQ48" s="530" t="n"/>
      <c r="BER48" s="530" t="n"/>
      <c r="BES48" s="530" t="n"/>
      <c r="BET48" s="530" t="n"/>
      <c r="BEU48" s="530" t="n"/>
      <c r="BEV48" s="530" t="n"/>
      <c r="BEW48" s="530" t="n"/>
      <c r="BEX48" s="530" t="n"/>
      <c r="BEY48" s="530" t="n"/>
      <c r="BEZ48" s="530" t="n"/>
      <c r="BFA48" s="530" t="n"/>
      <c r="BFB48" s="530" t="n"/>
      <c r="BFC48" s="530" t="n"/>
      <c r="BFD48" s="530" t="n"/>
      <c r="BFE48" s="530" t="n"/>
      <c r="BFF48" s="530" t="n"/>
      <c r="BFG48" s="530" t="n"/>
      <c r="BFH48" s="530" t="n"/>
      <c r="BFI48" s="530" t="n"/>
      <c r="BFJ48" s="530" t="n"/>
      <c r="BFK48" s="530" t="n"/>
      <c r="BFL48" s="530" t="n"/>
      <c r="BFM48" s="530" t="n"/>
      <c r="BFN48" s="530" t="n"/>
      <c r="BFO48" s="530" t="n"/>
      <c r="BFP48" s="530" t="n"/>
      <c r="BFQ48" s="530" t="n"/>
      <c r="BFR48" s="530" t="n"/>
      <c r="BFS48" s="530" t="n"/>
      <c r="BFT48" s="530" t="n"/>
      <c r="BFU48" s="530" t="n"/>
      <c r="BFV48" s="530" t="n"/>
      <c r="BFW48" s="530" t="n"/>
      <c r="BFX48" s="530" t="n"/>
      <c r="BFY48" s="530" t="n"/>
      <c r="BFZ48" s="530" t="n"/>
      <c r="BGA48" s="530" t="n"/>
      <c r="BGB48" s="530" t="n"/>
      <c r="BGC48" s="530" t="n"/>
      <c r="BGD48" s="530" t="n"/>
      <c r="BGE48" s="530" t="n"/>
      <c r="BGF48" s="530" t="n"/>
      <c r="BGG48" s="530" t="n"/>
      <c r="BGH48" s="530" t="n"/>
      <c r="BGI48" s="530" t="n"/>
      <c r="BGJ48" s="530" t="n"/>
      <c r="BGK48" s="530" t="n"/>
      <c r="BGL48" s="530" t="n"/>
      <c r="BGM48" s="530" t="n"/>
      <c r="BGN48" s="530" t="n"/>
      <c r="BGO48" s="530" t="n"/>
      <c r="BGP48" s="530" t="n"/>
      <c r="BGQ48" s="530" t="n"/>
      <c r="BGR48" s="530" t="n"/>
      <c r="BGS48" s="530" t="n"/>
      <c r="BGT48" s="530" t="n"/>
      <c r="BGU48" s="530" t="n"/>
      <c r="BGV48" s="530" t="n"/>
      <c r="BGW48" s="530" t="n"/>
      <c r="BGX48" s="530" t="n"/>
      <c r="BGY48" s="530" t="n"/>
      <c r="BGZ48" s="530" t="n"/>
      <c r="BHA48" s="530" t="n"/>
      <c r="BHB48" s="530" t="n"/>
      <c r="BHC48" s="530" t="n"/>
      <c r="BHD48" s="530" t="n"/>
      <c r="BHE48" s="530" t="n"/>
      <c r="BHF48" s="530" t="n"/>
      <c r="BHG48" s="530" t="n"/>
      <c r="BHH48" s="530" t="n"/>
      <c r="BHI48" s="530" t="n"/>
      <c r="BHJ48" s="530" t="n"/>
      <c r="BHK48" s="530" t="n"/>
      <c r="BHL48" s="530" t="n"/>
      <c r="BHM48" s="530" t="n"/>
      <c r="BHN48" s="530" t="n"/>
      <c r="BHO48" s="530" t="n"/>
      <c r="BHP48" s="530" t="n"/>
      <c r="BHQ48" s="530" t="n"/>
      <c r="BHR48" s="530" t="n"/>
      <c r="BHS48" s="530" t="n"/>
      <c r="BHT48" s="530" t="n"/>
      <c r="BHU48" s="530" t="n"/>
      <c r="BHV48" s="530" t="n"/>
      <c r="BHW48" s="530" t="n"/>
      <c r="BHX48" s="530" t="n"/>
      <c r="BHY48" s="530" t="n"/>
      <c r="BHZ48" s="530" t="n"/>
      <c r="BIA48" s="530" t="n"/>
      <c r="BIB48" s="530" t="n"/>
      <c r="BIC48" s="530" t="n"/>
      <c r="BID48" s="530" t="n"/>
      <c r="BIE48" s="530" t="n"/>
      <c r="BIF48" s="530" t="n"/>
      <c r="BIG48" s="530" t="n"/>
      <c r="BIH48" s="530" t="n"/>
      <c r="BII48" s="530" t="n"/>
      <c r="BIJ48" s="530" t="n"/>
      <c r="BIK48" s="530" t="n"/>
      <c r="BIL48" s="530" t="n"/>
      <c r="BIM48" s="530" t="n"/>
      <c r="BIN48" s="530" t="n"/>
      <c r="BIO48" s="530" t="n"/>
      <c r="BIP48" s="530" t="n"/>
      <c r="BIQ48" s="530" t="n"/>
      <c r="BIR48" s="530" t="n"/>
      <c r="BIS48" s="530" t="n"/>
      <c r="BIT48" s="530" t="n"/>
      <c r="BIU48" s="530" t="n"/>
      <c r="BIV48" s="530" t="n"/>
      <c r="BIW48" s="530" t="n"/>
      <c r="BIX48" s="530" t="n"/>
      <c r="BIY48" s="530" t="n"/>
      <c r="BIZ48" s="530" t="n"/>
      <c r="BJA48" s="530" t="n"/>
      <c r="BJB48" s="530" t="n"/>
      <c r="BJC48" s="530" t="n"/>
      <c r="BJD48" s="530" t="n"/>
      <c r="BJE48" s="530" t="n"/>
      <c r="BJF48" s="530" t="n"/>
      <c r="BJG48" s="530" t="n"/>
      <c r="BJH48" s="530" t="n"/>
      <c r="BJI48" s="530" t="n"/>
      <c r="BJJ48" s="530" t="n"/>
      <c r="BJK48" s="530" t="n"/>
      <c r="BJL48" s="530" t="n"/>
      <c r="BJM48" s="530" t="n"/>
      <c r="BJN48" s="530" t="n"/>
      <c r="BJO48" s="530" t="n"/>
      <c r="BJP48" s="530" t="n"/>
      <c r="BJQ48" s="530" t="n"/>
      <c r="BJR48" s="530" t="n"/>
      <c r="BJS48" s="530" t="n"/>
      <c r="BJT48" s="530" t="n"/>
      <c r="BJU48" s="530" t="n"/>
      <c r="BJV48" s="530" t="n"/>
      <c r="BJW48" s="530" t="n"/>
      <c r="BJX48" s="530" t="n"/>
      <c r="BJY48" s="530" t="n"/>
      <c r="BJZ48" s="530" t="n"/>
      <c r="BKA48" s="530" t="n"/>
      <c r="BKB48" s="530" t="n"/>
      <c r="BKC48" s="530" t="n"/>
      <c r="BKD48" s="530" t="n"/>
      <c r="BKE48" s="530" t="n"/>
      <c r="BKF48" s="530" t="n"/>
      <c r="BKG48" s="530" t="n"/>
      <c r="BKH48" s="530" t="n"/>
      <c r="BKI48" s="530" t="n"/>
      <c r="BKJ48" s="530" t="n"/>
      <c r="BKK48" s="530" t="n"/>
      <c r="BKL48" s="530" t="n"/>
      <c r="BKM48" s="530" t="n"/>
      <c r="BKN48" s="530" t="n"/>
      <c r="BKO48" s="530" t="n"/>
      <c r="BKP48" s="530" t="n"/>
      <c r="BKQ48" s="530" t="n"/>
      <c r="BKR48" s="530" t="n"/>
      <c r="BKS48" s="530" t="n"/>
      <c r="BKT48" s="530" t="n"/>
      <c r="BKU48" s="530" t="n"/>
      <c r="BKV48" s="530" t="n"/>
      <c r="BKW48" s="530" t="n"/>
      <c r="BKX48" s="530" t="n"/>
      <c r="BKY48" s="530" t="n"/>
      <c r="BKZ48" s="530" t="n"/>
      <c r="BLA48" s="530" t="n"/>
      <c r="BLB48" s="530" t="n"/>
      <c r="BLC48" s="530" t="n"/>
      <c r="BLD48" s="530" t="n"/>
      <c r="BLE48" s="530" t="n"/>
      <c r="BLF48" s="530" t="n"/>
      <c r="BLG48" s="530" t="n"/>
      <c r="BLH48" s="530" t="n"/>
      <c r="BLI48" s="530" t="n"/>
      <c r="BLJ48" s="530" t="n"/>
      <c r="BLK48" s="530" t="n"/>
      <c r="BLL48" s="530" t="n"/>
      <c r="BLM48" s="530" t="n"/>
      <c r="BLN48" s="530" t="n"/>
      <c r="BLO48" s="530" t="n"/>
      <c r="BLP48" s="530" t="n"/>
      <c r="BLQ48" s="530" t="n"/>
      <c r="BLR48" s="530" t="n"/>
      <c r="BLS48" s="530" t="n"/>
      <c r="BLT48" s="530" t="n"/>
      <c r="BLU48" s="530" t="n"/>
      <c r="BLV48" s="530" t="n"/>
      <c r="BLW48" s="530" t="n"/>
      <c r="BLX48" s="530" t="n"/>
      <c r="BLY48" s="530" t="n"/>
      <c r="BLZ48" s="530" t="n"/>
      <c r="BMA48" s="530" t="n"/>
      <c r="BMB48" s="530" t="n"/>
      <c r="BMC48" s="530" t="n"/>
      <c r="BMD48" s="530" t="n"/>
      <c r="BME48" s="530" t="n"/>
      <c r="BMF48" s="530" t="n"/>
      <c r="BMG48" s="530" t="n"/>
      <c r="BMH48" s="530" t="n"/>
      <c r="BMI48" s="530" t="n"/>
      <c r="BMJ48" s="530" t="n"/>
      <c r="BMK48" s="530" t="n"/>
      <c r="BML48" s="530" t="n"/>
      <c r="BMM48" s="530" t="n"/>
      <c r="BMN48" s="530" t="n"/>
      <c r="BMO48" s="530" t="n"/>
      <c r="BMP48" s="530" t="n"/>
      <c r="BMQ48" s="530" t="n"/>
      <c r="BMR48" s="530" t="n"/>
      <c r="BMS48" s="530" t="n"/>
      <c r="BMT48" s="530" t="n"/>
      <c r="BMU48" s="530" t="n"/>
      <c r="BMV48" s="530" t="n"/>
      <c r="BMW48" s="530" t="n"/>
      <c r="BMX48" s="530" t="n"/>
      <c r="BMY48" s="530" t="n"/>
      <c r="BMZ48" s="530" t="n"/>
      <c r="BNA48" s="530" t="n"/>
      <c r="BNB48" s="530" t="n"/>
      <c r="BNC48" s="530" t="n"/>
      <c r="BND48" s="530" t="n"/>
      <c r="BNE48" s="530" t="n"/>
      <c r="BNF48" s="530" t="n"/>
      <c r="BNG48" s="530" t="n"/>
      <c r="BNH48" s="530" t="n"/>
      <c r="BNI48" s="530" t="n"/>
      <c r="BNJ48" s="530" t="n"/>
      <c r="BNK48" s="530" t="n"/>
      <c r="BNL48" s="530" t="n"/>
      <c r="BNM48" s="530" t="n"/>
      <c r="BNN48" s="530" t="n"/>
      <c r="BNO48" s="530" t="n"/>
      <c r="BNP48" s="530" t="n"/>
      <c r="BNQ48" s="530" t="n"/>
      <c r="BNR48" s="530" t="n"/>
      <c r="BNS48" s="530" t="n"/>
      <c r="BNT48" s="530" t="n"/>
      <c r="BNU48" s="530" t="n"/>
      <c r="BNV48" s="530" t="n"/>
      <c r="BNW48" s="530" t="n"/>
      <c r="BNX48" s="530" t="n"/>
      <c r="BNY48" s="530" t="n"/>
      <c r="BNZ48" s="530" t="n"/>
      <c r="BOA48" s="530" t="n"/>
      <c r="BOB48" s="530" t="n"/>
      <c r="BOC48" s="530" t="n"/>
      <c r="BOD48" s="530" t="n"/>
      <c r="BOE48" s="530" t="n"/>
      <c r="BOF48" s="530" t="n"/>
      <c r="BOG48" s="530" t="n"/>
      <c r="BOH48" s="530" t="n"/>
      <c r="BOI48" s="530" t="n"/>
      <c r="BOJ48" s="530" t="n"/>
      <c r="BOK48" s="530" t="n"/>
      <c r="BOL48" s="530" t="n"/>
      <c r="BOM48" s="530" t="n"/>
      <c r="BON48" s="530" t="n"/>
      <c r="BOO48" s="530" t="n"/>
      <c r="BOP48" s="530" t="n"/>
      <c r="BOQ48" s="530" t="n"/>
      <c r="BOR48" s="530" t="n"/>
      <c r="BOS48" s="530" t="n"/>
      <c r="BOT48" s="530" t="n"/>
      <c r="BOU48" s="530" t="n"/>
      <c r="BOV48" s="530" t="n"/>
      <c r="BOW48" s="530" t="n"/>
      <c r="BOX48" s="530" t="n"/>
      <c r="BOY48" s="530" t="n"/>
      <c r="BOZ48" s="530" t="n"/>
      <c r="BPA48" s="530" t="n"/>
      <c r="BPB48" s="530" t="n"/>
      <c r="BPC48" s="530" t="n"/>
      <c r="BPD48" s="530" t="n"/>
      <c r="BPE48" s="530" t="n"/>
      <c r="BPF48" s="530" t="n"/>
      <c r="BPG48" s="530" t="n"/>
      <c r="BPH48" s="530" t="n"/>
      <c r="BPI48" s="530" t="n"/>
      <c r="BPJ48" s="530" t="n"/>
      <c r="BPK48" s="530" t="n"/>
      <c r="BPL48" s="530" t="n"/>
      <c r="BPM48" s="530" t="n"/>
      <c r="BPN48" s="530" t="n"/>
      <c r="BPO48" s="530" t="n"/>
      <c r="BPP48" s="530" t="n"/>
      <c r="BPQ48" s="530" t="n"/>
      <c r="BPR48" s="530" t="n"/>
      <c r="BPS48" s="530" t="n"/>
      <c r="BPT48" s="530" t="n"/>
      <c r="BPU48" s="530" t="n"/>
      <c r="BPV48" s="530" t="n"/>
      <c r="BPW48" s="530" t="n"/>
      <c r="BPX48" s="530" t="n"/>
      <c r="BPY48" s="530" t="n"/>
      <c r="BPZ48" s="530" t="n"/>
      <c r="BQA48" s="530" t="n"/>
      <c r="BQB48" s="530" t="n"/>
      <c r="BQC48" s="530" t="n"/>
      <c r="BQD48" s="530" t="n"/>
      <c r="BQE48" s="530" t="n"/>
      <c r="BQF48" s="530" t="n"/>
      <c r="BQG48" s="530" t="n"/>
      <c r="BQH48" s="530" t="n"/>
      <c r="BQI48" s="530" t="n"/>
      <c r="BQJ48" s="530" t="n"/>
      <c r="BQK48" s="530" t="n"/>
      <c r="BQL48" s="530" t="n"/>
      <c r="BQM48" s="530" t="n"/>
      <c r="BQN48" s="530" t="n"/>
      <c r="BQO48" s="530" t="n"/>
      <c r="BQP48" s="530" t="n"/>
      <c r="BQQ48" s="530" t="n"/>
      <c r="BQR48" s="530" t="n"/>
      <c r="BQS48" s="530" t="n"/>
      <c r="BQT48" s="530" t="n"/>
      <c r="BQU48" s="530" t="n"/>
      <c r="BQV48" s="530" t="n"/>
      <c r="BQW48" s="530" t="n"/>
      <c r="BQX48" s="530" t="n"/>
      <c r="BQY48" s="530" t="n"/>
      <c r="BQZ48" s="530" t="n"/>
      <c r="BRA48" s="530" t="n"/>
      <c r="BRB48" s="530" t="n"/>
      <c r="BRC48" s="530" t="n"/>
      <c r="BRD48" s="530" t="n"/>
      <c r="BRE48" s="530" t="n"/>
      <c r="BRF48" s="530" t="n"/>
      <c r="BRG48" s="530" t="n"/>
      <c r="BRH48" s="530" t="n"/>
      <c r="BRI48" s="530" t="n"/>
      <c r="BRJ48" s="530" t="n"/>
      <c r="BRK48" s="530" t="n"/>
      <c r="BRL48" s="530" t="n"/>
      <c r="BRM48" s="530" t="n"/>
      <c r="BRN48" s="530" t="n"/>
      <c r="BRO48" s="530" t="n"/>
      <c r="BRP48" s="530" t="n"/>
      <c r="BRQ48" s="530" t="n"/>
      <c r="BRR48" s="530" t="n"/>
      <c r="BRS48" s="530" t="n"/>
      <c r="BRT48" s="530" t="n"/>
      <c r="BRU48" s="530" t="n"/>
      <c r="BRV48" s="530" t="n"/>
      <c r="BRW48" s="530" t="n"/>
      <c r="BRX48" s="530" t="n"/>
      <c r="BRY48" s="530" t="n"/>
      <c r="BRZ48" s="530" t="n"/>
      <c r="BSA48" s="530" t="n"/>
      <c r="BSB48" s="530" t="n"/>
      <c r="BSC48" s="530" t="n"/>
      <c r="BSD48" s="530" t="n"/>
      <c r="BSE48" s="530" t="n"/>
      <c r="BSF48" s="530" t="n"/>
      <c r="BSG48" s="530" t="n"/>
      <c r="BSH48" s="530" t="n"/>
      <c r="BSI48" s="530" t="n"/>
      <c r="BSJ48" s="530" t="n"/>
      <c r="BSK48" s="530" t="n"/>
      <c r="BSL48" s="530" t="n"/>
      <c r="BSM48" s="530" t="n"/>
      <c r="BSN48" s="530" t="n"/>
      <c r="BSO48" s="530" t="n"/>
      <c r="BSP48" s="530" t="n"/>
      <c r="BSQ48" s="530" t="n"/>
      <c r="BSR48" s="530" t="n"/>
      <c r="BSS48" s="530" t="n"/>
      <c r="BST48" s="530" t="n"/>
      <c r="BSU48" s="530" t="n"/>
      <c r="BSV48" s="530" t="n"/>
      <c r="BSW48" s="530" t="n"/>
      <c r="BSX48" s="530" t="n"/>
      <c r="BSY48" s="530" t="n"/>
      <c r="BSZ48" s="530" t="n"/>
      <c r="BTA48" s="530" t="n"/>
      <c r="BTB48" s="530" t="n"/>
      <c r="BTC48" s="530" t="n"/>
      <c r="BTD48" s="530" t="n"/>
      <c r="BTE48" s="530" t="n"/>
      <c r="BTF48" s="530" t="n"/>
      <c r="BTG48" s="530" t="n"/>
      <c r="BTH48" s="530" t="n"/>
      <c r="BTI48" s="530" t="n"/>
      <c r="BTJ48" s="530" t="n"/>
      <c r="BTK48" s="530" t="n"/>
      <c r="BTL48" s="530" t="n"/>
      <c r="BTM48" s="530" t="n"/>
      <c r="BTN48" s="530" t="n"/>
      <c r="BTO48" s="530" t="n"/>
      <c r="BTP48" s="530" t="n"/>
      <c r="BTQ48" s="530" t="n"/>
      <c r="BTR48" s="530" t="n"/>
      <c r="BTS48" s="530" t="n"/>
      <c r="BTT48" s="530" t="n"/>
      <c r="BTU48" s="530" t="n"/>
      <c r="BTV48" s="530" t="n"/>
      <c r="BTW48" s="530" t="n"/>
      <c r="BTX48" s="530" t="n"/>
      <c r="BTY48" s="530" t="n"/>
      <c r="BTZ48" s="530" t="n"/>
      <c r="BUA48" s="530" t="n"/>
      <c r="BUB48" s="530" t="n"/>
      <c r="BUC48" s="530" t="n"/>
      <c r="BUD48" s="530" t="n"/>
      <c r="BUE48" s="530" t="n"/>
      <c r="BUF48" s="530" t="n"/>
      <c r="BUG48" s="530" t="n"/>
      <c r="BUH48" s="530" t="n"/>
      <c r="BUI48" s="530" t="n"/>
      <c r="BUJ48" s="530" t="n"/>
      <c r="BUK48" s="530" t="n"/>
      <c r="BUL48" s="530" t="n"/>
      <c r="BUM48" s="530" t="n"/>
      <c r="BUN48" s="530" t="n"/>
      <c r="BUO48" s="530" t="n"/>
      <c r="BUP48" s="530" t="n"/>
      <c r="BUQ48" s="530" t="n"/>
      <c r="BUR48" s="530" t="n"/>
      <c r="BUS48" s="530" t="n"/>
      <c r="BUT48" s="530" t="n"/>
      <c r="BUU48" s="530" t="n"/>
      <c r="BUV48" s="530" t="n"/>
      <c r="BUW48" s="530" t="n"/>
      <c r="BUX48" s="530" t="n"/>
      <c r="BUY48" s="530" t="n"/>
      <c r="BUZ48" s="530" t="n"/>
      <c r="BVA48" s="530" t="n"/>
      <c r="BVB48" s="530" t="n"/>
      <c r="BVC48" s="530" t="n"/>
      <c r="BVD48" s="530" t="n"/>
      <c r="BVE48" s="530" t="n"/>
      <c r="BVF48" s="530" t="n"/>
      <c r="BVG48" s="530" t="n"/>
      <c r="BVH48" s="530" t="n"/>
      <c r="BVI48" s="530" t="n"/>
      <c r="BVJ48" s="530" t="n"/>
      <c r="BVK48" s="530" t="n"/>
      <c r="BVL48" s="530" t="n"/>
      <c r="BVM48" s="530" t="n"/>
      <c r="BVN48" s="530" t="n"/>
      <c r="BVO48" s="530" t="n"/>
      <c r="BVP48" s="530" t="n"/>
      <c r="BVQ48" s="530" t="n"/>
      <c r="BVR48" s="530" t="n"/>
      <c r="BVS48" s="530" t="n"/>
      <c r="BVT48" s="530" t="n"/>
      <c r="BVU48" s="530" t="n"/>
      <c r="BVV48" s="530" t="n"/>
      <c r="BVW48" s="530" t="n"/>
      <c r="BVX48" s="530" t="n"/>
      <c r="BVY48" s="530" t="n"/>
      <c r="BVZ48" s="530" t="n"/>
      <c r="BWA48" s="530" t="n"/>
      <c r="BWB48" s="530" t="n"/>
      <c r="BWC48" s="530" t="n"/>
      <c r="BWD48" s="530" t="n"/>
      <c r="BWE48" s="530" t="n"/>
      <c r="BWF48" s="530" t="n"/>
      <c r="BWG48" s="530" t="n"/>
      <c r="BWH48" s="530" t="n"/>
      <c r="BWI48" s="530" t="n"/>
      <c r="BWJ48" s="530" t="n"/>
      <c r="BWK48" s="530" t="n"/>
      <c r="BWL48" s="530" t="n"/>
      <c r="BWM48" s="530" t="n"/>
      <c r="BWN48" s="530" t="n"/>
      <c r="BWO48" s="530" t="n"/>
      <c r="BWP48" s="530" t="n"/>
      <c r="BWQ48" s="530" t="n"/>
      <c r="BWR48" s="530" t="n"/>
      <c r="BWS48" s="530" t="n"/>
      <c r="BWT48" s="530" t="n"/>
      <c r="BWU48" s="530" t="n"/>
      <c r="BWV48" s="530" t="n"/>
      <c r="BWW48" s="530" t="n"/>
      <c r="BWX48" s="530" t="n"/>
      <c r="BWY48" s="530" t="n"/>
      <c r="BWZ48" s="530" t="n"/>
      <c r="BXA48" s="530" t="n"/>
      <c r="BXB48" s="530" t="n"/>
      <c r="BXC48" s="530" t="n"/>
      <c r="BXD48" s="530" t="n"/>
      <c r="BXE48" s="530" t="n"/>
      <c r="BXF48" s="530" t="n"/>
      <c r="BXG48" s="530" t="n"/>
      <c r="BXH48" s="530" t="n"/>
      <c r="BXI48" s="530" t="n"/>
      <c r="BXJ48" s="530" t="n"/>
      <c r="BXK48" s="530" t="n"/>
      <c r="BXL48" s="530" t="n"/>
      <c r="BXM48" s="530" t="n"/>
      <c r="BXN48" s="530" t="n"/>
      <c r="BXO48" s="530" t="n"/>
      <c r="BXP48" s="530" t="n"/>
      <c r="BXQ48" s="530" t="n"/>
      <c r="BXR48" s="530" t="n"/>
      <c r="BXS48" s="530" t="n"/>
      <c r="BXT48" s="530" t="n"/>
      <c r="BXU48" s="530" t="n"/>
      <c r="BXV48" s="530" t="n"/>
      <c r="BXW48" s="530" t="n"/>
      <c r="BXX48" s="530" t="n"/>
      <c r="BXY48" s="530" t="n"/>
      <c r="BXZ48" s="530" t="n"/>
      <c r="BYA48" s="530" t="n"/>
      <c r="BYB48" s="530" t="n"/>
      <c r="BYC48" s="530" t="n"/>
      <c r="BYD48" s="530" t="n"/>
      <c r="BYE48" s="530" t="n"/>
      <c r="BYF48" s="530" t="n"/>
      <c r="BYG48" s="530" t="n"/>
      <c r="BYH48" s="530" t="n"/>
      <c r="BYI48" s="530" t="n"/>
      <c r="BYJ48" s="530" t="n"/>
      <c r="BYK48" s="530" t="n"/>
      <c r="BYL48" s="530" t="n"/>
      <c r="BYM48" s="530" t="n"/>
      <c r="BYN48" s="530" t="n"/>
      <c r="BYO48" s="530" t="n"/>
      <c r="BYP48" s="530" t="n"/>
      <c r="BYQ48" s="530" t="n"/>
      <c r="BYR48" s="530" t="n"/>
      <c r="BYS48" s="530" t="n"/>
      <c r="BYT48" s="530" t="n"/>
      <c r="BYU48" s="530" t="n"/>
      <c r="BYV48" s="530" t="n"/>
      <c r="BYW48" s="530" t="n"/>
      <c r="BYX48" s="530" t="n"/>
      <c r="BYY48" s="530" t="n"/>
      <c r="BYZ48" s="530" t="n"/>
      <c r="BZA48" s="530" t="n"/>
      <c r="BZB48" s="530" t="n"/>
      <c r="BZC48" s="530" t="n"/>
      <c r="BZD48" s="530" t="n"/>
      <c r="BZE48" s="530" t="n"/>
      <c r="BZF48" s="530" t="n"/>
      <c r="BZG48" s="530" t="n"/>
      <c r="BZH48" s="530" t="n"/>
      <c r="BZI48" s="530" t="n"/>
      <c r="BZJ48" s="530" t="n"/>
      <c r="BZK48" s="530" t="n"/>
      <c r="BZL48" s="530" t="n"/>
      <c r="BZM48" s="530" t="n"/>
      <c r="BZN48" s="530" t="n"/>
      <c r="BZO48" s="530" t="n"/>
      <c r="BZP48" s="530" t="n"/>
      <c r="BZQ48" s="530" t="n"/>
      <c r="BZR48" s="530" t="n"/>
      <c r="BZS48" s="530" t="n"/>
      <c r="BZT48" s="530" t="n"/>
      <c r="BZU48" s="530" t="n"/>
      <c r="BZV48" s="530" t="n"/>
      <c r="BZW48" s="530" t="n"/>
      <c r="BZX48" s="530" t="n"/>
      <c r="BZY48" s="530" t="n"/>
      <c r="BZZ48" s="530" t="n"/>
      <c r="CAA48" s="530" t="n"/>
      <c r="CAB48" s="530" t="n"/>
      <c r="CAC48" s="530" t="n"/>
      <c r="CAD48" s="530" t="n"/>
      <c r="CAE48" s="530" t="n"/>
      <c r="CAF48" s="530" t="n"/>
      <c r="CAG48" s="530" t="n"/>
      <c r="CAH48" s="530" t="n"/>
      <c r="CAI48" s="530" t="n"/>
      <c r="CAJ48" s="530" t="n"/>
      <c r="CAK48" s="530" t="n"/>
      <c r="CAL48" s="530" t="n"/>
      <c r="CAM48" s="530" t="n"/>
      <c r="CAN48" s="530" t="n"/>
      <c r="CAO48" s="530" t="n"/>
      <c r="CAP48" s="530" t="n"/>
      <c r="CAQ48" s="530" t="n"/>
      <c r="CAR48" s="530" t="n"/>
      <c r="CAS48" s="530" t="n"/>
      <c r="CAT48" s="530" t="n"/>
      <c r="CAU48" s="530" t="n"/>
      <c r="CAV48" s="530" t="n"/>
      <c r="CAW48" s="530" t="n"/>
      <c r="CAX48" s="530" t="n"/>
      <c r="CAY48" s="530" t="n"/>
      <c r="CAZ48" s="530" t="n"/>
      <c r="CBA48" s="530" t="n"/>
      <c r="CBB48" s="530" t="n"/>
      <c r="CBC48" s="530" t="n"/>
      <c r="CBD48" s="530" t="n"/>
      <c r="CBE48" s="530" t="n"/>
      <c r="CBF48" s="530" t="n"/>
      <c r="CBG48" s="530" t="n"/>
      <c r="CBH48" s="530" t="n"/>
      <c r="CBI48" s="530" t="n"/>
      <c r="CBJ48" s="530" t="n"/>
      <c r="CBK48" s="530" t="n"/>
      <c r="CBL48" s="530" t="n"/>
      <c r="CBM48" s="530" t="n"/>
      <c r="CBN48" s="530" t="n"/>
      <c r="CBO48" s="530" t="n"/>
      <c r="CBP48" s="530" t="n"/>
      <c r="CBQ48" s="530" t="n"/>
      <c r="CBR48" s="530" t="n"/>
      <c r="CBS48" s="530" t="n"/>
      <c r="CBT48" s="530" t="n"/>
      <c r="CBU48" s="530" t="n"/>
      <c r="CBV48" s="530" t="n"/>
      <c r="CBW48" s="530" t="n"/>
      <c r="CBX48" s="530" t="n"/>
      <c r="CBY48" s="530" t="n"/>
      <c r="CBZ48" s="530" t="n"/>
      <c r="CCA48" s="530" t="n"/>
      <c r="CCB48" s="530" t="n"/>
      <c r="CCC48" s="530" t="n"/>
      <c r="CCD48" s="530" t="n"/>
      <c r="CCE48" s="530" t="n"/>
      <c r="CCF48" s="530" t="n"/>
      <c r="CCG48" s="530" t="n"/>
      <c r="CCH48" s="530" t="n"/>
      <c r="CCI48" s="530" t="n"/>
      <c r="CCJ48" s="530" t="n"/>
      <c r="CCK48" s="530" t="n"/>
      <c r="CCL48" s="530" t="n"/>
      <c r="CCM48" s="530" t="n"/>
      <c r="CCN48" s="530" t="n"/>
      <c r="CCO48" s="530" t="n"/>
      <c r="CCP48" s="530" t="n"/>
      <c r="CCQ48" s="530" t="n"/>
      <c r="CCR48" s="530" t="n"/>
      <c r="CCS48" s="530" t="n"/>
      <c r="CCT48" s="530" t="n"/>
      <c r="CCU48" s="530" t="n"/>
      <c r="CCV48" s="530" t="n"/>
      <c r="CCW48" s="530" t="n"/>
      <c r="CCX48" s="530" t="n"/>
      <c r="CCY48" s="530" t="n"/>
      <c r="CCZ48" s="530" t="n"/>
      <c r="CDA48" s="530" t="n"/>
      <c r="CDB48" s="530" t="n"/>
      <c r="CDC48" s="530" t="n"/>
      <c r="CDD48" s="530" t="n"/>
      <c r="CDE48" s="530" t="n"/>
      <c r="CDF48" s="530" t="n"/>
      <c r="CDG48" s="530" t="n"/>
      <c r="CDH48" s="530" t="n"/>
      <c r="CDI48" s="530" t="n"/>
      <c r="CDJ48" s="530" t="n"/>
      <c r="CDK48" s="530" t="n"/>
      <c r="CDL48" s="530" t="n"/>
      <c r="CDM48" s="530" t="n"/>
      <c r="CDN48" s="530" t="n"/>
      <c r="CDO48" s="530" t="n"/>
      <c r="CDP48" s="530" t="n"/>
      <c r="CDQ48" s="530" t="n"/>
      <c r="CDR48" s="530" t="n"/>
      <c r="CDS48" s="530" t="n"/>
      <c r="CDT48" s="530" t="n"/>
      <c r="CDU48" s="530" t="n"/>
      <c r="CDV48" s="530" t="n"/>
      <c r="CDW48" s="530" t="n"/>
      <c r="CDX48" s="530" t="n"/>
      <c r="CDY48" s="530" t="n"/>
      <c r="CDZ48" s="530" t="n"/>
      <c r="CEA48" s="530" t="n"/>
      <c r="CEB48" s="530" t="n"/>
      <c r="CEC48" s="530" t="n"/>
      <c r="CED48" s="530" t="n"/>
      <c r="CEE48" s="530" t="n"/>
      <c r="CEF48" s="530" t="n"/>
      <c r="CEG48" s="530" t="n"/>
      <c r="CEH48" s="530" t="n"/>
      <c r="CEI48" s="530" t="n"/>
      <c r="CEJ48" s="530" t="n"/>
      <c r="CEK48" s="530" t="n"/>
      <c r="CEL48" s="530" t="n"/>
      <c r="CEM48" s="530" t="n"/>
      <c r="CEN48" s="530" t="n"/>
      <c r="CEO48" s="530" t="n"/>
      <c r="CEP48" s="530" t="n"/>
      <c r="CEQ48" s="530" t="n"/>
      <c r="CER48" s="530" t="n"/>
      <c r="CES48" s="530" t="n"/>
      <c r="CET48" s="530" t="n"/>
      <c r="CEU48" s="530" t="n"/>
      <c r="CEV48" s="530" t="n"/>
      <c r="CEW48" s="530" t="n"/>
      <c r="CEX48" s="530" t="n"/>
      <c r="CEY48" s="530" t="n"/>
      <c r="CEZ48" s="530" t="n"/>
      <c r="CFA48" s="530" t="n"/>
      <c r="CFB48" s="530" t="n"/>
      <c r="CFC48" s="530" t="n"/>
      <c r="CFD48" s="530" t="n"/>
      <c r="CFE48" s="530" t="n"/>
      <c r="CFF48" s="530" t="n"/>
      <c r="CFG48" s="530" t="n"/>
      <c r="CFH48" s="530" t="n"/>
      <c r="CFI48" s="530" t="n"/>
      <c r="CFJ48" s="530" t="n"/>
      <c r="CFK48" s="530" t="n"/>
      <c r="CFL48" s="530" t="n"/>
      <c r="CFM48" s="530" t="n"/>
      <c r="CFN48" s="530" t="n"/>
      <c r="CFO48" s="530" t="n"/>
      <c r="CFP48" s="530" t="n"/>
      <c r="CFQ48" s="530" t="n"/>
      <c r="CFR48" s="530" t="n"/>
      <c r="CFS48" s="530" t="n"/>
      <c r="CFT48" s="530" t="n"/>
      <c r="CFU48" s="530" t="n"/>
      <c r="CFV48" s="530" t="n"/>
      <c r="CFW48" s="530" t="n"/>
      <c r="CFX48" s="530" t="n"/>
      <c r="CFY48" s="530" t="n"/>
      <c r="CFZ48" s="530" t="n"/>
      <c r="CGA48" s="530" t="n"/>
      <c r="CGB48" s="530" t="n"/>
      <c r="CGC48" s="530" t="n"/>
      <c r="CGD48" s="530" t="n"/>
      <c r="CGE48" s="530" t="n"/>
      <c r="CGF48" s="530" t="n"/>
      <c r="CGG48" s="530" t="n"/>
      <c r="CGH48" s="530" t="n"/>
      <c r="CGI48" s="530" t="n"/>
      <c r="CGJ48" s="530" t="n"/>
      <c r="CGK48" s="530" t="n"/>
      <c r="CGL48" s="530" t="n"/>
      <c r="CGM48" s="530" t="n"/>
      <c r="CGN48" s="530" t="n"/>
      <c r="CGO48" s="530" t="n"/>
      <c r="CGP48" s="530" t="n"/>
      <c r="CGQ48" s="530" t="n"/>
      <c r="CGR48" s="530" t="n"/>
      <c r="CGS48" s="530" t="n"/>
      <c r="CGT48" s="530" t="n"/>
      <c r="CGU48" s="530" t="n"/>
      <c r="CGV48" s="530" t="n"/>
      <c r="CGW48" s="530" t="n"/>
      <c r="CGX48" s="530" t="n"/>
      <c r="CGY48" s="530" t="n"/>
      <c r="CGZ48" s="530" t="n"/>
      <c r="CHA48" s="530" t="n"/>
      <c r="CHB48" s="530" t="n"/>
      <c r="CHC48" s="530" t="n"/>
      <c r="CHD48" s="530" t="n"/>
      <c r="CHE48" s="530" t="n"/>
      <c r="CHF48" s="530" t="n"/>
      <c r="CHG48" s="530" t="n"/>
      <c r="CHH48" s="530" t="n"/>
      <c r="CHI48" s="530" t="n"/>
      <c r="CHJ48" s="530" t="n"/>
      <c r="CHK48" s="530" t="n"/>
      <c r="CHL48" s="530" t="n"/>
      <c r="CHM48" s="530" t="n"/>
      <c r="CHN48" s="530" t="n"/>
      <c r="CHO48" s="530" t="n"/>
      <c r="CHP48" s="530" t="n"/>
      <c r="CHQ48" s="530" t="n"/>
      <c r="CHR48" s="530" t="n"/>
      <c r="CHS48" s="530" t="n"/>
      <c r="CHT48" s="530" t="n"/>
      <c r="CHU48" s="530" t="n"/>
      <c r="CHV48" s="530" t="n"/>
      <c r="CHW48" s="530" t="n"/>
      <c r="CHX48" s="530" t="n"/>
      <c r="CHY48" s="530" t="n"/>
      <c r="CHZ48" s="530" t="n"/>
      <c r="CIA48" s="530" t="n"/>
      <c r="CIB48" s="530" t="n"/>
      <c r="CIC48" s="530" t="n"/>
      <c r="CID48" s="530" t="n"/>
      <c r="CIE48" s="530" t="n"/>
      <c r="CIF48" s="530" t="n"/>
      <c r="CIG48" s="530" t="n"/>
      <c r="CIH48" s="530" t="n"/>
      <c r="CII48" s="530" t="n"/>
      <c r="CIJ48" s="530" t="n"/>
      <c r="CIK48" s="530" t="n"/>
      <c r="CIL48" s="530" t="n"/>
      <c r="CIM48" s="530" t="n"/>
      <c r="CIN48" s="530" t="n"/>
      <c r="CIO48" s="530" t="n"/>
      <c r="CIP48" s="530" t="n"/>
      <c r="CIQ48" s="530" t="n"/>
      <c r="CIR48" s="530" t="n"/>
      <c r="CIS48" s="530" t="n"/>
      <c r="CIT48" s="530" t="n"/>
      <c r="CIU48" s="530" t="n"/>
      <c r="CIV48" s="530" t="n"/>
      <c r="CIW48" s="530" t="n"/>
      <c r="CIX48" s="530" t="n"/>
      <c r="CIY48" s="530" t="n"/>
      <c r="CIZ48" s="530" t="n"/>
      <c r="CJA48" s="530" t="n"/>
      <c r="CJB48" s="530" t="n"/>
      <c r="CJC48" s="530" t="n"/>
      <c r="CJD48" s="530" t="n"/>
      <c r="CJE48" s="530" t="n"/>
      <c r="CJF48" s="530" t="n"/>
      <c r="CJG48" s="530" t="n"/>
      <c r="CJH48" s="530" t="n"/>
      <c r="CJI48" s="530" t="n"/>
      <c r="CJJ48" s="530" t="n"/>
      <c r="CJK48" s="530" t="n"/>
      <c r="CJL48" s="530" t="n"/>
      <c r="CJM48" s="530" t="n"/>
      <c r="CJN48" s="530" t="n"/>
      <c r="CJO48" s="530" t="n"/>
      <c r="CJP48" s="530" t="n"/>
      <c r="CJQ48" s="530" t="n"/>
      <c r="CJR48" s="530" t="n"/>
      <c r="CJS48" s="530" t="n"/>
      <c r="CJT48" s="530" t="n"/>
      <c r="CJU48" s="530" t="n"/>
      <c r="CJV48" s="530" t="n"/>
      <c r="CJW48" s="530" t="n"/>
      <c r="CJX48" s="530" t="n"/>
      <c r="CJY48" s="530" t="n"/>
      <c r="CJZ48" s="530" t="n"/>
      <c r="CKA48" s="530" t="n"/>
      <c r="CKB48" s="530" t="n"/>
      <c r="CKC48" s="530" t="n"/>
      <c r="CKD48" s="530" t="n"/>
      <c r="CKE48" s="530" t="n"/>
      <c r="CKF48" s="530" t="n"/>
      <c r="CKG48" s="530" t="n"/>
      <c r="CKH48" s="530" t="n"/>
      <c r="CKI48" s="530" t="n"/>
      <c r="CKJ48" s="530" t="n"/>
      <c r="CKK48" s="530" t="n"/>
      <c r="CKL48" s="530" t="n"/>
      <c r="CKM48" s="530" t="n"/>
      <c r="CKN48" s="530" t="n"/>
      <c r="CKO48" s="530" t="n"/>
      <c r="CKP48" s="530" t="n"/>
      <c r="CKQ48" s="530" t="n"/>
      <c r="CKR48" s="530" t="n"/>
      <c r="CKS48" s="530" t="n"/>
      <c r="CKT48" s="530" t="n"/>
      <c r="CKU48" s="530" t="n"/>
      <c r="CKV48" s="530" t="n"/>
      <c r="CKW48" s="530" t="n"/>
      <c r="CKX48" s="530" t="n"/>
      <c r="CKY48" s="530" t="n"/>
      <c r="CKZ48" s="530" t="n"/>
      <c r="CLA48" s="530" t="n"/>
      <c r="CLB48" s="530" t="n"/>
      <c r="CLC48" s="530" t="n"/>
      <c r="CLD48" s="530" t="n"/>
      <c r="CLE48" s="530" t="n"/>
      <c r="CLF48" s="530" t="n"/>
      <c r="CLG48" s="530" t="n"/>
      <c r="CLH48" s="530" t="n"/>
      <c r="CLI48" s="530" t="n"/>
      <c r="CLJ48" s="530" t="n"/>
      <c r="CLK48" s="530" t="n"/>
      <c r="CLL48" s="530" t="n"/>
      <c r="CLM48" s="530" t="n"/>
      <c r="CLN48" s="530" t="n"/>
      <c r="CLO48" s="530" t="n"/>
      <c r="CLP48" s="530" t="n"/>
      <c r="CLQ48" s="530" t="n"/>
      <c r="CLR48" s="530" t="n"/>
      <c r="CLS48" s="530" t="n"/>
      <c r="CLT48" s="530" t="n"/>
      <c r="CLU48" s="530" t="n"/>
      <c r="CLV48" s="530" t="n"/>
      <c r="CLW48" s="530" t="n"/>
      <c r="CLX48" s="530" t="n"/>
      <c r="CLY48" s="530" t="n"/>
      <c r="CLZ48" s="530" t="n"/>
      <c r="CMA48" s="530" t="n"/>
      <c r="CMB48" s="530" t="n"/>
      <c r="CMC48" s="530" t="n"/>
      <c r="CMD48" s="530" t="n"/>
      <c r="CME48" s="530" t="n"/>
      <c r="CMF48" s="530" t="n"/>
      <c r="CMG48" s="530" t="n"/>
      <c r="CMH48" s="530" t="n"/>
      <c r="CMI48" s="530" t="n"/>
      <c r="CMJ48" s="530" t="n"/>
      <c r="CMK48" s="530" t="n"/>
      <c r="CML48" s="530" t="n"/>
      <c r="CMM48" s="530" t="n"/>
      <c r="CMN48" s="530" t="n"/>
      <c r="CMO48" s="530" t="n"/>
      <c r="CMP48" s="530" t="n"/>
      <c r="CMQ48" s="530" t="n"/>
      <c r="CMR48" s="530" t="n"/>
      <c r="CMS48" s="530" t="n"/>
      <c r="CMT48" s="530" t="n"/>
      <c r="CMU48" s="530" t="n"/>
      <c r="CMV48" s="530" t="n"/>
      <c r="CMW48" s="530" t="n"/>
      <c r="CMX48" s="530" t="n"/>
      <c r="CMY48" s="530" t="n"/>
      <c r="CMZ48" s="530" t="n"/>
      <c r="CNA48" s="530" t="n"/>
      <c r="CNB48" s="530" t="n"/>
      <c r="CNC48" s="530" t="n"/>
      <c r="CND48" s="530" t="n"/>
      <c r="CNE48" s="530" t="n"/>
      <c r="CNF48" s="530" t="n"/>
      <c r="CNG48" s="530" t="n"/>
      <c r="CNH48" s="530" t="n"/>
      <c r="CNI48" s="530" t="n"/>
      <c r="CNJ48" s="530" t="n"/>
      <c r="CNK48" s="530" t="n"/>
      <c r="CNL48" s="530" t="n"/>
      <c r="CNM48" s="530" t="n"/>
      <c r="CNN48" s="530" t="n"/>
      <c r="CNO48" s="530" t="n"/>
      <c r="CNP48" s="530" t="n"/>
      <c r="CNQ48" s="530" t="n"/>
      <c r="CNR48" s="530" t="n"/>
      <c r="CNS48" s="530" t="n"/>
      <c r="CNT48" s="530" t="n"/>
      <c r="CNU48" s="530" t="n"/>
      <c r="CNV48" s="530" t="n"/>
      <c r="CNW48" s="530" t="n"/>
      <c r="CNX48" s="530" t="n"/>
      <c r="CNY48" s="530" t="n"/>
      <c r="CNZ48" s="530" t="n"/>
      <c r="COA48" s="530" t="n"/>
      <c r="COB48" s="530" t="n"/>
      <c r="COC48" s="530" t="n"/>
      <c r="COD48" s="530" t="n"/>
      <c r="COE48" s="530" t="n"/>
      <c r="COF48" s="530" t="n"/>
      <c r="COG48" s="530" t="n"/>
      <c r="COH48" s="530" t="n"/>
      <c r="COI48" s="530" t="n"/>
      <c r="COJ48" s="530" t="n"/>
      <c r="COK48" s="530" t="n"/>
      <c r="COL48" s="530" t="n"/>
      <c r="COM48" s="530" t="n"/>
      <c r="CON48" s="530" t="n"/>
      <c r="COO48" s="530" t="n"/>
      <c r="COP48" s="530" t="n"/>
      <c r="COQ48" s="530" t="n"/>
      <c r="COR48" s="530" t="n"/>
      <c r="COS48" s="530" t="n"/>
      <c r="COT48" s="530" t="n"/>
      <c r="COU48" s="530" t="n"/>
      <c r="COV48" s="530" t="n"/>
      <c r="COW48" s="530" t="n"/>
      <c r="COX48" s="530" t="n"/>
      <c r="COY48" s="530" t="n"/>
      <c r="COZ48" s="530" t="n"/>
      <c r="CPA48" s="530" t="n"/>
      <c r="CPB48" s="530" t="n"/>
      <c r="CPC48" s="530" t="n"/>
      <c r="CPD48" s="530" t="n"/>
      <c r="CPE48" s="530" t="n"/>
      <c r="CPF48" s="530" t="n"/>
      <c r="CPG48" s="530" t="n"/>
      <c r="CPH48" s="530" t="n"/>
      <c r="CPI48" s="530" t="n"/>
      <c r="CPJ48" s="530" t="n"/>
      <c r="CPK48" s="530" t="n"/>
      <c r="CPL48" s="530" t="n"/>
      <c r="CPM48" s="530" t="n"/>
      <c r="CPN48" s="530" t="n"/>
      <c r="CPO48" s="530" t="n"/>
      <c r="CPP48" s="530" t="n"/>
      <c r="CPQ48" s="530" t="n"/>
      <c r="CPR48" s="530" t="n"/>
      <c r="CPS48" s="530" t="n"/>
      <c r="CPT48" s="530" t="n"/>
      <c r="CPU48" s="530" t="n"/>
      <c r="CPV48" s="530" t="n"/>
      <c r="CPW48" s="530" t="n"/>
      <c r="CPX48" s="530" t="n"/>
      <c r="CPY48" s="530" t="n"/>
      <c r="CPZ48" s="530" t="n"/>
      <c r="CQA48" s="530" t="n"/>
      <c r="CQB48" s="530" t="n"/>
      <c r="CQC48" s="530" t="n"/>
      <c r="CQD48" s="530" t="n"/>
      <c r="CQE48" s="530" t="n"/>
      <c r="CQF48" s="530" t="n"/>
      <c r="CQG48" s="530" t="n"/>
      <c r="CQH48" s="530" t="n"/>
      <c r="CQI48" s="530" t="n"/>
      <c r="CQJ48" s="530" t="n"/>
      <c r="CQK48" s="530" t="n"/>
      <c r="CQL48" s="530" t="n"/>
      <c r="CQM48" s="530" t="n"/>
      <c r="CQN48" s="530" t="n"/>
      <c r="CQO48" s="530" t="n"/>
      <c r="CQP48" s="530" t="n"/>
      <c r="CQQ48" s="530" t="n"/>
      <c r="CQR48" s="530" t="n"/>
      <c r="CQS48" s="530" t="n"/>
      <c r="CQT48" s="530" t="n"/>
      <c r="CQU48" s="530" t="n"/>
      <c r="CQV48" s="530" t="n"/>
      <c r="CQW48" s="530" t="n"/>
      <c r="CQX48" s="530" t="n"/>
      <c r="CQY48" s="530" t="n"/>
      <c r="CQZ48" s="530" t="n"/>
      <c r="CRA48" s="530" t="n"/>
      <c r="CRB48" s="530" t="n"/>
      <c r="CRC48" s="530" t="n"/>
      <c r="CRD48" s="530" t="n"/>
      <c r="CRE48" s="530" t="n"/>
      <c r="CRF48" s="530" t="n"/>
      <c r="CRG48" s="530" t="n"/>
      <c r="CRH48" s="530" t="n"/>
      <c r="CRI48" s="530" t="n"/>
      <c r="CRJ48" s="530" t="n"/>
      <c r="CRK48" s="530" t="n"/>
      <c r="CRL48" s="530" t="n"/>
      <c r="CRM48" s="530" t="n"/>
      <c r="CRN48" s="530" t="n"/>
      <c r="CRO48" s="530" t="n"/>
      <c r="CRP48" s="530" t="n"/>
      <c r="CRQ48" s="530" t="n"/>
      <c r="CRR48" s="530" t="n"/>
      <c r="CRS48" s="530" t="n"/>
      <c r="CRT48" s="530" t="n"/>
      <c r="CRU48" s="530" t="n"/>
      <c r="CRV48" s="530" t="n"/>
      <c r="CRW48" s="530" t="n"/>
      <c r="CRX48" s="530" t="n"/>
      <c r="CRY48" s="530" t="n"/>
      <c r="CRZ48" s="530" t="n"/>
      <c r="CSA48" s="530" t="n"/>
      <c r="CSB48" s="530" t="n"/>
      <c r="CSC48" s="530" t="n"/>
      <c r="CSD48" s="530" t="n"/>
      <c r="CSE48" s="530" t="n"/>
      <c r="CSF48" s="530" t="n"/>
      <c r="CSG48" s="530" t="n"/>
      <c r="CSH48" s="530" t="n"/>
      <c r="CSI48" s="530" t="n"/>
      <c r="CSJ48" s="530" t="n"/>
      <c r="CSK48" s="530" t="n"/>
      <c r="CSL48" s="530" t="n"/>
      <c r="CSM48" s="530" t="n"/>
      <c r="CSN48" s="530" t="n"/>
      <c r="CSO48" s="530" t="n"/>
      <c r="CSP48" s="530" t="n"/>
      <c r="CSQ48" s="530" t="n"/>
      <c r="CSR48" s="530" t="n"/>
      <c r="CSS48" s="530" t="n"/>
      <c r="CST48" s="530" t="n"/>
      <c r="CSU48" s="530" t="n"/>
      <c r="CSV48" s="530" t="n"/>
      <c r="CSW48" s="530" t="n"/>
      <c r="CSX48" s="530" t="n"/>
      <c r="CSY48" s="530" t="n"/>
      <c r="CSZ48" s="530" t="n"/>
      <c r="CTA48" s="530" t="n"/>
      <c r="CTB48" s="530" t="n"/>
      <c r="CTC48" s="530" t="n"/>
      <c r="CTD48" s="530" t="n"/>
      <c r="CTE48" s="530" t="n"/>
      <c r="CTF48" s="530" t="n"/>
      <c r="CTG48" s="530" t="n"/>
      <c r="CTH48" s="530" t="n"/>
      <c r="CTI48" s="530" t="n"/>
      <c r="CTJ48" s="530" t="n"/>
      <c r="CTK48" s="530" t="n"/>
      <c r="CTL48" s="530" t="n"/>
      <c r="CTM48" s="530" t="n"/>
      <c r="CTN48" s="530" t="n"/>
      <c r="CTO48" s="530" t="n"/>
      <c r="CTP48" s="530" t="n"/>
      <c r="CTQ48" s="530" t="n"/>
      <c r="CTR48" s="530" t="n"/>
      <c r="CTS48" s="530" t="n"/>
      <c r="CTT48" s="530" t="n"/>
      <c r="CTU48" s="530" t="n"/>
      <c r="CTV48" s="530" t="n"/>
      <c r="CTW48" s="530" t="n"/>
      <c r="CTX48" s="530" t="n"/>
      <c r="CTY48" s="530" t="n"/>
      <c r="CTZ48" s="530" t="n"/>
      <c r="CUA48" s="530" t="n"/>
      <c r="CUB48" s="530" t="n"/>
      <c r="CUC48" s="530" t="n"/>
      <c r="CUD48" s="530" t="n"/>
      <c r="CUE48" s="530" t="n"/>
      <c r="CUF48" s="530" t="n"/>
      <c r="CUG48" s="530" t="n"/>
      <c r="CUH48" s="530" t="n"/>
      <c r="CUI48" s="530" t="n"/>
      <c r="CUJ48" s="530" t="n"/>
      <c r="CUK48" s="530" t="n"/>
      <c r="CUL48" s="530" t="n"/>
      <c r="CUM48" s="530" t="n"/>
      <c r="CUN48" s="530" t="n"/>
      <c r="CUO48" s="530" t="n"/>
      <c r="CUP48" s="530" t="n"/>
      <c r="CUQ48" s="530" t="n"/>
      <c r="CUR48" s="530" t="n"/>
      <c r="CUS48" s="530" t="n"/>
      <c r="CUT48" s="530" t="n"/>
      <c r="CUU48" s="530" t="n"/>
      <c r="CUV48" s="530" t="n"/>
      <c r="CUW48" s="530" t="n"/>
      <c r="CUX48" s="530" t="n"/>
      <c r="CUY48" s="530" t="n"/>
      <c r="CUZ48" s="530" t="n"/>
      <c r="CVA48" s="530" t="n"/>
      <c r="CVB48" s="530" t="n"/>
      <c r="CVC48" s="530" t="n"/>
      <c r="CVD48" s="530" t="n"/>
      <c r="CVE48" s="530" t="n"/>
      <c r="CVF48" s="530" t="n"/>
      <c r="CVG48" s="530" t="n"/>
      <c r="CVH48" s="530" t="n"/>
      <c r="CVI48" s="530" t="n"/>
      <c r="CVJ48" s="530" t="n"/>
      <c r="CVK48" s="530" t="n"/>
      <c r="CVL48" s="530" t="n"/>
      <c r="CVM48" s="530" t="n"/>
      <c r="CVN48" s="530" t="n"/>
      <c r="CVO48" s="530" t="n"/>
      <c r="CVP48" s="530" t="n"/>
      <c r="CVQ48" s="530" t="n"/>
      <c r="CVR48" s="530" t="n"/>
      <c r="CVS48" s="530" t="n"/>
      <c r="CVT48" s="530" t="n"/>
      <c r="CVU48" s="530" t="n"/>
      <c r="CVV48" s="530" t="n"/>
      <c r="CVW48" s="530" t="n"/>
      <c r="CVX48" s="530" t="n"/>
      <c r="CVY48" s="530" t="n"/>
      <c r="CVZ48" s="530" t="n"/>
      <c r="CWA48" s="530" t="n"/>
      <c r="CWB48" s="530" t="n"/>
      <c r="CWC48" s="530" t="n"/>
      <c r="CWD48" s="530" t="n"/>
      <c r="CWE48" s="530" t="n"/>
      <c r="CWF48" s="530" t="n"/>
      <c r="CWG48" s="530" t="n"/>
      <c r="CWH48" s="530" t="n"/>
      <c r="CWI48" s="530" t="n"/>
      <c r="CWJ48" s="530" t="n"/>
      <c r="CWK48" s="530" t="n"/>
      <c r="CWL48" s="530" t="n"/>
      <c r="CWM48" s="530" t="n"/>
      <c r="CWN48" s="530" t="n"/>
      <c r="CWO48" s="530" t="n"/>
      <c r="CWP48" s="530" t="n"/>
      <c r="CWQ48" s="530" t="n"/>
      <c r="CWR48" s="530" t="n"/>
      <c r="CWS48" s="530" t="n"/>
      <c r="CWT48" s="530" t="n"/>
      <c r="CWU48" s="530" t="n"/>
      <c r="CWV48" s="530" t="n"/>
      <c r="CWW48" s="530" t="n"/>
      <c r="CWX48" s="530" t="n"/>
      <c r="CWY48" s="530" t="n"/>
      <c r="CWZ48" s="530" t="n"/>
      <c r="CXA48" s="530" t="n"/>
      <c r="CXB48" s="530" t="n"/>
      <c r="CXC48" s="530" t="n"/>
      <c r="CXD48" s="530" t="n"/>
      <c r="CXE48" s="530" t="n"/>
      <c r="CXF48" s="530" t="n"/>
      <c r="CXG48" s="530" t="n"/>
      <c r="CXH48" s="530" t="n"/>
      <c r="CXI48" s="530" t="n"/>
      <c r="CXJ48" s="530" t="n"/>
      <c r="CXK48" s="530" t="n"/>
      <c r="CXL48" s="530" t="n"/>
      <c r="CXM48" s="530" t="n"/>
      <c r="CXN48" s="530" t="n"/>
      <c r="CXO48" s="530" t="n"/>
      <c r="CXP48" s="530" t="n"/>
      <c r="CXQ48" s="530" t="n"/>
      <c r="CXR48" s="530" t="n"/>
      <c r="CXS48" s="530" t="n"/>
      <c r="CXT48" s="530" t="n"/>
      <c r="CXU48" s="530" t="n"/>
      <c r="CXV48" s="530" t="n"/>
      <c r="CXW48" s="530" t="n"/>
      <c r="CXX48" s="530" t="n"/>
      <c r="CXY48" s="530" t="n"/>
      <c r="CXZ48" s="530" t="n"/>
      <c r="CYA48" s="530" t="n"/>
      <c r="CYB48" s="530" t="n"/>
      <c r="CYC48" s="530" t="n"/>
      <c r="CYD48" s="530" t="n"/>
      <c r="CYE48" s="530" t="n"/>
      <c r="CYF48" s="530" t="n"/>
      <c r="CYG48" s="530" t="n"/>
      <c r="CYH48" s="530" t="n"/>
      <c r="CYI48" s="530" t="n"/>
      <c r="CYJ48" s="530" t="n"/>
      <c r="CYK48" s="530" t="n"/>
      <c r="CYL48" s="530" t="n"/>
      <c r="CYM48" s="530" t="n"/>
      <c r="CYN48" s="530" t="n"/>
      <c r="CYO48" s="530" t="n"/>
      <c r="CYP48" s="530" t="n"/>
      <c r="CYQ48" s="530" t="n"/>
      <c r="CYR48" s="530" t="n"/>
      <c r="CYS48" s="530" t="n"/>
      <c r="CYT48" s="530" t="n"/>
      <c r="CYU48" s="530" t="n"/>
      <c r="CYV48" s="530" t="n"/>
      <c r="CYW48" s="530" t="n"/>
      <c r="CYX48" s="530" t="n"/>
      <c r="CYY48" s="530" t="n"/>
      <c r="CYZ48" s="530" t="n"/>
      <c r="CZA48" s="530" t="n"/>
      <c r="CZB48" s="530" t="n"/>
      <c r="CZC48" s="530" t="n"/>
      <c r="CZD48" s="530" t="n"/>
      <c r="CZE48" s="530" t="n"/>
      <c r="CZF48" s="530" t="n"/>
      <c r="CZG48" s="530" t="n"/>
      <c r="CZH48" s="530" t="n"/>
      <c r="CZI48" s="530" t="n"/>
      <c r="CZJ48" s="530" t="n"/>
      <c r="CZK48" s="530" t="n"/>
      <c r="CZL48" s="530" t="n"/>
      <c r="CZM48" s="530" t="n"/>
      <c r="CZN48" s="530" t="n"/>
      <c r="CZO48" s="530" t="n"/>
      <c r="CZP48" s="530" t="n"/>
      <c r="CZQ48" s="530" t="n"/>
      <c r="CZR48" s="530" t="n"/>
      <c r="CZS48" s="530" t="n"/>
      <c r="CZT48" s="530" t="n"/>
      <c r="CZU48" s="530" t="n"/>
      <c r="CZV48" s="530" t="n"/>
      <c r="CZW48" s="530" t="n"/>
      <c r="CZX48" s="530" t="n"/>
      <c r="CZY48" s="530" t="n"/>
      <c r="CZZ48" s="530" t="n"/>
      <c r="DAA48" s="530" t="n"/>
      <c r="DAB48" s="530" t="n"/>
      <c r="DAC48" s="530" t="n"/>
      <c r="DAD48" s="530" t="n"/>
      <c r="DAE48" s="530" t="n"/>
      <c r="DAF48" s="530" t="n"/>
      <c r="DAG48" s="530" t="n"/>
      <c r="DAH48" s="530" t="n"/>
      <c r="DAI48" s="530" t="n"/>
      <c r="DAJ48" s="530" t="n"/>
      <c r="DAK48" s="530" t="n"/>
      <c r="DAL48" s="530" t="n"/>
      <c r="DAM48" s="530" t="n"/>
      <c r="DAN48" s="530" t="n"/>
      <c r="DAO48" s="530" t="n"/>
      <c r="DAP48" s="530" t="n"/>
      <c r="DAQ48" s="530" t="n"/>
      <c r="DAR48" s="530" t="n"/>
      <c r="DAS48" s="530" t="n"/>
      <c r="DAT48" s="530" t="n"/>
      <c r="DAU48" s="530" t="n"/>
      <c r="DAV48" s="530" t="n"/>
      <c r="DAW48" s="530" t="n"/>
      <c r="DAX48" s="530" t="n"/>
      <c r="DAY48" s="530" t="n"/>
      <c r="DAZ48" s="530" t="n"/>
      <c r="DBA48" s="530" t="n"/>
      <c r="DBB48" s="530" t="n"/>
      <c r="DBC48" s="530" t="n"/>
      <c r="DBD48" s="530" t="n"/>
      <c r="DBE48" s="530" t="n"/>
      <c r="DBF48" s="530" t="n"/>
      <c r="DBG48" s="530" t="n"/>
      <c r="DBH48" s="530" t="n"/>
      <c r="DBI48" s="530" t="n"/>
      <c r="DBJ48" s="530" t="n"/>
      <c r="DBK48" s="530" t="n"/>
      <c r="DBL48" s="530" t="n"/>
      <c r="DBM48" s="530" t="n"/>
      <c r="DBN48" s="530" t="n"/>
      <c r="DBO48" s="530" t="n"/>
      <c r="DBP48" s="530" t="n"/>
      <c r="DBQ48" s="530" t="n"/>
      <c r="DBR48" s="530" t="n"/>
      <c r="DBS48" s="530" t="n"/>
      <c r="DBT48" s="530" t="n"/>
      <c r="DBU48" s="530" t="n"/>
      <c r="DBV48" s="530" t="n"/>
      <c r="DBW48" s="530" t="n"/>
      <c r="DBX48" s="530" t="n"/>
      <c r="DBY48" s="530" t="n"/>
      <c r="DBZ48" s="530" t="n"/>
      <c r="DCA48" s="530" t="n"/>
      <c r="DCB48" s="530" t="n"/>
      <c r="DCC48" s="530" t="n"/>
      <c r="DCD48" s="530" t="n"/>
      <c r="DCE48" s="530" t="n"/>
      <c r="DCF48" s="530" t="n"/>
      <c r="DCG48" s="530" t="n"/>
      <c r="DCH48" s="530" t="n"/>
      <c r="DCI48" s="530" t="n"/>
      <c r="DCJ48" s="530" t="n"/>
      <c r="DCK48" s="530" t="n"/>
      <c r="DCL48" s="530" t="n"/>
      <c r="DCM48" s="530" t="n"/>
      <c r="DCN48" s="530" t="n"/>
      <c r="DCO48" s="530" t="n"/>
      <c r="DCP48" s="530" t="n"/>
      <c r="DCQ48" s="530" t="n"/>
      <c r="DCR48" s="530" t="n"/>
      <c r="DCS48" s="530" t="n"/>
      <c r="DCT48" s="530" t="n"/>
      <c r="DCU48" s="530" t="n"/>
      <c r="DCV48" s="530" t="n"/>
      <c r="DCW48" s="530" t="n"/>
      <c r="DCX48" s="530" t="n"/>
      <c r="DCY48" s="530" t="n"/>
      <c r="DCZ48" s="530" t="n"/>
      <c r="DDA48" s="530" t="n"/>
      <c r="DDB48" s="530" t="n"/>
      <c r="DDC48" s="530" t="n"/>
      <c r="DDD48" s="530" t="n"/>
      <c r="DDE48" s="530" t="n"/>
      <c r="DDF48" s="530" t="n"/>
      <c r="DDG48" s="530" t="n"/>
      <c r="DDH48" s="530" t="n"/>
      <c r="DDI48" s="530" t="n"/>
      <c r="DDJ48" s="530" t="n"/>
      <c r="DDK48" s="530" t="n"/>
      <c r="DDL48" s="530" t="n"/>
      <c r="DDM48" s="530" t="n"/>
      <c r="DDN48" s="530" t="n"/>
      <c r="DDO48" s="530" t="n"/>
      <c r="DDP48" s="530" t="n"/>
      <c r="DDQ48" s="530" t="n"/>
      <c r="DDR48" s="530" t="n"/>
      <c r="DDS48" s="530" t="n"/>
      <c r="DDT48" s="530" t="n"/>
      <c r="DDU48" s="530" t="n"/>
      <c r="DDV48" s="530" t="n"/>
      <c r="DDW48" s="530" t="n"/>
      <c r="DDX48" s="530" t="n"/>
      <c r="DDY48" s="530" t="n"/>
      <c r="DDZ48" s="530" t="n"/>
      <c r="DEA48" s="530" t="n"/>
      <c r="DEB48" s="530" t="n"/>
      <c r="DEC48" s="530" t="n"/>
      <c r="DED48" s="530" t="n"/>
      <c r="DEE48" s="530" t="n"/>
      <c r="DEF48" s="530" t="n"/>
      <c r="DEG48" s="530" t="n"/>
      <c r="DEH48" s="530" t="n"/>
      <c r="DEI48" s="530" t="n"/>
      <c r="DEJ48" s="530" t="n"/>
      <c r="DEK48" s="530" t="n"/>
      <c r="DEL48" s="530" t="n"/>
      <c r="DEM48" s="530" t="n"/>
      <c r="DEN48" s="530" t="n"/>
      <c r="DEO48" s="530" t="n"/>
      <c r="DEP48" s="530" t="n"/>
      <c r="DEQ48" s="530" t="n"/>
      <c r="DER48" s="530" t="n"/>
      <c r="DES48" s="530" t="n"/>
      <c r="DET48" s="530" t="n"/>
      <c r="DEU48" s="530" t="n"/>
      <c r="DEV48" s="530" t="n"/>
      <c r="DEW48" s="530" t="n"/>
      <c r="DEX48" s="530" t="n"/>
      <c r="DEY48" s="530" t="n"/>
      <c r="DEZ48" s="530" t="n"/>
      <c r="DFA48" s="530" t="n"/>
      <c r="DFB48" s="530" t="n"/>
      <c r="DFC48" s="530" t="n"/>
      <c r="DFD48" s="530" t="n"/>
      <c r="DFE48" s="530" t="n"/>
      <c r="DFF48" s="530" t="n"/>
      <c r="DFG48" s="530" t="n"/>
      <c r="DFH48" s="530" t="n"/>
      <c r="DFI48" s="530" t="n"/>
      <c r="DFJ48" s="530" t="n"/>
      <c r="DFK48" s="530" t="n"/>
      <c r="DFL48" s="530" t="n"/>
      <c r="DFM48" s="530" t="n"/>
      <c r="DFN48" s="530" t="n"/>
      <c r="DFO48" s="530" t="n"/>
      <c r="DFP48" s="530" t="n"/>
      <c r="DFQ48" s="530" t="n"/>
      <c r="DFR48" s="530" t="n"/>
      <c r="DFS48" s="530" t="n"/>
      <c r="DFT48" s="530" t="n"/>
      <c r="DFU48" s="530" t="n"/>
      <c r="DFV48" s="530" t="n"/>
      <c r="DFW48" s="530" t="n"/>
      <c r="DFX48" s="530" t="n"/>
      <c r="DFY48" s="530" t="n"/>
      <c r="DFZ48" s="530" t="n"/>
      <c r="DGA48" s="530" t="n"/>
      <c r="DGB48" s="530" t="n"/>
      <c r="DGC48" s="530" t="n"/>
      <c r="DGD48" s="530" t="n"/>
      <c r="DGE48" s="530" t="n"/>
      <c r="DGF48" s="530" t="n"/>
      <c r="DGG48" s="530" t="n"/>
      <c r="DGH48" s="530" t="n"/>
      <c r="DGI48" s="530" t="n"/>
      <c r="DGJ48" s="530" t="n"/>
      <c r="DGK48" s="530" t="n"/>
      <c r="DGL48" s="530" t="n"/>
      <c r="DGM48" s="530" t="n"/>
      <c r="DGN48" s="530" t="n"/>
      <c r="DGO48" s="530" t="n"/>
      <c r="DGP48" s="530" t="n"/>
      <c r="DGQ48" s="530" t="n"/>
      <c r="DGR48" s="530" t="n"/>
      <c r="DGS48" s="530" t="n"/>
      <c r="DGT48" s="530" t="n"/>
      <c r="DGU48" s="530" t="n"/>
      <c r="DGV48" s="530" t="n"/>
      <c r="DGW48" s="530" t="n"/>
      <c r="DGX48" s="530" t="n"/>
      <c r="DGY48" s="530" t="n"/>
      <c r="DGZ48" s="530" t="n"/>
      <c r="DHA48" s="530" t="n"/>
      <c r="DHB48" s="530" t="n"/>
      <c r="DHC48" s="530" t="n"/>
      <c r="DHD48" s="530" t="n"/>
      <c r="DHE48" s="530" t="n"/>
      <c r="DHF48" s="530" t="n"/>
      <c r="DHG48" s="530" t="n"/>
      <c r="DHH48" s="530" t="n"/>
      <c r="DHI48" s="530" t="n"/>
      <c r="DHJ48" s="530" t="n"/>
      <c r="DHK48" s="530" t="n"/>
      <c r="DHL48" s="530" t="n"/>
      <c r="DHM48" s="530" t="n"/>
      <c r="DHN48" s="530" t="n"/>
      <c r="DHO48" s="530" t="n"/>
      <c r="DHP48" s="530" t="n"/>
      <c r="DHQ48" s="530" t="n"/>
      <c r="DHR48" s="530" t="n"/>
      <c r="DHS48" s="530" t="n"/>
      <c r="DHT48" s="530" t="n"/>
      <c r="DHU48" s="530" t="n"/>
      <c r="DHV48" s="530" t="n"/>
      <c r="DHW48" s="530" t="n"/>
      <c r="DHX48" s="530" t="n"/>
      <c r="DHY48" s="530" t="n"/>
      <c r="DHZ48" s="530" t="n"/>
      <c r="DIA48" s="530" t="n"/>
      <c r="DIB48" s="530" t="n"/>
      <c r="DIC48" s="530" t="n"/>
      <c r="DID48" s="530" t="n"/>
      <c r="DIE48" s="530" t="n"/>
      <c r="DIF48" s="530" t="n"/>
      <c r="DIG48" s="530" t="n"/>
      <c r="DIH48" s="530" t="n"/>
      <c r="DII48" s="530" t="n"/>
      <c r="DIJ48" s="530" t="n"/>
      <c r="DIK48" s="530" t="n"/>
      <c r="DIL48" s="530" t="n"/>
      <c r="DIM48" s="530" t="n"/>
      <c r="DIN48" s="530" t="n"/>
      <c r="DIO48" s="530" t="n"/>
      <c r="DIP48" s="530" t="n"/>
      <c r="DIQ48" s="530" t="n"/>
      <c r="DIR48" s="530" t="n"/>
      <c r="DIS48" s="530" t="n"/>
      <c r="DIT48" s="530" t="n"/>
      <c r="DIU48" s="530" t="n"/>
      <c r="DIV48" s="530" t="n"/>
      <c r="DIW48" s="530" t="n"/>
      <c r="DIX48" s="530" t="n"/>
      <c r="DIY48" s="530" t="n"/>
      <c r="DIZ48" s="530" t="n"/>
      <c r="DJA48" s="530" t="n"/>
      <c r="DJB48" s="530" t="n"/>
      <c r="DJC48" s="530" t="n"/>
      <c r="DJD48" s="530" t="n"/>
      <c r="DJE48" s="530" t="n"/>
      <c r="DJF48" s="530" t="n"/>
      <c r="DJG48" s="530" t="n"/>
      <c r="DJH48" s="530" t="n"/>
      <c r="DJI48" s="530" t="n"/>
      <c r="DJJ48" s="530" t="n"/>
      <c r="DJK48" s="530" t="n"/>
      <c r="DJL48" s="530" t="n"/>
      <c r="DJM48" s="530" t="n"/>
      <c r="DJN48" s="530" t="n"/>
      <c r="DJO48" s="530" t="n"/>
      <c r="DJP48" s="530" t="n"/>
      <c r="DJQ48" s="530" t="n"/>
      <c r="DJR48" s="530" t="n"/>
      <c r="DJS48" s="530" t="n"/>
      <c r="DJT48" s="530" t="n"/>
      <c r="DJU48" s="530" t="n"/>
      <c r="DJV48" s="530" t="n"/>
      <c r="DJW48" s="530" t="n"/>
      <c r="DJX48" s="530" t="n"/>
      <c r="DJY48" s="530" t="n"/>
      <c r="DJZ48" s="530" t="n"/>
      <c r="DKA48" s="530" t="n"/>
      <c r="DKB48" s="530" t="n"/>
      <c r="DKC48" s="530" t="n"/>
      <c r="DKD48" s="530" t="n"/>
      <c r="DKE48" s="530" t="n"/>
      <c r="DKF48" s="530" t="n"/>
      <c r="DKG48" s="530" t="n"/>
      <c r="DKH48" s="530" t="n"/>
      <c r="DKI48" s="530" t="n"/>
      <c r="DKJ48" s="530" t="n"/>
      <c r="DKK48" s="530" t="n"/>
      <c r="DKL48" s="530" t="n"/>
      <c r="DKM48" s="530" t="n"/>
      <c r="DKN48" s="530" t="n"/>
      <c r="DKO48" s="530" t="n"/>
      <c r="DKP48" s="530" t="n"/>
      <c r="DKQ48" s="530" t="n"/>
      <c r="DKR48" s="530" t="n"/>
      <c r="DKS48" s="530" t="n"/>
      <c r="DKT48" s="530" t="n"/>
      <c r="DKU48" s="530" t="n"/>
      <c r="DKV48" s="530" t="n"/>
      <c r="DKW48" s="530" t="n"/>
      <c r="DKX48" s="530" t="n"/>
      <c r="DKY48" s="530" t="n"/>
      <c r="DKZ48" s="530" t="n"/>
      <c r="DLA48" s="530" t="n"/>
      <c r="DLB48" s="530" t="n"/>
      <c r="DLC48" s="530" t="n"/>
      <c r="DLD48" s="530" t="n"/>
      <c r="DLE48" s="530" t="n"/>
      <c r="DLF48" s="530" t="n"/>
      <c r="DLG48" s="530" t="n"/>
      <c r="DLH48" s="530" t="n"/>
      <c r="DLI48" s="530" t="n"/>
      <c r="DLJ48" s="530" t="n"/>
      <c r="DLK48" s="530" t="n"/>
      <c r="DLL48" s="530" t="n"/>
      <c r="DLM48" s="530" t="n"/>
      <c r="DLN48" s="530" t="n"/>
      <c r="DLO48" s="530" t="n"/>
      <c r="DLP48" s="530" t="n"/>
      <c r="DLQ48" s="530" t="n"/>
      <c r="DLR48" s="530" t="n"/>
      <c r="DLS48" s="530" t="n"/>
      <c r="DLT48" s="530" t="n"/>
      <c r="DLU48" s="530" t="n"/>
      <c r="DLV48" s="530" t="n"/>
      <c r="DLW48" s="530" t="n"/>
      <c r="DLX48" s="530" t="n"/>
      <c r="DLY48" s="530" t="n"/>
      <c r="DLZ48" s="530" t="n"/>
      <c r="DMA48" s="530" t="n"/>
      <c r="DMB48" s="530" t="n"/>
      <c r="DMC48" s="530" t="n"/>
      <c r="DMD48" s="530" t="n"/>
      <c r="DME48" s="530" t="n"/>
      <c r="DMF48" s="530" t="n"/>
      <c r="DMG48" s="530" t="n"/>
      <c r="DMH48" s="530" t="n"/>
      <c r="DMI48" s="530" t="n"/>
      <c r="DMJ48" s="530" t="n"/>
      <c r="DMK48" s="530" t="n"/>
      <c r="DML48" s="530" t="n"/>
      <c r="DMM48" s="530" t="n"/>
      <c r="DMN48" s="530" t="n"/>
      <c r="DMO48" s="530" t="n"/>
      <c r="DMP48" s="530" t="n"/>
      <c r="DMQ48" s="530" t="n"/>
      <c r="DMR48" s="530" t="n"/>
      <c r="DMS48" s="530" t="n"/>
      <c r="DMT48" s="530" t="n"/>
      <c r="DMU48" s="530" t="n"/>
      <c r="DMV48" s="530" t="n"/>
      <c r="DMW48" s="530" t="n"/>
      <c r="DMX48" s="530" t="n"/>
      <c r="DMY48" s="530" t="n"/>
      <c r="DMZ48" s="530" t="n"/>
      <c r="DNA48" s="530" t="n"/>
      <c r="DNB48" s="530" t="n"/>
      <c r="DNC48" s="530" t="n"/>
      <c r="DND48" s="530" t="n"/>
      <c r="DNE48" s="530" t="n"/>
      <c r="DNF48" s="530" t="n"/>
      <c r="DNG48" s="530" t="n"/>
      <c r="DNH48" s="530" t="n"/>
      <c r="DNI48" s="530" t="n"/>
      <c r="DNJ48" s="530" t="n"/>
      <c r="DNK48" s="530" t="n"/>
      <c r="DNL48" s="530" t="n"/>
      <c r="DNM48" s="530" t="n"/>
      <c r="DNN48" s="530" t="n"/>
      <c r="DNO48" s="530" t="n"/>
      <c r="DNP48" s="530" t="n"/>
      <c r="DNQ48" s="530" t="n"/>
      <c r="DNR48" s="530" t="n"/>
      <c r="DNS48" s="530" t="n"/>
      <c r="DNT48" s="530" t="n"/>
      <c r="DNU48" s="530" t="n"/>
      <c r="DNV48" s="530" t="n"/>
      <c r="DNW48" s="530" t="n"/>
      <c r="DNX48" s="530" t="n"/>
      <c r="DNY48" s="530" t="n"/>
      <c r="DNZ48" s="530" t="n"/>
      <c r="DOA48" s="530" t="n"/>
      <c r="DOB48" s="530" t="n"/>
      <c r="DOC48" s="530" t="n"/>
      <c r="DOD48" s="530" t="n"/>
      <c r="DOE48" s="530" t="n"/>
      <c r="DOF48" s="530" t="n"/>
      <c r="DOG48" s="530" t="n"/>
      <c r="DOH48" s="530" t="n"/>
      <c r="DOI48" s="530" t="n"/>
      <c r="DOJ48" s="530" t="n"/>
      <c r="DOK48" s="530" t="n"/>
      <c r="DOL48" s="530" t="n"/>
      <c r="DOM48" s="530" t="n"/>
      <c r="DON48" s="530" t="n"/>
      <c r="DOO48" s="530" t="n"/>
      <c r="DOP48" s="530" t="n"/>
      <c r="DOQ48" s="530" t="n"/>
      <c r="DOR48" s="530" t="n"/>
      <c r="DOS48" s="530" t="n"/>
      <c r="DOT48" s="530" t="n"/>
      <c r="DOU48" s="530" t="n"/>
      <c r="DOV48" s="530" t="n"/>
      <c r="DOW48" s="530" t="n"/>
      <c r="DOX48" s="530" t="n"/>
      <c r="DOY48" s="530" t="n"/>
      <c r="DOZ48" s="530" t="n"/>
      <c r="DPA48" s="530" t="n"/>
      <c r="DPB48" s="530" t="n"/>
      <c r="DPC48" s="530" t="n"/>
      <c r="DPD48" s="530" t="n"/>
      <c r="DPE48" s="530" t="n"/>
      <c r="DPF48" s="530" t="n"/>
      <c r="DPG48" s="530" t="n"/>
      <c r="DPH48" s="530" t="n"/>
      <c r="DPI48" s="530" t="n"/>
      <c r="DPJ48" s="530" t="n"/>
      <c r="DPK48" s="530" t="n"/>
      <c r="DPL48" s="530" t="n"/>
      <c r="DPM48" s="530" t="n"/>
      <c r="DPN48" s="530" t="n"/>
      <c r="DPO48" s="530" t="n"/>
      <c r="DPP48" s="530" t="n"/>
      <c r="DPQ48" s="530" t="n"/>
      <c r="DPR48" s="530" t="n"/>
      <c r="DPS48" s="530" t="n"/>
      <c r="DPT48" s="530" t="n"/>
      <c r="DPU48" s="530" t="n"/>
      <c r="DPV48" s="530" t="n"/>
      <c r="DPW48" s="530" t="n"/>
      <c r="DPX48" s="530" t="n"/>
      <c r="DPY48" s="530" t="n"/>
      <c r="DPZ48" s="530" t="n"/>
      <c r="DQA48" s="530" t="n"/>
      <c r="DQB48" s="530" t="n"/>
      <c r="DQC48" s="530" t="n"/>
      <c r="DQD48" s="530" t="n"/>
      <c r="DQE48" s="530" t="n"/>
      <c r="DQF48" s="530" t="n"/>
      <c r="DQG48" s="530" t="n"/>
      <c r="DQH48" s="530" t="n"/>
      <c r="DQI48" s="530" t="n"/>
      <c r="DQJ48" s="530" t="n"/>
      <c r="DQK48" s="530" t="n"/>
      <c r="DQL48" s="530" t="n"/>
      <c r="DQM48" s="530" t="n"/>
      <c r="DQN48" s="530" t="n"/>
      <c r="DQO48" s="530" t="n"/>
      <c r="DQP48" s="530" t="n"/>
      <c r="DQQ48" s="530" t="n"/>
      <c r="DQR48" s="530" t="n"/>
      <c r="DQS48" s="530" t="n"/>
      <c r="DQT48" s="530" t="n"/>
      <c r="DQU48" s="530" t="n"/>
      <c r="DQV48" s="530" t="n"/>
      <c r="DQW48" s="530" t="n"/>
      <c r="DQX48" s="530" t="n"/>
      <c r="DQY48" s="530" t="n"/>
      <c r="DQZ48" s="530" t="n"/>
      <c r="DRA48" s="530" t="n"/>
      <c r="DRB48" s="530" t="n"/>
      <c r="DRC48" s="530" t="n"/>
      <c r="DRD48" s="530" t="n"/>
      <c r="DRE48" s="530" t="n"/>
      <c r="DRF48" s="530" t="n"/>
      <c r="DRG48" s="530" t="n"/>
      <c r="DRH48" s="530" t="n"/>
      <c r="DRI48" s="530" t="n"/>
      <c r="DRJ48" s="530" t="n"/>
      <c r="DRK48" s="530" t="n"/>
      <c r="DRL48" s="530" t="n"/>
      <c r="DRM48" s="530" t="n"/>
      <c r="DRN48" s="530" t="n"/>
      <c r="DRO48" s="530" t="n"/>
      <c r="DRP48" s="530" t="n"/>
      <c r="DRQ48" s="530" t="n"/>
      <c r="DRR48" s="530" t="n"/>
      <c r="DRS48" s="530" t="n"/>
      <c r="DRT48" s="530" t="n"/>
      <c r="DRU48" s="530" t="n"/>
      <c r="DRV48" s="530" t="n"/>
      <c r="DRW48" s="530" t="n"/>
      <c r="DRX48" s="530" t="n"/>
      <c r="DRY48" s="530" t="n"/>
      <c r="DRZ48" s="530" t="n"/>
      <c r="DSA48" s="530" t="n"/>
      <c r="DSB48" s="530" t="n"/>
      <c r="DSC48" s="530" t="n"/>
      <c r="DSD48" s="530" t="n"/>
      <c r="DSE48" s="530" t="n"/>
      <c r="DSF48" s="530" t="n"/>
      <c r="DSG48" s="530" t="n"/>
      <c r="DSH48" s="530" t="n"/>
      <c r="DSI48" s="530" t="n"/>
      <c r="DSJ48" s="530" t="n"/>
      <c r="DSK48" s="530" t="n"/>
      <c r="DSL48" s="530" t="n"/>
      <c r="DSM48" s="530" t="n"/>
      <c r="DSN48" s="530" t="n"/>
      <c r="DSO48" s="530" t="n"/>
      <c r="DSP48" s="530" t="n"/>
      <c r="DSQ48" s="530" t="n"/>
      <c r="DSR48" s="530" t="n"/>
      <c r="DSS48" s="530" t="n"/>
      <c r="DST48" s="530" t="n"/>
      <c r="DSU48" s="530" t="n"/>
      <c r="DSV48" s="530" t="n"/>
      <c r="DSW48" s="530" t="n"/>
      <c r="DSX48" s="530" t="n"/>
      <c r="DSY48" s="530" t="n"/>
      <c r="DSZ48" s="530" t="n"/>
      <c r="DTA48" s="530" t="n"/>
      <c r="DTB48" s="530" t="n"/>
      <c r="DTC48" s="530" t="n"/>
      <c r="DTD48" s="530" t="n"/>
      <c r="DTE48" s="530" t="n"/>
      <c r="DTF48" s="530" t="n"/>
      <c r="DTG48" s="530" t="n"/>
      <c r="DTH48" s="530" t="n"/>
      <c r="DTI48" s="530" t="n"/>
      <c r="DTJ48" s="530" t="n"/>
      <c r="DTK48" s="530" t="n"/>
      <c r="DTL48" s="530" t="n"/>
      <c r="DTM48" s="530" t="n"/>
      <c r="DTN48" s="530" t="n"/>
      <c r="DTO48" s="530" t="n"/>
      <c r="DTP48" s="530" t="n"/>
      <c r="DTQ48" s="530" t="n"/>
      <c r="DTR48" s="530" t="n"/>
      <c r="DTS48" s="530" t="n"/>
      <c r="DTT48" s="530" t="n"/>
      <c r="DTU48" s="530" t="n"/>
      <c r="DTV48" s="530" t="n"/>
      <c r="DTW48" s="530" t="n"/>
      <c r="DTX48" s="530" t="n"/>
      <c r="DTY48" s="530" t="n"/>
      <c r="DTZ48" s="530" t="n"/>
      <c r="DUA48" s="530" t="n"/>
      <c r="DUB48" s="530" t="n"/>
      <c r="DUC48" s="530" t="n"/>
      <c r="DUD48" s="530" t="n"/>
      <c r="DUE48" s="530" t="n"/>
      <c r="DUF48" s="530" t="n"/>
      <c r="DUG48" s="530" t="n"/>
      <c r="DUH48" s="530" t="n"/>
      <c r="DUI48" s="530" t="n"/>
      <c r="DUJ48" s="530" t="n"/>
      <c r="DUK48" s="530" t="n"/>
      <c r="DUL48" s="530" t="n"/>
      <c r="DUM48" s="530" t="n"/>
      <c r="DUN48" s="530" t="n"/>
      <c r="DUO48" s="530" t="n"/>
      <c r="DUP48" s="530" t="n"/>
      <c r="DUQ48" s="530" t="n"/>
      <c r="DUR48" s="530" t="n"/>
      <c r="DUS48" s="530" t="n"/>
      <c r="DUT48" s="530" t="n"/>
      <c r="DUU48" s="530" t="n"/>
      <c r="DUV48" s="530" t="n"/>
      <c r="DUW48" s="530" t="n"/>
      <c r="DUX48" s="530" t="n"/>
      <c r="DUY48" s="530" t="n"/>
      <c r="DUZ48" s="530" t="n"/>
      <c r="DVA48" s="530" t="n"/>
      <c r="DVB48" s="530" t="n"/>
      <c r="DVC48" s="530" t="n"/>
      <c r="DVD48" s="530" t="n"/>
      <c r="DVE48" s="530" t="n"/>
      <c r="DVF48" s="530" t="n"/>
      <c r="DVG48" s="530" t="n"/>
      <c r="DVH48" s="530" t="n"/>
      <c r="DVI48" s="530" t="n"/>
      <c r="DVJ48" s="530" t="n"/>
      <c r="DVK48" s="530" t="n"/>
      <c r="DVL48" s="530" t="n"/>
      <c r="DVM48" s="530" t="n"/>
      <c r="DVN48" s="530" t="n"/>
      <c r="DVO48" s="530" t="n"/>
      <c r="DVP48" s="530" t="n"/>
      <c r="DVQ48" s="530" t="n"/>
      <c r="DVR48" s="530" t="n"/>
      <c r="DVS48" s="530" t="n"/>
      <c r="DVT48" s="530" t="n"/>
      <c r="DVU48" s="530" t="n"/>
      <c r="DVV48" s="530" t="n"/>
      <c r="DVW48" s="530" t="n"/>
      <c r="DVX48" s="530" t="n"/>
      <c r="DVY48" s="530" t="n"/>
      <c r="DVZ48" s="530" t="n"/>
      <c r="DWA48" s="530" t="n"/>
      <c r="DWB48" s="530" t="n"/>
      <c r="DWC48" s="530" t="n"/>
      <c r="DWD48" s="530" t="n"/>
      <c r="DWE48" s="530" t="n"/>
      <c r="DWF48" s="530" t="n"/>
      <c r="DWG48" s="530" t="n"/>
      <c r="DWH48" s="530" t="n"/>
      <c r="DWI48" s="530" t="n"/>
      <c r="DWJ48" s="530" t="n"/>
      <c r="DWK48" s="530" t="n"/>
      <c r="DWL48" s="530" t="n"/>
      <c r="DWM48" s="530" t="n"/>
      <c r="DWN48" s="530" t="n"/>
      <c r="DWO48" s="530" t="n"/>
      <c r="DWP48" s="530" t="n"/>
      <c r="DWQ48" s="530" t="n"/>
      <c r="DWR48" s="530" t="n"/>
      <c r="DWS48" s="530" t="n"/>
      <c r="DWT48" s="530" t="n"/>
      <c r="DWU48" s="530" t="n"/>
      <c r="DWV48" s="530" t="n"/>
      <c r="DWW48" s="530" t="n"/>
      <c r="DWX48" s="530" t="n"/>
      <c r="DWY48" s="530" t="n"/>
      <c r="DWZ48" s="530" t="n"/>
      <c r="DXA48" s="530" t="n"/>
      <c r="DXB48" s="530" t="n"/>
      <c r="DXC48" s="530" t="n"/>
      <c r="DXD48" s="530" t="n"/>
      <c r="DXE48" s="530" t="n"/>
      <c r="DXF48" s="530" t="n"/>
      <c r="DXG48" s="530" t="n"/>
      <c r="DXH48" s="530" t="n"/>
      <c r="DXI48" s="530" t="n"/>
      <c r="DXJ48" s="530" t="n"/>
      <c r="DXK48" s="530" t="n"/>
      <c r="DXL48" s="530" t="n"/>
      <c r="DXM48" s="530" t="n"/>
      <c r="DXN48" s="530" t="n"/>
      <c r="DXO48" s="530" t="n"/>
      <c r="DXP48" s="530" t="n"/>
      <c r="DXQ48" s="530" t="n"/>
      <c r="DXR48" s="530" t="n"/>
      <c r="DXS48" s="530" t="n"/>
      <c r="DXT48" s="530" t="n"/>
      <c r="DXU48" s="530" t="n"/>
      <c r="DXV48" s="530" t="n"/>
      <c r="DXW48" s="530" t="n"/>
      <c r="DXX48" s="530" t="n"/>
      <c r="DXY48" s="530" t="n"/>
      <c r="DXZ48" s="530" t="n"/>
      <c r="DYA48" s="530" t="n"/>
      <c r="DYB48" s="530" t="n"/>
      <c r="DYC48" s="530" t="n"/>
      <c r="DYD48" s="530" t="n"/>
      <c r="DYE48" s="530" t="n"/>
      <c r="DYF48" s="530" t="n"/>
      <c r="DYG48" s="530" t="n"/>
      <c r="DYH48" s="530" t="n"/>
      <c r="DYI48" s="530" t="n"/>
      <c r="DYJ48" s="530" t="n"/>
      <c r="DYK48" s="530" t="n"/>
      <c r="DYL48" s="530" t="n"/>
      <c r="DYM48" s="530" t="n"/>
      <c r="DYN48" s="530" t="n"/>
      <c r="DYO48" s="530" t="n"/>
      <c r="DYP48" s="530" t="n"/>
      <c r="DYQ48" s="530" t="n"/>
      <c r="DYR48" s="530" t="n"/>
      <c r="DYS48" s="530" t="n"/>
      <c r="DYT48" s="530" t="n"/>
      <c r="DYU48" s="530" t="n"/>
      <c r="DYV48" s="530" t="n"/>
      <c r="DYW48" s="530" t="n"/>
      <c r="DYX48" s="530" t="n"/>
      <c r="DYY48" s="530" t="n"/>
      <c r="DYZ48" s="530" t="n"/>
      <c r="DZA48" s="530" t="n"/>
      <c r="DZB48" s="530" t="n"/>
      <c r="DZC48" s="530" t="n"/>
      <c r="DZD48" s="530" t="n"/>
      <c r="DZE48" s="530" t="n"/>
      <c r="DZF48" s="530" t="n"/>
      <c r="DZG48" s="530" t="n"/>
      <c r="DZH48" s="530" t="n"/>
      <c r="DZI48" s="530" t="n"/>
      <c r="DZJ48" s="530" t="n"/>
      <c r="DZK48" s="530" t="n"/>
      <c r="DZL48" s="530" t="n"/>
      <c r="DZM48" s="530" t="n"/>
      <c r="DZN48" s="530" t="n"/>
      <c r="DZO48" s="530" t="n"/>
      <c r="DZP48" s="530" t="n"/>
      <c r="DZQ48" s="530" t="n"/>
      <c r="DZR48" s="530" t="n"/>
      <c r="DZS48" s="530" t="n"/>
      <c r="DZT48" s="530" t="n"/>
      <c r="DZU48" s="530" t="n"/>
      <c r="DZV48" s="530" t="n"/>
      <c r="DZW48" s="530" t="n"/>
      <c r="DZX48" s="530" t="n"/>
      <c r="DZY48" s="530" t="n"/>
      <c r="DZZ48" s="530" t="n"/>
      <c r="EAA48" s="530" t="n"/>
      <c r="EAB48" s="530" t="n"/>
      <c r="EAC48" s="530" t="n"/>
      <c r="EAD48" s="530" t="n"/>
      <c r="EAE48" s="530" t="n"/>
      <c r="EAF48" s="530" t="n"/>
      <c r="EAG48" s="530" t="n"/>
      <c r="EAH48" s="530" t="n"/>
      <c r="EAI48" s="530" t="n"/>
      <c r="EAJ48" s="530" t="n"/>
      <c r="EAK48" s="530" t="n"/>
      <c r="EAL48" s="530" t="n"/>
      <c r="EAM48" s="530" t="n"/>
      <c r="EAN48" s="530" t="n"/>
      <c r="EAO48" s="530" t="n"/>
      <c r="EAP48" s="530" t="n"/>
      <c r="EAQ48" s="530" t="n"/>
      <c r="EAR48" s="530" t="n"/>
      <c r="EAS48" s="530" t="n"/>
      <c r="EAT48" s="530" t="n"/>
      <c r="EAU48" s="530" t="n"/>
      <c r="EAV48" s="530" t="n"/>
      <c r="EAW48" s="530" t="n"/>
      <c r="EAX48" s="530" t="n"/>
      <c r="EAY48" s="530" t="n"/>
      <c r="EAZ48" s="530" t="n"/>
      <c r="EBA48" s="530" t="n"/>
      <c r="EBB48" s="530" t="n"/>
      <c r="EBC48" s="530" t="n"/>
      <c r="EBD48" s="530" t="n"/>
      <c r="EBE48" s="530" t="n"/>
      <c r="EBF48" s="530" t="n"/>
      <c r="EBG48" s="530" t="n"/>
      <c r="EBH48" s="530" t="n"/>
      <c r="EBI48" s="530" t="n"/>
      <c r="EBJ48" s="530" t="n"/>
      <c r="EBK48" s="530" t="n"/>
      <c r="EBL48" s="530" t="n"/>
      <c r="EBM48" s="530" t="n"/>
      <c r="EBN48" s="530" t="n"/>
      <c r="EBO48" s="530" t="n"/>
      <c r="EBP48" s="530" t="n"/>
      <c r="EBQ48" s="530" t="n"/>
      <c r="EBR48" s="530" t="n"/>
      <c r="EBS48" s="530" t="n"/>
      <c r="EBT48" s="530" t="n"/>
      <c r="EBU48" s="530" t="n"/>
      <c r="EBV48" s="530" t="n"/>
      <c r="EBW48" s="530" t="n"/>
      <c r="EBX48" s="530" t="n"/>
      <c r="EBY48" s="530" t="n"/>
      <c r="EBZ48" s="530" t="n"/>
      <c r="ECA48" s="530" t="n"/>
      <c r="ECB48" s="530" t="n"/>
      <c r="ECC48" s="530" t="n"/>
      <c r="ECD48" s="530" t="n"/>
      <c r="ECE48" s="530" t="n"/>
      <c r="ECF48" s="530" t="n"/>
      <c r="ECG48" s="530" t="n"/>
      <c r="ECH48" s="530" t="n"/>
      <c r="ECI48" s="530" t="n"/>
      <c r="ECJ48" s="530" t="n"/>
      <c r="ECK48" s="530" t="n"/>
      <c r="ECL48" s="530" t="n"/>
      <c r="ECM48" s="530" t="n"/>
      <c r="ECN48" s="530" t="n"/>
      <c r="ECO48" s="530" t="n"/>
      <c r="ECP48" s="530" t="n"/>
      <c r="ECQ48" s="530" t="n"/>
      <c r="ECR48" s="530" t="n"/>
      <c r="ECS48" s="530" t="n"/>
      <c r="ECT48" s="530" t="n"/>
      <c r="ECU48" s="530" t="n"/>
      <c r="ECV48" s="530" t="n"/>
      <c r="ECW48" s="530" t="n"/>
      <c r="ECX48" s="530" t="n"/>
      <c r="ECY48" s="530" t="n"/>
      <c r="ECZ48" s="530" t="n"/>
      <c r="EDA48" s="530" t="n"/>
      <c r="EDB48" s="530" t="n"/>
      <c r="EDC48" s="530" t="n"/>
      <c r="EDD48" s="530" t="n"/>
      <c r="EDE48" s="530" t="n"/>
      <c r="EDF48" s="530" t="n"/>
      <c r="EDG48" s="530" t="n"/>
      <c r="EDH48" s="530" t="n"/>
      <c r="EDI48" s="530" t="n"/>
      <c r="EDJ48" s="530" t="n"/>
      <c r="EDK48" s="530" t="n"/>
      <c r="EDL48" s="530" t="n"/>
      <c r="EDM48" s="530" t="n"/>
      <c r="EDN48" s="530" t="n"/>
      <c r="EDO48" s="530" t="n"/>
      <c r="EDP48" s="530" t="n"/>
      <c r="EDQ48" s="530" t="n"/>
      <c r="EDR48" s="530" t="n"/>
      <c r="EDS48" s="530" t="n"/>
      <c r="EDT48" s="530" t="n"/>
      <c r="EDU48" s="530" t="n"/>
      <c r="EDV48" s="530" t="n"/>
      <c r="EDW48" s="530" t="n"/>
      <c r="EDX48" s="530" t="n"/>
      <c r="EDY48" s="530" t="n"/>
      <c r="EDZ48" s="530" t="n"/>
      <c r="EEA48" s="530" t="n"/>
      <c r="EEB48" s="530" t="n"/>
      <c r="EEC48" s="530" t="n"/>
      <c r="EED48" s="530" t="n"/>
      <c r="EEE48" s="530" t="n"/>
      <c r="EEF48" s="530" t="n"/>
      <c r="EEG48" s="530" t="n"/>
      <c r="EEH48" s="530" t="n"/>
      <c r="EEI48" s="530" t="n"/>
      <c r="EEJ48" s="530" t="n"/>
      <c r="EEK48" s="530" t="n"/>
      <c r="EEL48" s="530" t="n"/>
      <c r="EEM48" s="530" t="n"/>
      <c r="EEN48" s="530" t="n"/>
      <c r="EEO48" s="530" t="n"/>
      <c r="EEP48" s="530" t="n"/>
      <c r="EEQ48" s="530" t="n"/>
      <c r="EER48" s="530" t="n"/>
      <c r="EES48" s="530" t="n"/>
      <c r="EET48" s="530" t="n"/>
      <c r="EEU48" s="530" t="n"/>
      <c r="EEV48" s="530" t="n"/>
      <c r="EEW48" s="530" t="n"/>
      <c r="EEX48" s="530" t="n"/>
      <c r="EEY48" s="530" t="n"/>
      <c r="EEZ48" s="530" t="n"/>
      <c r="EFA48" s="530" t="n"/>
      <c r="EFB48" s="530" t="n"/>
      <c r="EFC48" s="530" t="n"/>
      <c r="EFD48" s="530" t="n"/>
      <c r="EFE48" s="530" t="n"/>
      <c r="EFF48" s="530" t="n"/>
      <c r="EFG48" s="530" t="n"/>
      <c r="EFH48" s="530" t="n"/>
      <c r="EFI48" s="530" t="n"/>
      <c r="EFJ48" s="530" t="n"/>
      <c r="EFK48" s="530" t="n"/>
      <c r="EFL48" s="530" t="n"/>
      <c r="EFM48" s="530" t="n"/>
      <c r="EFN48" s="530" t="n"/>
      <c r="EFO48" s="530" t="n"/>
      <c r="EFP48" s="530" t="n"/>
      <c r="EFQ48" s="530" t="n"/>
      <c r="EFR48" s="530" t="n"/>
      <c r="EFS48" s="530" t="n"/>
      <c r="EFT48" s="530" t="n"/>
      <c r="EFU48" s="530" t="n"/>
      <c r="EFV48" s="530" t="n"/>
      <c r="EFW48" s="530" t="n"/>
      <c r="EFX48" s="530" t="n"/>
      <c r="EFY48" s="530" t="n"/>
      <c r="EFZ48" s="530" t="n"/>
      <c r="EGA48" s="530" t="n"/>
      <c r="EGB48" s="530" t="n"/>
      <c r="EGC48" s="530" t="n"/>
      <c r="EGD48" s="530" t="n"/>
      <c r="EGE48" s="530" t="n"/>
      <c r="EGF48" s="530" t="n"/>
      <c r="EGG48" s="530" t="n"/>
      <c r="EGH48" s="530" t="n"/>
      <c r="EGI48" s="530" t="n"/>
      <c r="EGJ48" s="530" t="n"/>
      <c r="EGK48" s="530" t="n"/>
      <c r="EGL48" s="530" t="n"/>
      <c r="EGM48" s="530" t="n"/>
      <c r="EGN48" s="530" t="n"/>
      <c r="EGO48" s="530" t="n"/>
      <c r="EGP48" s="530" t="n"/>
      <c r="EGQ48" s="530" t="n"/>
      <c r="EGR48" s="530" t="n"/>
      <c r="EGS48" s="530" t="n"/>
      <c r="EGT48" s="530" t="n"/>
      <c r="EGU48" s="530" t="n"/>
      <c r="EGV48" s="530" t="n"/>
      <c r="EGW48" s="530" t="n"/>
      <c r="EGX48" s="530" t="n"/>
      <c r="EGY48" s="530" t="n"/>
      <c r="EGZ48" s="530" t="n"/>
      <c r="EHA48" s="530" t="n"/>
      <c r="EHB48" s="530" t="n"/>
      <c r="EHC48" s="530" t="n"/>
      <c r="EHD48" s="530" t="n"/>
      <c r="EHE48" s="530" t="n"/>
      <c r="EHF48" s="530" t="n"/>
      <c r="EHG48" s="530" t="n"/>
      <c r="EHH48" s="530" t="n"/>
      <c r="EHI48" s="530" t="n"/>
      <c r="EHJ48" s="530" t="n"/>
      <c r="EHK48" s="530" t="n"/>
      <c r="EHL48" s="530" t="n"/>
      <c r="EHM48" s="530" t="n"/>
      <c r="EHN48" s="530" t="n"/>
      <c r="EHO48" s="530" t="n"/>
      <c r="EHP48" s="530" t="n"/>
      <c r="EHQ48" s="530" t="n"/>
      <c r="EHR48" s="530" t="n"/>
      <c r="EHS48" s="530" t="n"/>
      <c r="EHT48" s="530" t="n"/>
      <c r="EHU48" s="530" t="n"/>
      <c r="EHV48" s="530" t="n"/>
      <c r="EHW48" s="530" t="n"/>
      <c r="EHX48" s="530" t="n"/>
      <c r="EHY48" s="530" t="n"/>
      <c r="EHZ48" s="530" t="n"/>
      <c r="EIA48" s="530" t="n"/>
      <c r="EIB48" s="530" t="n"/>
      <c r="EIC48" s="530" t="n"/>
      <c r="EID48" s="530" t="n"/>
      <c r="EIE48" s="530" t="n"/>
      <c r="EIF48" s="530" t="n"/>
      <c r="EIG48" s="530" t="n"/>
      <c r="EIH48" s="530" t="n"/>
      <c r="EII48" s="530" t="n"/>
      <c r="EIJ48" s="530" t="n"/>
      <c r="EIK48" s="530" t="n"/>
      <c r="EIL48" s="530" t="n"/>
      <c r="EIM48" s="530" t="n"/>
      <c r="EIN48" s="530" t="n"/>
      <c r="EIO48" s="530" t="n"/>
      <c r="EIP48" s="530" t="n"/>
      <c r="EIQ48" s="530" t="n"/>
      <c r="EIR48" s="530" t="n"/>
      <c r="EIS48" s="530" t="n"/>
      <c r="EIT48" s="530" t="n"/>
      <c r="EIU48" s="530" t="n"/>
      <c r="EIV48" s="530" t="n"/>
      <c r="EIW48" s="530" t="n"/>
      <c r="EIX48" s="530" t="n"/>
      <c r="EIY48" s="530" t="n"/>
      <c r="EIZ48" s="530" t="n"/>
      <c r="EJA48" s="530" t="n"/>
      <c r="EJB48" s="530" t="n"/>
      <c r="EJC48" s="530" t="n"/>
      <c r="EJD48" s="530" t="n"/>
      <c r="EJE48" s="530" t="n"/>
      <c r="EJF48" s="530" t="n"/>
      <c r="EJG48" s="530" t="n"/>
      <c r="EJH48" s="530" t="n"/>
      <c r="EJI48" s="530" t="n"/>
      <c r="EJJ48" s="530" t="n"/>
      <c r="EJK48" s="530" t="n"/>
      <c r="EJL48" s="530" t="n"/>
      <c r="EJM48" s="530" t="n"/>
      <c r="EJN48" s="530" t="n"/>
      <c r="EJO48" s="530" t="n"/>
      <c r="EJP48" s="530" t="n"/>
      <c r="EJQ48" s="530" t="n"/>
      <c r="EJR48" s="530" t="n"/>
      <c r="EJS48" s="530" t="n"/>
      <c r="EJT48" s="530" t="n"/>
      <c r="EJU48" s="530" t="n"/>
      <c r="EJV48" s="530" t="n"/>
      <c r="EJW48" s="530" t="n"/>
      <c r="EJX48" s="530" t="n"/>
      <c r="EJY48" s="530" t="n"/>
      <c r="EJZ48" s="530" t="n"/>
      <c r="EKA48" s="530" t="n"/>
      <c r="EKB48" s="530" t="n"/>
      <c r="EKC48" s="530" t="n"/>
      <c r="EKD48" s="530" t="n"/>
      <c r="EKE48" s="530" t="n"/>
      <c r="EKF48" s="530" t="n"/>
      <c r="EKG48" s="530" t="n"/>
      <c r="EKH48" s="530" t="n"/>
      <c r="EKI48" s="530" t="n"/>
      <c r="EKJ48" s="530" t="n"/>
      <c r="EKK48" s="530" t="n"/>
      <c r="EKL48" s="530" t="n"/>
      <c r="EKM48" s="530" t="n"/>
      <c r="EKN48" s="530" t="n"/>
      <c r="EKO48" s="530" t="n"/>
      <c r="EKP48" s="530" t="n"/>
      <c r="EKQ48" s="530" t="n"/>
      <c r="EKR48" s="530" t="n"/>
      <c r="EKS48" s="530" t="n"/>
      <c r="EKT48" s="530" t="n"/>
      <c r="EKU48" s="530" t="n"/>
      <c r="EKV48" s="530" t="n"/>
      <c r="EKW48" s="530" t="n"/>
      <c r="EKX48" s="530" t="n"/>
      <c r="EKY48" s="530" t="n"/>
      <c r="EKZ48" s="530" t="n"/>
      <c r="ELA48" s="530" t="n"/>
      <c r="ELB48" s="530" t="n"/>
      <c r="ELC48" s="530" t="n"/>
      <c r="ELD48" s="530" t="n"/>
      <c r="ELE48" s="530" t="n"/>
      <c r="ELF48" s="530" t="n"/>
      <c r="ELG48" s="530" t="n"/>
      <c r="ELH48" s="530" t="n"/>
      <c r="ELI48" s="530" t="n"/>
      <c r="ELJ48" s="530" t="n"/>
      <c r="ELK48" s="530" t="n"/>
      <c r="ELL48" s="530" t="n"/>
      <c r="ELM48" s="530" t="n"/>
      <c r="ELN48" s="530" t="n"/>
      <c r="ELO48" s="530" t="n"/>
      <c r="ELP48" s="530" t="n"/>
      <c r="ELQ48" s="530" t="n"/>
      <c r="ELR48" s="530" t="n"/>
      <c r="ELS48" s="530" t="n"/>
      <c r="ELT48" s="530" t="n"/>
      <c r="ELU48" s="530" t="n"/>
      <c r="ELV48" s="530" t="n"/>
      <c r="ELW48" s="530" t="n"/>
      <c r="ELX48" s="530" t="n"/>
      <c r="ELY48" s="530" t="n"/>
      <c r="ELZ48" s="530" t="n"/>
      <c r="EMA48" s="530" t="n"/>
      <c r="EMB48" s="530" t="n"/>
      <c r="EMC48" s="530" t="n"/>
      <c r="EMD48" s="530" t="n"/>
      <c r="EME48" s="530" t="n"/>
      <c r="EMF48" s="530" t="n"/>
      <c r="EMG48" s="530" t="n"/>
      <c r="EMH48" s="530" t="n"/>
      <c r="EMI48" s="530" t="n"/>
      <c r="EMJ48" s="530" t="n"/>
      <c r="EMK48" s="530" t="n"/>
      <c r="EML48" s="530" t="n"/>
      <c r="EMM48" s="530" t="n"/>
      <c r="EMN48" s="530" t="n"/>
      <c r="EMO48" s="530" t="n"/>
      <c r="EMP48" s="530" t="n"/>
      <c r="EMQ48" s="530" t="n"/>
      <c r="EMR48" s="530" t="n"/>
      <c r="EMS48" s="530" t="n"/>
      <c r="EMT48" s="530" t="n"/>
      <c r="EMU48" s="530" t="n"/>
      <c r="EMV48" s="530" t="n"/>
      <c r="EMW48" s="530" t="n"/>
      <c r="EMX48" s="530" t="n"/>
      <c r="EMY48" s="530" t="n"/>
      <c r="EMZ48" s="530" t="n"/>
      <c r="ENA48" s="530" t="n"/>
      <c r="ENB48" s="530" t="n"/>
      <c r="ENC48" s="530" t="n"/>
      <c r="END48" s="530" t="n"/>
      <c r="ENE48" s="530" t="n"/>
      <c r="ENF48" s="530" t="n"/>
      <c r="ENG48" s="530" t="n"/>
      <c r="ENH48" s="530" t="n"/>
      <c r="ENI48" s="530" t="n"/>
      <c r="ENJ48" s="530" t="n"/>
      <c r="ENK48" s="530" t="n"/>
      <c r="ENL48" s="530" t="n"/>
      <c r="ENM48" s="530" t="n"/>
      <c r="ENN48" s="530" t="n"/>
      <c r="ENO48" s="530" t="n"/>
      <c r="ENP48" s="530" t="n"/>
      <c r="ENQ48" s="530" t="n"/>
      <c r="ENR48" s="530" t="n"/>
      <c r="ENS48" s="530" t="n"/>
      <c r="ENT48" s="530" t="n"/>
      <c r="ENU48" s="530" t="n"/>
      <c r="ENV48" s="530" t="n"/>
      <c r="ENW48" s="530" t="n"/>
      <c r="ENX48" s="530" t="n"/>
      <c r="ENY48" s="530" t="n"/>
      <c r="ENZ48" s="530" t="n"/>
      <c r="EOA48" s="530" t="n"/>
      <c r="EOB48" s="530" t="n"/>
      <c r="EOC48" s="530" t="n"/>
      <c r="EOD48" s="530" t="n"/>
      <c r="EOE48" s="530" t="n"/>
      <c r="EOF48" s="530" t="n"/>
      <c r="EOG48" s="530" t="n"/>
      <c r="EOH48" s="530" t="n"/>
      <c r="EOI48" s="530" t="n"/>
      <c r="EOJ48" s="530" t="n"/>
      <c r="EOK48" s="530" t="n"/>
      <c r="EOL48" s="530" t="n"/>
      <c r="EOM48" s="530" t="n"/>
      <c r="EON48" s="530" t="n"/>
      <c r="EOO48" s="530" t="n"/>
      <c r="EOP48" s="530" t="n"/>
      <c r="EOQ48" s="530" t="n"/>
      <c r="EOR48" s="530" t="n"/>
      <c r="EOS48" s="530" t="n"/>
      <c r="EOT48" s="530" t="n"/>
      <c r="EOU48" s="530" t="n"/>
      <c r="EOV48" s="530" t="n"/>
      <c r="EOW48" s="530" t="n"/>
      <c r="EOX48" s="530" t="n"/>
      <c r="EOY48" s="530" t="n"/>
      <c r="EOZ48" s="530" t="n"/>
      <c r="EPA48" s="530" t="n"/>
      <c r="EPB48" s="530" t="n"/>
      <c r="EPC48" s="530" t="n"/>
      <c r="EPD48" s="530" t="n"/>
      <c r="EPE48" s="530" t="n"/>
      <c r="EPF48" s="530" t="n"/>
      <c r="EPG48" s="530" t="n"/>
      <c r="EPH48" s="530" t="n"/>
      <c r="EPI48" s="530" t="n"/>
      <c r="EPJ48" s="530" t="n"/>
      <c r="EPK48" s="530" t="n"/>
      <c r="EPL48" s="530" t="n"/>
      <c r="EPM48" s="530" t="n"/>
      <c r="EPN48" s="530" t="n"/>
      <c r="EPO48" s="530" t="n"/>
      <c r="EPP48" s="530" t="n"/>
      <c r="EPQ48" s="530" t="n"/>
      <c r="EPR48" s="530" t="n"/>
      <c r="EPS48" s="530" t="n"/>
      <c r="EPT48" s="530" t="n"/>
      <c r="EPU48" s="530" t="n"/>
      <c r="EPV48" s="530" t="n"/>
      <c r="EPW48" s="530" t="n"/>
      <c r="EPX48" s="530" t="n"/>
      <c r="EPY48" s="530" t="n"/>
      <c r="EPZ48" s="530" t="n"/>
      <c r="EQA48" s="530" t="n"/>
      <c r="EQB48" s="530" t="n"/>
      <c r="EQC48" s="530" t="n"/>
      <c r="EQD48" s="530" t="n"/>
      <c r="EQE48" s="530" t="n"/>
      <c r="EQF48" s="530" t="n"/>
      <c r="EQG48" s="530" t="n"/>
      <c r="EQH48" s="530" t="n"/>
      <c r="EQI48" s="530" t="n"/>
      <c r="EQJ48" s="530" t="n"/>
      <c r="EQK48" s="530" t="n"/>
      <c r="EQL48" s="530" t="n"/>
      <c r="EQM48" s="530" t="n"/>
      <c r="EQN48" s="530" t="n"/>
      <c r="EQO48" s="530" t="n"/>
      <c r="EQP48" s="530" t="n"/>
      <c r="EQQ48" s="530" t="n"/>
      <c r="EQR48" s="530" t="n"/>
      <c r="EQS48" s="530" t="n"/>
      <c r="EQT48" s="530" t="n"/>
      <c r="EQU48" s="530" t="n"/>
      <c r="EQV48" s="530" t="n"/>
      <c r="EQW48" s="530" t="n"/>
      <c r="EQX48" s="530" t="n"/>
      <c r="EQY48" s="530" t="n"/>
      <c r="EQZ48" s="530" t="n"/>
      <c r="ERA48" s="530" t="n"/>
      <c r="ERB48" s="530" t="n"/>
      <c r="ERC48" s="530" t="n"/>
      <c r="ERD48" s="530" t="n"/>
      <c r="ERE48" s="530" t="n"/>
      <c r="ERF48" s="530" t="n"/>
      <c r="ERG48" s="530" t="n"/>
      <c r="ERH48" s="530" t="n"/>
      <c r="ERI48" s="530" t="n"/>
      <c r="ERJ48" s="530" t="n"/>
      <c r="ERK48" s="530" t="n"/>
      <c r="ERL48" s="530" t="n"/>
      <c r="ERM48" s="530" t="n"/>
      <c r="ERN48" s="530" t="n"/>
      <c r="ERO48" s="530" t="n"/>
      <c r="ERP48" s="530" t="n"/>
      <c r="ERQ48" s="530" t="n"/>
      <c r="ERR48" s="530" t="n"/>
      <c r="ERS48" s="530" t="n"/>
      <c r="ERT48" s="530" t="n"/>
      <c r="ERU48" s="530" t="n"/>
      <c r="ERV48" s="530" t="n"/>
      <c r="ERW48" s="530" t="n"/>
      <c r="ERX48" s="530" t="n"/>
      <c r="ERY48" s="530" t="n"/>
      <c r="ERZ48" s="530" t="n"/>
      <c r="ESA48" s="530" t="n"/>
      <c r="ESB48" s="530" t="n"/>
      <c r="ESC48" s="530" t="n"/>
      <c r="ESD48" s="530" t="n"/>
      <c r="ESE48" s="530" t="n"/>
      <c r="ESF48" s="530" t="n"/>
      <c r="ESG48" s="530" t="n"/>
      <c r="ESH48" s="530" t="n"/>
      <c r="ESI48" s="530" t="n"/>
      <c r="ESJ48" s="530" t="n"/>
      <c r="ESK48" s="530" t="n"/>
      <c r="ESL48" s="530" t="n"/>
      <c r="ESM48" s="530" t="n"/>
      <c r="ESN48" s="530" t="n"/>
      <c r="ESO48" s="530" t="n"/>
      <c r="ESP48" s="530" t="n"/>
      <c r="ESQ48" s="530" t="n"/>
      <c r="ESR48" s="530" t="n"/>
      <c r="ESS48" s="530" t="n"/>
      <c r="EST48" s="530" t="n"/>
      <c r="ESU48" s="530" t="n"/>
      <c r="ESV48" s="530" t="n"/>
      <c r="ESW48" s="530" t="n"/>
      <c r="ESX48" s="530" t="n"/>
      <c r="ESY48" s="530" t="n"/>
      <c r="ESZ48" s="530" t="n"/>
      <c r="ETA48" s="530" t="n"/>
      <c r="ETB48" s="530" t="n"/>
      <c r="ETC48" s="530" t="n"/>
      <c r="ETD48" s="530" t="n"/>
      <c r="ETE48" s="530" t="n"/>
      <c r="ETF48" s="530" t="n"/>
      <c r="ETG48" s="530" t="n"/>
      <c r="ETH48" s="530" t="n"/>
      <c r="ETI48" s="530" t="n"/>
      <c r="ETJ48" s="530" t="n"/>
      <c r="ETK48" s="530" t="n"/>
      <c r="ETL48" s="530" t="n"/>
      <c r="ETM48" s="530" t="n"/>
      <c r="ETN48" s="530" t="n"/>
      <c r="ETO48" s="530" t="n"/>
      <c r="ETP48" s="530" t="n"/>
      <c r="ETQ48" s="530" t="n"/>
      <c r="ETR48" s="530" t="n"/>
      <c r="ETS48" s="530" t="n"/>
      <c r="ETT48" s="530" t="n"/>
      <c r="ETU48" s="530" t="n"/>
      <c r="ETV48" s="530" t="n"/>
      <c r="ETW48" s="530" t="n"/>
      <c r="ETX48" s="530" t="n"/>
      <c r="ETY48" s="530" t="n"/>
      <c r="ETZ48" s="530" t="n"/>
      <c r="EUA48" s="530" t="n"/>
      <c r="EUB48" s="530" t="n"/>
      <c r="EUC48" s="530" t="n"/>
      <c r="EUD48" s="530" t="n"/>
      <c r="EUE48" s="530" t="n"/>
      <c r="EUF48" s="530" t="n"/>
      <c r="EUG48" s="530" t="n"/>
      <c r="EUH48" s="530" t="n"/>
      <c r="EUI48" s="530" t="n"/>
      <c r="EUJ48" s="530" t="n"/>
      <c r="EUK48" s="530" t="n"/>
      <c r="EUL48" s="530" t="n"/>
      <c r="EUM48" s="530" t="n"/>
      <c r="EUN48" s="530" t="n"/>
      <c r="EUO48" s="530" t="n"/>
      <c r="EUP48" s="530" t="n"/>
      <c r="EUQ48" s="530" t="n"/>
      <c r="EUR48" s="530" t="n"/>
      <c r="EUS48" s="530" t="n"/>
      <c r="EUT48" s="530" t="n"/>
      <c r="EUU48" s="530" t="n"/>
      <c r="EUV48" s="530" t="n"/>
      <c r="EUW48" s="530" t="n"/>
      <c r="EUX48" s="530" t="n"/>
      <c r="EUY48" s="530" t="n"/>
      <c r="EUZ48" s="530" t="n"/>
      <c r="EVA48" s="530" t="n"/>
      <c r="EVB48" s="530" t="n"/>
      <c r="EVC48" s="530" t="n"/>
      <c r="EVD48" s="530" t="n"/>
      <c r="EVE48" s="530" t="n"/>
      <c r="EVF48" s="530" t="n"/>
      <c r="EVG48" s="530" t="n"/>
      <c r="EVH48" s="530" t="n"/>
      <c r="EVI48" s="530" t="n"/>
      <c r="EVJ48" s="530" t="n"/>
      <c r="EVK48" s="530" t="n"/>
      <c r="EVL48" s="530" t="n"/>
      <c r="EVM48" s="530" t="n"/>
      <c r="EVN48" s="530" t="n"/>
      <c r="EVO48" s="530" t="n"/>
      <c r="EVP48" s="530" t="n"/>
      <c r="EVQ48" s="530" t="n"/>
      <c r="EVR48" s="530" t="n"/>
      <c r="EVS48" s="530" t="n"/>
      <c r="EVT48" s="530" t="n"/>
      <c r="EVU48" s="530" t="n"/>
      <c r="EVV48" s="530" t="n"/>
      <c r="EVW48" s="530" t="n"/>
      <c r="EVX48" s="530" t="n"/>
      <c r="EVY48" s="530" t="n"/>
      <c r="EVZ48" s="530" t="n"/>
      <c r="EWA48" s="530" t="n"/>
      <c r="EWB48" s="530" t="n"/>
      <c r="EWC48" s="530" t="n"/>
      <c r="EWD48" s="530" t="n"/>
      <c r="EWE48" s="530" t="n"/>
      <c r="EWF48" s="530" t="n"/>
      <c r="EWG48" s="530" t="n"/>
      <c r="EWH48" s="530" t="n"/>
      <c r="EWI48" s="530" t="n"/>
      <c r="EWJ48" s="530" t="n"/>
      <c r="EWK48" s="530" t="n"/>
      <c r="EWL48" s="530" t="n"/>
      <c r="EWM48" s="530" t="n"/>
      <c r="EWN48" s="530" t="n"/>
      <c r="EWO48" s="530" t="n"/>
      <c r="EWP48" s="530" t="n"/>
      <c r="EWQ48" s="530" t="n"/>
      <c r="EWR48" s="530" t="n"/>
      <c r="EWS48" s="530" t="n"/>
      <c r="EWT48" s="530" t="n"/>
      <c r="EWU48" s="530" t="n"/>
      <c r="EWV48" s="530" t="n"/>
      <c r="EWW48" s="530" t="n"/>
      <c r="EWX48" s="530" t="n"/>
      <c r="EWY48" s="530" t="n"/>
      <c r="EWZ48" s="530" t="n"/>
      <c r="EXA48" s="530" t="n"/>
      <c r="EXB48" s="530" t="n"/>
      <c r="EXC48" s="530" t="n"/>
      <c r="EXD48" s="530" t="n"/>
      <c r="EXE48" s="530" t="n"/>
      <c r="EXF48" s="530" t="n"/>
      <c r="EXG48" s="530" t="n"/>
      <c r="EXH48" s="530" t="n"/>
      <c r="EXI48" s="530" t="n"/>
      <c r="EXJ48" s="530" t="n"/>
      <c r="EXK48" s="530" t="n"/>
      <c r="EXL48" s="530" t="n"/>
      <c r="EXM48" s="530" t="n"/>
      <c r="EXN48" s="530" t="n"/>
      <c r="EXO48" s="530" t="n"/>
      <c r="EXP48" s="530" t="n"/>
      <c r="EXQ48" s="530" t="n"/>
      <c r="EXR48" s="530" t="n"/>
      <c r="EXS48" s="530" t="n"/>
      <c r="EXT48" s="530" t="n"/>
      <c r="EXU48" s="530" t="n"/>
      <c r="EXV48" s="530" t="n"/>
      <c r="EXW48" s="530" t="n"/>
      <c r="EXX48" s="530" t="n"/>
      <c r="EXY48" s="530" t="n"/>
      <c r="EXZ48" s="530" t="n"/>
      <c r="EYA48" s="530" t="n"/>
      <c r="EYB48" s="530" t="n"/>
      <c r="EYC48" s="530" t="n"/>
      <c r="EYD48" s="530" t="n"/>
      <c r="EYE48" s="530" t="n"/>
      <c r="EYF48" s="530" t="n"/>
      <c r="EYG48" s="530" t="n"/>
      <c r="EYH48" s="530" t="n"/>
      <c r="EYI48" s="530" t="n"/>
      <c r="EYJ48" s="530" t="n"/>
      <c r="EYK48" s="530" t="n"/>
      <c r="EYL48" s="530" t="n"/>
      <c r="EYM48" s="530" t="n"/>
      <c r="EYN48" s="530" t="n"/>
      <c r="EYO48" s="530" t="n"/>
      <c r="EYP48" s="530" t="n"/>
      <c r="EYQ48" s="530" t="n"/>
      <c r="EYR48" s="530" t="n"/>
      <c r="EYS48" s="530" t="n"/>
      <c r="EYT48" s="530" t="n"/>
      <c r="EYU48" s="530" t="n"/>
      <c r="EYV48" s="530" t="n"/>
      <c r="EYW48" s="530" t="n"/>
      <c r="EYX48" s="530" t="n"/>
      <c r="EYY48" s="530" t="n"/>
      <c r="EYZ48" s="530" t="n"/>
      <c r="EZA48" s="530" t="n"/>
      <c r="EZB48" s="530" t="n"/>
      <c r="EZC48" s="530" t="n"/>
      <c r="EZD48" s="530" t="n"/>
      <c r="EZE48" s="530" t="n"/>
      <c r="EZF48" s="530" t="n"/>
      <c r="EZG48" s="530" t="n"/>
      <c r="EZH48" s="530" t="n"/>
      <c r="EZI48" s="530" t="n"/>
      <c r="EZJ48" s="530" t="n"/>
      <c r="EZK48" s="530" t="n"/>
      <c r="EZL48" s="530" t="n"/>
      <c r="EZM48" s="530" t="n"/>
      <c r="EZN48" s="530" t="n"/>
      <c r="EZO48" s="530" t="n"/>
      <c r="EZP48" s="530" t="n"/>
      <c r="EZQ48" s="530" t="n"/>
      <c r="EZR48" s="530" t="n"/>
      <c r="EZS48" s="530" t="n"/>
      <c r="EZT48" s="530" t="n"/>
      <c r="EZU48" s="530" t="n"/>
      <c r="EZV48" s="530" t="n"/>
      <c r="EZW48" s="530" t="n"/>
      <c r="EZX48" s="530" t="n"/>
      <c r="EZY48" s="530" t="n"/>
      <c r="EZZ48" s="530" t="n"/>
      <c r="FAA48" s="530" t="n"/>
      <c r="FAB48" s="530" t="n"/>
      <c r="FAC48" s="530" t="n"/>
      <c r="FAD48" s="530" t="n"/>
      <c r="FAE48" s="530" t="n"/>
      <c r="FAF48" s="530" t="n"/>
      <c r="FAG48" s="530" t="n"/>
      <c r="FAH48" s="530" t="n"/>
      <c r="FAI48" s="530" t="n"/>
      <c r="FAJ48" s="530" t="n"/>
      <c r="FAK48" s="530" t="n"/>
      <c r="FAL48" s="530" t="n"/>
      <c r="FAM48" s="530" t="n"/>
      <c r="FAN48" s="530" t="n"/>
      <c r="FAO48" s="530" t="n"/>
      <c r="FAP48" s="530" t="n"/>
      <c r="FAQ48" s="530" t="n"/>
      <c r="FAR48" s="530" t="n"/>
      <c r="FAS48" s="530" t="n"/>
      <c r="FAT48" s="530" t="n"/>
      <c r="FAU48" s="530" t="n"/>
      <c r="FAV48" s="530" t="n"/>
      <c r="FAW48" s="530" t="n"/>
      <c r="FAX48" s="530" t="n"/>
      <c r="FAY48" s="530" t="n"/>
      <c r="FAZ48" s="530" t="n"/>
      <c r="FBA48" s="530" t="n"/>
      <c r="FBB48" s="530" t="n"/>
      <c r="FBC48" s="530" t="n"/>
      <c r="FBD48" s="530" t="n"/>
      <c r="FBE48" s="530" t="n"/>
      <c r="FBF48" s="530" t="n"/>
      <c r="FBG48" s="530" t="n"/>
      <c r="FBH48" s="530" t="n"/>
      <c r="FBI48" s="530" t="n"/>
      <c r="FBJ48" s="530" t="n"/>
      <c r="FBK48" s="530" t="n"/>
      <c r="FBL48" s="530" t="n"/>
      <c r="FBM48" s="530" t="n"/>
      <c r="FBN48" s="530" t="n"/>
      <c r="FBO48" s="530" t="n"/>
      <c r="FBP48" s="530" t="n"/>
      <c r="FBQ48" s="530" t="n"/>
      <c r="FBR48" s="530" t="n"/>
      <c r="FBS48" s="530" t="n"/>
      <c r="FBT48" s="530" t="n"/>
      <c r="FBU48" s="530" t="n"/>
      <c r="FBV48" s="530" t="n"/>
      <c r="FBW48" s="530" t="n"/>
      <c r="FBX48" s="530" t="n"/>
      <c r="FBY48" s="530" t="n"/>
      <c r="FBZ48" s="530" t="n"/>
      <c r="FCA48" s="530" t="n"/>
      <c r="FCB48" s="530" t="n"/>
      <c r="FCC48" s="530" t="n"/>
      <c r="FCD48" s="530" t="n"/>
      <c r="FCE48" s="530" t="n"/>
      <c r="FCF48" s="530" t="n"/>
      <c r="FCG48" s="530" t="n"/>
      <c r="FCH48" s="530" t="n"/>
      <c r="FCI48" s="530" t="n"/>
      <c r="FCJ48" s="530" t="n"/>
      <c r="FCK48" s="530" t="n"/>
      <c r="FCL48" s="530" t="n"/>
      <c r="FCM48" s="530" t="n"/>
      <c r="FCN48" s="530" t="n"/>
      <c r="FCO48" s="530" t="n"/>
      <c r="FCP48" s="530" t="n"/>
      <c r="FCQ48" s="530" t="n"/>
      <c r="FCR48" s="530" t="n"/>
      <c r="FCS48" s="530" t="n"/>
      <c r="FCT48" s="530" t="n"/>
      <c r="FCU48" s="530" t="n"/>
      <c r="FCV48" s="530" t="n"/>
      <c r="FCW48" s="530" t="n"/>
      <c r="FCX48" s="530" t="n"/>
      <c r="FCY48" s="530" t="n"/>
      <c r="FCZ48" s="530" t="n"/>
      <c r="FDA48" s="530" t="n"/>
      <c r="FDB48" s="530" t="n"/>
      <c r="FDC48" s="530" t="n"/>
      <c r="FDD48" s="530" t="n"/>
      <c r="FDE48" s="530" t="n"/>
      <c r="FDF48" s="530" t="n"/>
      <c r="FDG48" s="530" t="n"/>
      <c r="FDH48" s="530" t="n"/>
      <c r="FDI48" s="530" t="n"/>
      <c r="FDJ48" s="530" t="n"/>
      <c r="FDK48" s="530" t="n"/>
      <c r="FDL48" s="530" t="n"/>
      <c r="FDM48" s="530" t="n"/>
      <c r="FDN48" s="530" t="n"/>
      <c r="FDO48" s="530" t="n"/>
      <c r="FDP48" s="530" t="n"/>
      <c r="FDQ48" s="530" t="n"/>
      <c r="FDR48" s="530" t="n"/>
      <c r="FDS48" s="530" t="n"/>
      <c r="FDT48" s="530" t="n"/>
      <c r="FDU48" s="530" t="n"/>
      <c r="FDV48" s="530" t="n"/>
      <c r="FDW48" s="530" t="n"/>
      <c r="FDX48" s="530" t="n"/>
      <c r="FDY48" s="530" t="n"/>
      <c r="FDZ48" s="530" t="n"/>
      <c r="FEA48" s="530" t="n"/>
      <c r="FEB48" s="530" t="n"/>
      <c r="FEC48" s="530" t="n"/>
      <c r="FED48" s="530" t="n"/>
      <c r="FEE48" s="530" t="n"/>
      <c r="FEF48" s="530" t="n"/>
      <c r="FEG48" s="530" t="n"/>
      <c r="FEH48" s="530" t="n"/>
      <c r="FEI48" s="530" t="n"/>
      <c r="FEJ48" s="530" t="n"/>
      <c r="FEK48" s="530" t="n"/>
      <c r="FEL48" s="530" t="n"/>
      <c r="FEM48" s="530" t="n"/>
      <c r="FEN48" s="530" t="n"/>
      <c r="FEO48" s="530" t="n"/>
      <c r="FEP48" s="530" t="n"/>
      <c r="FEQ48" s="530" t="n"/>
      <c r="FER48" s="530" t="n"/>
      <c r="FES48" s="530" t="n"/>
      <c r="FET48" s="530" t="n"/>
      <c r="FEU48" s="530" t="n"/>
      <c r="FEV48" s="530" t="n"/>
      <c r="FEW48" s="530" t="n"/>
      <c r="FEX48" s="530" t="n"/>
      <c r="FEY48" s="530" t="n"/>
      <c r="FEZ48" s="530" t="n"/>
      <c r="FFA48" s="530" t="n"/>
      <c r="FFB48" s="530" t="n"/>
      <c r="FFC48" s="530" t="n"/>
      <c r="FFD48" s="530" t="n"/>
      <c r="FFE48" s="530" t="n"/>
      <c r="FFF48" s="530" t="n"/>
      <c r="FFG48" s="530" t="n"/>
      <c r="FFH48" s="530" t="n"/>
      <c r="FFI48" s="530" t="n"/>
      <c r="FFJ48" s="530" t="n"/>
      <c r="FFK48" s="530" t="n"/>
      <c r="FFL48" s="530" t="n"/>
      <c r="FFM48" s="530" t="n"/>
      <c r="FFN48" s="530" t="n"/>
      <c r="FFO48" s="530" t="n"/>
      <c r="FFP48" s="530" t="n"/>
      <c r="FFQ48" s="530" t="n"/>
      <c r="FFR48" s="530" t="n"/>
      <c r="FFS48" s="530" t="n"/>
      <c r="FFT48" s="530" t="n"/>
      <c r="FFU48" s="530" t="n"/>
      <c r="FFV48" s="530" t="n"/>
      <c r="FFW48" s="530" t="n"/>
      <c r="FFX48" s="530" t="n"/>
      <c r="FFY48" s="530" t="n"/>
      <c r="FFZ48" s="530" t="n"/>
      <c r="FGA48" s="530" t="n"/>
      <c r="FGB48" s="530" t="n"/>
      <c r="FGC48" s="530" t="n"/>
      <c r="FGD48" s="530" t="n"/>
      <c r="FGE48" s="530" t="n"/>
      <c r="FGF48" s="530" t="n"/>
      <c r="FGG48" s="530" t="n"/>
      <c r="FGH48" s="530" t="n"/>
      <c r="FGI48" s="530" t="n"/>
      <c r="FGJ48" s="530" t="n"/>
      <c r="FGK48" s="530" t="n"/>
      <c r="FGL48" s="530" t="n"/>
      <c r="FGM48" s="530" t="n"/>
      <c r="FGN48" s="530" t="n"/>
      <c r="FGO48" s="530" t="n"/>
      <c r="FGP48" s="530" t="n"/>
      <c r="FGQ48" s="530" t="n"/>
      <c r="FGR48" s="530" t="n"/>
      <c r="FGS48" s="530" t="n"/>
      <c r="FGT48" s="530" t="n"/>
      <c r="FGU48" s="530" t="n"/>
      <c r="FGV48" s="530" t="n"/>
      <c r="FGW48" s="530" t="n"/>
      <c r="FGX48" s="530" t="n"/>
      <c r="FGY48" s="530" t="n"/>
      <c r="FGZ48" s="530" t="n"/>
      <c r="FHA48" s="530" t="n"/>
      <c r="FHB48" s="530" t="n"/>
      <c r="FHC48" s="530" t="n"/>
      <c r="FHD48" s="530" t="n"/>
      <c r="FHE48" s="530" t="n"/>
      <c r="FHF48" s="530" t="n"/>
      <c r="FHG48" s="530" t="n"/>
      <c r="FHH48" s="530" t="n"/>
      <c r="FHI48" s="530" t="n"/>
      <c r="FHJ48" s="530" t="n"/>
      <c r="FHK48" s="530" t="n"/>
      <c r="FHL48" s="530" t="n"/>
      <c r="FHM48" s="530" t="n"/>
      <c r="FHN48" s="530" t="n"/>
      <c r="FHO48" s="530" t="n"/>
      <c r="FHP48" s="530" t="n"/>
      <c r="FHQ48" s="530" t="n"/>
      <c r="FHR48" s="530" t="n"/>
      <c r="FHS48" s="530" t="n"/>
      <c r="FHT48" s="530" t="n"/>
      <c r="FHU48" s="530" t="n"/>
      <c r="FHV48" s="530" t="n"/>
      <c r="FHW48" s="530" t="n"/>
      <c r="FHX48" s="530" t="n"/>
      <c r="FHY48" s="530" t="n"/>
      <c r="FHZ48" s="530" t="n"/>
      <c r="FIA48" s="530" t="n"/>
      <c r="FIB48" s="530" t="n"/>
      <c r="FIC48" s="530" t="n"/>
      <c r="FID48" s="530" t="n"/>
      <c r="FIE48" s="530" t="n"/>
      <c r="FIF48" s="530" t="n"/>
      <c r="FIG48" s="530" t="n"/>
      <c r="FIH48" s="530" t="n"/>
      <c r="FII48" s="530" t="n"/>
      <c r="FIJ48" s="530" t="n"/>
      <c r="FIK48" s="530" t="n"/>
      <c r="FIL48" s="530" t="n"/>
      <c r="FIM48" s="530" t="n"/>
      <c r="FIN48" s="530" t="n"/>
      <c r="FIO48" s="530" t="n"/>
      <c r="FIP48" s="530" t="n"/>
      <c r="FIQ48" s="530" t="n"/>
      <c r="FIR48" s="530" t="n"/>
      <c r="FIS48" s="530" t="n"/>
      <c r="FIT48" s="530" t="n"/>
      <c r="FIU48" s="530" t="n"/>
      <c r="FIV48" s="530" t="n"/>
      <c r="FIW48" s="530" t="n"/>
      <c r="FIX48" s="530" t="n"/>
      <c r="FIY48" s="530" t="n"/>
      <c r="FIZ48" s="530" t="n"/>
      <c r="FJA48" s="530" t="n"/>
      <c r="FJB48" s="530" t="n"/>
      <c r="FJC48" s="530" t="n"/>
      <c r="FJD48" s="530" t="n"/>
      <c r="FJE48" s="530" t="n"/>
      <c r="FJF48" s="530" t="n"/>
      <c r="FJG48" s="530" t="n"/>
      <c r="FJH48" s="530" t="n"/>
      <c r="FJI48" s="530" t="n"/>
      <c r="FJJ48" s="530" t="n"/>
      <c r="FJK48" s="530" t="n"/>
      <c r="FJL48" s="530" t="n"/>
      <c r="FJM48" s="530" t="n"/>
      <c r="FJN48" s="530" t="n"/>
      <c r="FJO48" s="530" t="n"/>
      <c r="FJP48" s="530" t="n"/>
      <c r="FJQ48" s="530" t="n"/>
      <c r="FJR48" s="530" t="n"/>
      <c r="FJS48" s="530" t="n"/>
      <c r="FJT48" s="530" t="n"/>
      <c r="FJU48" s="530" t="n"/>
      <c r="FJV48" s="530" t="n"/>
      <c r="FJW48" s="530" t="n"/>
      <c r="FJX48" s="530" t="n"/>
      <c r="FJY48" s="530" t="n"/>
      <c r="FJZ48" s="530" t="n"/>
      <c r="FKA48" s="530" t="n"/>
      <c r="FKB48" s="530" t="n"/>
      <c r="FKC48" s="530" t="n"/>
      <c r="FKD48" s="530" t="n"/>
      <c r="FKE48" s="530" t="n"/>
      <c r="FKF48" s="530" t="n"/>
      <c r="FKG48" s="530" t="n"/>
      <c r="FKH48" s="530" t="n"/>
      <c r="FKI48" s="530" t="n"/>
      <c r="FKJ48" s="530" t="n"/>
      <c r="FKK48" s="530" t="n"/>
      <c r="FKL48" s="530" t="n"/>
      <c r="FKM48" s="530" t="n"/>
      <c r="FKN48" s="530" t="n"/>
      <c r="FKO48" s="530" t="n"/>
      <c r="FKP48" s="530" t="n"/>
      <c r="FKQ48" s="530" t="n"/>
      <c r="FKR48" s="530" t="n"/>
      <c r="FKS48" s="530" t="n"/>
      <c r="FKT48" s="530" t="n"/>
      <c r="FKU48" s="530" t="n"/>
      <c r="FKV48" s="530" t="n"/>
      <c r="FKW48" s="530" t="n"/>
      <c r="FKX48" s="530" t="n"/>
      <c r="FKY48" s="530" t="n"/>
      <c r="FKZ48" s="530" t="n"/>
      <c r="FLA48" s="530" t="n"/>
      <c r="FLB48" s="530" t="n"/>
      <c r="FLC48" s="530" t="n"/>
      <c r="FLD48" s="530" t="n"/>
      <c r="FLE48" s="530" t="n"/>
      <c r="FLF48" s="530" t="n"/>
      <c r="FLG48" s="530" t="n"/>
      <c r="FLH48" s="530" t="n"/>
      <c r="FLI48" s="530" t="n"/>
      <c r="FLJ48" s="530" t="n"/>
      <c r="FLK48" s="530" t="n"/>
      <c r="FLL48" s="530" t="n"/>
      <c r="FLM48" s="530" t="n"/>
      <c r="FLN48" s="530" t="n"/>
      <c r="FLO48" s="530" t="n"/>
      <c r="FLP48" s="530" t="n"/>
      <c r="FLQ48" s="530" t="n"/>
      <c r="FLR48" s="530" t="n"/>
      <c r="FLS48" s="530" t="n"/>
      <c r="FLT48" s="530" t="n"/>
      <c r="FLU48" s="530" t="n"/>
      <c r="FLV48" s="530" t="n"/>
      <c r="FLW48" s="530" t="n"/>
      <c r="FLX48" s="530" t="n"/>
      <c r="FLY48" s="530" t="n"/>
      <c r="FLZ48" s="530" t="n"/>
      <c r="FMA48" s="530" t="n"/>
      <c r="FMB48" s="530" t="n"/>
      <c r="FMC48" s="530" t="n"/>
      <c r="FMD48" s="530" t="n"/>
      <c r="FME48" s="530" t="n"/>
      <c r="FMF48" s="530" t="n"/>
      <c r="FMG48" s="530" t="n"/>
      <c r="FMH48" s="530" t="n"/>
      <c r="FMI48" s="530" t="n"/>
      <c r="FMJ48" s="530" t="n"/>
      <c r="FMK48" s="530" t="n"/>
      <c r="FML48" s="530" t="n"/>
      <c r="FMM48" s="530" t="n"/>
      <c r="FMN48" s="530" t="n"/>
      <c r="FMO48" s="530" t="n"/>
      <c r="FMP48" s="530" t="n"/>
      <c r="FMQ48" s="530" t="n"/>
      <c r="FMR48" s="530" t="n"/>
      <c r="FMS48" s="530" t="n"/>
      <c r="FMT48" s="530" t="n"/>
      <c r="FMU48" s="530" t="n"/>
      <c r="FMV48" s="530" t="n"/>
      <c r="FMW48" s="530" t="n"/>
      <c r="FMX48" s="530" t="n"/>
      <c r="FMY48" s="530" t="n"/>
      <c r="FMZ48" s="530" t="n"/>
      <c r="FNA48" s="530" t="n"/>
      <c r="FNB48" s="530" t="n"/>
      <c r="FNC48" s="530" t="n"/>
      <c r="FND48" s="530" t="n"/>
      <c r="FNE48" s="530" t="n"/>
      <c r="FNF48" s="530" t="n"/>
      <c r="FNG48" s="530" t="n"/>
      <c r="FNH48" s="530" t="n"/>
      <c r="FNI48" s="530" t="n"/>
      <c r="FNJ48" s="530" t="n"/>
      <c r="FNK48" s="530" t="n"/>
      <c r="FNL48" s="530" t="n"/>
      <c r="FNM48" s="530" t="n"/>
      <c r="FNN48" s="530" t="n"/>
      <c r="FNO48" s="530" t="n"/>
      <c r="FNP48" s="530" t="n"/>
      <c r="FNQ48" s="530" t="n"/>
      <c r="FNR48" s="530" t="n"/>
      <c r="FNS48" s="530" t="n"/>
      <c r="FNT48" s="530" t="n"/>
      <c r="FNU48" s="530" t="n"/>
      <c r="FNV48" s="530" t="n"/>
      <c r="FNW48" s="530" t="n"/>
      <c r="FNX48" s="530" t="n"/>
      <c r="FNY48" s="530" t="n"/>
      <c r="FNZ48" s="530" t="n"/>
      <c r="FOA48" s="530" t="n"/>
      <c r="FOB48" s="530" t="n"/>
      <c r="FOC48" s="530" t="n"/>
      <c r="FOD48" s="530" t="n"/>
      <c r="FOE48" s="530" t="n"/>
      <c r="FOF48" s="530" t="n"/>
      <c r="FOG48" s="530" t="n"/>
      <c r="FOH48" s="530" t="n"/>
      <c r="FOI48" s="530" t="n"/>
      <c r="FOJ48" s="530" t="n"/>
      <c r="FOK48" s="530" t="n"/>
      <c r="FOL48" s="530" t="n"/>
      <c r="FOM48" s="530" t="n"/>
      <c r="FON48" s="530" t="n"/>
      <c r="FOO48" s="530" t="n"/>
      <c r="FOP48" s="530" t="n"/>
      <c r="FOQ48" s="530" t="n"/>
      <c r="FOR48" s="530" t="n"/>
      <c r="FOS48" s="530" t="n"/>
      <c r="FOT48" s="530" t="n"/>
      <c r="FOU48" s="530" t="n"/>
      <c r="FOV48" s="530" t="n"/>
      <c r="FOW48" s="530" t="n"/>
      <c r="FOX48" s="530" t="n"/>
      <c r="FOY48" s="530" t="n"/>
      <c r="FOZ48" s="530" t="n"/>
      <c r="FPA48" s="530" t="n"/>
      <c r="FPB48" s="530" t="n"/>
      <c r="FPC48" s="530" t="n"/>
      <c r="FPD48" s="530" t="n"/>
      <c r="FPE48" s="530" t="n"/>
      <c r="FPF48" s="530" t="n"/>
      <c r="FPG48" s="530" t="n"/>
      <c r="FPH48" s="530" t="n"/>
      <c r="FPI48" s="530" t="n"/>
      <c r="FPJ48" s="530" t="n"/>
      <c r="FPK48" s="530" t="n"/>
      <c r="FPL48" s="530" t="n"/>
      <c r="FPM48" s="530" t="n"/>
      <c r="FPN48" s="530" t="n"/>
      <c r="FPO48" s="530" t="n"/>
      <c r="FPP48" s="530" t="n"/>
      <c r="FPQ48" s="530" t="n"/>
      <c r="FPR48" s="530" t="n"/>
      <c r="FPS48" s="530" t="n"/>
      <c r="FPT48" s="530" t="n"/>
      <c r="FPU48" s="530" t="n"/>
      <c r="FPV48" s="530" t="n"/>
      <c r="FPW48" s="530" t="n"/>
      <c r="FPX48" s="530" t="n"/>
      <c r="FPY48" s="530" t="n"/>
      <c r="FPZ48" s="530" t="n"/>
      <c r="FQA48" s="530" t="n"/>
      <c r="FQB48" s="530" t="n"/>
      <c r="FQC48" s="530" t="n"/>
      <c r="FQD48" s="530" t="n"/>
      <c r="FQE48" s="530" t="n"/>
      <c r="FQF48" s="530" t="n"/>
      <c r="FQG48" s="530" t="n"/>
      <c r="FQH48" s="530" t="n"/>
      <c r="FQI48" s="530" t="n"/>
      <c r="FQJ48" s="530" t="n"/>
      <c r="FQK48" s="530" t="n"/>
      <c r="FQL48" s="530" t="n"/>
      <c r="FQM48" s="530" t="n"/>
      <c r="FQN48" s="530" t="n"/>
      <c r="FQO48" s="530" t="n"/>
      <c r="FQP48" s="530" t="n"/>
      <c r="FQQ48" s="530" t="n"/>
      <c r="FQR48" s="530" t="n"/>
      <c r="FQS48" s="530" t="n"/>
      <c r="FQT48" s="530" t="n"/>
      <c r="FQU48" s="530" t="n"/>
      <c r="FQV48" s="530" t="n"/>
      <c r="FQW48" s="530" t="n"/>
      <c r="FQX48" s="530" t="n"/>
      <c r="FQY48" s="530" t="n"/>
      <c r="FQZ48" s="530" t="n"/>
      <c r="FRA48" s="530" t="n"/>
      <c r="FRB48" s="530" t="n"/>
      <c r="FRC48" s="530" t="n"/>
      <c r="FRD48" s="530" t="n"/>
      <c r="FRE48" s="530" t="n"/>
      <c r="FRF48" s="530" t="n"/>
      <c r="FRG48" s="530" t="n"/>
      <c r="FRH48" s="530" t="n"/>
      <c r="FRI48" s="530" t="n"/>
      <c r="FRJ48" s="530" t="n"/>
      <c r="FRK48" s="530" t="n"/>
      <c r="FRL48" s="530" t="n"/>
      <c r="FRM48" s="530" t="n"/>
      <c r="FRN48" s="530" t="n"/>
      <c r="FRO48" s="530" t="n"/>
      <c r="FRP48" s="530" t="n"/>
      <c r="FRQ48" s="530" t="n"/>
      <c r="FRR48" s="530" t="n"/>
      <c r="FRS48" s="530" t="n"/>
      <c r="FRT48" s="530" t="n"/>
      <c r="FRU48" s="530" t="n"/>
      <c r="FRV48" s="530" t="n"/>
      <c r="FRW48" s="530" t="n"/>
      <c r="FRX48" s="530" t="n"/>
      <c r="FRY48" s="530" t="n"/>
      <c r="FRZ48" s="530" t="n"/>
      <c r="FSA48" s="530" t="n"/>
      <c r="FSB48" s="530" t="n"/>
      <c r="FSC48" s="530" t="n"/>
      <c r="FSD48" s="530" t="n"/>
      <c r="FSE48" s="530" t="n"/>
      <c r="FSF48" s="530" t="n"/>
      <c r="FSG48" s="530" t="n"/>
      <c r="FSH48" s="530" t="n"/>
      <c r="FSI48" s="530" t="n"/>
      <c r="FSJ48" s="530" t="n"/>
      <c r="FSK48" s="530" t="n"/>
      <c r="FSL48" s="530" t="n"/>
      <c r="FSM48" s="530" t="n"/>
      <c r="FSN48" s="530" t="n"/>
      <c r="FSO48" s="530" t="n"/>
      <c r="FSP48" s="530" t="n"/>
      <c r="FSQ48" s="530" t="n"/>
      <c r="FSR48" s="530" t="n"/>
      <c r="FSS48" s="530" t="n"/>
      <c r="FST48" s="530" t="n"/>
      <c r="FSU48" s="530" t="n"/>
      <c r="FSV48" s="530" t="n"/>
      <c r="FSW48" s="530" t="n"/>
      <c r="FSX48" s="530" t="n"/>
      <c r="FSY48" s="530" t="n"/>
      <c r="FSZ48" s="530" t="n"/>
      <c r="FTA48" s="530" t="n"/>
      <c r="FTB48" s="530" t="n"/>
      <c r="FTC48" s="530" t="n"/>
      <c r="FTD48" s="530" t="n"/>
      <c r="FTE48" s="530" t="n"/>
      <c r="FTF48" s="530" t="n"/>
      <c r="FTG48" s="530" t="n"/>
      <c r="FTH48" s="530" t="n"/>
      <c r="FTI48" s="530" t="n"/>
      <c r="FTJ48" s="530" t="n"/>
      <c r="FTK48" s="530" t="n"/>
      <c r="FTL48" s="530" t="n"/>
      <c r="FTM48" s="530" t="n"/>
      <c r="FTN48" s="530" t="n"/>
      <c r="FTO48" s="530" t="n"/>
      <c r="FTP48" s="530" t="n"/>
      <c r="FTQ48" s="530" t="n"/>
      <c r="FTR48" s="530" t="n"/>
      <c r="FTS48" s="530" t="n"/>
      <c r="FTT48" s="530" t="n"/>
      <c r="FTU48" s="530" t="n"/>
      <c r="FTV48" s="530" t="n"/>
      <c r="FTW48" s="530" t="n"/>
      <c r="FTX48" s="530" t="n"/>
      <c r="FTY48" s="530" t="n"/>
      <c r="FTZ48" s="530" t="n"/>
      <c r="FUA48" s="530" t="n"/>
      <c r="FUB48" s="530" t="n"/>
      <c r="FUC48" s="530" t="n"/>
      <c r="FUD48" s="530" t="n"/>
      <c r="FUE48" s="530" t="n"/>
      <c r="FUF48" s="530" t="n"/>
      <c r="FUG48" s="530" t="n"/>
      <c r="FUH48" s="530" t="n"/>
      <c r="FUI48" s="530" t="n"/>
      <c r="FUJ48" s="530" t="n"/>
      <c r="FUK48" s="530" t="n"/>
      <c r="FUL48" s="530" t="n"/>
      <c r="FUM48" s="530" t="n"/>
      <c r="FUN48" s="530" t="n"/>
      <c r="FUO48" s="530" t="n"/>
      <c r="FUP48" s="530" t="n"/>
      <c r="FUQ48" s="530" t="n"/>
      <c r="FUR48" s="530" t="n"/>
      <c r="FUS48" s="530" t="n"/>
      <c r="FUT48" s="530" t="n"/>
      <c r="FUU48" s="530" t="n"/>
      <c r="FUV48" s="530" t="n"/>
      <c r="FUW48" s="530" t="n"/>
      <c r="FUX48" s="530" t="n"/>
      <c r="FUY48" s="530" t="n"/>
      <c r="FUZ48" s="530" t="n"/>
      <c r="FVA48" s="530" t="n"/>
      <c r="FVB48" s="530" t="n"/>
      <c r="FVC48" s="530" t="n"/>
      <c r="FVD48" s="530" t="n"/>
      <c r="FVE48" s="530" t="n"/>
      <c r="FVF48" s="530" t="n"/>
      <c r="FVG48" s="530" t="n"/>
      <c r="FVH48" s="530" t="n"/>
      <c r="FVI48" s="530" t="n"/>
      <c r="FVJ48" s="530" t="n"/>
      <c r="FVK48" s="530" t="n"/>
      <c r="FVL48" s="530" t="n"/>
      <c r="FVM48" s="530" t="n"/>
      <c r="FVN48" s="530" t="n"/>
      <c r="FVO48" s="530" t="n"/>
      <c r="FVP48" s="530" t="n"/>
      <c r="FVQ48" s="530" t="n"/>
      <c r="FVR48" s="530" t="n"/>
      <c r="FVS48" s="530" t="n"/>
      <c r="FVT48" s="530" t="n"/>
      <c r="FVU48" s="530" t="n"/>
      <c r="FVV48" s="530" t="n"/>
      <c r="FVW48" s="530" t="n"/>
      <c r="FVX48" s="530" t="n"/>
      <c r="FVY48" s="530" t="n"/>
      <c r="FVZ48" s="530" t="n"/>
      <c r="FWA48" s="530" t="n"/>
      <c r="FWB48" s="530" t="n"/>
      <c r="FWC48" s="530" t="n"/>
      <c r="FWD48" s="530" t="n"/>
      <c r="FWE48" s="530" t="n"/>
      <c r="FWF48" s="530" t="n"/>
      <c r="FWG48" s="530" t="n"/>
      <c r="FWH48" s="530" t="n"/>
      <c r="FWI48" s="530" t="n"/>
      <c r="FWJ48" s="530" t="n"/>
      <c r="FWK48" s="530" t="n"/>
      <c r="FWL48" s="530" t="n"/>
      <c r="FWM48" s="530" t="n"/>
      <c r="FWN48" s="530" t="n"/>
      <c r="FWO48" s="530" t="n"/>
      <c r="FWP48" s="530" t="n"/>
      <c r="FWQ48" s="530" t="n"/>
      <c r="FWR48" s="530" t="n"/>
      <c r="FWS48" s="530" t="n"/>
      <c r="FWT48" s="530" t="n"/>
      <c r="FWU48" s="530" t="n"/>
      <c r="FWV48" s="530" t="n"/>
      <c r="FWW48" s="530" t="n"/>
      <c r="FWX48" s="530" t="n"/>
      <c r="FWY48" s="530" t="n"/>
      <c r="FWZ48" s="530" t="n"/>
      <c r="FXA48" s="530" t="n"/>
      <c r="FXB48" s="530" t="n"/>
      <c r="FXC48" s="530" t="n"/>
      <c r="FXD48" s="530" t="n"/>
      <c r="FXE48" s="530" t="n"/>
      <c r="FXF48" s="530" t="n"/>
      <c r="FXG48" s="530" t="n"/>
      <c r="FXH48" s="530" t="n"/>
      <c r="FXI48" s="530" t="n"/>
      <c r="FXJ48" s="530" t="n"/>
      <c r="FXK48" s="530" t="n"/>
      <c r="FXL48" s="530" t="n"/>
      <c r="FXM48" s="530" t="n"/>
      <c r="FXN48" s="530" t="n"/>
      <c r="FXO48" s="530" t="n"/>
      <c r="FXP48" s="530" t="n"/>
      <c r="FXQ48" s="530" t="n"/>
      <c r="FXR48" s="530" t="n"/>
      <c r="FXS48" s="530" t="n"/>
      <c r="FXT48" s="530" t="n"/>
      <c r="FXU48" s="530" t="n"/>
      <c r="FXV48" s="530" t="n"/>
      <c r="FXW48" s="530" t="n"/>
      <c r="FXX48" s="530" t="n"/>
      <c r="FXY48" s="530" t="n"/>
      <c r="FXZ48" s="530" t="n"/>
      <c r="FYA48" s="530" t="n"/>
      <c r="FYB48" s="530" t="n"/>
      <c r="FYC48" s="530" t="n"/>
      <c r="FYD48" s="530" t="n"/>
      <c r="FYE48" s="530" t="n"/>
      <c r="FYF48" s="530" t="n"/>
      <c r="FYG48" s="530" t="n"/>
      <c r="FYH48" s="530" t="n"/>
      <c r="FYI48" s="530" t="n"/>
      <c r="FYJ48" s="530" t="n"/>
      <c r="FYK48" s="530" t="n"/>
      <c r="FYL48" s="530" t="n"/>
      <c r="FYM48" s="530" t="n"/>
      <c r="FYN48" s="530" t="n"/>
      <c r="FYO48" s="530" t="n"/>
      <c r="FYP48" s="530" t="n"/>
      <c r="FYQ48" s="530" t="n"/>
      <c r="FYR48" s="530" t="n"/>
      <c r="FYS48" s="530" t="n"/>
      <c r="FYT48" s="530" t="n"/>
      <c r="FYU48" s="530" t="n"/>
      <c r="FYV48" s="530" t="n"/>
      <c r="FYW48" s="530" t="n"/>
      <c r="FYX48" s="530" t="n"/>
      <c r="FYY48" s="530" t="n"/>
      <c r="FYZ48" s="530" t="n"/>
      <c r="FZA48" s="530" t="n"/>
      <c r="FZB48" s="530" t="n"/>
      <c r="FZC48" s="530" t="n"/>
      <c r="FZD48" s="530" t="n"/>
      <c r="FZE48" s="530" t="n"/>
      <c r="FZF48" s="530" t="n"/>
      <c r="FZG48" s="530" t="n"/>
      <c r="FZH48" s="530" t="n"/>
      <c r="FZI48" s="530" t="n"/>
      <c r="FZJ48" s="530" t="n"/>
      <c r="FZK48" s="530" t="n"/>
      <c r="FZL48" s="530" t="n"/>
      <c r="FZM48" s="530" t="n"/>
      <c r="FZN48" s="530" t="n"/>
      <c r="FZO48" s="530" t="n"/>
      <c r="FZP48" s="530" t="n"/>
      <c r="FZQ48" s="530" t="n"/>
      <c r="FZR48" s="530" t="n"/>
      <c r="FZS48" s="530" t="n"/>
      <c r="FZT48" s="530" t="n"/>
      <c r="FZU48" s="530" t="n"/>
      <c r="FZV48" s="530" t="n"/>
      <c r="FZW48" s="530" t="n"/>
      <c r="FZX48" s="530" t="n"/>
      <c r="FZY48" s="530" t="n"/>
      <c r="FZZ48" s="530" t="n"/>
      <c r="GAA48" s="530" t="n"/>
      <c r="GAB48" s="530" t="n"/>
      <c r="GAC48" s="530" t="n"/>
      <c r="GAD48" s="530" t="n"/>
      <c r="GAE48" s="530" t="n"/>
      <c r="GAF48" s="530" t="n"/>
      <c r="GAG48" s="530" t="n"/>
      <c r="GAH48" s="530" t="n"/>
      <c r="GAI48" s="530" t="n"/>
      <c r="GAJ48" s="530" t="n"/>
      <c r="GAK48" s="530" t="n"/>
      <c r="GAL48" s="530" t="n"/>
      <c r="GAM48" s="530" t="n"/>
      <c r="GAN48" s="530" t="n"/>
      <c r="GAO48" s="530" t="n"/>
      <c r="GAP48" s="530" t="n"/>
      <c r="GAQ48" s="530" t="n"/>
      <c r="GAR48" s="530" t="n"/>
      <c r="GAS48" s="530" t="n"/>
      <c r="GAT48" s="530" t="n"/>
      <c r="GAU48" s="530" t="n"/>
      <c r="GAV48" s="530" t="n"/>
      <c r="GAW48" s="530" t="n"/>
      <c r="GAX48" s="530" t="n"/>
      <c r="GAY48" s="530" t="n"/>
      <c r="GAZ48" s="530" t="n"/>
      <c r="GBA48" s="530" t="n"/>
      <c r="GBB48" s="530" t="n"/>
      <c r="GBC48" s="530" t="n"/>
      <c r="GBD48" s="530" t="n"/>
      <c r="GBE48" s="530" t="n"/>
      <c r="GBF48" s="530" t="n"/>
      <c r="GBG48" s="530" t="n"/>
      <c r="GBH48" s="530" t="n"/>
      <c r="GBI48" s="530" t="n"/>
      <c r="GBJ48" s="530" t="n"/>
      <c r="GBK48" s="530" t="n"/>
      <c r="GBL48" s="530" t="n"/>
      <c r="GBM48" s="530" t="n"/>
      <c r="GBN48" s="530" t="n"/>
      <c r="GBO48" s="530" t="n"/>
      <c r="GBP48" s="530" t="n"/>
      <c r="GBQ48" s="530" t="n"/>
      <c r="GBR48" s="530" t="n"/>
      <c r="GBS48" s="530" t="n"/>
      <c r="GBT48" s="530" t="n"/>
      <c r="GBU48" s="530" t="n"/>
      <c r="GBV48" s="530" t="n"/>
      <c r="GBW48" s="530" t="n"/>
      <c r="GBX48" s="530" t="n"/>
      <c r="GBY48" s="530" t="n"/>
      <c r="GBZ48" s="530" t="n"/>
      <c r="GCA48" s="530" t="n"/>
      <c r="GCB48" s="530" t="n"/>
      <c r="GCC48" s="530" t="n"/>
      <c r="GCD48" s="530" t="n"/>
      <c r="GCE48" s="530" t="n"/>
      <c r="GCF48" s="530" t="n"/>
      <c r="GCG48" s="530" t="n"/>
      <c r="GCH48" s="530" t="n"/>
      <c r="GCI48" s="530" t="n"/>
      <c r="GCJ48" s="530" t="n"/>
      <c r="GCK48" s="530" t="n"/>
      <c r="GCL48" s="530" t="n"/>
      <c r="GCM48" s="530" t="n"/>
      <c r="GCN48" s="530" t="n"/>
      <c r="GCO48" s="530" t="n"/>
      <c r="GCP48" s="530" t="n"/>
      <c r="GCQ48" s="530" t="n"/>
      <c r="GCR48" s="530" t="n"/>
      <c r="GCS48" s="530" t="n"/>
      <c r="GCT48" s="530" t="n"/>
      <c r="GCU48" s="530" t="n"/>
      <c r="GCV48" s="530" t="n"/>
      <c r="GCW48" s="530" t="n"/>
      <c r="GCX48" s="530" t="n"/>
      <c r="GCY48" s="530" t="n"/>
      <c r="GCZ48" s="530" t="n"/>
      <c r="GDA48" s="530" t="n"/>
      <c r="GDB48" s="530" t="n"/>
      <c r="GDC48" s="530" t="n"/>
      <c r="GDD48" s="530" t="n"/>
      <c r="GDE48" s="530" t="n"/>
      <c r="GDF48" s="530" t="n"/>
      <c r="GDG48" s="530" t="n"/>
      <c r="GDH48" s="530" t="n"/>
      <c r="GDI48" s="530" t="n"/>
      <c r="GDJ48" s="530" t="n"/>
      <c r="GDK48" s="530" t="n"/>
      <c r="GDL48" s="530" t="n"/>
      <c r="GDM48" s="530" t="n"/>
      <c r="GDN48" s="530" t="n"/>
      <c r="GDO48" s="530" t="n"/>
      <c r="GDP48" s="530" t="n"/>
      <c r="GDQ48" s="530" t="n"/>
      <c r="GDR48" s="530" t="n"/>
      <c r="GDS48" s="530" t="n"/>
      <c r="GDT48" s="530" t="n"/>
      <c r="GDU48" s="530" t="n"/>
      <c r="GDV48" s="530" t="n"/>
      <c r="GDW48" s="530" t="n"/>
      <c r="GDX48" s="530" t="n"/>
      <c r="GDY48" s="530" t="n"/>
      <c r="GDZ48" s="530" t="n"/>
      <c r="GEA48" s="530" t="n"/>
      <c r="GEB48" s="530" t="n"/>
      <c r="GEC48" s="530" t="n"/>
      <c r="GED48" s="530" t="n"/>
      <c r="GEE48" s="530" t="n"/>
      <c r="GEF48" s="530" t="n"/>
      <c r="GEG48" s="530" t="n"/>
      <c r="GEH48" s="530" t="n"/>
      <c r="GEI48" s="530" t="n"/>
      <c r="GEJ48" s="530" t="n"/>
      <c r="GEK48" s="530" t="n"/>
      <c r="GEL48" s="530" t="n"/>
      <c r="GEM48" s="530" t="n"/>
      <c r="GEN48" s="530" t="n"/>
      <c r="GEO48" s="530" t="n"/>
      <c r="GEP48" s="530" t="n"/>
      <c r="GEQ48" s="530" t="n"/>
      <c r="GER48" s="530" t="n"/>
      <c r="GES48" s="530" t="n"/>
      <c r="GET48" s="530" t="n"/>
      <c r="GEU48" s="530" t="n"/>
      <c r="GEV48" s="530" t="n"/>
      <c r="GEW48" s="530" t="n"/>
      <c r="GEX48" s="530" t="n"/>
      <c r="GEY48" s="530" t="n"/>
      <c r="GEZ48" s="530" t="n"/>
      <c r="GFA48" s="530" t="n"/>
      <c r="GFB48" s="530" t="n"/>
      <c r="GFC48" s="530" t="n"/>
      <c r="GFD48" s="530" t="n"/>
      <c r="GFE48" s="530" t="n"/>
      <c r="GFF48" s="530" t="n"/>
      <c r="GFG48" s="530" t="n"/>
      <c r="GFH48" s="530" t="n"/>
      <c r="GFI48" s="530" t="n"/>
      <c r="GFJ48" s="530" t="n"/>
      <c r="GFK48" s="530" t="n"/>
      <c r="GFL48" s="530" t="n"/>
      <c r="GFM48" s="530" t="n"/>
      <c r="GFN48" s="530" t="n"/>
      <c r="GFO48" s="530" t="n"/>
      <c r="GFP48" s="530" t="n"/>
      <c r="GFQ48" s="530" t="n"/>
      <c r="GFR48" s="530" t="n"/>
      <c r="GFS48" s="530" t="n"/>
      <c r="GFT48" s="530" t="n"/>
      <c r="GFU48" s="530" t="n"/>
      <c r="GFV48" s="530" t="n"/>
      <c r="GFW48" s="530" t="n"/>
      <c r="GFX48" s="530" t="n"/>
      <c r="GFY48" s="530" t="n"/>
      <c r="GFZ48" s="530" t="n"/>
      <c r="GGA48" s="530" t="n"/>
      <c r="GGB48" s="530" t="n"/>
      <c r="GGC48" s="530" t="n"/>
      <c r="GGD48" s="530" t="n"/>
      <c r="GGE48" s="530" t="n"/>
      <c r="GGF48" s="530" t="n"/>
      <c r="GGG48" s="530" t="n"/>
      <c r="GGH48" s="530" t="n"/>
      <c r="GGI48" s="530" t="n"/>
      <c r="GGJ48" s="530" t="n"/>
      <c r="GGK48" s="530" t="n"/>
      <c r="GGL48" s="530" t="n"/>
      <c r="GGM48" s="530" t="n"/>
      <c r="GGN48" s="530" t="n"/>
      <c r="GGO48" s="530" t="n"/>
      <c r="GGP48" s="530" t="n"/>
      <c r="GGQ48" s="530" t="n"/>
      <c r="GGR48" s="530" t="n"/>
      <c r="GGS48" s="530" t="n"/>
      <c r="GGT48" s="530" t="n"/>
      <c r="GGU48" s="530" t="n"/>
      <c r="GGV48" s="530" t="n"/>
      <c r="GGW48" s="530" t="n"/>
      <c r="GGX48" s="530" t="n"/>
      <c r="GGY48" s="530" t="n"/>
      <c r="GGZ48" s="530" t="n"/>
      <c r="GHA48" s="530" t="n"/>
      <c r="GHB48" s="530" t="n"/>
      <c r="GHC48" s="530" t="n"/>
      <c r="GHD48" s="530" t="n"/>
      <c r="GHE48" s="530" t="n"/>
      <c r="GHF48" s="530" t="n"/>
      <c r="GHG48" s="530" t="n"/>
      <c r="GHH48" s="530" t="n"/>
      <c r="GHI48" s="530" t="n"/>
      <c r="GHJ48" s="530" t="n"/>
      <c r="GHK48" s="530" t="n"/>
      <c r="GHL48" s="530" t="n"/>
      <c r="GHM48" s="530" t="n"/>
      <c r="GHN48" s="530" t="n"/>
      <c r="GHO48" s="530" t="n"/>
      <c r="GHP48" s="530" t="n"/>
      <c r="GHQ48" s="530" t="n"/>
      <c r="GHR48" s="530" t="n"/>
      <c r="GHS48" s="530" t="n"/>
      <c r="GHT48" s="530" t="n"/>
      <c r="GHU48" s="530" t="n"/>
      <c r="GHV48" s="530" t="n"/>
      <c r="GHW48" s="530" t="n"/>
      <c r="GHX48" s="530" t="n"/>
      <c r="GHY48" s="530" t="n"/>
      <c r="GHZ48" s="530" t="n"/>
      <c r="GIA48" s="530" t="n"/>
      <c r="GIB48" s="530" t="n"/>
      <c r="GIC48" s="530" t="n"/>
      <c r="GID48" s="530" t="n"/>
      <c r="GIE48" s="530" t="n"/>
      <c r="GIF48" s="530" t="n"/>
      <c r="GIG48" s="530" t="n"/>
      <c r="GIH48" s="530" t="n"/>
      <c r="GII48" s="530" t="n"/>
      <c r="GIJ48" s="530" t="n"/>
      <c r="GIK48" s="530" t="n"/>
      <c r="GIL48" s="530" t="n"/>
      <c r="GIM48" s="530" t="n"/>
      <c r="GIN48" s="530" t="n"/>
      <c r="GIO48" s="530" t="n"/>
      <c r="GIP48" s="530" t="n"/>
      <c r="GIQ48" s="530" t="n"/>
      <c r="GIR48" s="530" t="n"/>
      <c r="GIS48" s="530" t="n"/>
      <c r="GIT48" s="530" t="n"/>
      <c r="GIU48" s="530" t="n"/>
      <c r="GIV48" s="530" t="n"/>
      <c r="GIW48" s="530" t="n"/>
      <c r="GIX48" s="530" t="n"/>
      <c r="GIY48" s="530" t="n"/>
      <c r="GIZ48" s="530" t="n"/>
      <c r="GJA48" s="530" t="n"/>
      <c r="GJB48" s="530" t="n"/>
      <c r="GJC48" s="530" t="n"/>
      <c r="GJD48" s="530" t="n"/>
      <c r="GJE48" s="530" t="n"/>
      <c r="GJF48" s="530" t="n"/>
      <c r="GJG48" s="530" t="n"/>
      <c r="GJH48" s="530" t="n"/>
      <c r="GJI48" s="530" t="n"/>
      <c r="GJJ48" s="530" t="n"/>
      <c r="GJK48" s="530" t="n"/>
      <c r="GJL48" s="530" t="n"/>
      <c r="GJM48" s="530" t="n"/>
      <c r="GJN48" s="530" t="n"/>
      <c r="GJO48" s="530" t="n"/>
      <c r="GJP48" s="530" t="n"/>
      <c r="GJQ48" s="530" t="n"/>
      <c r="GJR48" s="530" t="n"/>
      <c r="GJS48" s="530" t="n"/>
      <c r="GJT48" s="530" t="n"/>
      <c r="GJU48" s="530" t="n"/>
      <c r="GJV48" s="530" t="n"/>
      <c r="GJW48" s="530" t="n"/>
      <c r="GJX48" s="530" t="n"/>
      <c r="GJY48" s="530" t="n"/>
      <c r="GJZ48" s="530" t="n"/>
      <c r="GKA48" s="530" t="n"/>
      <c r="GKB48" s="530" t="n"/>
      <c r="GKC48" s="530" t="n"/>
      <c r="GKD48" s="530" t="n"/>
      <c r="GKE48" s="530" t="n"/>
      <c r="GKF48" s="530" t="n"/>
      <c r="GKG48" s="530" t="n"/>
      <c r="GKH48" s="530" t="n"/>
      <c r="GKI48" s="530" t="n"/>
      <c r="GKJ48" s="530" t="n"/>
      <c r="GKK48" s="530" t="n"/>
      <c r="GKL48" s="530" t="n"/>
      <c r="GKM48" s="530" t="n"/>
      <c r="GKN48" s="530" t="n"/>
      <c r="GKO48" s="530" t="n"/>
      <c r="GKP48" s="530" t="n"/>
      <c r="GKQ48" s="530" t="n"/>
      <c r="GKR48" s="530" t="n"/>
      <c r="GKS48" s="530" t="n"/>
      <c r="GKT48" s="530" t="n"/>
      <c r="GKU48" s="530" t="n"/>
      <c r="GKV48" s="530" t="n"/>
      <c r="GKW48" s="530" t="n"/>
      <c r="GKX48" s="530" t="n"/>
      <c r="GKY48" s="530" t="n"/>
      <c r="GKZ48" s="530" t="n"/>
      <c r="GLA48" s="530" t="n"/>
      <c r="GLB48" s="530" t="n"/>
      <c r="GLC48" s="530" t="n"/>
      <c r="GLD48" s="530" t="n"/>
      <c r="GLE48" s="530" t="n"/>
      <c r="GLF48" s="530" t="n"/>
      <c r="GLG48" s="530" t="n"/>
      <c r="GLH48" s="530" t="n"/>
      <c r="GLI48" s="530" t="n"/>
      <c r="GLJ48" s="530" t="n"/>
      <c r="GLK48" s="530" t="n"/>
      <c r="GLL48" s="530" t="n"/>
      <c r="GLM48" s="530" t="n"/>
      <c r="GLN48" s="530" t="n"/>
      <c r="GLO48" s="530" t="n"/>
      <c r="GLP48" s="530" t="n"/>
      <c r="GLQ48" s="530" t="n"/>
      <c r="GLR48" s="530" t="n"/>
      <c r="GLS48" s="530" t="n"/>
      <c r="GLT48" s="530" t="n"/>
      <c r="GLU48" s="530" t="n"/>
      <c r="GLV48" s="530" t="n"/>
      <c r="GLW48" s="530" t="n"/>
      <c r="GLX48" s="530" t="n"/>
      <c r="GLY48" s="530" t="n"/>
      <c r="GLZ48" s="530" t="n"/>
      <c r="GMA48" s="530" t="n"/>
      <c r="GMB48" s="530" t="n"/>
      <c r="GMC48" s="530" t="n"/>
      <c r="GMD48" s="530" t="n"/>
      <c r="GME48" s="530" t="n"/>
      <c r="GMF48" s="530" t="n"/>
      <c r="GMG48" s="530" t="n"/>
      <c r="GMH48" s="530" t="n"/>
      <c r="GMI48" s="530" t="n"/>
      <c r="GMJ48" s="530" t="n"/>
      <c r="GMK48" s="530" t="n"/>
      <c r="GML48" s="530" t="n"/>
      <c r="GMM48" s="530" t="n"/>
      <c r="GMN48" s="530" t="n"/>
      <c r="GMO48" s="530" t="n"/>
      <c r="GMP48" s="530" t="n"/>
      <c r="GMQ48" s="530" t="n"/>
      <c r="GMR48" s="530" t="n"/>
      <c r="GMS48" s="530" t="n"/>
      <c r="GMT48" s="530" t="n"/>
      <c r="GMU48" s="530" t="n"/>
      <c r="GMV48" s="530" t="n"/>
      <c r="GMW48" s="530" t="n"/>
      <c r="GMX48" s="530" t="n"/>
      <c r="GMY48" s="530" t="n"/>
      <c r="GMZ48" s="530" t="n"/>
      <c r="GNA48" s="530" t="n"/>
      <c r="GNB48" s="530" t="n"/>
      <c r="GNC48" s="530" t="n"/>
      <c r="GND48" s="530" t="n"/>
      <c r="GNE48" s="530" t="n"/>
      <c r="GNF48" s="530" t="n"/>
      <c r="GNG48" s="530" t="n"/>
      <c r="GNH48" s="530" t="n"/>
      <c r="GNI48" s="530" t="n"/>
      <c r="GNJ48" s="530" t="n"/>
      <c r="GNK48" s="530" t="n"/>
      <c r="GNL48" s="530" t="n"/>
      <c r="GNM48" s="530" t="n"/>
      <c r="GNN48" s="530" t="n"/>
      <c r="GNO48" s="530" t="n"/>
      <c r="GNP48" s="530" t="n"/>
      <c r="GNQ48" s="530" t="n"/>
      <c r="GNR48" s="530" t="n"/>
      <c r="GNS48" s="530" t="n"/>
      <c r="GNT48" s="530" t="n"/>
      <c r="GNU48" s="530" t="n"/>
      <c r="GNV48" s="530" t="n"/>
      <c r="GNW48" s="530" t="n"/>
      <c r="GNX48" s="530" t="n"/>
      <c r="GNY48" s="530" t="n"/>
      <c r="GNZ48" s="530" t="n"/>
      <c r="GOA48" s="530" t="n"/>
      <c r="GOB48" s="530" t="n"/>
      <c r="GOC48" s="530" t="n"/>
      <c r="GOD48" s="530" t="n"/>
      <c r="GOE48" s="530" t="n"/>
      <c r="GOF48" s="530" t="n"/>
      <c r="GOG48" s="530" t="n"/>
      <c r="GOH48" s="530" t="n"/>
      <c r="GOI48" s="530" t="n"/>
      <c r="GOJ48" s="530" t="n"/>
      <c r="GOK48" s="530" t="n"/>
      <c r="GOL48" s="530" t="n"/>
      <c r="GOM48" s="530" t="n"/>
      <c r="GON48" s="530" t="n"/>
      <c r="GOO48" s="530" t="n"/>
      <c r="GOP48" s="530" t="n"/>
      <c r="GOQ48" s="530" t="n"/>
      <c r="GOR48" s="530" t="n"/>
      <c r="GOS48" s="530" t="n"/>
      <c r="GOT48" s="530" t="n"/>
      <c r="GOU48" s="530" t="n"/>
      <c r="GOV48" s="530" t="n"/>
      <c r="GOW48" s="530" t="n"/>
      <c r="GOX48" s="530" t="n"/>
      <c r="GOY48" s="530" t="n"/>
      <c r="GOZ48" s="530" t="n"/>
      <c r="GPA48" s="530" t="n"/>
      <c r="GPB48" s="530" t="n"/>
      <c r="GPC48" s="530" t="n"/>
      <c r="GPD48" s="530" t="n"/>
      <c r="GPE48" s="530" t="n"/>
      <c r="GPF48" s="530" t="n"/>
      <c r="GPG48" s="530" t="n"/>
      <c r="GPH48" s="530" t="n"/>
      <c r="GPI48" s="530" t="n"/>
      <c r="GPJ48" s="530" t="n"/>
      <c r="GPK48" s="530" t="n"/>
      <c r="GPL48" s="530" t="n"/>
      <c r="GPM48" s="530" t="n"/>
      <c r="GPN48" s="530" t="n"/>
      <c r="GPO48" s="530" t="n"/>
      <c r="GPP48" s="530" t="n"/>
      <c r="GPQ48" s="530" t="n"/>
      <c r="GPR48" s="530" t="n"/>
      <c r="GPS48" s="530" t="n"/>
      <c r="GPT48" s="530" t="n"/>
      <c r="GPU48" s="530" t="n"/>
      <c r="GPV48" s="530" t="n"/>
      <c r="GPW48" s="530" t="n"/>
      <c r="GPX48" s="530" t="n"/>
      <c r="GPY48" s="530" t="n"/>
      <c r="GPZ48" s="530" t="n"/>
      <c r="GQA48" s="530" t="n"/>
      <c r="GQB48" s="530" t="n"/>
      <c r="GQC48" s="530" t="n"/>
      <c r="GQD48" s="530" t="n"/>
      <c r="GQE48" s="530" t="n"/>
      <c r="GQF48" s="530" t="n"/>
      <c r="GQG48" s="530" t="n"/>
      <c r="GQH48" s="530" t="n"/>
      <c r="GQI48" s="530" t="n"/>
      <c r="GQJ48" s="530" t="n"/>
      <c r="GQK48" s="530" t="n"/>
      <c r="GQL48" s="530" t="n"/>
      <c r="GQM48" s="530" t="n"/>
      <c r="GQN48" s="530" t="n"/>
      <c r="GQO48" s="530" t="n"/>
      <c r="GQP48" s="530" t="n"/>
      <c r="GQQ48" s="530" t="n"/>
      <c r="GQR48" s="530" t="n"/>
      <c r="GQS48" s="530" t="n"/>
      <c r="GQT48" s="530" t="n"/>
      <c r="GQU48" s="530" t="n"/>
      <c r="GQV48" s="530" t="n"/>
      <c r="GQW48" s="530" t="n"/>
      <c r="GQX48" s="530" t="n"/>
      <c r="GQY48" s="530" t="n"/>
      <c r="GQZ48" s="530" t="n"/>
      <c r="GRA48" s="530" t="n"/>
      <c r="GRB48" s="530" t="n"/>
      <c r="GRC48" s="530" t="n"/>
      <c r="GRD48" s="530" t="n"/>
      <c r="GRE48" s="530" t="n"/>
      <c r="GRF48" s="530" t="n"/>
      <c r="GRG48" s="530" t="n"/>
      <c r="GRH48" s="530" t="n"/>
      <c r="GRI48" s="530" t="n"/>
      <c r="GRJ48" s="530" t="n"/>
      <c r="GRK48" s="530" t="n"/>
      <c r="GRL48" s="530" t="n"/>
      <c r="GRM48" s="530" t="n"/>
      <c r="GRN48" s="530" t="n"/>
      <c r="GRO48" s="530" t="n"/>
      <c r="GRP48" s="530" t="n"/>
      <c r="GRQ48" s="530" t="n"/>
      <c r="GRR48" s="530" t="n"/>
      <c r="GRS48" s="530" t="n"/>
      <c r="GRT48" s="530" t="n"/>
      <c r="GRU48" s="530" t="n"/>
      <c r="GRV48" s="530" t="n"/>
      <c r="GRW48" s="530" t="n"/>
      <c r="GRX48" s="530" t="n"/>
      <c r="GRY48" s="530" t="n"/>
      <c r="GRZ48" s="530" t="n"/>
      <c r="GSA48" s="530" t="n"/>
      <c r="GSB48" s="530" t="n"/>
      <c r="GSC48" s="530" t="n"/>
      <c r="GSD48" s="530" t="n"/>
      <c r="GSE48" s="530" t="n"/>
      <c r="GSF48" s="530" t="n"/>
      <c r="GSG48" s="530" t="n"/>
      <c r="GSH48" s="530" t="n"/>
      <c r="GSI48" s="530" t="n"/>
      <c r="GSJ48" s="530" t="n"/>
      <c r="GSK48" s="530" t="n"/>
      <c r="GSL48" s="530" t="n"/>
      <c r="GSM48" s="530" t="n"/>
      <c r="GSN48" s="530" t="n"/>
      <c r="GSO48" s="530" t="n"/>
      <c r="GSP48" s="530" t="n"/>
      <c r="GSQ48" s="530" t="n"/>
      <c r="GSR48" s="530" t="n"/>
      <c r="GSS48" s="530" t="n"/>
      <c r="GST48" s="530" t="n"/>
      <c r="GSU48" s="530" t="n"/>
      <c r="GSV48" s="530" t="n"/>
      <c r="GSW48" s="530" t="n"/>
      <c r="GSX48" s="530" t="n"/>
      <c r="GSY48" s="530" t="n"/>
      <c r="GSZ48" s="530" t="n"/>
      <c r="GTA48" s="530" t="n"/>
      <c r="GTB48" s="530" t="n"/>
      <c r="GTC48" s="530" t="n"/>
      <c r="GTD48" s="530" t="n"/>
      <c r="GTE48" s="530" t="n"/>
      <c r="GTF48" s="530" t="n"/>
      <c r="GTG48" s="530" t="n"/>
      <c r="GTH48" s="530" t="n"/>
      <c r="GTI48" s="530" t="n"/>
      <c r="GTJ48" s="530" t="n"/>
      <c r="GTK48" s="530" t="n"/>
      <c r="GTL48" s="530" t="n"/>
      <c r="GTM48" s="530" t="n"/>
      <c r="GTN48" s="530" t="n"/>
      <c r="GTO48" s="530" t="n"/>
      <c r="GTP48" s="530" t="n"/>
      <c r="GTQ48" s="530" t="n"/>
      <c r="GTR48" s="530" t="n"/>
      <c r="GTS48" s="530" t="n"/>
      <c r="GTT48" s="530" t="n"/>
      <c r="GTU48" s="530" t="n"/>
      <c r="GTV48" s="530" t="n"/>
      <c r="GTW48" s="530" t="n"/>
      <c r="GTX48" s="530" t="n"/>
      <c r="GTY48" s="530" t="n"/>
      <c r="GTZ48" s="530" t="n"/>
      <c r="GUA48" s="530" t="n"/>
      <c r="GUB48" s="530" t="n"/>
      <c r="GUC48" s="530" t="n"/>
      <c r="GUD48" s="530" t="n"/>
      <c r="GUE48" s="530" t="n"/>
      <c r="GUF48" s="530" t="n"/>
      <c r="GUG48" s="530" t="n"/>
      <c r="GUH48" s="530" t="n"/>
      <c r="GUI48" s="530" t="n"/>
      <c r="GUJ48" s="530" t="n"/>
      <c r="GUK48" s="530" t="n"/>
      <c r="GUL48" s="530" t="n"/>
      <c r="GUM48" s="530" t="n"/>
      <c r="GUN48" s="530" t="n"/>
      <c r="GUO48" s="530" t="n"/>
      <c r="GUP48" s="530" t="n"/>
      <c r="GUQ48" s="530" t="n"/>
      <c r="GUR48" s="530" t="n"/>
      <c r="GUS48" s="530" t="n"/>
      <c r="GUT48" s="530" t="n"/>
      <c r="GUU48" s="530" t="n"/>
      <c r="GUV48" s="530" t="n"/>
      <c r="GUW48" s="530" t="n"/>
      <c r="GUX48" s="530" t="n"/>
      <c r="GUY48" s="530" t="n"/>
      <c r="GUZ48" s="530" t="n"/>
      <c r="GVA48" s="530" t="n"/>
      <c r="GVB48" s="530" t="n"/>
      <c r="GVC48" s="530" t="n"/>
      <c r="GVD48" s="530" t="n"/>
      <c r="GVE48" s="530" t="n"/>
      <c r="GVF48" s="530" t="n"/>
      <c r="GVG48" s="530" t="n"/>
      <c r="GVH48" s="530" t="n"/>
      <c r="GVI48" s="530" t="n"/>
      <c r="GVJ48" s="530" t="n"/>
      <c r="GVK48" s="530" t="n"/>
      <c r="GVL48" s="530" t="n"/>
      <c r="GVM48" s="530" t="n"/>
      <c r="GVN48" s="530" t="n"/>
      <c r="GVO48" s="530" t="n"/>
      <c r="GVP48" s="530" t="n"/>
      <c r="GVQ48" s="530" t="n"/>
      <c r="GVR48" s="530" t="n"/>
      <c r="GVS48" s="530" t="n"/>
      <c r="GVT48" s="530" t="n"/>
      <c r="GVU48" s="530" t="n"/>
      <c r="GVV48" s="530" t="n"/>
      <c r="GVW48" s="530" t="n"/>
      <c r="GVX48" s="530" t="n"/>
      <c r="GVY48" s="530" t="n"/>
      <c r="GVZ48" s="530" t="n"/>
      <c r="GWA48" s="530" t="n"/>
      <c r="GWB48" s="530" t="n"/>
      <c r="GWC48" s="530" t="n"/>
      <c r="GWD48" s="530" t="n"/>
      <c r="GWE48" s="530" t="n"/>
      <c r="GWF48" s="530" t="n"/>
      <c r="GWG48" s="530" t="n"/>
      <c r="GWH48" s="530" t="n"/>
      <c r="GWI48" s="530" t="n"/>
      <c r="GWJ48" s="530" t="n"/>
      <c r="GWK48" s="530" t="n"/>
      <c r="GWL48" s="530" t="n"/>
      <c r="GWM48" s="530" t="n"/>
      <c r="GWN48" s="530" t="n"/>
      <c r="GWO48" s="530" t="n"/>
      <c r="GWP48" s="530" t="n"/>
      <c r="GWQ48" s="530" t="n"/>
      <c r="GWR48" s="530" t="n"/>
      <c r="GWS48" s="530" t="n"/>
      <c r="GWT48" s="530" t="n"/>
      <c r="GWU48" s="530" t="n"/>
      <c r="GWV48" s="530" t="n"/>
      <c r="GWW48" s="530" t="n"/>
      <c r="GWX48" s="530" t="n"/>
      <c r="GWY48" s="530" t="n"/>
      <c r="GWZ48" s="530" t="n"/>
      <c r="GXA48" s="530" t="n"/>
      <c r="GXB48" s="530" t="n"/>
      <c r="GXC48" s="530" t="n"/>
      <c r="GXD48" s="530" t="n"/>
      <c r="GXE48" s="530" t="n"/>
      <c r="GXF48" s="530" t="n"/>
      <c r="GXG48" s="530" t="n"/>
      <c r="GXH48" s="530" t="n"/>
      <c r="GXI48" s="530" t="n"/>
      <c r="GXJ48" s="530" t="n"/>
      <c r="GXK48" s="530" t="n"/>
      <c r="GXL48" s="530" t="n"/>
      <c r="GXM48" s="530" t="n"/>
      <c r="GXN48" s="530" t="n"/>
      <c r="GXO48" s="530" t="n"/>
      <c r="GXP48" s="530" t="n"/>
      <c r="GXQ48" s="530" t="n"/>
      <c r="GXR48" s="530" t="n"/>
      <c r="GXS48" s="530" t="n"/>
      <c r="GXT48" s="530" t="n"/>
      <c r="GXU48" s="530" t="n"/>
      <c r="GXV48" s="530" t="n"/>
      <c r="GXW48" s="530" t="n"/>
      <c r="GXX48" s="530" t="n"/>
      <c r="GXY48" s="530" t="n"/>
      <c r="GXZ48" s="530" t="n"/>
      <c r="GYA48" s="530" t="n"/>
      <c r="GYB48" s="530" t="n"/>
      <c r="GYC48" s="530" t="n"/>
      <c r="GYD48" s="530" t="n"/>
      <c r="GYE48" s="530" t="n"/>
      <c r="GYF48" s="530" t="n"/>
      <c r="GYG48" s="530" t="n"/>
      <c r="GYH48" s="530" t="n"/>
      <c r="GYI48" s="530" t="n"/>
      <c r="GYJ48" s="530" t="n"/>
      <c r="GYK48" s="530" t="n"/>
      <c r="GYL48" s="530" t="n"/>
      <c r="GYM48" s="530" t="n"/>
      <c r="GYN48" s="530" t="n"/>
      <c r="GYO48" s="530" t="n"/>
      <c r="GYP48" s="530" t="n"/>
      <c r="GYQ48" s="530" t="n"/>
      <c r="GYR48" s="530" t="n"/>
      <c r="GYS48" s="530" t="n"/>
      <c r="GYT48" s="530" t="n"/>
      <c r="GYU48" s="530" t="n"/>
      <c r="GYV48" s="530" t="n"/>
      <c r="GYW48" s="530" t="n"/>
      <c r="GYX48" s="530" t="n"/>
      <c r="GYY48" s="530" t="n"/>
      <c r="GYZ48" s="530" t="n"/>
      <c r="GZA48" s="530" t="n"/>
      <c r="GZB48" s="530" t="n"/>
      <c r="GZC48" s="530" t="n"/>
      <c r="GZD48" s="530" t="n"/>
      <c r="GZE48" s="530" t="n"/>
      <c r="GZF48" s="530" t="n"/>
      <c r="GZG48" s="530" t="n"/>
      <c r="GZH48" s="530" t="n"/>
      <c r="GZI48" s="530" t="n"/>
      <c r="GZJ48" s="530" t="n"/>
      <c r="GZK48" s="530" t="n"/>
      <c r="GZL48" s="530" t="n"/>
      <c r="GZM48" s="530" t="n"/>
      <c r="GZN48" s="530" t="n"/>
      <c r="GZO48" s="530" t="n"/>
      <c r="GZP48" s="530" t="n"/>
      <c r="GZQ48" s="530" t="n"/>
      <c r="GZR48" s="530" t="n"/>
      <c r="GZS48" s="530" t="n"/>
      <c r="GZT48" s="530" t="n"/>
      <c r="GZU48" s="530" t="n"/>
      <c r="GZV48" s="530" t="n"/>
      <c r="GZW48" s="530" t="n"/>
      <c r="GZX48" s="530" t="n"/>
      <c r="GZY48" s="530" t="n"/>
      <c r="GZZ48" s="530" t="n"/>
      <c r="HAA48" s="530" t="n"/>
      <c r="HAB48" s="530" t="n"/>
      <c r="HAC48" s="530" t="n"/>
      <c r="HAD48" s="530" t="n"/>
      <c r="HAE48" s="530" t="n"/>
      <c r="HAF48" s="530" t="n"/>
      <c r="HAG48" s="530" t="n"/>
      <c r="HAH48" s="530" t="n"/>
      <c r="HAI48" s="530" t="n"/>
      <c r="HAJ48" s="530" t="n"/>
      <c r="HAK48" s="530" t="n"/>
      <c r="HAL48" s="530" t="n"/>
      <c r="HAM48" s="530" t="n"/>
      <c r="HAN48" s="530" t="n"/>
      <c r="HAO48" s="530" t="n"/>
      <c r="HAP48" s="530" t="n"/>
      <c r="HAQ48" s="530" t="n"/>
      <c r="HAR48" s="530" t="n"/>
      <c r="HAS48" s="530" t="n"/>
      <c r="HAT48" s="530" t="n"/>
      <c r="HAU48" s="530" t="n"/>
      <c r="HAV48" s="530" t="n"/>
      <c r="HAW48" s="530" t="n"/>
      <c r="HAX48" s="530" t="n"/>
      <c r="HAY48" s="530" t="n"/>
      <c r="HAZ48" s="530" t="n"/>
      <c r="HBA48" s="530" t="n"/>
      <c r="HBB48" s="530" t="n"/>
      <c r="HBC48" s="530" t="n"/>
      <c r="HBD48" s="530" t="n"/>
      <c r="HBE48" s="530" t="n"/>
      <c r="HBF48" s="530" t="n"/>
      <c r="HBG48" s="530" t="n"/>
      <c r="HBH48" s="530" t="n"/>
      <c r="HBI48" s="530" t="n"/>
      <c r="HBJ48" s="530" t="n"/>
      <c r="HBK48" s="530" t="n"/>
      <c r="HBL48" s="530" t="n"/>
      <c r="HBM48" s="530" t="n"/>
      <c r="HBN48" s="530" t="n"/>
      <c r="HBO48" s="530" t="n"/>
      <c r="HBP48" s="530" t="n"/>
      <c r="HBQ48" s="530" t="n"/>
      <c r="HBR48" s="530" t="n"/>
      <c r="HBS48" s="530" t="n"/>
      <c r="HBT48" s="530" t="n"/>
      <c r="HBU48" s="530" t="n"/>
      <c r="HBV48" s="530" t="n"/>
      <c r="HBW48" s="530" t="n"/>
      <c r="HBX48" s="530" t="n"/>
      <c r="HBY48" s="530" t="n"/>
      <c r="HBZ48" s="530" t="n"/>
      <c r="HCA48" s="530" t="n"/>
      <c r="HCB48" s="530" t="n"/>
      <c r="HCC48" s="530" t="n"/>
      <c r="HCD48" s="530" t="n"/>
      <c r="HCE48" s="530" t="n"/>
      <c r="HCF48" s="530" t="n"/>
      <c r="HCG48" s="530" t="n"/>
      <c r="HCH48" s="530" t="n"/>
      <c r="HCI48" s="530" t="n"/>
      <c r="HCJ48" s="530" t="n"/>
      <c r="HCK48" s="530" t="n"/>
      <c r="HCL48" s="530" t="n"/>
      <c r="HCM48" s="530" t="n"/>
      <c r="HCN48" s="530" t="n"/>
      <c r="HCO48" s="530" t="n"/>
      <c r="HCP48" s="530" t="n"/>
      <c r="HCQ48" s="530" t="n"/>
      <c r="HCR48" s="530" t="n"/>
      <c r="HCS48" s="530" t="n"/>
      <c r="HCT48" s="530" t="n"/>
      <c r="HCU48" s="530" t="n"/>
      <c r="HCV48" s="530" t="n"/>
      <c r="HCW48" s="530" t="n"/>
      <c r="HCX48" s="530" t="n"/>
      <c r="HCY48" s="530" t="n"/>
      <c r="HCZ48" s="530" t="n"/>
      <c r="HDA48" s="530" t="n"/>
      <c r="HDB48" s="530" t="n"/>
      <c r="HDC48" s="530" t="n"/>
      <c r="HDD48" s="530" t="n"/>
      <c r="HDE48" s="530" t="n"/>
      <c r="HDF48" s="530" t="n"/>
      <c r="HDG48" s="530" t="n"/>
      <c r="HDH48" s="530" t="n"/>
      <c r="HDI48" s="530" t="n"/>
      <c r="HDJ48" s="530" t="n"/>
      <c r="HDK48" s="530" t="n"/>
      <c r="HDL48" s="530" t="n"/>
      <c r="HDM48" s="530" t="n"/>
      <c r="HDN48" s="530" t="n"/>
      <c r="HDO48" s="530" t="n"/>
      <c r="HDP48" s="530" t="n"/>
      <c r="HDQ48" s="530" t="n"/>
      <c r="HDR48" s="530" t="n"/>
      <c r="HDS48" s="530" t="n"/>
      <c r="HDT48" s="530" t="n"/>
      <c r="HDU48" s="530" t="n"/>
      <c r="HDV48" s="530" t="n"/>
      <c r="HDW48" s="530" t="n"/>
      <c r="HDX48" s="530" t="n"/>
      <c r="HDY48" s="530" t="n"/>
      <c r="HDZ48" s="530" t="n"/>
      <c r="HEA48" s="530" t="n"/>
      <c r="HEB48" s="530" t="n"/>
      <c r="HEC48" s="530" t="n"/>
      <c r="HED48" s="530" t="n"/>
      <c r="HEE48" s="530" t="n"/>
      <c r="HEF48" s="530" t="n"/>
      <c r="HEG48" s="530" t="n"/>
      <c r="HEH48" s="530" t="n"/>
      <c r="HEI48" s="530" t="n"/>
      <c r="HEJ48" s="530" t="n"/>
      <c r="HEK48" s="530" t="n"/>
      <c r="HEL48" s="530" t="n"/>
      <c r="HEM48" s="530" t="n"/>
      <c r="HEN48" s="530" t="n"/>
      <c r="HEO48" s="530" t="n"/>
      <c r="HEP48" s="530" t="n"/>
      <c r="HEQ48" s="530" t="n"/>
      <c r="HER48" s="530" t="n"/>
      <c r="HES48" s="530" t="n"/>
      <c r="HET48" s="530" t="n"/>
      <c r="HEU48" s="530" t="n"/>
      <c r="HEV48" s="530" t="n"/>
      <c r="HEW48" s="530" t="n"/>
      <c r="HEX48" s="530" t="n"/>
      <c r="HEY48" s="530" t="n"/>
      <c r="HEZ48" s="530" t="n"/>
      <c r="HFA48" s="530" t="n"/>
      <c r="HFB48" s="530" t="n"/>
      <c r="HFC48" s="530" t="n"/>
      <c r="HFD48" s="530" t="n"/>
      <c r="HFE48" s="530" t="n"/>
      <c r="HFF48" s="530" t="n"/>
      <c r="HFG48" s="530" t="n"/>
      <c r="HFH48" s="530" t="n"/>
      <c r="HFI48" s="530" t="n"/>
      <c r="HFJ48" s="530" t="n"/>
      <c r="HFK48" s="530" t="n"/>
      <c r="HFL48" s="530" t="n"/>
      <c r="HFM48" s="530" t="n"/>
      <c r="HFN48" s="530" t="n"/>
      <c r="HFO48" s="530" t="n"/>
      <c r="HFP48" s="530" t="n"/>
      <c r="HFQ48" s="530" t="n"/>
      <c r="HFR48" s="530" t="n"/>
      <c r="HFS48" s="530" t="n"/>
      <c r="HFT48" s="530" t="n"/>
      <c r="HFU48" s="530" t="n"/>
      <c r="HFV48" s="530" t="n"/>
      <c r="HFW48" s="530" t="n"/>
      <c r="HFX48" s="530" t="n"/>
      <c r="HFY48" s="530" t="n"/>
      <c r="HFZ48" s="530" t="n"/>
      <c r="HGA48" s="530" t="n"/>
      <c r="HGB48" s="530" t="n"/>
      <c r="HGC48" s="530" t="n"/>
      <c r="HGD48" s="530" t="n"/>
      <c r="HGE48" s="530" t="n"/>
      <c r="HGF48" s="530" t="n"/>
      <c r="HGG48" s="530" t="n"/>
      <c r="HGH48" s="530" t="n"/>
      <c r="HGI48" s="530" t="n"/>
      <c r="HGJ48" s="530" t="n"/>
      <c r="HGK48" s="530" t="n"/>
      <c r="HGL48" s="530" t="n"/>
      <c r="HGM48" s="530" t="n"/>
      <c r="HGN48" s="530" t="n"/>
      <c r="HGO48" s="530" t="n"/>
      <c r="HGP48" s="530" t="n"/>
      <c r="HGQ48" s="530" t="n"/>
      <c r="HGR48" s="530" t="n"/>
      <c r="HGS48" s="530" t="n"/>
      <c r="HGT48" s="530" t="n"/>
      <c r="HGU48" s="530" t="n"/>
      <c r="HGV48" s="530" t="n"/>
      <c r="HGW48" s="530" t="n"/>
      <c r="HGX48" s="530" t="n"/>
      <c r="HGY48" s="530" t="n"/>
      <c r="HGZ48" s="530" t="n"/>
      <c r="HHA48" s="530" t="n"/>
      <c r="HHB48" s="530" t="n"/>
      <c r="HHC48" s="530" t="n"/>
      <c r="HHD48" s="530" t="n"/>
      <c r="HHE48" s="530" t="n"/>
      <c r="HHF48" s="530" t="n"/>
      <c r="HHG48" s="530" t="n"/>
      <c r="HHH48" s="530" t="n"/>
      <c r="HHI48" s="530" t="n"/>
      <c r="HHJ48" s="530" t="n"/>
      <c r="HHK48" s="530" t="n"/>
      <c r="HHL48" s="530" t="n"/>
      <c r="HHM48" s="530" t="n"/>
      <c r="HHN48" s="530" t="n"/>
      <c r="HHO48" s="530" t="n"/>
      <c r="HHP48" s="530" t="n"/>
      <c r="HHQ48" s="530" t="n"/>
      <c r="HHR48" s="530" t="n"/>
      <c r="HHS48" s="530" t="n"/>
      <c r="HHT48" s="530" t="n"/>
      <c r="HHU48" s="530" t="n"/>
      <c r="HHV48" s="530" t="n"/>
      <c r="HHW48" s="530" t="n"/>
      <c r="HHX48" s="530" t="n"/>
      <c r="HHY48" s="530" t="n"/>
      <c r="HHZ48" s="530" t="n"/>
      <c r="HIA48" s="530" t="n"/>
      <c r="HIB48" s="530" t="n"/>
      <c r="HIC48" s="530" t="n"/>
      <c r="HID48" s="530" t="n"/>
      <c r="HIE48" s="530" t="n"/>
      <c r="HIF48" s="530" t="n"/>
      <c r="HIG48" s="530" t="n"/>
      <c r="HIH48" s="530" t="n"/>
      <c r="HII48" s="530" t="n"/>
      <c r="HIJ48" s="530" t="n"/>
      <c r="HIK48" s="530" t="n"/>
      <c r="HIL48" s="530" t="n"/>
      <c r="HIM48" s="530" t="n"/>
      <c r="HIN48" s="530" t="n"/>
      <c r="HIO48" s="530" t="n"/>
      <c r="HIP48" s="530" t="n"/>
      <c r="HIQ48" s="530" t="n"/>
      <c r="HIR48" s="530" t="n"/>
      <c r="HIS48" s="530" t="n"/>
      <c r="HIT48" s="530" t="n"/>
      <c r="HIU48" s="530" t="n"/>
      <c r="HIV48" s="530" t="n"/>
      <c r="HIW48" s="530" t="n"/>
      <c r="HIX48" s="530" t="n"/>
      <c r="HIY48" s="530" t="n"/>
      <c r="HIZ48" s="530" t="n"/>
      <c r="HJA48" s="530" t="n"/>
      <c r="HJB48" s="530" t="n"/>
      <c r="HJC48" s="530" t="n"/>
      <c r="HJD48" s="530" t="n"/>
      <c r="HJE48" s="530" t="n"/>
      <c r="HJF48" s="530" t="n"/>
      <c r="HJG48" s="530" t="n"/>
      <c r="HJH48" s="530" t="n"/>
      <c r="HJI48" s="530" t="n"/>
      <c r="HJJ48" s="530" t="n"/>
      <c r="HJK48" s="530" t="n"/>
      <c r="HJL48" s="530" t="n"/>
      <c r="HJM48" s="530" t="n"/>
      <c r="HJN48" s="530" t="n"/>
      <c r="HJO48" s="530" t="n"/>
      <c r="HJP48" s="530" t="n"/>
      <c r="HJQ48" s="530" t="n"/>
      <c r="HJR48" s="530" t="n"/>
      <c r="HJS48" s="530" t="n"/>
      <c r="HJT48" s="530" t="n"/>
      <c r="HJU48" s="530" t="n"/>
      <c r="HJV48" s="530" t="n"/>
      <c r="HJW48" s="530" t="n"/>
      <c r="HJX48" s="530" t="n"/>
      <c r="HJY48" s="530" t="n"/>
      <c r="HJZ48" s="530" t="n"/>
      <c r="HKA48" s="530" t="n"/>
      <c r="HKB48" s="530" t="n"/>
      <c r="HKC48" s="530" t="n"/>
      <c r="HKD48" s="530" t="n"/>
      <c r="HKE48" s="530" t="n"/>
      <c r="HKF48" s="530" t="n"/>
      <c r="HKG48" s="530" t="n"/>
      <c r="HKH48" s="530" t="n"/>
      <c r="HKI48" s="530" t="n"/>
      <c r="HKJ48" s="530" t="n"/>
      <c r="HKK48" s="530" t="n"/>
      <c r="HKL48" s="530" t="n"/>
      <c r="HKM48" s="530" t="n"/>
      <c r="HKN48" s="530" t="n"/>
      <c r="HKO48" s="530" t="n"/>
      <c r="HKP48" s="530" t="n"/>
      <c r="HKQ48" s="530" t="n"/>
      <c r="HKR48" s="530" t="n"/>
      <c r="HKS48" s="530" t="n"/>
      <c r="HKT48" s="530" t="n"/>
      <c r="HKU48" s="530" t="n"/>
      <c r="HKV48" s="530" t="n"/>
      <c r="HKW48" s="530" t="n"/>
      <c r="HKX48" s="530" t="n"/>
      <c r="HKY48" s="530" t="n"/>
      <c r="HKZ48" s="530" t="n"/>
      <c r="HLA48" s="530" t="n"/>
      <c r="HLB48" s="530" t="n"/>
      <c r="HLC48" s="530" t="n"/>
      <c r="HLD48" s="530" t="n"/>
      <c r="HLE48" s="530" t="n"/>
      <c r="HLF48" s="530" t="n"/>
      <c r="HLG48" s="530" t="n"/>
      <c r="HLH48" s="530" t="n"/>
      <c r="HLI48" s="530" t="n"/>
      <c r="HLJ48" s="530" t="n"/>
      <c r="HLK48" s="530" t="n"/>
      <c r="HLL48" s="530" t="n"/>
      <c r="HLM48" s="530" t="n"/>
      <c r="HLN48" s="530" t="n"/>
      <c r="HLO48" s="530" t="n"/>
      <c r="HLP48" s="530" t="n"/>
      <c r="HLQ48" s="530" t="n"/>
      <c r="HLR48" s="530" t="n"/>
      <c r="HLS48" s="530" t="n"/>
      <c r="HLT48" s="530" t="n"/>
      <c r="HLU48" s="530" t="n"/>
      <c r="HLV48" s="530" t="n"/>
      <c r="HLW48" s="530" t="n"/>
      <c r="HLX48" s="530" t="n"/>
      <c r="HLY48" s="530" t="n"/>
      <c r="HLZ48" s="530" t="n"/>
      <c r="HMA48" s="530" t="n"/>
      <c r="HMB48" s="530" t="n"/>
      <c r="HMC48" s="530" t="n"/>
      <c r="HMD48" s="530" t="n"/>
      <c r="HME48" s="530" t="n"/>
      <c r="HMF48" s="530" t="n"/>
      <c r="HMG48" s="530" t="n"/>
      <c r="HMH48" s="530" t="n"/>
      <c r="HMI48" s="530" t="n"/>
      <c r="HMJ48" s="530" t="n"/>
      <c r="HMK48" s="530" t="n"/>
      <c r="HML48" s="530" t="n"/>
      <c r="HMM48" s="530" t="n"/>
      <c r="HMN48" s="530" t="n"/>
      <c r="HMO48" s="530" t="n"/>
      <c r="HMP48" s="530" t="n"/>
      <c r="HMQ48" s="530" t="n"/>
      <c r="HMR48" s="530" t="n"/>
      <c r="HMS48" s="530" t="n"/>
      <c r="HMT48" s="530" t="n"/>
      <c r="HMU48" s="530" t="n"/>
      <c r="HMV48" s="530" t="n"/>
      <c r="HMW48" s="530" t="n"/>
      <c r="HMX48" s="530" t="n"/>
      <c r="HMY48" s="530" t="n"/>
      <c r="HMZ48" s="530" t="n"/>
      <c r="HNA48" s="530" t="n"/>
      <c r="HNB48" s="530" t="n"/>
      <c r="HNC48" s="530" t="n"/>
      <c r="HND48" s="530" t="n"/>
      <c r="HNE48" s="530" t="n"/>
      <c r="HNF48" s="530" t="n"/>
      <c r="HNG48" s="530" t="n"/>
      <c r="HNH48" s="530" t="n"/>
      <c r="HNI48" s="530" t="n"/>
      <c r="HNJ48" s="530" t="n"/>
      <c r="HNK48" s="530" t="n"/>
      <c r="HNL48" s="530" t="n"/>
      <c r="HNM48" s="530" t="n"/>
      <c r="HNN48" s="530" t="n"/>
      <c r="HNO48" s="530" t="n"/>
      <c r="HNP48" s="530" t="n"/>
      <c r="HNQ48" s="530" t="n"/>
      <c r="HNR48" s="530" t="n"/>
      <c r="HNS48" s="530" t="n"/>
      <c r="HNT48" s="530" t="n"/>
      <c r="HNU48" s="530" t="n"/>
      <c r="HNV48" s="530" t="n"/>
      <c r="HNW48" s="530" t="n"/>
      <c r="HNX48" s="530" t="n"/>
      <c r="HNY48" s="530" t="n"/>
      <c r="HNZ48" s="530" t="n"/>
      <c r="HOA48" s="530" t="n"/>
      <c r="HOB48" s="530" t="n"/>
      <c r="HOC48" s="530" t="n"/>
      <c r="HOD48" s="530" t="n"/>
      <c r="HOE48" s="530" t="n"/>
      <c r="HOF48" s="530" t="n"/>
      <c r="HOG48" s="530" t="n"/>
      <c r="HOH48" s="530" t="n"/>
      <c r="HOI48" s="530" t="n"/>
      <c r="HOJ48" s="530" t="n"/>
      <c r="HOK48" s="530" t="n"/>
      <c r="HOL48" s="530" t="n"/>
      <c r="HOM48" s="530" t="n"/>
      <c r="HON48" s="530" t="n"/>
      <c r="HOO48" s="530" t="n"/>
      <c r="HOP48" s="530" t="n"/>
      <c r="HOQ48" s="530" t="n"/>
      <c r="HOR48" s="530" t="n"/>
      <c r="HOS48" s="530" t="n"/>
      <c r="HOT48" s="530" t="n"/>
      <c r="HOU48" s="530" t="n"/>
      <c r="HOV48" s="530" t="n"/>
      <c r="HOW48" s="530" t="n"/>
      <c r="HOX48" s="530" t="n"/>
      <c r="HOY48" s="530" t="n"/>
      <c r="HOZ48" s="530" t="n"/>
      <c r="HPA48" s="530" t="n"/>
      <c r="HPB48" s="530" t="n"/>
      <c r="HPC48" s="530" t="n"/>
      <c r="HPD48" s="530" t="n"/>
      <c r="HPE48" s="530" t="n"/>
      <c r="HPF48" s="530" t="n"/>
      <c r="HPG48" s="530" t="n"/>
      <c r="HPH48" s="530" t="n"/>
      <c r="HPI48" s="530" t="n"/>
      <c r="HPJ48" s="530" t="n"/>
      <c r="HPK48" s="530" t="n"/>
      <c r="HPL48" s="530" t="n"/>
      <c r="HPM48" s="530" t="n"/>
      <c r="HPN48" s="530" t="n"/>
      <c r="HPO48" s="530" t="n"/>
      <c r="HPP48" s="530" t="n"/>
      <c r="HPQ48" s="530" t="n"/>
      <c r="HPR48" s="530" t="n"/>
      <c r="HPS48" s="530" t="n"/>
      <c r="HPT48" s="530" t="n"/>
      <c r="HPU48" s="530" t="n"/>
      <c r="HPV48" s="530" t="n"/>
      <c r="HPW48" s="530" t="n"/>
      <c r="HPX48" s="530" t="n"/>
      <c r="HPY48" s="530" t="n"/>
      <c r="HPZ48" s="530" t="n"/>
      <c r="HQA48" s="530" t="n"/>
      <c r="HQB48" s="530" t="n"/>
      <c r="HQC48" s="530" t="n"/>
      <c r="HQD48" s="530" t="n"/>
      <c r="HQE48" s="530" t="n"/>
      <c r="HQF48" s="530" t="n"/>
      <c r="HQG48" s="530" t="n"/>
      <c r="HQH48" s="530" t="n"/>
      <c r="HQI48" s="530" t="n"/>
      <c r="HQJ48" s="530" t="n"/>
      <c r="HQK48" s="530" t="n"/>
      <c r="HQL48" s="530" t="n"/>
      <c r="HQM48" s="530" t="n"/>
      <c r="HQN48" s="530" t="n"/>
      <c r="HQO48" s="530" t="n"/>
      <c r="HQP48" s="530" t="n"/>
      <c r="HQQ48" s="530" t="n"/>
      <c r="HQR48" s="530" t="n"/>
      <c r="HQS48" s="530" t="n"/>
      <c r="HQT48" s="530" t="n"/>
      <c r="HQU48" s="530" t="n"/>
      <c r="HQV48" s="530" t="n"/>
      <c r="HQW48" s="530" t="n"/>
      <c r="HQX48" s="530" t="n"/>
      <c r="HQY48" s="530" t="n"/>
      <c r="HQZ48" s="530" t="n"/>
      <c r="HRA48" s="530" t="n"/>
      <c r="HRB48" s="530" t="n"/>
      <c r="HRC48" s="530" t="n"/>
      <c r="HRD48" s="530" t="n"/>
      <c r="HRE48" s="530" t="n"/>
      <c r="HRF48" s="530" t="n"/>
      <c r="HRG48" s="530" t="n"/>
      <c r="HRH48" s="530" t="n"/>
      <c r="HRI48" s="530" t="n"/>
      <c r="HRJ48" s="530" t="n"/>
      <c r="HRK48" s="530" t="n"/>
      <c r="HRL48" s="530" t="n"/>
      <c r="HRM48" s="530" t="n"/>
      <c r="HRN48" s="530" t="n"/>
      <c r="HRO48" s="530" t="n"/>
      <c r="HRP48" s="530" t="n"/>
      <c r="HRQ48" s="530" t="n"/>
      <c r="HRR48" s="530" t="n"/>
      <c r="HRS48" s="530" t="n"/>
      <c r="HRT48" s="530" t="n"/>
      <c r="HRU48" s="530" t="n"/>
      <c r="HRV48" s="530" t="n"/>
      <c r="HRW48" s="530" t="n"/>
      <c r="HRX48" s="530" t="n"/>
      <c r="HRY48" s="530" t="n"/>
      <c r="HRZ48" s="530" t="n"/>
      <c r="HSA48" s="530" t="n"/>
      <c r="HSB48" s="530" t="n"/>
      <c r="HSC48" s="530" t="n"/>
      <c r="HSD48" s="530" t="n"/>
      <c r="HSE48" s="530" t="n"/>
      <c r="HSF48" s="530" t="n"/>
      <c r="HSG48" s="530" t="n"/>
      <c r="HSH48" s="530" t="n"/>
      <c r="HSI48" s="530" t="n"/>
      <c r="HSJ48" s="530" t="n"/>
      <c r="HSK48" s="530" t="n"/>
      <c r="HSL48" s="530" t="n"/>
      <c r="HSM48" s="530" t="n"/>
      <c r="HSN48" s="530" t="n"/>
      <c r="HSO48" s="530" t="n"/>
      <c r="HSP48" s="530" t="n"/>
      <c r="HSQ48" s="530" t="n"/>
      <c r="HSR48" s="530" t="n"/>
      <c r="HSS48" s="530" t="n"/>
      <c r="HST48" s="530" t="n"/>
      <c r="HSU48" s="530" t="n"/>
      <c r="HSV48" s="530" t="n"/>
      <c r="HSW48" s="530" t="n"/>
      <c r="HSX48" s="530" t="n"/>
      <c r="HSY48" s="530" t="n"/>
      <c r="HSZ48" s="530" t="n"/>
      <c r="HTA48" s="530" t="n"/>
      <c r="HTB48" s="530" t="n"/>
      <c r="HTC48" s="530" t="n"/>
      <c r="HTD48" s="530" t="n"/>
      <c r="HTE48" s="530" t="n"/>
      <c r="HTF48" s="530" t="n"/>
      <c r="HTG48" s="530" t="n"/>
      <c r="HTH48" s="530" t="n"/>
      <c r="HTI48" s="530" t="n"/>
      <c r="HTJ48" s="530" t="n"/>
      <c r="HTK48" s="530" t="n"/>
      <c r="HTL48" s="530" t="n"/>
      <c r="HTM48" s="530" t="n"/>
      <c r="HTN48" s="530" t="n"/>
      <c r="HTO48" s="530" t="n"/>
      <c r="HTP48" s="530" t="n"/>
      <c r="HTQ48" s="530" t="n"/>
      <c r="HTR48" s="530" t="n"/>
      <c r="HTS48" s="530" t="n"/>
      <c r="HTT48" s="530" t="n"/>
      <c r="HTU48" s="530" t="n"/>
      <c r="HTV48" s="530" t="n"/>
      <c r="HTW48" s="530" t="n"/>
      <c r="HTX48" s="530" t="n"/>
      <c r="HTY48" s="530" t="n"/>
      <c r="HTZ48" s="530" t="n"/>
      <c r="HUA48" s="530" t="n"/>
      <c r="HUB48" s="530" t="n"/>
      <c r="HUC48" s="530" t="n"/>
      <c r="HUD48" s="530" t="n"/>
      <c r="HUE48" s="530" t="n"/>
      <c r="HUF48" s="530" t="n"/>
      <c r="HUG48" s="530" t="n"/>
      <c r="HUH48" s="530" t="n"/>
      <c r="HUI48" s="530" t="n"/>
      <c r="HUJ48" s="530" t="n"/>
      <c r="HUK48" s="530" t="n"/>
      <c r="HUL48" s="530" t="n"/>
      <c r="HUM48" s="530" t="n"/>
      <c r="HUN48" s="530" t="n"/>
      <c r="HUO48" s="530" t="n"/>
      <c r="HUP48" s="530" t="n"/>
      <c r="HUQ48" s="530" t="n"/>
      <c r="HUR48" s="530" t="n"/>
      <c r="HUS48" s="530" t="n"/>
      <c r="HUT48" s="530" t="n"/>
      <c r="HUU48" s="530" t="n"/>
      <c r="HUV48" s="530" t="n"/>
      <c r="HUW48" s="530" t="n"/>
      <c r="HUX48" s="530" t="n"/>
      <c r="HUY48" s="530" t="n"/>
      <c r="HUZ48" s="530" t="n"/>
      <c r="HVA48" s="530" t="n"/>
      <c r="HVB48" s="530" t="n"/>
      <c r="HVC48" s="530" t="n"/>
      <c r="HVD48" s="530" t="n"/>
      <c r="HVE48" s="530" t="n"/>
      <c r="HVF48" s="530" t="n"/>
      <c r="HVG48" s="530" t="n"/>
      <c r="HVH48" s="530" t="n"/>
      <c r="HVI48" s="530" t="n"/>
      <c r="HVJ48" s="530" t="n"/>
      <c r="HVK48" s="530" t="n"/>
      <c r="HVL48" s="530" t="n"/>
      <c r="HVM48" s="530" t="n"/>
      <c r="HVN48" s="530" t="n"/>
      <c r="HVO48" s="530" t="n"/>
      <c r="HVP48" s="530" t="n"/>
      <c r="HVQ48" s="530" t="n"/>
      <c r="HVR48" s="530" t="n"/>
      <c r="HVS48" s="530" t="n"/>
      <c r="HVT48" s="530" t="n"/>
      <c r="HVU48" s="530" t="n"/>
      <c r="HVV48" s="530" t="n"/>
      <c r="HVW48" s="530" t="n"/>
      <c r="HVX48" s="530" t="n"/>
      <c r="HVY48" s="530" t="n"/>
      <c r="HVZ48" s="530" t="n"/>
      <c r="HWA48" s="530" t="n"/>
      <c r="HWB48" s="530" t="n"/>
      <c r="HWC48" s="530" t="n"/>
      <c r="HWD48" s="530" t="n"/>
      <c r="HWE48" s="530" t="n"/>
      <c r="HWF48" s="530" t="n"/>
      <c r="HWG48" s="530" t="n"/>
      <c r="HWH48" s="530" t="n"/>
      <c r="HWI48" s="530" t="n"/>
      <c r="HWJ48" s="530" t="n"/>
      <c r="HWK48" s="530" t="n"/>
      <c r="HWL48" s="530" t="n"/>
      <c r="HWM48" s="530" t="n"/>
      <c r="HWN48" s="530" t="n"/>
      <c r="HWO48" s="530" t="n"/>
      <c r="HWP48" s="530" t="n"/>
      <c r="HWQ48" s="530" t="n"/>
      <c r="HWR48" s="530" t="n"/>
      <c r="HWS48" s="530" t="n"/>
      <c r="HWT48" s="530" t="n"/>
      <c r="HWU48" s="530" t="n"/>
      <c r="HWV48" s="530" t="n"/>
      <c r="HWW48" s="530" t="n"/>
      <c r="HWX48" s="530" t="n"/>
      <c r="HWY48" s="530" t="n"/>
      <c r="HWZ48" s="530" t="n"/>
      <c r="HXA48" s="530" t="n"/>
      <c r="HXB48" s="530" t="n"/>
      <c r="HXC48" s="530" t="n"/>
      <c r="HXD48" s="530" t="n"/>
      <c r="HXE48" s="530" t="n"/>
      <c r="HXF48" s="530" t="n"/>
      <c r="HXG48" s="530" t="n"/>
      <c r="HXH48" s="530" t="n"/>
      <c r="HXI48" s="530" t="n"/>
      <c r="HXJ48" s="530" t="n"/>
      <c r="HXK48" s="530" t="n"/>
      <c r="HXL48" s="530" t="n"/>
      <c r="HXM48" s="530" t="n"/>
      <c r="HXN48" s="530" t="n"/>
      <c r="HXO48" s="530" t="n"/>
      <c r="HXP48" s="530" t="n"/>
      <c r="HXQ48" s="530" t="n"/>
      <c r="HXR48" s="530" t="n"/>
      <c r="HXS48" s="530" t="n"/>
      <c r="HXT48" s="530" t="n"/>
      <c r="HXU48" s="530" t="n"/>
      <c r="HXV48" s="530" t="n"/>
      <c r="HXW48" s="530" t="n"/>
      <c r="HXX48" s="530" t="n"/>
      <c r="HXY48" s="530" t="n"/>
      <c r="HXZ48" s="530" t="n"/>
      <c r="HYA48" s="530" t="n"/>
      <c r="HYB48" s="530" t="n"/>
      <c r="HYC48" s="530" t="n"/>
      <c r="HYD48" s="530" t="n"/>
      <c r="HYE48" s="530" t="n"/>
      <c r="HYF48" s="530" t="n"/>
      <c r="HYG48" s="530" t="n"/>
      <c r="HYH48" s="530" t="n"/>
      <c r="HYI48" s="530" t="n"/>
      <c r="HYJ48" s="530" t="n"/>
      <c r="HYK48" s="530" t="n"/>
      <c r="HYL48" s="530" t="n"/>
      <c r="HYM48" s="530" t="n"/>
      <c r="HYN48" s="530" t="n"/>
      <c r="HYO48" s="530" t="n"/>
      <c r="HYP48" s="530" t="n"/>
      <c r="HYQ48" s="530" t="n"/>
      <c r="HYR48" s="530" t="n"/>
      <c r="HYS48" s="530" t="n"/>
      <c r="HYT48" s="530" t="n"/>
      <c r="HYU48" s="530" t="n"/>
      <c r="HYV48" s="530" t="n"/>
      <c r="HYW48" s="530" t="n"/>
      <c r="HYX48" s="530" t="n"/>
      <c r="HYY48" s="530" t="n"/>
      <c r="HYZ48" s="530" t="n"/>
      <c r="HZA48" s="530" t="n"/>
      <c r="HZB48" s="530" t="n"/>
      <c r="HZC48" s="530" t="n"/>
      <c r="HZD48" s="530" t="n"/>
      <c r="HZE48" s="530" t="n"/>
      <c r="HZF48" s="530" t="n"/>
      <c r="HZG48" s="530" t="n"/>
      <c r="HZH48" s="530" t="n"/>
      <c r="HZI48" s="530" t="n"/>
      <c r="HZJ48" s="530" t="n"/>
      <c r="HZK48" s="530" t="n"/>
      <c r="HZL48" s="530" t="n"/>
      <c r="HZM48" s="530" t="n"/>
      <c r="HZN48" s="530" t="n"/>
      <c r="HZO48" s="530" t="n"/>
      <c r="HZP48" s="530" t="n"/>
      <c r="HZQ48" s="530" t="n"/>
      <c r="HZR48" s="530" t="n"/>
      <c r="HZS48" s="530" t="n"/>
      <c r="HZT48" s="530" t="n"/>
      <c r="HZU48" s="530" t="n"/>
      <c r="HZV48" s="530" t="n"/>
      <c r="HZW48" s="530" t="n"/>
      <c r="HZX48" s="530" t="n"/>
      <c r="HZY48" s="530" t="n"/>
      <c r="HZZ48" s="530" t="n"/>
      <c r="IAA48" s="530" t="n"/>
      <c r="IAB48" s="530" t="n"/>
      <c r="IAC48" s="530" t="n"/>
      <c r="IAD48" s="530" t="n"/>
      <c r="IAE48" s="530" t="n"/>
      <c r="IAF48" s="530" t="n"/>
      <c r="IAG48" s="530" t="n"/>
      <c r="IAH48" s="530" t="n"/>
      <c r="IAI48" s="530" t="n"/>
      <c r="IAJ48" s="530" t="n"/>
      <c r="IAK48" s="530" t="n"/>
      <c r="IAL48" s="530" t="n"/>
      <c r="IAM48" s="530" t="n"/>
      <c r="IAN48" s="530" t="n"/>
      <c r="IAO48" s="530" t="n"/>
      <c r="IAP48" s="530" t="n"/>
      <c r="IAQ48" s="530" t="n"/>
      <c r="IAR48" s="530" t="n"/>
      <c r="IAS48" s="530" t="n"/>
      <c r="IAT48" s="530" t="n"/>
      <c r="IAU48" s="530" t="n"/>
      <c r="IAV48" s="530" t="n"/>
      <c r="IAW48" s="530" t="n"/>
      <c r="IAX48" s="530" t="n"/>
      <c r="IAY48" s="530" t="n"/>
      <c r="IAZ48" s="530" t="n"/>
      <c r="IBA48" s="530" t="n"/>
      <c r="IBB48" s="530" t="n"/>
      <c r="IBC48" s="530" t="n"/>
      <c r="IBD48" s="530" t="n"/>
      <c r="IBE48" s="530" t="n"/>
      <c r="IBF48" s="530" t="n"/>
      <c r="IBG48" s="530" t="n"/>
      <c r="IBH48" s="530" t="n"/>
      <c r="IBI48" s="530" t="n"/>
      <c r="IBJ48" s="530" t="n"/>
      <c r="IBK48" s="530" t="n"/>
      <c r="IBL48" s="530" t="n"/>
      <c r="IBM48" s="530" t="n"/>
      <c r="IBN48" s="530" t="n"/>
      <c r="IBO48" s="530" t="n"/>
      <c r="IBP48" s="530" t="n"/>
      <c r="IBQ48" s="530" t="n"/>
      <c r="IBR48" s="530" t="n"/>
      <c r="IBS48" s="530" t="n"/>
      <c r="IBT48" s="530" t="n"/>
      <c r="IBU48" s="530" t="n"/>
      <c r="IBV48" s="530" t="n"/>
      <c r="IBW48" s="530" t="n"/>
      <c r="IBX48" s="530" t="n"/>
      <c r="IBY48" s="530" t="n"/>
      <c r="IBZ48" s="530" t="n"/>
      <c r="ICA48" s="530" t="n"/>
      <c r="ICB48" s="530" t="n"/>
      <c r="ICC48" s="530" t="n"/>
      <c r="ICD48" s="530" t="n"/>
      <c r="ICE48" s="530" t="n"/>
      <c r="ICF48" s="530" t="n"/>
      <c r="ICG48" s="530" t="n"/>
      <c r="ICH48" s="530" t="n"/>
      <c r="ICI48" s="530" t="n"/>
      <c r="ICJ48" s="530" t="n"/>
      <c r="ICK48" s="530" t="n"/>
      <c r="ICL48" s="530" t="n"/>
      <c r="ICM48" s="530" t="n"/>
      <c r="ICN48" s="530" t="n"/>
      <c r="ICO48" s="530" t="n"/>
      <c r="ICP48" s="530" t="n"/>
      <c r="ICQ48" s="530" t="n"/>
      <c r="ICR48" s="530" t="n"/>
      <c r="ICS48" s="530" t="n"/>
      <c r="ICT48" s="530" t="n"/>
      <c r="ICU48" s="530" t="n"/>
      <c r="ICV48" s="530" t="n"/>
      <c r="ICW48" s="530" t="n"/>
      <c r="ICX48" s="530" t="n"/>
      <c r="ICY48" s="530" t="n"/>
      <c r="ICZ48" s="530" t="n"/>
      <c r="IDA48" s="530" t="n"/>
      <c r="IDB48" s="530" t="n"/>
      <c r="IDC48" s="530" t="n"/>
      <c r="IDD48" s="530" t="n"/>
      <c r="IDE48" s="530" t="n"/>
      <c r="IDF48" s="530" t="n"/>
      <c r="IDG48" s="530" t="n"/>
      <c r="IDH48" s="530" t="n"/>
      <c r="IDI48" s="530" t="n"/>
      <c r="IDJ48" s="530" t="n"/>
      <c r="IDK48" s="530" t="n"/>
      <c r="IDL48" s="530" t="n"/>
      <c r="IDM48" s="530" t="n"/>
      <c r="IDN48" s="530" t="n"/>
      <c r="IDO48" s="530" t="n"/>
      <c r="IDP48" s="530" t="n"/>
      <c r="IDQ48" s="530" t="n"/>
      <c r="IDR48" s="530" t="n"/>
      <c r="IDS48" s="530" t="n"/>
      <c r="IDT48" s="530" t="n"/>
      <c r="IDU48" s="530" t="n"/>
      <c r="IDV48" s="530" t="n"/>
      <c r="IDW48" s="530" t="n"/>
      <c r="IDX48" s="530" t="n"/>
      <c r="IDY48" s="530" t="n"/>
      <c r="IDZ48" s="530" t="n"/>
      <c r="IEA48" s="530" t="n"/>
      <c r="IEB48" s="530" t="n"/>
      <c r="IEC48" s="530" t="n"/>
      <c r="IED48" s="530" t="n"/>
      <c r="IEE48" s="530" t="n"/>
      <c r="IEF48" s="530" t="n"/>
      <c r="IEG48" s="530" t="n"/>
      <c r="IEH48" s="530" t="n"/>
      <c r="IEI48" s="530" t="n"/>
      <c r="IEJ48" s="530" t="n"/>
      <c r="IEK48" s="530" t="n"/>
      <c r="IEL48" s="530" t="n"/>
      <c r="IEM48" s="530" t="n"/>
      <c r="IEN48" s="530" t="n"/>
      <c r="IEO48" s="530" t="n"/>
      <c r="IEP48" s="530" t="n"/>
      <c r="IEQ48" s="530" t="n"/>
      <c r="IER48" s="530" t="n"/>
      <c r="IES48" s="530" t="n"/>
      <c r="IET48" s="530" t="n"/>
      <c r="IEU48" s="530" t="n"/>
      <c r="IEV48" s="530" t="n"/>
      <c r="IEW48" s="530" t="n"/>
      <c r="IEX48" s="530" t="n"/>
      <c r="IEY48" s="530" t="n"/>
      <c r="IEZ48" s="530" t="n"/>
      <c r="IFA48" s="530" t="n"/>
      <c r="IFB48" s="530" t="n"/>
      <c r="IFC48" s="530" t="n"/>
      <c r="IFD48" s="530" t="n"/>
      <c r="IFE48" s="530" t="n"/>
      <c r="IFF48" s="530" t="n"/>
      <c r="IFG48" s="530" t="n"/>
      <c r="IFH48" s="530" t="n"/>
      <c r="IFI48" s="530" t="n"/>
      <c r="IFJ48" s="530" t="n"/>
      <c r="IFK48" s="530" t="n"/>
      <c r="IFL48" s="530" t="n"/>
      <c r="IFM48" s="530" t="n"/>
      <c r="IFN48" s="530" t="n"/>
      <c r="IFO48" s="530" t="n"/>
      <c r="IFP48" s="530" t="n"/>
      <c r="IFQ48" s="530" t="n"/>
      <c r="IFR48" s="530" t="n"/>
      <c r="IFS48" s="530" t="n"/>
      <c r="IFT48" s="530" t="n"/>
      <c r="IFU48" s="530" t="n"/>
      <c r="IFV48" s="530" t="n"/>
      <c r="IFW48" s="530" t="n"/>
      <c r="IFX48" s="530" t="n"/>
      <c r="IFY48" s="530" t="n"/>
      <c r="IFZ48" s="530" t="n"/>
      <c r="IGA48" s="530" t="n"/>
      <c r="IGB48" s="530" t="n"/>
      <c r="IGC48" s="530" t="n"/>
      <c r="IGD48" s="530" t="n"/>
      <c r="IGE48" s="530" t="n"/>
      <c r="IGF48" s="530" t="n"/>
      <c r="IGG48" s="530" t="n"/>
      <c r="IGH48" s="530" t="n"/>
      <c r="IGI48" s="530" t="n"/>
      <c r="IGJ48" s="530" t="n"/>
      <c r="IGK48" s="530" t="n"/>
      <c r="IGL48" s="530" t="n"/>
      <c r="IGM48" s="530" t="n"/>
      <c r="IGN48" s="530" t="n"/>
      <c r="IGO48" s="530" t="n"/>
      <c r="IGP48" s="530" t="n"/>
      <c r="IGQ48" s="530" t="n"/>
      <c r="IGR48" s="530" t="n"/>
      <c r="IGS48" s="530" t="n"/>
      <c r="IGT48" s="530" t="n"/>
      <c r="IGU48" s="530" t="n"/>
      <c r="IGV48" s="530" t="n"/>
      <c r="IGW48" s="530" t="n"/>
      <c r="IGX48" s="530" t="n"/>
      <c r="IGY48" s="530" t="n"/>
      <c r="IGZ48" s="530" t="n"/>
      <c r="IHA48" s="530" t="n"/>
      <c r="IHB48" s="530" t="n"/>
      <c r="IHC48" s="530" t="n"/>
      <c r="IHD48" s="530" t="n"/>
      <c r="IHE48" s="530" t="n"/>
      <c r="IHF48" s="530" t="n"/>
      <c r="IHG48" s="530" t="n"/>
      <c r="IHH48" s="530" t="n"/>
      <c r="IHI48" s="530" t="n"/>
      <c r="IHJ48" s="530" t="n"/>
      <c r="IHK48" s="530" t="n"/>
      <c r="IHL48" s="530" t="n"/>
      <c r="IHM48" s="530" t="n"/>
      <c r="IHN48" s="530" t="n"/>
      <c r="IHO48" s="530" t="n"/>
      <c r="IHP48" s="530" t="n"/>
      <c r="IHQ48" s="530" t="n"/>
      <c r="IHR48" s="530" t="n"/>
      <c r="IHS48" s="530" t="n"/>
      <c r="IHT48" s="530" t="n"/>
      <c r="IHU48" s="530" t="n"/>
      <c r="IHV48" s="530" t="n"/>
      <c r="IHW48" s="530" t="n"/>
      <c r="IHX48" s="530" t="n"/>
      <c r="IHY48" s="530" t="n"/>
      <c r="IHZ48" s="530" t="n"/>
      <c r="IIA48" s="530" t="n"/>
      <c r="IIB48" s="530" t="n"/>
      <c r="IIC48" s="530" t="n"/>
      <c r="IID48" s="530" t="n"/>
      <c r="IIE48" s="530" t="n"/>
      <c r="IIF48" s="530" t="n"/>
      <c r="IIG48" s="530" t="n"/>
      <c r="IIH48" s="530" t="n"/>
      <c r="III48" s="530" t="n"/>
      <c r="IIJ48" s="530" t="n"/>
      <c r="IIK48" s="530" t="n"/>
      <c r="IIL48" s="530" t="n"/>
      <c r="IIM48" s="530" t="n"/>
      <c r="IIN48" s="530" t="n"/>
      <c r="IIO48" s="530" t="n"/>
      <c r="IIP48" s="530" t="n"/>
      <c r="IIQ48" s="530" t="n"/>
      <c r="IIR48" s="530" t="n"/>
      <c r="IIS48" s="530" t="n"/>
      <c r="IIT48" s="530" t="n"/>
      <c r="IIU48" s="530" t="n"/>
      <c r="IIV48" s="530" t="n"/>
      <c r="IIW48" s="530" t="n"/>
      <c r="IIX48" s="530" t="n"/>
      <c r="IIY48" s="530" t="n"/>
      <c r="IIZ48" s="530" t="n"/>
      <c r="IJA48" s="530" t="n"/>
      <c r="IJB48" s="530" t="n"/>
      <c r="IJC48" s="530" t="n"/>
      <c r="IJD48" s="530" t="n"/>
      <c r="IJE48" s="530" t="n"/>
      <c r="IJF48" s="530" t="n"/>
      <c r="IJG48" s="530" t="n"/>
      <c r="IJH48" s="530" t="n"/>
      <c r="IJI48" s="530" t="n"/>
      <c r="IJJ48" s="530" t="n"/>
      <c r="IJK48" s="530" t="n"/>
      <c r="IJL48" s="530" t="n"/>
      <c r="IJM48" s="530" t="n"/>
      <c r="IJN48" s="530" t="n"/>
      <c r="IJO48" s="530" t="n"/>
      <c r="IJP48" s="530" t="n"/>
      <c r="IJQ48" s="530" t="n"/>
      <c r="IJR48" s="530" t="n"/>
      <c r="IJS48" s="530" t="n"/>
      <c r="IJT48" s="530" t="n"/>
      <c r="IJU48" s="530" t="n"/>
      <c r="IJV48" s="530" t="n"/>
      <c r="IJW48" s="530" t="n"/>
      <c r="IJX48" s="530" t="n"/>
      <c r="IJY48" s="530" t="n"/>
      <c r="IJZ48" s="530" t="n"/>
      <c r="IKA48" s="530" t="n"/>
      <c r="IKB48" s="530" t="n"/>
      <c r="IKC48" s="530" t="n"/>
      <c r="IKD48" s="530" t="n"/>
      <c r="IKE48" s="530" t="n"/>
      <c r="IKF48" s="530" t="n"/>
      <c r="IKG48" s="530" t="n"/>
      <c r="IKH48" s="530" t="n"/>
      <c r="IKI48" s="530" t="n"/>
      <c r="IKJ48" s="530" t="n"/>
      <c r="IKK48" s="530" t="n"/>
      <c r="IKL48" s="530" t="n"/>
      <c r="IKM48" s="530" t="n"/>
      <c r="IKN48" s="530" t="n"/>
      <c r="IKO48" s="530" t="n"/>
      <c r="IKP48" s="530" t="n"/>
      <c r="IKQ48" s="530" t="n"/>
      <c r="IKR48" s="530" t="n"/>
      <c r="IKS48" s="530" t="n"/>
      <c r="IKT48" s="530" t="n"/>
      <c r="IKU48" s="530" t="n"/>
      <c r="IKV48" s="530" t="n"/>
      <c r="IKW48" s="530" t="n"/>
      <c r="IKX48" s="530" t="n"/>
      <c r="IKY48" s="530" t="n"/>
      <c r="IKZ48" s="530" t="n"/>
      <c r="ILA48" s="530" t="n"/>
      <c r="ILB48" s="530" t="n"/>
      <c r="ILC48" s="530" t="n"/>
      <c r="ILD48" s="530" t="n"/>
      <c r="ILE48" s="530" t="n"/>
      <c r="ILF48" s="530" t="n"/>
      <c r="ILG48" s="530" t="n"/>
      <c r="ILH48" s="530" t="n"/>
      <c r="ILI48" s="530" t="n"/>
      <c r="ILJ48" s="530" t="n"/>
      <c r="ILK48" s="530" t="n"/>
      <c r="ILL48" s="530" t="n"/>
      <c r="ILM48" s="530" t="n"/>
      <c r="ILN48" s="530" t="n"/>
      <c r="ILO48" s="530" t="n"/>
      <c r="ILP48" s="530" t="n"/>
      <c r="ILQ48" s="530" t="n"/>
      <c r="ILR48" s="530" t="n"/>
      <c r="ILS48" s="530" t="n"/>
      <c r="ILT48" s="530" t="n"/>
      <c r="ILU48" s="530" t="n"/>
      <c r="ILV48" s="530" t="n"/>
      <c r="ILW48" s="530" t="n"/>
      <c r="ILX48" s="530" t="n"/>
      <c r="ILY48" s="530" t="n"/>
      <c r="ILZ48" s="530" t="n"/>
      <c r="IMA48" s="530" t="n"/>
      <c r="IMB48" s="530" t="n"/>
      <c r="IMC48" s="530" t="n"/>
      <c r="IMD48" s="530" t="n"/>
      <c r="IME48" s="530" t="n"/>
      <c r="IMF48" s="530" t="n"/>
      <c r="IMG48" s="530" t="n"/>
      <c r="IMH48" s="530" t="n"/>
      <c r="IMI48" s="530" t="n"/>
      <c r="IMJ48" s="530" t="n"/>
      <c r="IMK48" s="530" t="n"/>
      <c r="IML48" s="530" t="n"/>
      <c r="IMM48" s="530" t="n"/>
      <c r="IMN48" s="530" t="n"/>
      <c r="IMO48" s="530" t="n"/>
      <c r="IMP48" s="530" t="n"/>
      <c r="IMQ48" s="530" t="n"/>
      <c r="IMR48" s="530" t="n"/>
      <c r="IMS48" s="530" t="n"/>
      <c r="IMT48" s="530" t="n"/>
      <c r="IMU48" s="530" t="n"/>
      <c r="IMV48" s="530" t="n"/>
      <c r="IMW48" s="530" t="n"/>
      <c r="IMX48" s="530" t="n"/>
      <c r="IMY48" s="530" t="n"/>
      <c r="IMZ48" s="530" t="n"/>
      <c r="INA48" s="530" t="n"/>
      <c r="INB48" s="530" t="n"/>
      <c r="INC48" s="530" t="n"/>
      <c r="IND48" s="530" t="n"/>
      <c r="INE48" s="530" t="n"/>
      <c r="INF48" s="530" t="n"/>
      <c r="ING48" s="530" t="n"/>
      <c r="INH48" s="530" t="n"/>
      <c r="INI48" s="530" t="n"/>
      <c r="INJ48" s="530" t="n"/>
      <c r="INK48" s="530" t="n"/>
      <c r="INL48" s="530" t="n"/>
      <c r="INM48" s="530" t="n"/>
      <c r="INN48" s="530" t="n"/>
      <c r="INO48" s="530" t="n"/>
      <c r="INP48" s="530" t="n"/>
      <c r="INQ48" s="530" t="n"/>
      <c r="INR48" s="530" t="n"/>
      <c r="INS48" s="530" t="n"/>
      <c r="INT48" s="530" t="n"/>
      <c r="INU48" s="530" t="n"/>
      <c r="INV48" s="530" t="n"/>
      <c r="INW48" s="530" t="n"/>
      <c r="INX48" s="530" t="n"/>
      <c r="INY48" s="530" t="n"/>
      <c r="INZ48" s="530" t="n"/>
      <c r="IOA48" s="530" t="n"/>
      <c r="IOB48" s="530" t="n"/>
      <c r="IOC48" s="530" t="n"/>
      <c r="IOD48" s="530" t="n"/>
      <c r="IOE48" s="530" t="n"/>
      <c r="IOF48" s="530" t="n"/>
      <c r="IOG48" s="530" t="n"/>
      <c r="IOH48" s="530" t="n"/>
      <c r="IOI48" s="530" t="n"/>
      <c r="IOJ48" s="530" t="n"/>
      <c r="IOK48" s="530" t="n"/>
      <c r="IOL48" s="530" t="n"/>
      <c r="IOM48" s="530" t="n"/>
      <c r="ION48" s="530" t="n"/>
      <c r="IOO48" s="530" t="n"/>
      <c r="IOP48" s="530" t="n"/>
      <c r="IOQ48" s="530" t="n"/>
      <c r="IOR48" s="530" t="n"/>
      <c r="IOS48" s="530" t="n"/>
      <c r="IOT48" s="530" t="n"/>
      <c r="IOU48" s="530" t="n"/>
      <c r="IOV48" s="530" t="n"/>
      <c r="IOW48" s="530" t="n"/>
      <c r="IOX48" s="530" t="n"/>
      <c r="IOY48" s="530" t="n"/>
      <c r="IOZ48" s="530" t="n"/>
      <c r="IPA48" s="530" t="n"/>
      <c r="IPB48" s="530" t="n"/>
      <c r="IPC48" s="530" t="n"/>
      <c r="IPD48" s="530" t="n"/>
      <c r="IPE48" s="530" t="n"/>
      <c r="IPF48" s="530" t="n"/>
      <c r="IPG48" s="530" t="n"/>
      <c r="IPH48" s="530" t="n"/>
      <c r="IPI48" s="530" t="n"/>
      <c r="IPJ48" s="530" t="n"/>
      <c r="IPK48" s="530" t="n"/>
      <c r="IPL48" s="530" t="n"/>
      <c r="IPM48" s="530" t="n"/>
      <c r="IPN48" s="530" t="n"/>
      <c r="IPO48" s="530" t="n"/>
      <c r="IPP48" s="530" t="n"/>
      <c r="IPQ48" s="530" t="n"/>
      <c r="IPR48" s="530" t="n"/>
      <c r="IPS48" s="530" t="n"/>
      <c r="IPT48" s="530" t="n"/>
      <c r="IPU48" s="530" t="n"/>
      <c r="IPV48" s="530" t="n"/>
      <c r="IPW48" s="530" t="n"/>
      <c r="IPX48" s="530" t="n"/>
      <c r="IPY48" s="530" t="n"/>
      <c r="IPZ48" s="530" t="n"/>
      <c r="IQA48" s="530" t="n"/>
      <c r="IQB48" s="530" t="n"/>
      <c r="IQC48" s="530" t="n"/>
      <c r="IQD48" s="530" t="n"/>
      <c r="IQE48" s="530" t="n"/>
      <c r="IQF48" s="530" t="n"/>
      <c r="IQG48" s="530" t="n"/>
      <c r="IQH48" s="530" t="n"/>
      <c r="IQI48" s="530" t="n"/>
      <c r="IQJ48" s="530" t="n"/>
      <c r="IQK48" s="530" t="n"/>
      <c r="IQL48" s="530" t="n"/>
      <c r="IQM48" s="530" t="n"/>
      <c r="IQN48" s="530" t="n"/>
      <c r="IQO48" s="530" t="n"/>
      <c r="IQP48" s="530" t="n"/>
      <c r="IQQ48" s="530" t="n"/>
      <c r="IQR48" s="530" t="n"/>
      <c r="IQS48" s="530" t="n"/>
      <c r="IQT48" s="530" t="n"/>
      <c r="IQU48" s="530" t="n"/>
      <c r="IQV48" s="530" t="n"/>
      <c r="IQW48" s="530" t="n"/>
      <c r="IQX48" s="530" t="n"/>
      <c r="IQY48" s="530" t="n"/>
      <c r="IQZ48" s="530" t="n"/>
      <c r="IRA48" s="530" t="n"/>
      <c r="IRB48" s="530" t="n"/>
      <c r="IRC48" s="530" t="n"/>
      <c r="IRD48" s="530" t="n"/>
      <c r="IRE48" s="530" t="n"/>
      <c r="IRF48" s="530" t="n"/>
      <c r="IRG48" s="530" t="n"/>
      <c r="IRH48" s="530" t="n"/>
      <c r="IRI48" s="530" t="n"/>
      <c r="IRJ48" s="530" t="n"/>
      <c r="IRK48" s="530" t="n"/>
      <c r="IRL48" s="530" t="n"/>
      <c r="IRM48" s="530" t="n"/>
      <c r="IRN48" s="530" t="n"/>
      <c r="IRO48" s="530" t="n"/>
      <c r="IRP48" s="530" t="n"/>
      <c r="IRQ48" s="530" t="n"/>
      <c r="IRR48" s="530" t="n"/>
      <c r="IRS48" s="530" t="n"/>
      <c r="IRT48" s="530" t="n"/>
      <c r="IRU48" s="530" t="n"/>
      <c r="IRV48" s="530" t="n"/>
      <c r="IRW48" s="530" t="n"/>
      <c r="IRX48" s="530" t="n"/>
      <c r="IRY48" s="530" t="n"/>
      <c r="IRZ48" s="530" t="n"/>
      <c r="ISA48" s="530" t="n"/>
      <c r="ISB48" s="530" t="n"/>
      <c r="ISC48" s="530" t="n"/>
      <c r="ISD48" s="530" t="n"/>
      <c r="ISE48" s="530" t="n"/>
      <c r="ISF48" s="530" t="n"/>
      <c r="ISG48" s="530" t="n"/>
      <c r="ISH48" s="530" t="n"/>
      <c r="ISI48" s="530" t="n"/>
      <c r="ISJ48" s="530" t="n"/>
      <c r="ISK48" s="530" t="n"/>
      <c r="ISL48" s="530" t="n"/>
      <c r="ISM48" s="530" t="n"/>
      <c r="ISN48" s="530" t="n"/>
      <c r="ISO48" s="530" t="n"/>
      <c r="ISP48" s="530" t="n"/>
      <c r="ISQ48" s="530" t="n"/>
      <c r="ISR48" s="530" t="n"/>
      <c r="ISS48" s="530" t="n"/>
      <c r="IST48" s="530" t="n"/>
      <c r="ISU48" s="530" t="n"/>
      <c r="ISV48" s="530" t="n"/>
      <c r="ISW48" s="530" t="n"/>
      <c r="ISX48" s="530" t="n"/>
      <c r="ISY48" s="530" t="n"/>
      <c r="ISZ48" s="530" t="n"/>
      <c r="ITA48" s="530" t="n"/>
      <c r="ITB48" s="530" t="n"/>
      <c r="ITC48" s="530" t="n"/>
      <c r="ITD48" s="530" t="n"/>
      <c r="ITE48" s="530" t="n"/>
      <c r="ITF48" s="530" t="n"/>
      <c r="ITG48" s="530" t="n"/>
      <c r="ITH48" s="530" t="n"/>
      <c r="ITI48" s="530" t="n"/>
      <c r="ITJ48" s="530" t="n"/>
      <c r="ITK48" s="530" t="n"/>
      <c r="ITL48" s="530" t="n"/>
      <c r="ITM48" s="530" t="n"/>
      <c r="ITN48" s="530" t="n"/>
      <c r="ITO48" s="530" t="n"/>
      <c r="ITP48" s="530" t="n"/>
      <c r="ITQ48" s="530" t="n"/>
      <c r="ITR48" s="530" t="n"/>
      <c r="ITS48" s="530" t="n"/>
      <c r="ITT48" s="530" t="n"/>
      <c r="ITU48" s="530" t="n"/>
      <c r="ITV48" s="530" t="n"/>
      <c r="ITW48" s="530" t="n"/>
      <c r="ITX48" s="530" t="n"/>
      <c r="ITY48" s="530" t="n"/>
      <c r="ITZ48" s="530" t="n"/>
      <c r="IUA48" s="530" t="n"/>
      <c r="IUB48" s="530" t="n"/>
      <c r="IUC48" s="530" t="n"/>
      <c r="IUD48" s="530" t="n"/>
      <c r="IUE48" s="530" t="n"/>
      <c r="IUF48" s="530" t="n"/>
      <c r="IUG48" s="530" t="n"/>
      <c r="IUH48" s="530" t="n"/>
      <c r="IUI48" s="530" t="n"/>
      <c r="IUJ48" s="530" t="n"/>
      <c r="IUK48" s="530" t="n"/>
      <c r="IUL48" s="530" t="n"/>
      <c r="IUM48" s="530" t="n"/>
      <c r="IUN48" s="530" t="n"/>
      <c r="IUO48" s="530" t="n"/>
      <c r="IUP48" s="530" t="n"/>
      <c r="IUQ48" s="530" t="n"/>
      <c r="IUR48" s="530" t="n"/>
      <c r="IUS48" s="530" t="n"/>
      <c r="IUT48" s="530" t="n"/>
      <c r="IUU48" s="530" t="n"/>
      <c r="IUV48" s="530" t="n"/>
      <c r="IUW48" s="530" t="n"/>
      <c r="IUX48" s="530" t="n"/>
      <c r="IUY48" s="530" t="n"/>
      <c r="IUZ48" s="530" t="n"/>
      <c r="IVA48" s="530" t="n"/>
      <c r="IVB48" s="530" t="n"/>
      <c r="IVC48" s="530" t="n"/>
      <c r="IVD48" s="530" t="n"/>
      <c r="IVE48" s="530" t="n"/>
      <c r="IVF48" s="530" t="n"/>
      <c r="IVG48" s="530" t="n"/>
      <c r="IVH48" s="530" t="n"/>
      <c r="IVI48" s="530" t="n"/>
      <c r="IVJ48" s="530" t="n"/>
      <c r="IVK48" s="530" t="n"/>
      <c r="IVL48" s="530" t="n"/>
      <c r="IVM48" s="530" t="n"/>
      <c r="IVN48" s="530" t="n"/>
      <c r="IVO48" s="530" t="n"/>
      <c r="IVP48" s="530" t="n"/>
      <c r="IVQ48" s="530" t="n"/>
      <c r="IVR48" s="530" t="n"/>
      <c r="IVS48" s="530" t="n"/>
      <c r="IVT48" s="530" t="n"/>
      <c r="IVU48" s="530" t="n"/>
      <c r="IVV48" s="530" t="n"/>
      <c r="IVW48" s="530" t="n"/>
      <c r="IVX48" s="530" t="n"/>
      <c r="IVY48" s="530" t="n"/>
      <c r="IVZ48" s="530" t="n"/>
      <c r="IWA48" s="530" t="n"/>
      <c r="IWB48" s="530" t="n"/>
      <c r="IWC48" s="530" t="n"/>
      <c r="IWD48" s="530" t="n"/>
      <c r="IWE48" s="530" t="n"/>
      <c r="IWF48" s="530" t="n"/>
      <c r="IWG48" s="530" t="n"/>
      <c r="IWH48" s="530" t="n"/>
      <c r="IWI48" s="530" t="n"/>
      <c r="IWJ48" s="530" t="n"/>
      <c r="IWK48" s="530" t="n"/>
      <c r="IWL48" s="530" t="n"/>
      <c r="IWM48" s="530" t="n"/>
      <c r="IWN48" s="530" t="n"/>
      <c r="IWO48" s="530" t="n"/>
      <c r="IWP48" s="530" t="n"/>
      <c r="IWQ48" s="530" t="n"/>
      <c r="IWR48" s="530" t="n"/>
      <c r="IWS48" s="530" t="n"/>
      <c r="IWT48" s="530" t="n"/>
      <c r="IWU48" s="530" t="n"/>
      <c r="IWV48" s="530" t="n"/>
      <c r="IWW48" s="530" t="n"/>
      <c r="IWX48" s="530" t="n"/>
      <c r="IWY48" s="530" t="n"/>
      <c r="IWZ48" s="530" t="n"/>
      <c r="IXA48" s="530" t="n"/>
      <c r="IXB48" s="530" t="n"/>
      <c r="IXC48" s="530" t="n"/>
      <c r="IXD48" s="530" t="n"/>
      <c r="IXE48" s="530" t="n"/>
      <c r="IXF48" s="530" t="n"/>
      <c r="IXG48" s="530" t="n"/>
      <c r="IXH48" s="530" t="n"/>
      <c r="IXI48" s="530" t="n"/>
      <c r="IXJ48" s="530" t="n"/>
      <c r="IXK48" s="530" t="n"/>
      <c r="IXL48" s="530" t="n"/>
      <c r="IXM48" s="530" t="n"/>
      <c r="IXN48" s="530" t="n"/>
      <c r="IXO48" s="530" t="n"/>
      <c r="IXP48" s="530" t="n"/>
      <c r="IXQ48" s="530" t="n"/>
      <c r="IXR48" s="530" t="n"/>
      <c r="IXS48" s="530" t="n"/>
      <c r="IXT48" s="530" t="n"/>
      <c r="IXU48" s="530" t="n"/>
      <c r="IXV48" s="530" t="n"/>
      <c r="IXW48" s="530" t="n"/>
      <c r="IXX48" s="530" t="n"/>
      <c r="IXY48" s="530" t="n"/>
      <c r="IXZ48" s="530" t="n"/>
      <c r="IYA48" s="530" t="n"/>
      <c r="IYB48" s="530" t="n"/>
      <c r="IYC48" s="530" t="n"/>
      <c r="IYD48" s="530" t="n"/>
      <c r="IYE48" s="530" t="n"/>
      <c r="IYF48" s="530" t="n"/>
      <c r="IYG48" s="530" t="n"/>
      <c r="IYH48" s="530" t="n"/>
      <c r="IYI48" s="530" t="n"/>
      <c r="IYJ48" s="530" t="n"/>
      <c r="IYK48" s="530" t="n"/>
      <c r="IYL48" s="530" t="n"/>
      <c r="IYM48" s="530" t="n"/>
      <c r="IYN48" s="530" t="n"/>
      <c r="IYO48" s="530" t="n"/>
      <c r="IYP48" s="530" t="n"/>
      <c r="IYQ48" s="530" t="n"/>
      <c r="IYR48" s="530" t="n"/>
      <c r="IYS48" s="530" t="n"/>
      <c r="IYT48" s="530" t="n"/>
      <c r="IYU48" s="530" t="n"/>
      <c r="IYV48" s="530" t="n"/>
      <c r="IYW48" s="530" t="n"/>
      <c r="IYX48" s="530" t="n"/>
      <c r="IYY48" s="530" t="n"/>
      <c r="IYZ48" s="530" t="n"/>
      <c r="IZA48" s="530" t="n"/>
      <c r="IZB48" s="530" t="n"/>
      <c r="IZC48" s="530" t="n"/>
      <c r="IZD48" s="530" t="n"/>
      <c r="IZE48" s="530" t="n"/>
      <c r="IZF48" s="530" t="n"/>
      <c r="IZG48" s="530" t="n"/>
      <c r="IZH48" s="530" t="n"/>
      <c r="IZI48" s="530" t="n"/>
      <c r="IZJ48" s="530" t="n"/>
      <c r="IZK48" s="530" t="n"/>
      <c r="IZL48" s="530" t="n"/>
      <c r="IZM48" s="530" t="n"/>
      <c r="IZN48" s="530" t="n"/>
      <c r="IZO48" s="530" t="n"/>
      <c r="IZP48" s="530" t="n"/>
      <c r="IZQ48" s="530" t="n"/>
      <c r="IZR48" s="530" t="n"/>
      <c r="IZS48" s="530" t="n"/>
      <c r="IZT48" s="530" t="n"/>
      <c r="IZU48" s="530" t="n"/>
      <c r="IZV48" s="530" t="n"/>
      <c r="IZW48" s="530" t="n"/>
      <c r="IZX48" s="530" t="n"/>
      <c r="IZY48" s="530" t="n"/>
      <c r="IZZ48" s="530" t="n"/>
      <c r="JAA48" s="530" t="n"/>
      <c r="JAB48" s="530" t="n"/>
      <c r="JAC48" s="530" t="n"/>
      <c r="JAD48" s="530" t="n"/>
      <c r="JAE48" s="530" t="n"/>
      <c r="JAF48" s="530" t="n"/>
      <c r="JAG48" s="530" t="n"/>
      <c r="JAH48" s="530" t="n"/>
      <c r="JAI48" s="530" t="n"/>
      <c r="JAJ48" s="530" t="n"/>
      <c r="JAK48" s="530" t="n"/>
      <c r="JAL48" s="530" t="n"/>
      <c r="JAM48" s="530" t="n"/>
      <c r="JAN48" s="530" t="n"/>
      <c r="JAO48" s="530" t="n"/>
      <c r="JAP48" s="530" t="n"/>
      <c r="JAQ48" s="530" t="n"/>
      <c r="JAR48" s="530" t="n"/>
      <c r="JAS48" s="530" t="n"/>
      <c r="JAT48" s="530" t="n"/>
      <c r="JAU48" s="530" t="n"/>
      <c r="JAV48" s="530" t="n"/>
      <c r="JAW48" s="530" t="n"/>
      <c r="JAX48" s="530" t="n"/>
      <c r="JAY48" s="530" t="n"/>
      <c r="JAZ48" s="530" t="n"/>
      <c r="JBA48" s="530" t="n"/>
      <c r="JBB48" s="530" t="n"/>
      <c r="JBC48" s="530" t="n"/>
      <c r="JBD48" s="530" t="n"/>
      <c r="JBE48" s="530" t="n"/>
      <c r="JBF48" s="530" t="n"/>
      <c r="JBG48" s="530" t="n"/>
      <c r="JBH48" s="530" t="n"/>
      <c r="JBI48" s="530" t="n"/>
      <c r="JBJ48" s="530" t="n"/>
      <c r="JBK48" s="530" t="n"/>
      <c r="JBL48" s="530" t="n"/>
      <c r="JBM48" s="530" t="n"/>
      <c r="JBN48" s="530" t="n"/>
      <c r="JBO48" s="530" t="n"/>
      <c r="JBP48" s="530" t="n"/>
      <c r="JBQ48" s="530" t="n"/>
      <c r="JBR48" s="530" t="n"/>
      <c r="JBS48" s="530" t="n"/>
      <c r="JBT48" s="530" t="n"/>
      <c r="JBU48" s="530" t="n"/>
      <c r="JBV48" s="530" t="n"/>
      <c r="JBW48" s="530" t="n"/>
      <c r="JBX48" s="530" t="n"/>
      <c r="JBY48" s="530" t="n"/>
      <c r="JBZ48" s="530" t="n"/>
      <c r="JCA48" s="530" t="n"/>
      <c r="JCB48" s="530" t="n"/>
      <c r="JCC48" s="530" t="n"/>
      <c r="JCD48" s="530" t="n"/>
      <c r="JCE48" s="530" t="n"/>
      <c r="JCF48" s="530" t="n"/>
      <c r="JCG48" s="530" t="n"/>
      <c r="JCH48" s="530" t="n"/>
      <c r="JCI48" s="530" t="n"/>
      <c r="JCJ48" s="530" t="n"/>
      <c r="JCK48" s="530" t="n"/>
      <c r="JCL48" s="530" t="n"/>
      <c r="JCM48" s="530" t="n"/>
      <c r="JCN48" s="530" t="n"/>
      <c r="JCO48" s="530" t="n"/>
      <c r="JCP48" s="530" t="n"/>
      <c r="JCQ48" s="530" t="n"/>
      <c r="JCR48" s="530" t="n"/>
      <c r="JCS48" s="530" t="n"/>
      <c r="JCT48" s="530" t="n"/>
      <c r="JCU48" s="530" t="n"/>
      <c r="JCV48" s="530" t="n"/>
      <c r="JCW48" s="530" t="n"/>
      <c r="JCX48" s="530" t="n"/>
      <c r="JCY48" s="530" t="n"/>
      <c r="JCZ48" s="530" t="n"/>
      <c r="JDA48" s="530" t="n"/>
      <c r="JDB48" s="530" t="n"/>
      <c r="JDC48" s="530" t="n"/>
      <c r="JDD48" s="530" t="n"/>
      <c r="JDE48" s="530" t="n"/>
      <c r="JDF48" s="530" t="n"/>
      <c r="JDG48" s="530" t="n"/>
      <c r="JDH48" s="530" t="n"/>
      <c r="JDI48" s="530" t="n"/>
      <c r="JDJ48" s="530" t="n"/>
      <c r="JDK48" s="530" t="n"/>
      <c r="JDL48" s="530" t="n"/>
      <c r="JDM48" s="530" t="n"/>
      <c r="JDN48" s="530" t="n"/>
      <c r="JDO48" s="530" t="n"/>
      <c r="JDP48" s="530" t="n"/>
      <c r="JDQ48" s="530" t="n"/>
      <c r="JDR48" s="530" t="n"/>
      <c r="JDS48" s="530" t="n"/>
      <c r="JDT48" s="530" t="n"/>
      <c r="JDU48" s="530" t="n"/>
      <c r="JDV48" s="530" t="n"/>
      <c r="JDW48" s="530" t="n"/>
      <c r="JDX48" s="530" t="n"/>
      <c r="JDY48" s="530" t="n"/>
      <c r="JDZ48" s="530" t="n"/>
      <c r="JEA48" s="530" t="n"/>
      <c r="JEB48" s="530" t="n"/>
      <c r="JEC48" s="530" t="n"/>
      <c r="JED48" s="530" t="n"/>
      <c r="JEE48" s="530" t="n"/>
      <c r="JEF48" s="530" t="n"/>
      <c r="JEG48" s="530" t="n"/>
      <c r="JEH48" s="530" t="n"/>
      <c r="JEI48" s="530" t="n"/>
      <c r="JEJ48" s="530" t="n"/>
      <c r="JEK48" s="530" t="n"/>
      <c r="JEL48" s="530" t="n"/>
      <c r="JEM48" s="530" t="n"/>
      <c r="JEN48" s="530" t="n"/>
      <c r="JEO48" s="530" t="n"/>
      <c r="JEP48" s="530" t="n"/>
      <c r="JEQ48" s="530" t="n"/>
      <c r="JER48" s="530" t="n"/>
      <c r="JES48" s="530" t="n"/>
      <c r="JET48" s="530" t="n"/>
      <c r="JEU48" s="530" t="n"/>
      <c r="JEV48" s="530" t="n"/>
      <c r="JEW48" s="530" t="n"/>
      <c r="JEX48" s="530" t="n"/>
      <c r="JEY48" s="530" t="n"/>
      <c r="JEZ48" s="530" t="n"/>
      <c r="JFA48" s="530" t="n"/>
      <c r="JFB48" s="530" t="n"/>
      <c r="JFC48" s="530" t="n"/>
      <c r="JFD48" s="530" t="n"/>
      <c r="JFE48" s="530" t="n"/>
      <c r="JFF48" s="530" t="n"/>
      <c r="JFG48" s="530" t="n"/>
      <c r="JFH48" s="530" t="n"/>
      <c r="JFI48" s="530" t="n"/>
      <c r="JFJ48" s="530" t="n"/>
      <c r="JFK48" s="530" t="n"/>
      <c r="JFL48" s="530" t="n"/>
      <c r="JFM48" s="530" t="n"/>
      <c r="JFN48" s="530" t="n"/>
      <c r="JFO48" s="530" t="n"/>
      <c r="JFP48" s="530" t="n"/>
      <c r="JFQ48" s="530" t="n"/>
      <c r="JFR48" s="530" t="n"/>
      <c r="JFS48" s="530" t="n"/>
      <c r="JFT48" s="530" t="n"/>
      <c r="JFU48" s="530" t="n"/>
      <c r="JFV48" s="530" t="n"/>
      <c r="JFW48" s="530" t="n"/>
      <c r="JFX48" s="530" t="n"/>
      <c r="JFY48" s="530" t="n"/>
      <c r="JFZ48" s="530" t="n"/>
      <c r="JGA48" s="530" t="n"/>
      <c r="JGB48" s="530" t="n"/>
      <c r="JGC48" s="530" t="n"/>
      <c r="JGD48" s="530" t="n"/>
      <c r="JGE48" s="530" t="n"/>
      <c r="JGF48" s="530" t="n"/>
      <c r="JGG48" s="530" t="n"/>
      <c r="JGH48" s="530" t="n"/>
      <c r="JGI48" s="530" t="n"/>
      <c r="JGJ48" s="530" t="n"/>
      <c r="JGK48" s="530" t="n"/>
      <c r="JGL48" s="530" t="n"/>
      <c r="JGM48" s="530" t="n"/>
      <c r="JGN48" s="530" t="n"/>
      <c r="JGO48" s="530" t="n"/>
      <c r="JGP48" s="530" t="n"/>
      <c r="JGQ48" s="530" t="n"/>
      <c r="JGR48" s="530" t="n"/>
      <c r="JGS48" s="530" t="n"/>
      <c r="JGT48" s="530" t="n"/>
      <c r="JGU48" s="530" t="n"/>
      <c r="JGV48" s="530" t="n"/>
      <c r="JGW48" s="530" t="n"/>
      <c r="JGX48" s="530" t="n"/>
      <c r="JGY48" s="530" t="n"/>
      <c r="JGZ48" s="530" t="n"/>
      <c r="JHA48" s="530" t="n"/>
      <c r="JHB48" s="530" t="n"/>
      <c r="JHC48" s="530" t="n"/>
      <c r="JHD48" s="530" t="n"/>
      <c r="JHE48" s="530" t="n"/>
      <c r="JHF48" s="530" t="n"/>
      <c r="JHG48" s="530" t="n"/>
      <c r="JHH48" s="530" t="n"/>
      <c r="JHI48" s="530" t="n"/>
      <c r="JHJ48" s="530" t="n"/>
      <c r="JHK48" s="530" t="n"/>
      <c r="JHL48" s="530" t="n"/>
      <c r="JHM48" s="530" t="n"/>
      <c r="JHN48" s="530" t="n"/>
      <c r="JHO48" s="530" t="n"/>
      <c r="JHP48" s="530" t="n"/>
      <c r="JHQ48" s="530" t="n"/>
      <c r="JHR48" s="530" t="n"/>
      <c r="JHS48" s="530" t="n"/>
      <c r="JHT48" s="530" t="n"/>
      <c r="JHU48" s="530" t="n"/>
      <c r="JHV48" s="530" t="n"/>
      <c r="JHW48" s="530" t="n"/>
      <c r="JHX48" s="530" t="n"/>
      <c r="JHY48" s="530" t="n"/>
      <c r="JHZ48" s="530" t="n"/>
      <c r="JIA48" s="530" t="n"/>
      <c r="JIB48" s="530" t="n"/>
      <c r="JIC48" s="530" t="n"/>
      <c r="JID48" s="530" t="n"/>
      <c r="JIE48" s="530" t="n"/>
      <c r="JIF48" s="530" t="n"/>
      <c r="JIG48" s="530" t="n"/>
      <c r="JIH48" s="530" t="n"/>
      <c r="JII48" s="530" t="n"/>
      <c r="JIJ48" s="530" t="n"/>
      <c r="JIK48" s="530" t="n"/>
      <c r="JIL48" s="530" t="n"/>
      <c r="JIM48" s="530" t="n"/>
      <c r="JIN48" s="530" t="n"/>
      <c r="JIO48" s="530" t="n"/>
      <c r="JIP48" s="530" t="n"/>
      <c r="JIQ48" s="530" t="n"/>
      <c r="JIR48" s="530" t="n"/>
      <c r="JIS48" s="530" t="n"/>
      <c r="JIT48" s="530" t="n"/>
      <c r="JIU48" s="530" t="n"/>
      <c r="JIV48" s="530" t="n"/>
      <c r="JIW48" s="530" t="n"/>
      <c r="JIX48" s="530" t="n"/>
      <c r="JIY48" s="530" t="n"/>
      <c r="JIZ48" s="530" t="n"/>
      <c r="JJA48" s="530" t="n"/>
      <c r="JJB48" s="530" t="n"/>
      <c r="JJC48" s="530" t="n"/>
      <c r="JJD48" s="530" t="n"/>
      <c r="JJE48" s="530" t="n"/>
      <c r="JJF48" s="530" t="n"/>
      <c r="JJG48" s="530" t="n"/>
      <c r="JJH48" s="530" t="n"/>
      <c r="JJI48" s="530" t="n"/>
      <c r="JJJ48" s="530" t="n"/>
      <c r="JJK48" s="530" t="n"/>
      <c r="JJL48" s="530" t="n"/>
      <c r="JJM48" s="530" t="n"/>
      <c r="JJN48" s="530" t="n"/>
      <c r="JJO48" s="530" t="n"/>
      <c r="JJP48" s="530" t="n"/>
      <c r="JJQ48" s="530" t="n"/>
      <c r="JJR48" s="530" t="n"/>
      <c r="JJS48" s="530" t="n"/>
      <c r="JJT48" s="530" t="n"/>
      <c r="JJU48" s="530" t="n"/>
      <c r="JJV48" s="530" t="n"/>
      <c r="JJW48" s="530" t="n"/>
      <c r="JJX48" s="530" t="n"/>
      <c r="JJY48" s="530" t="n"/>
      <c r="JJZ48" s="530" t="n"/>
      <c r="JKA48" s="530" t="n"/>
      <c r="JKB48" s="530" t="n"/>
      <c r="JKC48" s="530" t="n"/>
      <c r="JKD48" s="530" t="n"/>
      <c r="JKE48" s="530" t="n"/>
      <c r="JKF48" s="530" t="n"/>
      <c r="JKG48" s="530" t="n"/>
      <c r="JKH48" s="530" t="n"/>
      <c r="JKI48" s="530" t="n"/>
      <c r="JKJ48" s="530" t="n"/>
      <c r="JKK48" s="530" t="n"/>
      <c r="JKL48" s="530" t="n"/>
      <c r="JKM48" s="530" t="n"/>
      <c r="JKN48" s="530" t="n"/>
      <c r="JKO48" s="530" t="n"/>
      <c r="JKP48" s="530" t="n"/>
      <c r="JKQ48" s="530" t="n"/>
      <c r="JKR48" s="530" t="n"/>
      <c r="JKS48" s="530" t="n"/>
      <c r="JKT48" s="530" t="n"/>
      <c r="JKU48" s="530" t="n"/>
      <c r="JKV48" s="530" t="n"/>
      <c r="JKW48" s="530" t="n"/>
      <c r="JKX48" s="530" t="n"/>
      <c r="JKY48" s="530" t="n"/>
      <c r="JKZ48" s="530" t="n"/>
      <c r="JLA48" s="530" t="n"/>
      <c r="JLB48" s="530" t="n"/>
      <c r="JLC48" s="530" t="n"/>
      <c r="JLD48" s="530" t="n"/>
      <c r="JLE48" s="530" t="n"/>
      <c r="JLF48" s="530" t="n"/>
      <c r="JLG48" s="530" t="n"/>
      <c r="JLH48" s="530" t="n"/>
      <c r="JLI48" s="530" t="n"/>
      <c r="JLJ48" s="530" t="n"/>
      <c r="JLK48" s="530" t="n"/>
      <c r="JLL48" s="530" t="n"/>
      <c r="JLM48" s="530" t="n"/>
      <c r="JLN48" s="530" t="n"/>
      <c r="JLO48" s="530" t="n"/>
      <c r="JLP48" s="530" t="n"/>
      <c r="JLQ48" s="530" t="n"/>
      <c r="JLR48" s="530" t="n"/>
      <c r="JLS48" s="530" t="n"/>
      <c r="JLT48" s="530" t="n"/>
      <c r="JLU48" s="530" t="n"/>
      <c r="JLV48" s="530" t="n"/>
      <c r="JLW48" s="530" t="n"/>
      <c r="JLX48" s="530" t="n"/>
      <c r="JLY48" s="530" t="n"/>
      <c r="JLZ48" s="530" t="n"/>
      <c r="JMA48" s="530" t="n"/>
      <c r="JMB48" s="530" t="n"/>
      <c r="JMC48" s="530" t="n"/>
      <c r="JMD48" s="530" t="n"/>
      <c r="JME48" s="530" t="n"/>
      <c r="JMF48" s="530" t="n"/>
      <c r="JMG48" s="530" t="n"/>
      <c r="JMH48" s="530" t="n"/>
      <c r="JMI48" s="530" t="n"/>
      <c r="JMJ48" s="530" t="n"/>
      <c r="JMK48" s="530" t="n"/>
      <c r="JML48" s="530" t="n"/>
      <c r="JMM48" s="530" t="n"/>
      <c r="JMN48" s="530" t="n"/>
      <c r="JMO48" s="530" t="n"/>
      <c r="JMP48" s="530" t="n"/>
      <c r="JMQ48" s="530" t="n"/>
      <c r="JMR48" s="530" t="n"/>
      <c r="JMS48" s="530" t="n"/>
      <c r="JMT48" s="530" t="n"/>
      <c r="JMU48" s="530" t="n"/>
      <c r="JMV48" s="530" t="n"/>
      <c r="JMW48" s="530" t="n"/>
      <c r="JMX48" s="530" t="n"/>
      <c r="JMY48" s="530" t="n"/>
      <c r="JMZ48" s="530" t="n"/>
      <c r="JNA48" s="530" t="n"/>
      <c r="JNB48" s="530" t="n"/>
      <c r="JNC48" s="530" t="n"/>
      <c r="JND48" s="530" t="n"/>
      <c r="JNE48" s="530" t="n"/>
      <c r="JNF48" s="530" t="n"/>
      <c r="JNG48" s="530" t="n"/>
      <c r="JNH48" s="530" t="n"/>
      <c r="JNI48" s="530" t="n"/>
      <c r="JNJ48" s="530" t="n"/>
      <c r="JNK48" s="530" t="n"/>
      <c r="JNL48" s="530" t="n"/>
      <c r="JNM48" s="530" t="n"/>
      <c r="JNN48" s="530" t="n"/>
      <c r="JNO48" s="530" t="n"/>
      <c r="JNP48" s="530" t="n"/>
      <c r="JNQ48" s="530" t="n"/>
      <c r="JNR48" s="530" t="n"/>
      <c r="JNS48" s="530" t="n"/>
      <c r="JNT48" s="530" t="n"/>
      <c r="JNU48" s="530" t="n"/>
      <c r="JNV48" s="530" t="n"/>
      <c r="JNW48" s="530" t="n"/>
      <c r="JNX48" s="530" t="n"/>
      <c r="JNY48" s="530" t="n"/>
      <c r="JNZ48" s="530" t="n"/>
      <c r="JOA48" s="530" t="n"/>
      <c r="JOB48" s="530" t="n"/>
      <c r="JOC48" s="530" t="n"/>
      <c r="JOD48" s="530" t="n"/>
      <c r="JOE48" s="530" t="n"/>
      <c r="JOF48" s="530" t="n"/>
      <c r="JOG48" s="530" t="n"/>
      <c r="JOH48" s="530" t="n"/>
      <c r="JOI48" s="530" t="n"/>
      <c r="JOJ48" s="530" t="n"/>
      <c r="JOK48" s="530" t="n"/>
      <c r="JOL48" s="530" t="n"/>
      <c r="JOM48" s="530" t="n"/>
      <c r="JON48" s="530" t="n"/>
      <c r="JOO48" s="530" t="n"/>
      <c r="JOP48" s="530" t="n"/>
      <c r="JOQ48" s="530" t="n"/>
      <c r="JOR48" s="530" t="n"/>
      <c r="JOS48" s="530" t="n"/>
      <c r="JOT48" s="530" t="n"/>
      <c r="JOU48" s="530" t="n"/>
      <c r="JOV48" s="530" t="n"/>
      <c r="JOW48" s="530" t="n"/>
      <c r="JOX48" s="530" t="n"/>
      <c r="JOY48" s="530" t="n"/>
      <c r="JOZ48" s="530" t="n"/>
      <c r="JPA48" s="530" t="n"/>
      <c r="JPB48" s="530" t="n"/>
      <c r="JPC48" s="530" t="n"/>
      <c r="JPD48" s="530" t="n"/>
      <c r="JPE48" s="530" t="n"/>
      <c r="JPF48" s="530" t="n"/>
      <c r="JPG48" s="530" t="n"/>
      <c r="JPH48" s="530" t="n"/>
      <c r="JPI48" s="530" t="n"/>
      <c r="JPJ48" s="530" t="n"/>
      <c r="JPK48" s="530" t="n"/>
      <c r="JPL48" s="530" t="n"/>
      <c r="JPM48" s="530" t="n"/>
      <c r="JPN48" s="530" t="n"/>
      <c r="JPO48" s="530" t="n"/>
      <c r="JPP48" s="530" t="n"/>
      <c r="JPQ48" s="530" t="n"/>
      <c r="JPR48" s="530" t="n"/>
      <c r="JPS48" s="530" t="n"/>
      <c r="JPT48" s="530" t="n"/>
      <c r="JPU48" s="530" t="n"/>
      <c r="JPV48" s="530" t="n"/>
      <c r="JPW48" s="530" t="n"/>
      <c r="JPX48" s="530" t="n"/>
      <c r="JPY48" s="530" t="n"/>
      <c r="JPZ48" s="530" t="n"/>
      <c r="JQA48" s="530" t="n"/>
      <c r="JQB48" s="530" t="n"/>
      <c r="JQC48" s="530" t="n"/>
      <c r="JQD48" s="530" t="n"/>
      <c r="JQE48" s="530" t="n"/>
      <c r="JQF48" s="530" t="n"/>
      <c r="JQG48" s="530" t="n"/>
      <c r="JQH48" s="530" t="n"/>
      <c r="JQI48" s="530" t="n"/>
      <c r="JQJ48" s="530" t="n"/>
      <c r="JQK48" s="530" t="n"/>
      <c r="JQL48" s="530" t="n"/>
      <c r="JQM48" s="530" t="n"/>
      <c r="JQN48" s="530" t="n"/>
      <c r="JQO48" s="530" t="n"/>
      <c r="JQP48" s="530" t="n"/>
      <c r="JQQ48" s="530" t="n"/>
      <c r="JQR48" s="530" t="n"/>
      <c r="JQS48" s="530" t="n"/>
      <c r="JQT48" s="530" t="n"/>
      <c r="JQU48" s="530" t="n"/>
      <c r="JQV48" s="530" t="n"/>
      <c r="JQW48" s="530" t="n"/>
      <c r="JQX48" s="530" t="n"/>
      <c r="JQY48" s="530" t="n"/>
      <c r="JQZ48" s="530" t="n"/>
      <c r="JRA48" s="530" t="n"/>
      <c r="JRB48" s="530" t="n"/>
      <c r="JRC48" s="530" t="n"/>
      <c r="JRD48" s="530" t="n"/>
      <c r="JRE48" s="530" t="n"/>
      <c r="JRF48" s="530" t="n"/>
      <c r="JRG48" s="530" t="n"/>
      <c r="JRH48" s="530" t="n"/>
      <c r="JRI48" s="530" t="n"/>
      <c r="JRJ48" s="530" t="n"/>
      <c r="JRK48" s="530" t="n"/>
      <c r="JRL48" s="530" t="n"/>
      <c r="JRM48" s="530" t="n"/>
      <c r="JRN48" s="530" t="n"/>
      <c r="JRO48" s="530" t="n"/>
      <c r="JRP48" s="530" t="n"/>
      <c r="JRQ48" s="530" t="n"/>
      <c r="JRR48" s="530" t="n"/>
      <c r="JRS48" s="530" t="n"/>
      <c r="JRT48" s="530" t="n"/>
      <c r="JRU48" s="530" t="n"/>
      <c r="JRV48" s="530" t="n"/>
      <c r="JRW48" s="530" t="n"/>
      <c r="JRX48" s="530" t="n"/>
      <c r="JRY48" s="530" t="n"/>
      <c r="JRZ48" s="530" t="n"/>
      <c r="JSA48" s="530" t="n"/>
      <c r="JSB48" s="530" t="n"/>
      <c r="JSC48" s="530" t="n"/>
      <c r="JSD48" s="530" t="n"/>
      <c r="JSE48" s="530" t="n"/>
      <c r="JSF48" s="530" t="n"/>
      <c r="JSG48" s="530" t="n"/>
      <c r="JSH48" s="530" t="n"/>
      <c r="JSI48" s="530" t="n"/>
      <c r="JSJ48" s="530" t="n"/>
      <c r="JSK48" s="530" t="n"/>
      <c r="JSL48" s="530" t="n"/>
      <c r="JSM48" s="530" t="n"/>
      <c r="JSN48" s="530" t="n"/>
      <c r="JSO48" s="530" t="n"/>
      <c r="JSP48" s="530" t="n"/>
      <c r="JSQ48" s="530" t="n"/>
      <c r="JSR48" s="530" t="n"/>
      <c r="JSS48" s="530" t="n"/>
      <c r="JST48" s="530" t="n"/>
      <c r="JSU48" s="530" t="n"/>
      <c r="JSV48" s="530" t="n"/>
      <c r="JSW48" s="530" t="n"/>
      <c r="JSX48" s="530" t="n"/>
      <c r="JSY48" s="530" t="n"/>
      <c r="JSZ48" s="530" t="n"/>
      <c r="JTA48" s="530" t="n"/>
      <c r="JTB48" s="530" t="n"/>
      <c r="JTC48" s="530" t="n"/>
      <c r="JTD48" s="530" t="n"/>
      <c r="JTE48" s="530" t="n"/>
      <c r="JTF48" s="530" t="n"/>
      <c r="JTG48" s="530" t="n"/>
      <c r="JTH48" s="530" t="n"/>
      <c r="JTI48" s="530" t="n"/>
      <c r="JTJ48" s="530" t="n"/>
      <c r="JTK48" s="530" t="n"/>
      <c r="JTL48" s="530" t="n"/>
      <c r="JTM48" s="530" t="n"/>
      <c r="JTN48" s="530" t="n"/>
      <c r="JTO48" s="530" t="n"/>
      <c r="JTP48" s="530" t="n"/>
      <c r="JTQ48" s="530" t="n"/>
      <c r="JTR48" s="530" t="n"/>
      <c r="JTS48" s="530" t="n"/>
      <c r="JTT48" s="530" t="n"/>
      <c r="JTU48" s="530" t="n"/>
      <c r="JTV48" s="530" t="n"/>
      <c r="JTW48" s="530" t="n"/>
      <c r="JTX48" s="530" t="n"/>
      <c r="JTY48" s="530" t="n"/>
      <c r="JTZ48" s="530" t="n"/>
      <c r="JUA48" s="530" t="n"/>
      <c r="JUB48" s="530" t="n"/>
      <c r="JUC48" s="530" t="n"/>
      <c r="JUD48" s="530" t="n"/>
      <c r="JUE48" s="530" t="n"/>
      <c r="JUF48" s="530" t="n"/>
      <c r="JUG48" s="530" t="n"/>
      <c r="JUH48" s="530" t="n"/>
      <c r="JUI48" s="530" t="n"/>
      <c r="JUJ48" s="530" t="n"/>
      <c r="JUK48" s="530" t="n"/>
      <c r="JUL48" s="530" t="n"/>
      <c r="JUM48" s="530" t="n"/>
      <c r="JUN48" s="530" t="n"/>
      <c r="JUO48" s="530" t="n"/>
      <c r="JUP48" s="530" t="n"/>
      <c r="JUQ48" s="530" t="n"/>
      <c r="JUR48" s="530" t="n"/>
      <c r="JUS48" s="530" t="n"/>
      <c r="JUT48" s="530" t="n"/>
      <c r="JUU48" s="530" t="n"/>
      <c r="JUV48" s="530" t="n"/>
      <c r="JUW48" s="530" t="n"/>
      <c r="JUX48" s="530" t="n"/>
      <c r="JUY48" s="530" t="n"/>
      <c r="JUZ48" s="530" t="n"/>
      <c r="JVA48" s="530" t="n"/>
      <c r="JVB48" s="530" t="n"/>
      <c r="JVC48" s="530" t="n"/>
      <c r="JVD48" s="530" t="n"/>
      <c r="JVE48" s="530" t="n"/>
      <c r="JVF48" s="530" t="n"/>
      <c r="JVG48" s="530" t="n"/>
      <c r="JVH48" s="530" t="n"/>
      <c r="JVI48" s="530" t="n"/>
      <c r="JVJ48" s="530" t="n"/>
      <c r="JVK48" s="530" t="n"/>
      <c r="JVL48" s="530" t="n"/>
      <c r="JVM48" s="530" t="n"/>
      <c r="JVN48" s="530" t="n"/>
      <c r="JVO48" s="530" t="n"/>
      <c r="JVP48" s="530" t="n"/>
      <c r="JVQ48" s="530" t="n"/>
      <c r="JVR48" s="530" t="n"/>
      <c r="JVS48" s="530" t="n"/>
      <c r="JVT48" s="530" t="n"/>
      <c r="JVU48" s="530" t="n"/>
      <c r="JVV48" s="530" t="n"/>
      <c r="JVW48" s="530" t="n"/>
      <c r="JVX48" s="530" t="n"/>
      <c r="JVY48" s="530" t="n"/>
      <c r="JVZ48" s="530" t="n"/>
      <c r="JWA48" s="530" t="n"/>
      <c r="JWB48" s="530" t="n"/>
      <c r="JWC48" s="530" t="n"/>
      <c r="JWD48" s="530" t="n"/>
      <c r="JWE48" s="530" t="n"/>
      <c r="JWF48" s="530" t="n"/>
      <c r="JWG48" s="530" t="n"/>
      <c r="JWH48" s="530" t="n"/>
      <c r="JWI48" s="530" t="n"/>
      <c r="JWJ48" s="530" t="n"/>
      <c r="JWK48" s="530" t="n"/>
      <c r="JWL48" s="530" t="n"/>
      <c r="JWM48" s="530" t="n"/>
      <c r="JWN48" s="530" t="n"/>
      <c r="JWO48" s="530" t="n"/>
      <c r="JWP48" s="530" t="n"/>
      <c r="JWQ48" s="530" t="n"/>
      <c r="JWR48" s="530" t="n"/>
      <c r="JWS48" s="530" t="n"/>
      <c r="JWT48" s="530" t="n"/>
      <c r="JWU48" s="530" t="n"/>
      <c r="JWV48" s="530" t="n"/>
      <c r="JWW48" s="530" t="n"/>
      <c r="JWX48" s="530" t="n"/>
      <c r="JWY48" s="530" t="n"/>
      <c r="JWZ48" s="530" t="n"/>
      <c r="JXA48" s="530" t="n"/>
      <c r="JXB48" s="530" t="n"/>
      <c r="JXC48" s="530" t="n"/>
      <c r="JXD48" s="530" t="n"/>
      <c r="JXE48" s="530" t="n"/>
      <c r="JXF48" s="530" t="n"/>
      <c r="JXG48" s="530" t="n"/>
      <c r="JXH48" s="530" t="n"/>
      <c r="JXI48" s="530" t="n"/>
      <c r="JXJ48" s="530" t="n"/>
      <c r="JXK48" s="530" t="n"/>
      <c r="JXL48" s="530" t="n"/>
      <c r="JXM48" s="530" t="n"/>
      <c r="JXN48" s="530" t="n"/>
      <c r="JXO48" s="530" t="n"/>
      <c r="JXP48" s="530" t="n"/>
      <c r="JXQ48" s="530" t="n"/>
      <c r="JXR48" s="530" t="n"/>
      <c r="JXS48" s="530" t="n"/>
      <c r="JXT48" s="530" t="n"/>
      <c r="JXU48" s="530" t="n"/>
      <c r="JXV48" s="530" t="n"/>
      <c r="JXW48" s="530" t="n"/>
      <c r="JXX48" s="530" t="n"/>
      <c r="JXY48" s="530" t="n"/>
      <c r="JXZ48" s="530" t="n"/>
      <c r="JYA48" s="530" t="n"/>
      <c r="JYB48" s="530" t="n"/>
      <c r="JYC48" s="530" t="n"/>
      <c r="JYD48" s="530" t="n"/>
      <c r="JYE48" s="530" t="n"/>
      <c r="JYF48" s="530" t="n"/>
      <c r="JYG48" s="530" t="n"/>
      <c r="JYH48" s="530" t="n"/>
      <c r="JYI48" s="530" t="n"/>
      <c r="JYJ48" s="530" t="n"/>
      <c r="JYK48" s="530" t="n"/>
      <c r="JYL48" s="530" t="n"/>
      <c r="JYM48" s="530" t="n"/>
      <c r="JYN48" s="530" t="n"/>
      <c r="JYO48" s="530" t="n"/>
      <c r="JYP48" s="530" t="n"/>
      <c r="JYQ48" s="530" t="n"/>
      <c r="JYR48" s="530" t="n"/>
      <c r="JYS48" s="530" t="n"/>
      <c r="JYT48" s="530" t="n"/>
      <c r="JYU48" s="530" t="n"/>
      <c r="JYV48" s="530" t="n"/>
      <c r="JYW48" s="530" t="n"/>
      <c r="JYX48" s="530" t="n"/>
      <c r="JYY48" s="530" t="n"/>
      <c r="JYZ48" s="530" t="n"/>
      <c r="JZA48" s="530" t="n"/>
      <c r="JZB48" s="530" t="n"/>
      <c r="JZC48" s="530" t="n"/>
      <c r="JZD48" s="530" t="n"/>
      <c r="JZE48" s="530" t="n"/>
      <c r="JZF48" s="530" t="n"/>
      <c r="JZG48" s="530" t="n"/>
      <c r="JZH48" s="530" t="n"/>
      <c r="JZI48" s="530" t="n"/>
      <c r="JZJ48" s="530" t="n"/>
      <c r="JZK48" s="530" t="n"/>
      <c r="JZL48" s="530" t="n"/>
      <c r="JZM48" s="530" t="n"/>
      <c r="JZN48" s="530" t="n"/>
      <c r="JZO48" s="530" t="n"/>
      <c r="JZP48" s="530" t="n"/>
      <c r="JZQ48" s="530" t="n"/>
      <c r="JZR48" s="530" t="n"/>
      <c r="JZS48" s="530" t="n"/>
      <c r="JZT48" s="530" t="n"/>
      <c r="JZU48" s="530" t="n"/>
      <c r="JZV48" s="530" t="n"/>
      <c r="JZW48" s="530" t="n"/>
      <c r="JZX48" s="530" t="n"/>
      <c r="JZY48" s="530" t="n"/>
      <c r="JZZ48" s="530" t="n"/>
      <c r="KAA48" s="530" t="n"/>
      <c r="KAB48" s="530" t="n"/>
      <c r="KAC48" s="530" t="n"/>
      <c r="KAD48" s="530" t="n"/>
      <c r="KAE48" s="530" t="n"/>
      <c r="KAF48" s="530" t="n"/>
      <c r="KAG48" s="530" t="n"/>
      <c r="KAH48" s="530" t="n"/>
      <c r="KAI48" s="530" t="n"/>
      <c r="KAJ48" s="530" t="n"/>
      <c r="KAK48" s="530" t="n"/>
      <c r="KAL48" s="530" t="n"/>
      <c r="KAM48" s="530" t="n"/>
      <c r="KAN48" s="530" t="n"/>
      <c r="KAO48" s="530" t="n"/>
      <c r="KAP48" s="530" t="n"/>
      <c r="KAQ48" s="530" t="n"/>
      <c r="KAR48" s="530" t="n"/>
      <c r="KAS48" s="530" t="n"/>
      <c r="KAT48" s="530" t="n"/>
      <c r="KAU48" s="530" t="n"/>
      <c r="KAV48" s="530" t="n"/>
      <c r="KAW48" s="530" t="n"/>
      <c r="KAX48" s="530" t="n"/>
      <c r="KAY48" s="530" t="n"/>
      <c r="KAZ48" s="530" t="n"/>
      <c r="KBA48" s="530" t="n"/>
      <c r="KBB48" s="530" t="n"/>
      <c r="KBC48" s="530" t="n"/>
      <c r="KBD48" s="530" t="n"/>
      <c r="KBE48" s="530" t="n"/>
      <c r="KBF48" s="530" t="n"/>
      <c r="KBG48" s="530" t="n"/>
      <c r="KBH48" s="530" t="n"/>
      <c r="KBI48" s="530" t="n"/>
      <c r="KBJ48" s="530" t="n"/>
      <c r="KBK48" s="530" t="n"/>
      <c r="KBL48" s="530" t="n"/>
      <c r="KBM48" s="530" t="n"/>
      <c r="KBN48" s="530" t="n"/>
      <c r="KBO48" s="530" t="n"/>
      <c r="KBP48" s="530" t="n"/>
      <c r="KBQ48" s="530" t="n"/>
      <c r="KBR48" s="530" t="n"/>
      <c r="KBS48" s="530" t="n"/>
      <c r="KBT48" s="530" t="n"/>
      <c r="KBU48" s="530" t="n"/>
      <c r="KBV48" s="530" t="n"/>
      <c r="KBW48" s="530" t="n"/>
      <c r="KBX48" s="530" t="n"/>
      <c r="KBY48" s="530" t="n"/>
      <c r="KBZ48" s="530" t="n"/>
      <c r="KCA48" s="530" t="n"/>
      <c r="KCB48" s="530" t="n"/>
      <c r="KCC48" s="530" t="n"/>
      <c r="KCD48" s="530" t="n"/>
      <c r="KCE48" s="530" t="n"/>
      <c r="KCF48" s="530" t="n"/>
      <c r="KCG48" s="530" t="n"/>
      <c r="KCH48" s="530" t="n"/>
      <c r="KCI48" s="530" t="n"/>
      <c r="KCJ48" s="530" t="n"/>
      <c r="KCK48" s="530" t="n"/>
      <c r="KCL48" s="530" t="n"/>
      <c r="KCM48" s="530" t="n"/>
      <c r="KCN48" s="530" t="n"/>
      <c r="KCO48" s="530" t="n"/>
      <c r="KCP48" s="530" t="n"/>
      <c r="KCQ48" s="530" t="n"/>
      <c r="KCR48" s="530" t="n"/>
      <c r="KCS48" s="530" t="n"/>
      <c r="KCT48" s="530" t="n"/>
      <c r="KCU48" s="530" t="n"/>
      <c r="KCV48" s="530" t="n"/>
      <c r="KCW48" s="530" t="n"/>
      <c r="KCX48" s="530" t="n"/>
      <c r="KCY48" s="530" t="n"/>
      <c r="KCZ48" s="530" t="n"/>
      <c r="KDA48" s="530" t="n"/>
      <c r="KDB48" s="530" t="n"/>
      <c r="KDC48" s="530" t="n"/>
      <c r="KDD48" s="530" t="n"/>
      <c r="KDE48" s="530" t="n"/>
      <c r="KDF48" s="530" t="n"/>
      <c r="KDG48" s="530" t="n"/>
      <c r="KDH48" s="530" t="n"/>
      <c r="KDI48" s="530" t="n"/>
      <c r="KDJ48" s="530" t="n"/>
      <c r="KDK48" s="530" t="n"/>
      <c r="KDL48" s="530" t="n"/>
      <c r="KDM48" s="530" t="n"/>
      <c r="KDN48" s="530" t="n"/>
      <c r="KDO48" s="530" t="n"/>
      <c r="KDP48" s="530" t="n"/>
      <c r="KDQ48" s="530" t="n"/>
      <c r="KDR48" s="530" t="n"/>
      <c r="KDS48" s="530" t="n"/>
      <c r="KDT48" s="530" t="n"/>
      <c r="KDU48" s="530" t="n"/>
      <c r="KDV48" s="530" t="n"/>
      <c r="KDW48" s="530" t="n"/>
      <c r="KDX48" s="530" t="n"/>
      <c r="KDY48" s="530" t="n"/>
      <c r="KDZ48" s="530" t="n"/>
      <c r="KEA48" s="530" t="n"/>
      <c r="KEB48" s="530" t="n"/>
      <c r="KEC48" s="530" t="n"/>
      <c r="KED48" s="530" t="n"/>
      <c r="KEE48" s="530" t="n"/>
      <c r="KEF48" s="530" t="n"/>
      <c r="KEG48" s="530" t="n"/>
      <c r="KEH48" s="530" t="n"/>
      <c r="KEI48" s="530" t="n"/>
      <c r="KEJ48" s="530" t="n"/>
      <c r="KEK48" s="530" t="n"/>
      <c r="KEL48" s="530" t="n"/>
      <c r="KEM48" s="530" t="n"/>
      <c r="KEN48" s="530" t="n"/>
      <c r="KEO48" s="530" t="n"/>
      <c r="KEP48" s="530" t="n"/>
      <c r="KEQ48" s="530" t="n"/>
      <c r="KER48" s="530" t="n"/>
      <c r="KES48" s="530" t="n"/>
      <c r="KET48" s="530" t="n"/>
      <c r="KEU48" s="530" t="n"/>
      <c r="KEV48" s="530" t="n"/>
      <c r="KEW48" s="530" t="n"/>
      <c r="KEX48" s="530" t="n"/>
      <c r="KEY48" s="530" t="n"/>
      <c r="KEZ48" s="530" t="n"/>
      <c r="KFA48" s="530" t="n"/>
      <c r="KFB48" s="530" t="n"/>
      <c r="KFC48" s="530" t="n"/>
      <c r="KFD48" s="530" t="n"/>
      <c r="KFE48" s="530" t="n"/>
      <c r="KFF48" s="530" t="n"/>
      <c r="KFG48" s="530" t="n"/>
      <c r="KFH48" s="530" t="n"/>
      <c r="KFI48" s="530" t="n"/>
      <c r="KFJ48" s="530" t="n"/>
      <c r="KFK48" s="530" t="n"/>
      <c r="KFL48" s="530" t="n"/>
      <c r="KFM48" s="530" t="n"/>
      <c r="KFN48" s="530" t="n"/>
      <c r="KFO48" s="530" t="n"/>
      <c r="KFP48" s="530" t="n"/>
      <c r="KFQ48" s="530" t="n"/>
      <c r="KFR48" s="530" t="n"/>
      <c r="KFS48" s="530" t="n"/>
      <c r="KFT48" s="530" t="n"/>
      <c r="KFU48" s="530" t="n"/>
      <c r="KFV48" s="530" t="n"/>
      <c r="KFW48" s="530" t="n"/>
      <c r="KFX48" s="530" t="n"/>
      <c r="KFY48" s="530" t="n"/>
      <c r="KFZ48" s="530" t="n"/>
      <c r="KGA48" s="530" t="n"/>
      <c r="KGB48" s="530" t="n"/>
      <c r="KGC48" s="530" t="n"/>
      <c r="KGD48" s="530" t="n"/>
      <c r="KGE48" s="530" t="n"/>
      <c r="KGF48" s="530" t="n"/>
      <c r="KGG48" s="530" t="n"/>
      <c r="KGH48" s="530" t="n"/>
      <c r="KGI48" s="530" t="n"/>
      <c r="KGJ48" s="530" t="n"/>
      <c r="KGK48" s="530" t="n"/>
      <c r="KGL48" s="530" t="n"/>
      <c r="KGM48" s="530" t="n"/>
      <c r="KGN48" s="530" t="n"/>
      <c r="KGO48" s="530" t="n"/>
      <c r="KGP48" s="530" t="n"/>
      <c r="KGQ48" s="530" t="n"/>
      <c r="KGR48" s="530" t="n"/>
      <c r="KGS48" s="530" t="n"/>
      <c r="KGT48" s="530" t="n"/>
      <c r="KGU48" s="530" t="n"/>
      <c r="KGV48" s="530" t="n"/>
      <c r="KGW48" s="530" t="n"/>
      <c r="KGX48" s="530" t="n"/>
      <c r="KGY48" s="530" t="n"/>
      <c r="KGZ48" s="530" t="n"/>
      <c r="KHA48" s="530" t="n"/>
      <c r="KHB48" s="530" t="n"/>
      <c r="KHC48" s="530" t="n"/>
      <c r="KHD48" s="530" t="n"/>
      <c r="KHE48" s="530" t="n"/>
      <c r="KHF48" s="530" t="n"/>
      <c r="KHG48" s="530" t="n"/>
      <c r="KHH48" s="530" t="n"/>
      <c r="KHI48" s="530" t="n"/>
      <c r="KHJ48" s="530" t="n"/>
      <c r="KHK48" s="530" t="n"/>
      <c r="KHL48" s="530" t="n"/>
      <c r="KHM48" s="530" t="n"/>
      <c r="KHN48" s="530" t="n"/>
      <c r="KHO48" s="530" t="n"/>
      <c r="KHP48" s="530" t="n"/>
      <c r="KHQ48" s="530" t="n"/>
      <c r="KHR48" s="530" t="n"/>
      <c r="KHS48" s="530" t="n"/>
      <c r="KHT48" s="530" t="n"/>
      <c r="KHU48" s="530" t="n"/>
      <c r="KHV48" s="530" t="n"/>
      <c r="KHW48" s="530" t="n"/>
      <c r="KHX48" s="530" t="n"/>
      <c r="KHY48" s="530" t="n"/>
      <c r="KHZ48" s="530" t="n"/>
      <c r="KIA48" s="530" t="n"/>
      <c r="KIB48" s="530" t="n"/>
      <c r="KIC48" s="530" t="n"/>
      <c r="KID48" s="530" t="n"/>
      <c r="KIE48" s="530" t="n"/>
      <c r="KIF48" s="530" t="n"/>
      <c r="KIG48" s="530" t="n"/>
      <c r="KIH48" s="530" t="n"/>
      <c r="KII48" s="530" t="n"/>
      <c r="KIJ48" s="530" t="n"/>
      <c r="KIK48" s="530" t="n"/>
      <c r="KIL48" s="530" t="n"/>
      <c r="KIM48" s="530" t="n"/>
      <c r="KIN48" s="530" t="n"/>
      <c r="KIO48" s="530" t="n"/>
      <c r="KIP48" s="530" t="n"/>
      <c r="KIQ48" s="530" t="n"/>
      <c r="KIR48" s="530" t="n"/>
      <c r="KIS48" s="530" t="n"/>
      <c r="KIT48" s="530" t="n"/>
      <c r="KIU48" s="530" t="n"/>
      <c r="KIV48" s="530" t="n"/>
      <c r="KIW48" s="530" t="n"/>
      <c r="KIX48" s="530" t="n"/>
      <c r="KIY48" s="530" t="n"/>
      <c r="KIZ48" s="530" t="n"/>
      <c r="KJA48" s="530" t="n"/>
      <c r="KJB48" s="530" t="n"/>
      <c r="KJC48" s="530" t="n"/>
      <c r="KJD48" s="530" t="n"/>
      <c r="KJE48" s="530" t="n"/>
      <c r="KJF48" s="530" t="n"/>
      <c r="KJG48" s="530" t="n"/>
      <c r="KJH48" s="530" t="n"/>
      <c r="KJI48" s="530" t="n"/>
      <c r="KJJ48" s="530" t="n"/>
      <c r="KJK48" s="530" t="n"/>
      <c r="KJL48" s="530" t="n"/>
      <c r="KJM48" s="530" t="n"/>
      <c r="KJN48" s="530" t="n"/>
      <c r="KJO48" s="530" t="n"/>
      <c r="KJP48" s="530" t="n"/>
      <c r="KJQ48" s="530" t="n"/>
      <c r="KJR48" s="530" t="n"/>
      <c r="KJS48" s="530" t="n"/>
      <c r="KJT48" s="530" t="n"/>
      <c r="KJU48" s="530" t="n"/>
      <c r="KJV48" s="530" t="n"/>
      <c r="KJW48" s="530" t="n"/>
      <c r="KJX48" s="530" t="n"/>
      <c r="KJY48" s="530" t="n"/>
      <c r="KJZ48" s="530" t="n"/>
      <c r="KKA48" s="530" t="n"/>
      <c r="KKB48" s="530" t="n"/>
      <c r="KKC48" s="530" t="n"/>
      <c r="KKD48" s="530" t="n"/>
      <c r="KKE48" s="530" t="n"/>
      <c r="KKF48" s="530" t="n"/>
      <c r="KKG48" s="530" t="n"/>
      <c r="KKH48" s="530" t="n"/>
      <c r="KKI48" s="530" t="n"/>
      <c r="KKJ48" s="530" t="n"/>
      <c r="KKK48" s="530" t="n"/>
      <c r="KKL48" s="530" t="n"/>
      <c r="KKM48" s="530" t="n"/>
      <c r="KKN48" s="530" t="n"/>
      <c r="KKO48" s="530" t="n"/>
      <c r="KKP48" s="530" t="n"/>
      <c r="KKQ48" s="530" t="n"/>
      <c r="KKR48" s="530" t="n"/>
      <c r="KKS48" s="530" t="n"/>
      <c r="KKT48" s="530" t="n"/>
      <c r="KKU48" s="530" t="n"/>
      <c r="KKV48" s="530" t="n"/>
      <c r="KKW48" s="530" t="n"/>
      <c r="KKX48" s="530" t="n"/>
      <c r="KKY48" s="530" t="n"/>
      <c r="KKZ48" s="530" t="n"/>
      <c r="KLA48" s="530" t="n"/>
      <c r="KLB48" s="530" t="n"/>
      <c r="KLC48" s="530" t="n"/>
      <c r="KLD48" s="530" t="n"/>
      <c r="KLE48" s="530" t="n"/>
      <c r="KLF48" s="530" t="n"/>
      <c r="KLG48" s="530" t="n"/>
      <c r="KLH48" s="530" t="n"/>
      <c r="KLI48" s="530" t="n"/>
      <c r="KLJ48" s="530" t="n"/>
      <c r="KLK48" s="530" t="n"/>
      <c r="KLL48" s="530" t="n"/>
      <c r="KLM48" s="530" t="n"/>
      <c r="KLN48" s="530" t="n"/>
      <c r="KLO48" s="530" t="n"/>
      <c r="KLP48" s="530" t="n"/>
      <c r="KLQ48" s="530" t="n"/>
      <c r="KLR48" s="530" t="n"/>
      <c r="KLS48" s="530" t="n"/>
      <c r="KLT48" s="530" t="n"/>
      <c r="KLU48" s="530" t="n"/>
      <c r="KLV48" s="530" t="n"/>
      <c r="KLW48" s="530" t="n"/>
      <c r="KLX48" s="530" t="n"/>
      <c r="KLY48" s="530" t="n"/>
      <c r="KLZ48" s="530" t="n"/>
      <c r="KMA48" s="530" t="n"/>
      <c r="KMB48" s="530" t="n"/>
      <c r="KMC48" s="530" t="n"/>
      <c r="KMD48" s="530" t="n"/>
      <c r="KME48" s="530" t="n"/>
      <c r="KMF48" s="530" t="n"/>
      <c r="KMG48" s="530" t="n"/>
      <c r="KMH48" s="530" t="n"/>
      <c r="KMI48" s="530" t="n"/>
      <c r="KMJ48" s="530" t="n"/>
      <c r="KMK48" s="530" t="n"/>
      <c r="KML48" s="530" t="n"/>
      <c r="KMM48" s="530" t="n"/>
      <c r="KMN48" s="530" t="n"/>
      <c r="KMO48" s="530" t="n"/>
      <c r="KMP48" s="530" t="n"/>
      <c r="KMQ48" s="530" t="n"/>
      <c r="KMR48" s="530" t="n"/>
      <c r="KMS48" s="530" t="n"/>
      <c r="KMT48" s="530" t="n"/>
      <c r="KMU48" s="530" t="n"/>
      <c r="KMV48" s="530" t="n"/>
      <c r="KMW48" s="530" t="n"/>
      <c r="KMX48" s="530" t="n"/>
      <c r="KMY48" s="530" t="n"/>
      <c r="KMZ48" s="530" t="n"/>
      <c r="KNA48" s="530" t="n"/>
      <c r="KNB48" s="530" t="n"/>
      <c r="KNC48" s="530" t="n"/>
      <c r="KND48" s="530" t="n"/>
      <c r="KNE48" s="530" t="n"/>
      <c r="KNF48" s="530" t="n"/>
      <c r="KNG48" s="530" t="n"/>
      <c r="KNH48" s="530" t="n"/>
      <c r="KNI48" s="530" t="n"/>
      <c r="KNJ48" s="530" t="n"/>
      <c r="KNK48" s="530" t="n"/>
      <c r="KNL48" s="530" t="n"/>
      <c r="KNM48" s="530" t="n"/>
      <c r="KNN48" s="530" t="n"/>
      <c r="KNO48" s="530" t="n"/>
      <c r="KNP48" s="530" t="n"/>
      <c r="KNQ48" s="530" t="n"/>
      <c r="KNR48" s="530" t="n"/>
      <c r="KNS48" s="530" t="n"/>
      <c r="KNT48" s="530" t="n"/>
      <c r="KNU48" s="530" t="n"/>
      <c r="KNV48" s="530" t="n"/>
      <c r="KNW48" s="530" t="n"/>
      <c r="KNX48" s="530" t="n"/>
      <c r="KNY48" s="530" t="n"/>
      <c r="KNZ48" s="530" t="n"/>
      <c r="KOA48" s="530" t="n"/>
      <c r="KOB48" s="530" t="n"/>
      <c r="KOC48" s="530" t="n"/>
      <c r="KOD48" s="530" t="n"/>
      <c r="KOE48" s="530" t="n"/>
      <c r="KOF48" s="530" t="n"/>
      <c r="KOG48" s="530" t="n"/>
      <c r="KOH48" s="530" t="n"/>
      <c r="KOI48" s="530" t="n"/>
      <c r="KOJ48" s="530" t="n"/>
      <c r="KOK48" s="530" t="n"/>
      <c r="KOL48" s="530" t="n"/>
      <c r="KOM48" s="530" t="n"/>
      <c r="KON48" s="530" t="n"/>
      <c r="KOO48" s="530" t="n"/>
      <c r="KOP48" s="530" t="n"/>
      <c r="KOQ48" s="530" t="n"/>
      <c r="KOR48" s="530" t="n"/>
      <c r="KOS48" s="530" t="n"/>
      <c r="KOT48" s="530" t="n"/>
      <c r="KOU48" s="530" t="n"/>
      <c r="KOV48" s="530" t="n"/>
      <c r="KOW48" s="530" t="n"/>
      <c r="KOX48" s="530" t="n"/>
      <c r="KOY48" s="530" t="n"/>
      <c r="KOZ48" s="530" t="n"/>
      <c r="KPA48" s="530" t="n"/>
      <c r="KPB48" s="530" t="n"/>
      <c r="KPC48" s="530" t="n"/>
      <c r="KPD48" s="530" t="n"/>
      <c r="KPE48" s="530" t="n"/>
      <c r="KPF48" s="530" t="n"/>
      <c r="KPG48" s="530" t="n"/>
      <c r="KPH48" s="530" t="n"/>
      <c r="KPI48" s="530" t="n"/>
      <c r="KPJ48" s="530" t="n"/>
      <c r="KPK48" s="530" t="n"/>
      <c r="KPL48" s="530" t="n"/>
      <c r="KPM48" s="530" t="n"/>
      <c r="KPN48" s="530" t="n"/>
      <c r="KPO48" s="530" t="n"/>
      <c r="KPP48" s="530" t="n"/>
      <c r="KPQ48" s="530" t="n"/>
      <c r="KPR48" s="530" t="n"/>
      <c r="KPS48" s="530" t="n"/>
      <c r="KPT48" s="530" t="n"/>
      <c r="KPU48" s="530" t="n"/>
      <c r="KPV48" s="530" t="n"/>
      <c r="KPW48" s="530" t="n"/>
      <c r="KPX48" s="530" t="n"/>
      <c r="KPY48" s="530" t="n"/>
      <c r="KPZ48" s="530" t="n"/>
      <c r="KQA48" s="530" t="n"/>
      <c r="KQB48" s="530" t="n"/>
      <c r="KQC48" s="530" t="n"/>
      <c r="KQD48" s="530" t="n"/>
      <c r="KQE48" s="530" t="n"/>
      <c r="KQF48" s="530" t="n"/>
      <c r="KQG48" s="530" t="n"/>
      <c r="KQH48" s="530" t="n"/>
      <c r="KQI48" s="530" t="n"/>
      <c r="KQJ48" s="530" t="n"/>
      <c r="KQK48" s="530" t="n"/>
      <c r="KQL48" s="530" t="n"/>
      <c r="KQM48" s="530" t="n"/>
      <c r="KQN48" s="530" t="n"/>
      <c r="KQO48" s="530" t="n"/>
      <c r="KQP48" s="530" t="n"/>
      <c r="KQQ48" s="530" t="n"/>
      <c r="KQR48" s="530" t="n"/>
      <c r="KQS48" s="530" t="n"/>
      <c r="KQT48" s="530" t="n"/>
      <c r="KQU48" s="530" t="n"/>
      <c r="KQV48" s="530" t="n"/>
      <c r="KQW48" s="530" t="n"/>
      <c r="KQX48" s="530" t="n"/>
      <c r="KQY48" s="530" t="n"/>
      <c r="KQZ48" s="530" t="n"/>
      <c r="KRA48" s="530" t="n"/>
      <c r="KRB48" s="530" t="n"/>
      <c r="KRC48" s="530" t="n"/>
      <c r="KRD48" s="530" t="n"/>
      <c r="KRE48" s="530" t="n"/>
      <c r="KRF48" s="530" t="n"/>
      <c r="KRG48" s="530" t="n"/>
      <c r="KRH48" s="530" t="n"/>
      <c r="KRI48" s="530" t="n"/>
      <c r="KRJ48" s="530" t="n"/>
      <c r="KRK48" s="530" t="n"/>
      <c r="KRL48" s="530" t="n"/>
      <c r="KRM48" s="530" t="n"/>
      <c r="KRN48" s="530" t="n"/>
      <c r="KRO48" s="530" t="n"/>
      <c r="KRP48" s="530" t="n"/>
      <c r="KRQ48" s="530" t="n"/>
      <c r="KRR48" s="530" t="n"/>
      <c r="KRS48" s="530" t="n"/>
      <c r="KRT48" s="530" t="n"/>
      <c r="KRU48" s="530" t="n"/>
      <c r="KRV48" s="530" t="n"/>
      <c r="KRW48" s="530" t="n"/>
      <c r="KRX48" s="530" t="n"/>
      <c r="KRY48" s="530" t="n"/>
      <c r="KRZ48" s="530" t="n"/>
      <c r="KSA48" s="530" t="n"/>
      <c r="KSB48" s="530" t="n"/>
      <c r="KSC48" s="530" t="n"/>
      <c r="KSD48" s="530" t="n"/>
      <c r="KSE48" s="530" t="n"/>
      <c r="KSF48" s="530" t="n"/>
      <c r="KSG48" s="530" t="n"/>
      <c r="KSH48" s="530" t="n"/>
      <c r="KSI48" s="530" t="n"/>
      <c r="KSJ48" s="530" t="n"/>
      <c r="KSK48" s="530" t="n"/>
      <c r="KSL48" s="530" t="n"/>
      <c r="KSM48" s="530" t="n"/>
      <c r="KSN48" s="530" t="n"/>
      <c r="KSO48" s="530" t="n"/>
      <c r="KSP48" s="530" t="n"/>
      <c r="KSQ48" s="530" t="n"/>
      <c r="KSR48" s="530" t="n"/>
      <c r="KSS48" s="530" t="n"/>
      <c r="KST48" s="530" t="n"/>
      <c r="KSU48" s="530" t="n"/>
      <c r="KSV48" s="530" t="n"/>
      <c r="KSW48" s="530" t="n"/>
      <c r="KSX48" s="530" t="n"/>
      <c r="KSY48" s="530" t="n"/>
      <c r="KSZ48" s="530" t="n"/>
      <c r="KTA48" s="530" t="n"/>
      <c r="KTB48" s="530" t="n"/>
      <c r="KTC48" s="530" t="n"/>
      <c r="KTD48" s="530" t="n"/>
      <c r="KTE48" s="530" t="n"/>
      <c r="KTF48" s="530" t="n"/>
      <c r="KTG48" s="530" t="n"/>
      <c r="KTH48" s="530" t="n"/>
      <c r="KTI48" s="530" t="n"/>
      <c r="KTJ48" s="530" t="n"/>
      <c r="KTK48" s="530" t="n"/>
      <c r="KTL48" s="530" t="n"/>
      <c r="KTM48" s="530" t="n"/>
      <c r="KTN48" s="530" t="n"/>
      <c r="KTO48" s="530" t="n"/>
      <c r="KTP48" s="530" t="n"/>
      <c r="KTQ48" s="530" t="n"/>
      <c r="KTR48" s="530" t="n"/>
      <c r="KTS48" s="530" t="n"/>
      <c r="KTT48" s="530" t="n"/>
      <c r="KTU48" s="530" t="n"/>
      <c r="KTV48" s="530" t="n"/>
      <c r="KTW48" s="530" t="n"/>
      <c r="KTX48" s="530" t="n"/>
      <c r="KTY48" s="530" t="n"/>
      <c r="KTZ48" s="530" t="n"/>
      <c r="KUA48" s="530" t="n"/>
      <c r="KUB48" s="530" t="n"/>
      <c r="KUC48" s="530" t="n"/>
      <c r="KUD48" s="530" t="n"/>
      <c r="KUE48" s="530" t="n"/>
      <c r="KUF48" s="530" t="n"/>
      <c r="KUG48" s="530" t="n"/>
      <c r="KUH48" s="530" t="n"/>
      <c r="KUI48" s="530" t="n"/>
      <c r="KUJ48" s="530" t="n"/>
      <c r="KUK48" s="530" t="n"/>
      <c r="KUL48" s="530" t="n"/>
      <c r="KUM48" s="530" t="n"/>
      <c r="KUN48" s="530" t="n"/>
      <c r="KUO48" s="530" t="n"/>
      <c r="KUP48" s="530" t="n"/>
      <c r="KUQ48" s="530" t="n"/>
      <c r="KUR48" s="530" t="n"/>
      <c r="KUS48" s="530" t="n"/>
      <c r="KUT48" s="530" t="n"/>
      <c r="KUU48" s="530" t="n"/>
      <c r="KUV48" s="530" t="n"/>
      <c r="KUW48" s="530" t="n"/>
      <c r="KUX48" s="530" t="n"/>
      <c r="KUY48" s="530" t="n"/>
      <c r="KUZ48" s="530" t="n"/>
      <c r="KVA48" s="530" t="n"/>
      <c r="KVB48" s="530" t="n"/>
      <c r="KVC48" s="530" t="n"/>
      <c r="KVD48" s="530" t="n"/>
      <c r="KVE48" s="530" t="n"/>
      <c r="KVF48" s="530" t="n"/>
      <c r="KVG48" s="530" t="n"/>
      <c r="KVH48" s="530" t="n"/>
      <c r="KVI48" s="530" t="n"/>
      <c r="KVJ48" s="530" t="n"/>
      <c r="KVK48" s="530" t="n"/>
      <c r="KVL48" s="530" t="n"/>
      <c r="KVM48" s="530" t="n"/>
      <c r="KVN48" s="530" t="n"/>
      <c r="KVO48" s="530" t="n"/>
      <c r="KVP48" s="530" t="n"/>
      <c r="KVQ48" s="530" t="n"/>
      <c r="KVR48" s="530" t="n"/>
      <c r="KVS48" s="530" t="n"/>
      <c r="KVT48" s="530" t="n"/>
      <c r="KVU48" s="530" t="n"/>
      <c r="KVV48" s="530" t="n"/>
      <c r="KVW48" s="530" t="n"/>
      <c r="KVX48" s="530" t="n"/>
      <c r="KVY48" s="530" t="n"/>
      <c r="KVZ48" s="530" t="n"/>
      <c r="KWA48" s="530" t="n"/>
      <c r="KWB48" s="530" t="n"/>
      <c r="KWC48" s="530" t="n"/>
      <c r="KWD48" s="530" t="n"/>
      <c r="KWE48" s="530" t="n"/>
      <c r="KWF48" s="530" t="n"/>
      <c r="KWG48" s="530" t="n"/>
      <c r="KWH48" s="530" t="n"/>
      <c r="KWI48" s="530" t="n"/>
      <c r="KWJ48" s="530" t="n"/>
      <c r="KWK48" s="530" t="n"/>
      <c r="KWL48" s="530" t="n"/>
      <c r="KWM48" s="530" t="n"/>
      <c r="KWN48" s="530" t="n"/>
      <c r="KWO48" s="530" t="n"/>
      <c r="KWP48" s="530" t="n"/>
      <c r="KWQ48" s="530" t="n"/>
      <c r="KWR48" s="530" t="n"/>
      <c r="KWS48" s="530" t="n"/>
      <c r="KWT48" s="530" t="n"/>
      <c r="KWU48" s="530" t="n"/>
      <c r="KWV48" s="530" t="n"/>
      <c r="KWW48" s="530" t="n"/>
      <c r="KWX48" s="530" t="n"/>
      <c r="KWY48" s="530" t="n"/>
      <c r="KWZ48" s="530" t="n"/>
      <c r="KXA48" s="530" t="n"/>
      <c r="KXB48" s="530" t="n"/>
      <c r="KXC48" s="530" t="n"/>
      <c r="KXD48" s="530" t="n"/>
      <c r="KXE48" s="530" t="n"/>
      <c r="KXF48" s="530" t="n"/>
      <c r="KXG48" s="530" t="n"/>
      <c r="KXH48" s="530" t="n"/>
      <c r="KXI48" s="530" t="n"/>
      <c r="KXJ48" s="530" t="n"/>
      <c r="KXK48" s="530" t="n"/>
      <c r="KXL48" s="530" t="n"/>
      <c r="KXM48" s="530" t="n"/>
      <c r="KXN48" s="530" t="n"/>
      <c r="KXO48" s="530" t="n"/>
      <c r="KXP48" s="530" t="n"/>
      <c r="KXQ48" s="530" t="n"/>
      <c r="KXR48" s="530" t="n"/>
      <c r="KXS48" s="530" t="n"/>
      <c r="KXT48" s="530" t="n"/>
      <c r="KXU48" s="530" t="n"/>
      <c r="KXV48" s="530" t="n"/>
      <c r="KXW48" s="530" t="n"/>
      <c r="KXX48" s="530" t="n"/>
      <c r="KXY48" s="530" t="n"/>
      <c r="KXZ48" s="530" t="n"/>
      <c r="KYA48" s="530" t="n"/>
      <c r="KYB48" s="530" t="n"/>
      <c r="KYC48" s="530" t="n"/>
      <c r="KYD48" s="530" t="n"/>
      <c r="KYE48" s="530" t="n"/>
      <c r="KYF48" s="530" t="n"/>
      <c r="KYG48" s="530" t="n"/>
      <c r="KYH48" s="530" t="n"/>
      <c r="KYI48" s="530" t="n"/>
      <c r="KYJ48" s="530" t="n"/>
      <c r="KYK48" s="530" t="n"/>
      <c r="KYL48" s="530" t="n"/>
      <c r="KYM48" s="530" t="n"/>
      <c r="KYN48" s="530" t="n"/>
      <c r="KYO48" s="530" t="n"/>
      <c r="KYP48" s="530" t="n"/>
      <c r="KYQ48" s="530" t="n"/>
      <c r="KYR48" s="530" t="n"/>
      <c r="KYS48" s="530" t="n"/>
      <c r="KYT48" s="530" t="n"/>
      <c r="KYU48" s="530" t="n"/>
      <c r="KYV48" s="530" t="n"/>
      <c r="KYW48" s="530" t="n"/>
      <c r="KYX48" s="530" t="n"/>
      <c r="KYY48" s="530" t="n"/>
      <c r="KYZ48" s="530" t="n"/>
      <c r="KZA48" s="530" t="n"/>
      <c r="KZB48" s="530" t="n"/>
      <c r="KZC48" s="530" t="n"/>
      <c r="KZD48" s="530" t="n"/>
      <c r="KZE48" s="530" t="n"/>
      <c r="KZF48" s="530" t="n"/>
      <c r="KZG48" s="530" t="n"/>
      <c r="KZH48" s="530" t="n"/>
      <c r="KZI48" s="530" t="n"/>
      <c r="KZJ48" s="530" t="n"/>
      <c r="KZK48" s="530" t="n"/>
      <c r="KZL48" s="530" t="n"/>
      <c r="KZM48" s="530" t="n"/>
      <c r="KZN48" s="530" t="n"/>
      <c r="KZO48" s="530" t="n"/>
      <c r="KZP48" s="530" t="n"/>
      <c r="KZQ48" s="530" t="n"/>
      <c r="KZR48" s="530" t="n"/>
      <c r="KZS48" s="530" t="n"/>
      <c r="KZT48" s="530" t="n"/>
      <c r="KZU48" s="530" t="n"/>
      <c r="KZV48" s="530" t="n"/>
      <c r="KZW48" s="530" t="n"/>
      <c r="KZX48" s="530" t="n"/>
      <c r="KZY48" s="530" t="n"/>
      <c r="KZZ48" s="530" t="n"/>
      <c r="LAA48" s="530" t="n"/>
      <c r="LAB48" s="530" t="n"/>
      <c r="LAC48" s="530" t="n"/>
      <c r="LAD48" s="530" t="n"/>
      <c r="LAE48" s="530" t="n"/>
      <c r="LAF48" s="530" t="n"/>
      <c r="LAG48" s="530" t="n"/>
      <c r="LAH48" s="530" t="n"/>
      <c r="LAI48" s="530" t="n"/>
      <c r="LAJ48" s="530" t="n"/>
      <c r="LAK48" s="530" t="n"/>
      <c r="LAL48" s="530" t="n"/>
      <c r="LAM48" s="530" t="n"/>
      <c r="LAN48" s="530" t="n"/>
      <c r="LAO48" s="530" t="n"/>
      <c r="LAP48" s="530" t="n"/>
      <c r="LAQ48" s="530" t="n"/>
      <c r="LAR48" s="530" t="n"/>
      <c r="LAS48" s="530" t="n"/>
      <c r="LAT48" s="530" t="n"/>
      <c r="LAU48" s="530" t="n"/>
      <c r="LAV48" s="530" t="n"/>
      <c r="LAW48" s="530" t="n"/>
      <c r="LAX48" s="530" t="n"/>
      <c r="LAY48" s="530" t="n"/>
      <c r="LAZ48" s="530" t="n"/>
      <c r="LBA48" s="530" t="n"/>
      <c r="LBB48" s="530" t="n"/>
      <c r="LBC48" s="530" t="n"/>
      <c r="LBD48" s="530" t="n"/>
      <c r="LBE48" s="530" t="n"/>
      <c r="LBF48" s="530" t="n"/>
      <c r="LBG48" s="530" t="n"/>
      <c r="LBH48" s="530" t="n"/>
      <c r="LBI48" s="530" t="n"/>
      <c r="LBJ48" s="530" t="n"/>
      <c r="LBK48" s="530" t="n"/>
      <c r="LBL48" s="530" t="n"/>
      <c r="LBM48" s="530" t="n"/>
      <c r="LBN48" s="530" t="n"/>
      <c r="LBO48" s="530" t="n"/>
      <c r="LBP48" s="530" t="n"/>
      <c r="LBQ48" s="530" t="n"/>
      <c r="LBR48" s="530" t="n"/>
      <c r="LBS48" s="530" t="n"/>
      <c r="LBT48" s="530" t="n"/>
      <c r="LBU48" s="530" t="n"/>
      <c r="LBV48" s="530" t="n"/>
      <c r="LBW48" s="530" t="n"/>
      <c r="LBX48" s="530" t="n"/>
      <c r="LBY48" s="530" t="n"/>
      <c r="LBZ48" s="530" t="n"/>
      <c r="LCA48" s="530" t="n"/>
      <c r="LCB48" s="530" t="n"/>
      <c r="LCC48" s="530" t="n"/>
      <c r="LCD48" s="530" t="n"/>
      <c r="LCE48" s="530" t="n"/>
      <c r="LCF48" s="530" t="n"/>
      <c r="LCG48" s="530" t="n"/>
      <c r="LCH48" s="530" t="n"/>
      <c r="LCI48" s="530" t="n"/>
      <c r="LCJ48" s="530" t="n"/>
      <c r="LCK48" s="530" t="n"/>
      <c r="LCL48" s="530" t="n"/>
      <c r="LCM48" s="530" t="n"/>
      <c r="LCN48" s="530" t="n"/>
      <c r="LCO48" s="530" t="n"/>
      <c r="LCP48" s="530" t="n"/>
      <c r="LCQ48" s="530" t="n"/>
      <c r="LCR48" s="530" t="n"/>
      <c r="LCS48" s="530" t="n"/>
      <c r="LCT48" s="530" t="n"/>
      <c r="LCU48" s="530" t="n"/>
      <c r="LCV48" s="530" t="n"/>
      <c r="LCW48" s="530" t="n"/>
      <c r="LCX48" s="530" t="n"/>
      <c r="LCY48" s="530" t="n"/>
      <c r="LCZ48" s="530" t="n"/>
      <c r="LDA48" s="530" t="n"/>
      <c r="LDB48" s="530" t="n"/>
      <c r="LDC48" s="530" t="n"/>
      <c r="LDD48" s="530" t="n"/>
      <c r="LDE48" s="530" t="n"/>
      <c r="LDF48" s="530" t="n"/>
      <c r="LDG48" s="530" t="n"/>
      <c r="LDH48" s="530" t="n"/>
      <c r="LDI48" s="530" t="n"/>
      <c r="LDJ48" s="530" t="n"/>
      <c r="LDK48" s="530" t="n"/>
      <c r="LDL48" s="530" t="n"/>
      <c r="LDM48" s="530" t="n"/>
      <c r="LDN48" s="530" t="n"/>
      <c r="LDO48" s="530" t="n"/>
      <c r="LDP48" s="530" t="n"/>
      <c r="LDQ48" s="530" t="n"/>
      <c r="LDR48" s="530" t="n"/>
      <c r="LDS48" s="530" t="n"/>
      <c r="LDT48" s="530" t="n"/>
      <c r="LDU48" s="530" t="n"/>
      <c r="LDV48" s="530" t="n"/>
      <c r="LDW48" s="530" t="n"/>
      <c r="LDX48" s="530" t="n"/>
      <c r="LDY48" s="530" t="n"/>
      <c r="LDZ48" s="530" t="n"/>
      <c r="LEA48" s="530" t="n"/>
      <c r="LEB48" s="530" t="n"/>
      <c r="LEC48" s="530" t="n"/>
      <c r="LED48" s="530" t="n"/>
      <c r="LEE48" s="530" t="n"/>
      <c r="LEF48" s="530" t="n"/>
      <c r="LEG48" s="530" t="n"/>
      <c r="LEH48" s="530" t="n"/>
      <c r="LEI48" s="530" t="n"/>
      <c r="LEJ48" s="530" t="n"/>
      <c r="LEK48" s="530" t="n"/>
      <c r="LEL48" s="530" t="n"/>
      <c r="LEM48" s="530" t="n"/>
      <c r="LEN48" s="530" t="n"/>
      <c r="LEO48" s="530" t="n"/>
      <c r="LEP48" s="530" t="n"/>
      <c r="LEQ48" s="530" t="n"/>
      <c r="LER48" s="530" t="n"/>
      <c r="LES48" s="530" t="n"/>
      <c r="LET48" s="530" t="n"/>
      <c r="LEU48" s="530" t="n"/>
      <c r="LEV48" s="530" t="n"/>
      <c r="LEW48" s="530" t="n"/>
      <c r="LEX48" s="530" t="n"/>
      <c r="LEY48" s="530" t="n"/>
      <c r="LEZ48" s="530" t="n"/>
      <c r="LFA48" s="530" t="n"/>
      <c r="LFB48" s="530" t="n"/>
      <c r="LFC48" s="530" t="n"/>
      <c r="LFD48" s="530" t="n"/>
      <c r="LFE48" s="530" t="n"/>
      <c r="LFF48" s="530" t="n"/>
      <c r="LFG48" s="530" t="n"/>
      <c r="LFH48" s="530" t="n"/>
      <c r="LFI48" s="530" t="n"/>
      <c r="LFJ48" s="530" t="n"/>
      <c r="LFK48" s="530" t="n"/>
      <c r="LFL48" s="530" t="n"/>
      <c r="LFM48" s="530" t="n"/>
      <c r="LFN48" s="530" t="n"/>
      <c r="LFO48" s="530" t="n"/>
      <c r="LFP48" s="530" t="n"/>
      <c r="LFQ48" s="530" t="n"/>
      <c r="LFR48" s="530" t="n"/>
      <c r="LFS48" s="530" t="n"/>
      <c r="LFT48" s="530" t="n"/>
      <c r="LFU48" s="530" t="n"/>
      <c r="LFV48" s="530" t="n"/>
      <c r="LFW48" s="530" t="n"/>
      <c r="LFX48" s="530" t="n"/>
      <c r="LFY48" s="530" t="n"/>
      <c r="LFZ48" s="530" t="n"/>
      <c r="LGA48" s="530" t="n"/>
      <c r="LGB48" s="530" t="n"/>
      <c r="LGC48" s="530" t="n"/>
      <c r="LGD48" s="530" t="n"/>
      <c r="LGE48" s="530" t="n"/>
      <c r="LGF48" s="530" t="n"/>
      <c r="LGG48" s="530" t="n"/>
      <c r="LGH48" s="530" t="n"/>
      <c r="LGI48" s="530" t="n"/>
      <c r="LGJ48" s="530" t="n"/>
      <c r="LGK48" s="530" t="n"/>
      <c r="LGL48" s="530" t="n"/>
      <c r="LGM48" s="530" t="n"/>
      <c r="LGN48" s="530" t="n"/>
      <c r="LGO48" s="530" t="n"/>
      <c r="LGP48" s="530" t="n"/>
      <c r="LGQ48" s="530" t="n"/>
      <c r="LGR48" s="530" t="n"/>
      <c r="LGS48" s="530" t="n"/>
      <c r="LGT48" s="530" t="n"/>
      <c r="LGU48" s="530" t="n"/>
      <c r="LGV48" s="530" t="n"/>
      <c r="LGW48" s="530" t="n"/>
      <c r="LGX48" s="530" t="n"/>
      <c r="LGY48" s="530" t="n"/>
      <c r="LGZ48" s="530" t="n"/>
      <c r="LHA48" s="530" t="n"/>
      <c r="LHB48" s="530" t="n"/>
      <c r="LHC48" s="530" t="n"/>
      <c r="LHD48" s="530" t="n"/>
      <c r="LHE48" s="530" t="n"/>
      <c r="LHF48" s="530" t="n"/>
      <c r="LHG48" s="530" t="n"/>
      <c r="LHH48" s="530" t="n"/>
      <c r="LHI48" s="530" t="n"/>
      <c r="LHJ48" s="530" t="n"/>
      <c r="LHK48" s="530" t="n"/>
      <c r="LHL48" s="530" t="n"/>
      <c r="LHM48" s="530" t="n"/>
      <c r="LHN48" s="530" t="n"/>
      <c r="LHO48" s="530" t="n"/>
      <c r="LHP48" s="530" t="n"/>
      <c r="LHQ48" s="530" t="n"/>
      <c r="LHR48" s="530" t="n"/>
      <c r="LHS48" s="530" t="n"/>
      <c r="LHT48" s="530" t="n"/>
      <c r="LHU48" s="530" t="n"/>
      <c r="LHV48" s="530" t="n"/>
      <c r="LHW48" s="530" t="n"/>
      <c r="LHX48" s="530" t="n"/>
      <c r="LHY48" s="530" t="n"/>
      <c r="LHZ48" s="530" t="n"/>
      <c r="LIA48" s="530" t="n"/>
      <c r="LIB48" s="530" t="n"/>
      <c r="LIC48" s="530" t="n"/>
      <c r="LID48" s="530" t="n"/>
      <c r="LIE48" s="530" t="n"/>
      <c r="LIF48" s="530" t="n"/>
      <c r="LIG48" s="530" t="n"/>
      <c r="LIH48" s="530" t="n"/>
      <c r="LII48" s="530" t="n"/>
      <c r="LIJ48" s="530" t="n"/>
      <c r="LIK48" s="530" t="n"/>
      <c r="LIL48" s="530" t="n"/>
      <c r="LIM48" s="530" t="n"/>
      <c r="LIN48" s="530" t="n"/>
      <c r="LIO48" s="530" t="n"/>
      <c r="LIP48" s="530" t="n"/>
      <c r="LIQ48" s="530" t="n"/>
      <c r="LIR48" s="530" t="n"/>
      <c r="LIS48" s="530" t="n"/>
      <c r="LIT48" s="530" t="n"/>
      <c r="LIU48" s="530" t="n"/>
      <c r="LIV48" s="530" t="n"/>
      <c r="LIW48" s="530" t="n"/>
      <c r="LIX48" s="530" t="n"/>
      <c r="LIY48" s="530" t="n"/>
      <c r="LIZ48" s="530" t="n"/>
      <c r="LJA48" s="530" t="n"/>
      <c r="LJB48" s="530" t="n"/>
      <c r="LJC48" s="530" t="n"/>
      <c r="LJD48" s="530" t="n"/>
      <c r="LJE48" s="530" t="n"/>
      <c r="LJF48" s="530" t="n"/>
      <c r="LJG48" s="530" t="n"/>
      <c r="LJH48" s="530" t="n"/>
      <c r="LJI48" s="530" t="n"/>
      <c r="LJJ48" s="530" t="n"/>
      <c r="LJK48" s="530" t="n"/>
      <c r="LJL48" s="530" t="n"/>
      <c r="LJM48" s="530" t="n"/>
      <c r="LJN48" s="530" t="n"/>
      <c r="LJO48" s="530" t="n"/>
      <c r="LJP48" s="530" t="n"/>
      <c r="LJQ48" s="530" t="n"/>
      <c r="LJR48" s="530" t="n"/>
      <c r="LJS48" s="530" t="n"/>
      <c r="LJT48" s="530" t="n"/>
      <c r="LJU48" s="530" t="n"/>
      <c r="LJV48" s="530" t="n"/>
      <c r="LJW48" s="530" t="n"/>
      <c r="LJX48" s="530" t="n"/>
      <c r="LJY48" s="530" t="n"/>
      <c r="LJZ48" s="530" t="n"/>
      <c r="LKA48" s="530" t="n"/>
      <c r="LKB48" s="530" t="n"/>
      <c r="LKC48" s="530" t="n"/>
      <c r="LKD48" s="530" t="n"/>
      <c r="LKE48" s="530" t="n"/>
      <c r="LKF48" s="530" t="n"/>
      <c r="LKG48" s="530" t="n"/>
      <c r="LKH48" s="530" t="n"/>
      <c r="LKI48" s="530" t="n"/>
      <c r="LKJ48" s="530" t="n"/>
      <c r="LKK48" s="530" t="n"/>
      <c r="LKL48" s="530" t="n"/>
      <c r="LKM48" s="530" t="n"/>
      <c r="LKN48" s="530" t="n"/>
      <c r="LKO48" s="530" t="n"/>
      <c r="LKP48" s="530" t="n"/>
      <c r="LKQ48" s="530" t="n"/>
      <c r="LKR48" s="530" t="n"/>
      <c r="LKS48" s="530" t="n"/>
      <c r="LKT48" s="530" t="n"/>
      <c r="LKU48" s="530" t="n"/>
      <c r="LKV48" s="530" t="n"/>
      <c r="LKW48" s="530" t="n"/>
      <c r="LKX48" s="530" t="n"/>
      <c r="LKY48" s="530" t="n"/>
      <c r="LKZ48" s="530" t="n"/>
      <c r="LLA48" s="530" t="n"/>
      <c r="LLB48" s="530" t="n"/>
      <c r="LLC48" s="530" t="n"/>
      <c r="LLD48" s="530" t="n"/>
      <c r="LLE48" s="530" t="n"/>
      <c r="LLF48" s="530" t="n"/>
      <c r="LLG48" s="530" t="n"/>
      <c r="LLH48" s="530" t="n"/>
      <c r="LLI48" s="530" t="n"/>
      <c r="LLJ48" s="530" t="n"/>
      <c r="LLK48" s="530" t="n"/>
      <c r="LLL48" s="530" t="n"/>
      <c r="LLM48" s="530" t="n"/>
      <c r="LLN48" s="530" t="n"/>
      <c r="LLO48" s="530" t="n"/>
      <c r="LLP48" s="530" t="n"/>
      <c r="LLQ48" s="530" t="n"/>
      <c r="LLR48" s="530" t="n"/>
      <c r="LLS48" s="530" t="n"/>
      <c r="LLT48" s="530" t="n"/>
      <c r="LLU48" s="530" t="n"/>
      <c r="LLV48" s="530" t="n"/>
      <c r="LLW48" s="530" t="n"/>
      <c r="LLX48" s="530" t="n"/>
      <c r="LLY48" s="530" t="n"/>
      <c r="LLZ48" s="530" t="n"/>
      <c r="LMA48" s="530" t="n"/>
      <c r="LMB48" s="530" t="n"/>
      <c r="LMC48" s="530" t="n"/>
      <c r="LMD48" s="530" t="n"/>
      <c r="LME48" s="530" t="n"/>
      <c r="LMF48" s="530" t="n"/>
      <c r="LMG48" s="530" t="n"/>
      <c r="LMH48" s="530" t="n"/>
      <c r="LMI48" s="530" t="n"/>
      <c r="LMJ48" s="530" t="n"/>
      <c r="LMK48" s="530" t="n"/>
      <c r="LML48" s="530" t="n"/>
      <c r="LMM48" s="530" t="n"/>
      <c r="LMN48" s="530" t="n"/>
      <c r="LMO48" s="530" t="n"/>
      <c r="LMP48" s="530" t="n"/>
      <c r="LMQ48" s="530" t="n"/>
      <c r="LMR48" s="530" t="n"/>
      <c r="LMS48" s="530" t="n"/>
      <c r="LMT48" s="530" t="n"/>
      <c r="LMU48" s="530" t="n"/>
      <c r="LMV48" s="530" t="n"/>
      <c r="LMW48" s="530" t="n"/>
      <c r="LMX48" s="530" t="n"/>
      <c r="LMY48" s="530" t="n"/>
      <c r="LMZ48" s="530" t="n"/>
      <c r="LNA48" s="530" t="n"/>
      <c r="LNB48" s="530" t="n"/>
      <c r="LNC48" s="530" t="n"/>
      <c r="LND48" s="530" t="n"/>
      <c r="LNE48" s="530" t="n"/>
      <c r="LNF48" s="530" t="n"/>
      <c r="LNG48" s="530" t="n"/>
      <c r="LNH48" s="530" t="n"/>
      <c r="LNI48" s="530" t="n"/>
      <c r="LNJ48" s="530" t="n"/>
      <c r="LNK48" s="530" t="n"/>
      <c r="LNL48" s="530" t="n"/>
      <c r="LNM48" s="530" t="n"/>
      <c r="LNN48" s="530" t="n"/>
      <c r="LNO48" s="530" t="n"/>
      <c r="LNP48" s="530" t="n"/>
      <c r="LNQ48" s="530" t="n"/>
      <c r="LNR48" s="530" t="n"/>
      <c r="LNS48" s="530" t="n"/>
      <c r="LNT48" s="530" t="n"/>
      <c r="LNU48" s="530" t="n"/>
      <c r="LNV48" s="530" t="n"/>
      <c r="LNW48" s="530" t="n"/>
      <c r="LNX48" s="530" t="n"/>
      <c r="LNY48" s="530" t="n"/>
      <c r="LNZ48" s="530" t="n"/>
      <c r="LOA48" s="530" t="n"/>
      <c r="LOB48" s="530" t="n"/>
      <c r="LOC48" s="530" t="n"/>
      <c r="LOD48" s="530" t="n"/>
      <c r="LOE48" s="530" t="n"/>
      <c r="LOF48" s="530" t="n"/>
      <c r="LOG48" s="530" t="n"/>
      <c r="LOH48" s="530" t="n"/>
      <c r="LOI48" s="530" t="n"/>
      <c r="LOJ48" s="530" t="n"/>
      <c r="LOK48" s="530" t="n"/>
      <c r="LOL48" s="530" t="n"/>
      <c r="LOM48" s="530" t="n"/>
      <c r="LON48" s="530" t="n"/>
      <c r="LOO48" s="530" t="n"/>
      <c r="LOP48" s="530" t="n"/>
      <c r="LOQ48" s="530" t="n"/>
      <c r="LOR48" s="530" t="n"/>
      <c r="LOS48" s="530" t="n"/>
      <c r="LOT48" s="530" t="n"/>
      <c r="LOU48" s="530" t="n"/>
      <c r="LOV48" s="530" t="n"/>
      <c r="LOW48" s="530" t="n"/>
      <c r="LOX48" s="530" t="n"/>
      <c r="LOY48" s="530" t="n"/>
      <c r="LOZ48" s="530" t="n"/>
      <c r="LPA48" s="530" t="n"/>
      <c r="LPB48" s="530" t="n"/>
      <c r="LPC48" s="530" t="n"/>
      <c r="LPD48" s="530" t="n"/>
      <c r="LPE48" s="530" t="n"/>
      <c r="LPF48" s="530" t="n"/>
      <c r="LPG48" s="530" t="n"/>
      <c r="LPH48" s="530" t="n"/>
      <c r="LPI48" s="530" t="n"/>
      <c r="LPJ48" s="530" t="n"/>
      <c r="LPK48" s="530" t="n"/>
      <c r="LPL48" s="530" t="n"/>
      <c r="LPM48" s="530" t="n"/>
      <c r="LPN48" s="530" t="n"/>
      <c r="LPO48" s="530" t="n"/>
      <c r="LPP48" s="530" t="n"/>
      <c r="LPQ48" s="530" t="n"/>
      <c r="LPR48" s="530" t="n"/>
      <c r="LPS48" s="530" t="n"/>
      <c r="LPT48" s="530" t="n"/>
      <c r="LPU48" s="530" t="n"/>
      <c r="LPV48" s="530" t="n"/>
      <c r="LPW48" s="530" t="n"/>
      <c r="LPX48" s="530" t="n"/>
      <c r="LPY48" s="530" t="n"/>
      <c r="LPZ48" s="530" t="n"/>
      <c r="LQA48" s="530" t="n"/>
      <c r="LQB48" s="530" t="n"/>
      <c r="LQC48" s="530" t="n"/>
      <c r="LQD48" s="530" t="n"/>
      <c r="LQE48" s="530" t="n"/>
      <c r="LQF48" s="530" t="n"/>
      <c r="LQG48" s="530" t="n"/>
      <c r="LQH48" s="530" t="n"/>
      <c r="LQI48" s="530" t="n"/>
      <c r="LQJ48" s="530" t="n"/>
      <c r="LQK48" s="530" t="n"/>
      <c r="LQL48" s="530" t="n"/>
      <c r="LQM48" s="530" t="n"/>
      <c r="LQN48" s="530" t="n"/>
      <c r="LQO48" s="530" t="n"/>
      <c r="LQP48" s="530" t="n"/>
      <c r="LQQ48" s="530" t="n"/>
      <c r="LQR48" s="530" t="n"/>
      <c r="LQS48" s="530" t="n"/>
      <c r="LQT48" s="530" t="n"/>
      <c r="LQU48" s="530" t="n"/>
      <c r="LQV48" s="530" t="n"/>
      <c r="LQW48" s="530" t="n"/>
      <c r="LQX48" s="530" t="n"/>
      <c r="LQY48" s="530" t="n"/>
      <c r="LQZ48" s="530" t="n"/>
      <c r="LRA48" s="530" t="n"/>
      <c r="LRB48" s="530" t="n"/>
      <c r="LRC48" s="530" t="n"/>
      <c r="LRD48" s="530" t="n"/>
      <c r="LRE48" s="530" t="n"/>
      <c r="LRF48" s="530" t="n"/>
      <c r="LRG48" s="530" t="n"/>
      <c r="LRH48" s="530" t="n"/>
      <c r="LRI48" s="530" t="n"/>
      <c r="LRJ48" s="530" t="n"/>
      <c r="LRK48" s="530" t="n"/>
      <c r="LRL48" s="530" t="n"/>
      <c r="LRM48" s="530" t="n"/>
      <c r="LRN48" s="530" t="n"/>
      <c r="LRO48" s="530" t="n"/>
      <c r="LRP48" s="530" t="n"/>
      <c r="LRQ48" s="530" t="n"/>
      <c r="LRR48" s="530" t="n"/>
      <c r="LRS48" s="530" t="n"/>
      <c r="LRT48" s="530" t="n"/>
      <c r="LRU48" s="530" t="n"/>
      <c r="LRV48" s="530" t="n"/>
      <c r="LRW48" s="530" t="n"/>
      <c r="LRX48" s="530" t="n"/>
      <c r="LRY48" s="530" t="n"/>
      <c r="LRZ48" s="530" t="n"/>
      <c r="LSA48" s="530" t="n"/>
      <c r="LSB48" s="530" t="n"/>
      <c r="LSC48" s="530" t="n"/>
      <c r="LSD48" s="530" t="n"/>
      <c r="LSE48" s="530" t="n"/>
      <c r="LSF48" s="530" t="n"/>
      <c r="LSG48" s="530" t="n"/>
      <c r="LSH48" s="530" t="n"/>
      <c r="LSI48" s="530" t="n"/>
      <c r="LSJ48" s="530" t="n"/>
      <c r="LSK48" s="530" t="n"/>
      <c r="LSL48" s="530" t="n"/>
      <c r="LSM48" s="530" t="n"/>
      <c r="LSN48" s="530" t="n"/>
      <c r="LSO48" s="530" t="n"/>
      <c r="LSP48" s="530" t="n"/>
      <c r="LSQ48" s="530" t="n"/>
      <c r="LSR48" s="530" t="n"/>
      <c r="LSS48" s="530" t="n"/>
      <c r="LST48" s="530" t="n"/>
      <c r="LSU48" s="530" t="n"/>
      <c r="LSV48" s="530" t="n"/>
      <c r="LSW48" s="530" t="n"/>
      <c r="LSX48" s="530" t="n"/>
      <c r="LSY48" s="530" t="n"/>
      <c r="LSZ48" s="530" t="n"/>
      <c r="LTA48" s="530" t="n"/>
      <c r="LTB48" s="530" t="n"/>
      <c r="LTC48" s="530" t="n"/>
      <c r="LTD48" s="530" t="n"/>
      <c r="LTE48" s="530" t="n"/>
      <c r="LTF48" s="530" t="n"/>
      <c r="LTG48" s="530" t="n"/>
      <c r="LTH48" s="530" t="n"/>
      <c r="LTI48" s="530" t="n"/>
      <c r="LTJ48" s="530" t="n"/>
      <c r="LTK48" s="530" t="n"/>
      <c r="LTL48" s="530" t="n"/>
      <c r="LTM48" s="530" t="n"/>
      <c r="LTN48" s="530" t="n"/>
      <c r="LTO48" s="530" t="n"/>
      <c r="LTP48" s="530" t="n"/>
      <c r="LTQ48" s="530" t="n"/>
      <c r="LTR48" s="530" t="n"/>
      <c r="LTS48" s="530" t="n"/>
      <c r="LTT48" s="530" t="n"/>
      <c r="LTU48" s="530" t="n"/>
      <c r="LTV48" s="530" t="n"/>
      <c r="LTW48" s="530" t="n"/>
      <c r="LTX48" s="530" t="n"/>
      <c r="LTY48" s="530" t="n"/>
      <c r="LTZ48" s="530" t="n"/>
      <c r="LUA48" s="530" t="n"/>
      <c r="LUB48" s="530" t="n"/>
      <c r="LUC48" s="530" t="n"/>
      <c r="LUD48" s="530" t="n"/>
      <c r="LUE48" s="530" t="n"/>
      <c r="LUF48" s="530" t="n"/>
      <c r="LUG48" s="530" t="n"/>
      <c r="LUH48" s="530" t="n"/>
      <c r="LUI48" s="530" t="n"/>
      <c r="LUJ48" s="530" t="n"/>
      <c r="LUK48" s="530" t="n"/>
      <c r="LUL48" s="530" t="n"/>
      <c r="LUM48" s="530" t="n"/>
      <c r="LUN48" s="530" t="n"/>
      <c r="LUO48" s="530" t="n"/>
      <c r="LUP48" s="530" t="n"/>
      <c r="LUQ48" s="530" t="n"/>
      <c r="LUR48" s="530" t="n"/>
      <c r="LUS48" s="530" t="n"/>
      <c r="LUT48" s="530" t="n"/>
      <c r="LUU48" s="530" t="n"/>
      <c r="LUV48" s="530" t="n"/>
      <c r="LUW48" s="530" t="n"/>
      <c r="LUX48" s="530" t="n"/>
      <c r="LUY48" s="530" t="n"/>
      <c r="LUZ48" s="530" t="n"/>
      <c r="LVA48" s="530" t="n"/>
      <c r="LVB48" s="530" t="n"/>
      <c r="LVC48" s="530" t="n"/>
      <c r="LVD48" s="530" t="n"/>
      <c r="LVE48" s="530" t="n"/>
      <c r="LVF48" s="530" t="n"/>
      <c r="LVG48" s="530" t="n"/>
      <c r="LVH48" s="530" t="n"/>
      <c r="LVI48" s="530" t="n"/>
      <c r="LVJ48" s="530" t="n"/>
      <c r="LVK48" s="530" t="n"/>
      <c r="LVL48" s="530" t="n"/>
      <c r="LVM48" s="530" t="n"/>
      <c r="LVN48" s="530" t="n"/>
      <c r="LVO48" s="530" t="n"/>
      <c r="LVP48" s="530" t="n"/>
      <c r="LVQ48" s="530" t="n"/>
      <c r="LVR48" s="530" t="n"/>
      <c r="LVS48" s="530" t="n"/>
      <c r="LVT48" s="530" t="n"/>
      <c r="LVU48" s="530" t="n"/>
      <c r="LVV48" s="530" t="n"/>
      <c r="LVW48" s="530" t="n"/>
      <c r="LVX48" s="530" t="n"/>
      <c r="LVY48" s="530" t="n"/>
      <c r="LVZ48" s="530" t="n"/>
      <c r="LWA48" s="530" t="n"/>
      <c r="LWB48" s="530" t="n"/>
      <c r="LWC48" s="530" t="n"/>
      <c r="LWD48" s="530" t="n"/>
      <c r="LWE48" s="530" t="n"/>
      <c r="LWF48" s="530" t="n"/>
      <c r="LWG48" s="530" t="n"/>
      <c r="LWH48" s="530" t="n"/>
      <c r="LWI48" s="530" t="n"/>
      <c r="LWJ48" s="530" t="n"/>
      <c r="LWK48" s="530" t="n"/>
      <c r="LWL48" s="530" t="n"/>
      <c r="LWM48" s="530" t="n"/>
      <c r="LWN48" s="530" t="n"/>
      <c r="LWO48" s="530" t="n"/>
      <c r="LWP48" s="530" t="n"/>
      <c r="LWQ48" s="530" t="n"/>
      <c r="LWR48" s="530" t="n"/>
      <c r="LWS48" s="530" t="n"/>
      <c r="LWT48" s="530" t="n"/>
      <c r="LWU48" s="530" t="n"/>
      <c r="LWV48" s="530" t="n"/>
      <c r="LWW48" s="530" t="n"/>
      <c r="LWX48" s="530" t="n"/>
      <c r="LWY48" s="530" t="n"/>
      <c r="LWZ48" s="530" t="n"/>
      <c r="LXA48" s="530" t="n"/>
      <c r="LXB48" s="530" t="n"/>
      <c r="LXC48" s="530" t="n"/>
      <c r="LXD48" s="530" t="n"/>
      <c r="LXE48" s="530" t="n"/>
      <c r="LXF48" s="530" t="n"/>
      <c r="LXG48" s="530" t="n"/>
      <c r="LXH48" s="530" t="n"/>
      <c r="LXI48" s="530" t="n"/>
      <c r="LXJ48" s="530" t="n"/>
      <c r="LXK48" s="530" t="n"/>
      <c r="LXL48" s="530" t="n"/>
      <c r="LXM48" s="530" t="n"/>
      <c r="LXN48" s="530" t="n"/>
      <c r="LXO48" s="530" t="n"/>
      <c r="LXP48" s="530" t="n"/>
      <c r="LXQ48" s="530" t="n"/>
      <c r="LXR48" s="530" t="n"/>
      <c r="LXS48" s="530" t="n"/>
      <c r="LXT48" s="530" t="n"/>
      <c r="LXU48" s="530" t="n"/>
      <c r="LXV48" s="530" t="n"/>
      <c r="LXW48" s="530" t="n"/>
      <c r="LXX48" s="530" t="n"/>
      <c r="LXY48" s="530" t="n"/>
      <c r="LXZ48" s="530" t="n"/>
      <c r="LYA48" s="530" t="n"/>
      <c r="LYB48" s="530" t="n"/>
      <c r="LYC48" s="530" t="n"/>
      <c r="LYD48" s="530" t="n"/>
      <c r="LYE48" s="530" t="n"/>
      <c r="LYF48" s="530" t="n"/>
      <c r="LYG48" s="530" t="n"/>
      <c r="LYH48" s="530" t="n"/>
      <c r="LYI48" s="530" t="n"/>
      <c r="LYJ48" s="530" t="n"/>
      <c r="LYK48" s="530" t="n"/>
      <c r="LYL48" s="530" t="n"/>
      <c r="LYM48" s="530" t="n"/>
      <c r="LYN48" s="530" t="n"/>
      <c r="LYO48" s="530" t="n"/>
      <c r="LYP48" s="530" t="n"/>
      <c r="LYQ48" s="530" t="n"/>
      <c r="LYR48" s="530" t="n"/>
      <c r="LYS48" s="530" t="n"/>
      <c r="LYT48" s="530" t="n"/>
      <c r="LYU48" s="530" t="n"/>
      <c r="LYV48" s="530" t="n"/>
      <c r="LYW48" s="530" t="n"/>
      <c r="LYX48" s="530" t="n"/>
      <c r="LYY48" s="530" t="n"/>
      <c r="LYZ48" s="530" t="n"/>
      <c r="LZA48" s="530" t="n"/>
      <c r="LZB48" s="530" t="n"/>
      <c r="LZC48" s="530" t="n"/>
      <c r="LZD48" s="530" t="n"/>
      <c r="LZE48" s="530" t="n"/>
      <c r="LZF48" s="530" t="n"/>
      <c r="LZG48" s="530" t="n"/>
      <c r="LZH48" s="530" t="n"/>
      <c r="LZI48" s="530" t="n"/>
      <c r="LZJ48" s="530" t="n"/>
      <c r="LZK48" s="530" t="n"/>
      <c r="LZL48" s="530" t="n"/>
      <c r="LZM48" s="530" t="n"/>
      <c r="LZN48" s="530" t="n"/>
      <c r="LZO48" s="530" t="n"/>
      <c r="LZP48" s="530" t="n"/>
      <c r="LZQ48" s="530" t="n"/>
      <c r="LZR48" s="530" t="n"/>
      <c r="LZS48" s="530" t="n"/>
      <c r="LZT48" s="530" t="n"/>
      <c r="LZU48" s="530" t="n"/>
      <c r="LZV48" s="530" t="n"/>
      <c r="LZW48" s="530" t="n"/>
      <c r="LZX48" s="530" t="n"/>
      <c r="LZY48" s="530" t="n"/>
      <c r="LZZ48" s="530" t="n"/>
      <c r="MAA48" s="530" t="n"/>
      <c r="MAB48" s="530" t="n"/>
      <c r="MAC48" s="530" t="n"/>
      <c r="MAD48" s="530" t="n"/>
      <c r="MAE48" s="530" t="n"/>
      <c r="MAF48" s="530" t="n"/>
      <c r="MAG48" s="530" t="n"/>
      <c r="MAH48" s="530" t="n"/>
      <c r="MAI48" s="530" t="n"/>
      <c r="MAJ48" s="530" t="n"/>
      <c r="MAK48" s="530" t="n"/>
      <c r="MAL48" s="530" t="n"/>
      <c r="MAM48" s="530" t="n"/>
      <c r="MAN48" s="530" t="n"/>
      <c r="MAO48" s="530" t="n"/>
      <c r="MAP48" s="530" t="n"/>
      <c r="MAQ48" s="530" t="n"/>
      <c r="MAR48" s="530" t="n"/>
      <c r="MAS48" s="530" t="n"/>
      <c r="MAT48" s="530" t="n"/>
      <c r="MAU48" s="530" t="n"/>
      <c r="MAV48" s="530" t="n"/>
      <c r="MAW48" s="530" t="n"/>
      <c r="MAX48" s="530" t="n"/>
      <c r="MAY48" s="530" t="n"/>
      <c r="MAZ48" s="530" t="n"/>
      <c r="MBA48" s="530" t="n"/>
      <c r="MBB48" s="530" t="n"/>
      <c r="MBC48" s="530" t="n"/>
      <c r="MBD48" s="530" t="n"/>
      <c r="MBE48" s="530" t="n"/>
      <c r="MBF48" s="530" t="n"/>
      <c r="MBG48" s="530" t="n"/>
      <c r="MBH48" s="530" t="n"/>
      <c r="MBI48" s="530" t="n"/>
      <c r="MBJ48" s="530" t="n"/>
      <c r="MBK48" s="530" t="n"/>
      <c r="MBL48" s="530" t="n"/>
      <c r="MBM48" s="530" t="n"/>
      <c r="MBN48" s="530" t="n"/>
      <c r="MBO48" s="530" t="n"/>
      <c r="MBP48" s="530" t="n"/>
      <c r="MBQ48" s="530" t="n"/>
      <c r="MBR48" s="530" t="n"/>
      <c r="MBS48" s="530" t="n"/>
      <c r="MBT48" s="530" t="n"/>
      <c r="MBU48" s="530" t="n"/>
      <c r="MBV48" s="530" t="n"/>
      <c r="MBW48" s="530" t="n"/>
      <c r="MBX48" s="530" t="n"/>
      <c r="MBY48" s="530" t="n"/>
      <c r="MBZ48" s="530" t="n"/>
      <c r="MCA48" s="530" t="n"/>
      <c r="MCB48" s="530" t="n"/>
      <c r="MCC48" s="530" t="n"/>
      <c r="MCD48" s="530" t="n"/>
      <c r="MCE48" s="530" t="n"/>
      <c r="MCF48" s="530" t="n"/>
      <c r="MCG48" s="530" t="n"/>
      <c r="MCH48" s="530" t="n"/>
      <c r="MCI48" s="530" t="n"/>
      <c r="MCJ48" s="530" t="n"/>
      <c r="MCK48" s="530" t="n"/>
      <c r="MCL48" s="530" t="n"/>
      <c r="MCM48" s="530" t="n"/>
      <c r="MCN48" s="530" t="n"/>
      <c r="MCO48" s="530" t="n"/>
      <c r="MCP48" s="530" t="n"/>
      <c r="MCQ48" s="530" t="n"/>
      <c r="MCR48" s="530" t="n"/>
      <c r="MCS48" s="530" t="n"/>
      <c r="MCT48" s="530" t="n"/>
      <c r="MCU48" s="530" t="n"/>
      <c r="MCV48" s="530" t="n"/>
      <c r="MCW48" s="530" t="n"/>
      <c r="MCX48" s="530" t="n"/>
      <c r="MCY48" s="530" t="n"/>
      <c r="MCZ48" s="530" t="n"/>
      <c r="MDA48" s="530" t="n"/>
      <c r="MDB48" s="530" t="n"/>
      <c r="MDC48" s="530" t="n"/>
      <c r="MDD48" s="530" t="n"/>
      <c r="MDE48" s="530" t="n"/>
      <c r="MDF48" s="530" t="n"/>
      <c r="MDG48" s="530" t="n"/>
      <c r="MDH48" s="530" t="n"/>
      <c r="MDI48" s="530" t="n"/>
      <c r="MDJ48" s="530" t="n"/>
      <c r="MDK48" s="530" t="n"/>
      <c r="MDL48" s="530" t="n"/>
      <c r="MDM48" s="530" t="n"/>
      <c r="MDN48" s="530" t="n"/>
      <c r="MDO48" s="530" t="n"/>
      <c r="MDP48" s="530" t="n"/>
      <c r="MDQ48" s="530" t="n"/>
      <c r="MDR48" s="530" t="n"/>
      <c r="MDS48" s="530" t="n"/>
      <c r="MDT48" s="530" t="n"/>
      <c r="MDU48" s="530" t="n"/>
      <c r="MDV48" s="530" t="n"/>
      <c r="MDW48" s="530" t="n"/>
      <c r="MDX48" s="530" t="n"/>
      <c r="MDY48" s="530" t="n"/>
      <c r="MDZ48" s="530" t="n"/>
      <c r="MEA48" s="530" t="n"/>
      <c r="MEB48" s="530" t="n"/>
      <c r="MEC48" s="530" t="n"/>
      <c r="MED48" s="530" t="n"/>
      <c r="MEE48" s="530" t="n"/>
      <c r="MEF48" s="530" t="n"/>
      <c r="MEG48" s="530" t="n"/>
      <c r="MEH48" s="530" t="n"/>
      <c r="MEI48" s="530" t="n"/>
      <c r="MEJ48" s="530" t="n"/>
      <c r="MEK48" s="530" t="n"/>
      <c r="MEL48" s="530" t="n"/>
      <c r="MEM48" s="530" t="n"/>
      <c r="MEN48" s="530" t="n"/>
      <c r="MEO48" s="530" t="n"/>
      <c r="MEP48" s="530" t="n"/>
      <c r="MEQ48" s="530" t="n"/>
      <c r="MER48" s="530" t="n"/>
      <c r="MES48" s="530" t="n"/>
      <c r="MET48" s="530" t="n"/>
      <c r="MEU48" s="530" t="n"/>
      <c r="MEV48" s="530" t="n"/>
      <c r="MEW48" s="530" t="n"/>
      <c r="MEX48" s="530" t="n"/>
      <c r="MEY48" s="530" t="n"/>
      <c r="MEZ48" s="530" t="n"/>
      <c r="MFA48" s="530" t="n"/>
      <c r="MFB48" s="530" t="n"/>
      <c r="MFC48" s="530" t="n"/>
      <c r="MFD48" s="530" t="n"/>
      <c r="MFE48" s="530" t="n"/>
      <c r="MFF48" s="530" t="n"/>
      <c r="MFG48" s="530" t="n"/>
      <c r="MFH48" s="530" t="n"/>
      <c r="MFI48" s="530" t="n"/>
      <c r="MFJ48" s="530" t="n"/>
      <c r="MFK48" s="530" t="n"/>
      <c r="MFL48" s="530" t="n"/>
      <c r="MFM48" s="530" t="n"/>
      <c r="MFN48" s="530" t="n"/>
      <c r="MFO48" s="530" t="n"/>
      <c r="MFP48" s="530" t="n"/>
      <c r="MFQ48" s="530" t="n"/>
      <c r="MFR48" s="530" t="n"/>
      <c r="MFS48" s="530" t="n"/>
      <c r="MFT48" s="530" t="n"/>
      <c r="MFU48" s="530" t="n"/>
      <c r="MFV48" s="530" t="n"/>
      <c r="MFW48" s="530" t="n"/>
      <c r="MFX48" s="530" t="n"/>
      <c r="MFY48" s="530" t="n"/>
      <c r="MFZ48" s="530" t="n"/>
      <c r="MGA48" s="530" t="n"/>
      <c r="MGB48" s="530" t="n"/>
      <c r="MGC48" s="530" t="n"/>
      <c r="MGD48" s="530" t="n"/>
      <c r="MGE48" s="530" t="n"/>
      <c r="MGF48" s="530" t="n"/>
      <c r="MGG48" s="530" t="n"/>
      <c r="MGH48" s="530" t="n"/>
      <c r="MGI48" s="530" t="n"/>
      <c r="MGJ48" s="530" t="n"/>
      <c r="MGK48" s="530" t="n"/>
      <c r="MGL48" s="530" t="n"/>
      <c r="MGM48" s="530" t="n"/>
      <c r="MGN48" s="530" t="n"/>
      <c r="MGO48" s="530" t="n"/>
      <c r="MGP48" s="530" t="n"/>
      <c r="MGQ48" s="530" t="n"/>
      <c r="MGR48" s="530" t="n"/>
      <c r="MGS48" s="530" t="n"/>
      <c r="MGT48" s="530" t="n"/>
      <c r="MGU48" s="530" t="n"/>
      <c r="MGV48" s="530" t="n"/>
      <c r="MGW48" s="530" t="n"/>
      <c r="MGX48" s="530" t="n"/>
      <c r="MGY48" s="530" t="n"/>
      <c r="MGZ48" s="530" t="n"/>
      <c r="MHA48" s="530" t="n"/>
      <c r="MHB48" s="530" t="n"/>
      <c r="MHC48" s="530" t="n"/>
      <c r="MHD48" s="530" t="n"/>
      <c r="MHE48" s="530" t="n"/>
      <c r="MHF48" s="530" t="n"/>
      <c r="MHG48" s="530" t="n"/>
      <c r="MHH48" s="530" t="n"/>
      <c r="MHI48" s="530" t="n"/>
      <c r="MHJ48" s="530" t="n"/>
      <c r="MHK48" s="530" t="n"/>
      <c r="MHL48" s="530" t="n"/>
      <c r="MHM48" s="530" t="n"/>
      <c r="MHN48" s="530" t="n"/>
      <c r="MHO48" s="530" t="n"/>
      <c r="MHP48" s="530" t="n"/>
      <c r="MHQ48" s="530" t="n"/>
      <c r="MHR48" s="530" t="n"/>
      <c r="MHS48" s="530" t="n"/>
      <c r="MHT48" s="530" t="n"/>
      <c r="MHU48" s="530" t="n"/>
      <c r="MHV48" s="530" t="n"/>
      <c r="MHW48" s="530" t="n"/>
      <c r="MHX48" s="530" t="n"/>
      <c r="MHY48" s="530" t="n"/>
      <c r="MHZ48" s="530" t="n"/>
      <c r="MIA48" s="530" t="n"/>
      <c r="MIB48" s="530" t="n"/>
      <c r="MIC48" s="530" t="n"/>
      <c r="MID48" s="530" t="n"/>
      <c r="MIE48" s="530" t="n"/>
      <c r="MIF48" s="530" t="n"/>
      <c r="MIG48" s="530" t="n"/>
      <c r="MIH48" s="530" t="n"/>
      <c r="MII48" s="530" t="n"/>
      <c r="MIJ48" s="530" t="n"/>
      <c r="MIK48" s="530" t="n"/>
      <c r="MIL48" s="530" t="n"/>
      <c r="MIM48" s="530" t="n"/>
      <c r="MIN48" s="530" t="n"/>
      <c r="MIO48" s="530" t="n"/>
      <c r="MIP48" s="530" t="n"/>
      <c r="MIQ48" s="530" t="n"/>
      <c r="MIR48" s="530" t="n"/>
      <c r="MIS48" s="530" t="n"/>
      <c r="MIT48" s="530" t="n"/>
      <c r="MIU48" s="530" t="n"/>
      <c r="MIV48" s="530" t="n"/>
      <c r="MIW48" s="530" t="n"/>
      <c r="MIX48" s="530" t="n"/>
      <c r="MIY48" s="530" t="n"/>
      <c r="MIZ48" s="530" t="n"/>
      <c r="MJA48" s="530" t="n"/>
      <c r="MJB48" s="530" t="n"/>
      <c r="MJC48" s="530" t="n"/>
      <c r="MJD48" s="530" t="n"/>
      <c r="MJE48" s="530" t="n"/>
      <c r="MJF48" s="530" t="n"/>
      <c r="MJG48" s="530" t="n"/>
      <c r="MJH48" s="530" t="n"/>
      <c r="MJI48" s="530" t="n"/>
      <c r="MJJ48" s="530" t="n"/>
      <c r="MJK48" s="530" t="n"/>
      <c r="MJL48" s="530" t="n"/>
      <c r="MJM48" s="530" t="n"/>
      <c r="MJN48" s="530" t="n"/>
      <c r="MJO48" s="530" t="n"/>
      <c r="MJP48" s="530" t="n"/>
      <c r="MJQ48" s="530" t="n"/>
      <c r="MJR48" s="530" t="n"/>
      <c r="MJS48" s="530" t="n"/>
      <c r="MJT48" s="530" t="n"/>
      <c r="MJU48" s="530" t="n"/>
      <c r="MJV48" s="530" t="n"/>
      <c r="MJW48" s="530" t="n"/>
      <c r="MJX48" s="530" t="n"/>
      <c r="MJY48" s="530" t="n"/>
      <c r="MJZ48" s="530" t="n"/>
      <c r="MKA48" s="530" t="n"/>
      <c r="MKB48" s="530" t="n"/>
      <c r="MKC48" s="530" t="n"/>
      <c r="MKD48" s="530" t="n"/>
      <c r="MKE48" s="530" t="n"/>
      <c r="MKF48" s="530" t="n"/>
      <c r="MKG48" s="530" t="n"/>
      <c r="MKH48" s="530" t="n"/>
      <c r="MKI48" s="530" t="n"/>
      <c r="MKJ48" s="530" t="n"/>
      <c r="MKK48" s="530" t="n"/>
      <c r="MKL48" s="530" t="n"/>
      <c r="MKM48" s="530" t="n"/>
      <c r="MKN48" s="530" t="n"/>
      <c r="MKO48" s="530" t="n"/>
      <c r="MKP48" s="530" t="n"/>
      <c r="MKQ48" s="530" t="n"/>
      <c r="MKR48" s="530" t="n"/>
      <c r="MKS48" s="530" t="n"/>
      <c r="MKT48" s="530" t="n"/>
      <c r="MKU48" s="530" t="n"/>
      <c r="MKV48" s="530" t="n"/>
      <c r="MKW48" s="530" t="n"/>
      <c r="MKX48" s="530" t="n"/>
      <c r="MKY48" s="530" t="n"/>
      <c r="MKZ48" s="530" t="n"/>
      <c r="MLA48" s="530" t="n"/>
      <c r="MLB48" s="530" t="n"/>
      <c r="MLC48" s="530" t="n"/>
      <c r="MLD48" s="530" t="n"/>
      <c r="MLE48" s="530" t="n"/>
      <c r="MLF48" s="530" t="n"/>
      <c r="MLG48" s="530" t="n"/>
      <c r="MLH48" s="530" t="n"/>
      <c r="MLI48" s="530" t="n"/>
      <c r="MLJ48" s="530" t="n"/>
      <c r="MLK48" s="530" t="n"/>
      <c r="MLL48" s="530" t="n"/>
      <c r="MLM48" s="530" t="n"/>
      <c r="MLN48" s="530" t="n"/>
      <c r="MLO48" s="530" t="n"/>
      <c r="MLP48" s="530" t="n"/>
      <c r="MLQ48" s="530" t="n"/>
      <c r="MLR48" s="530" t="n"/>
      <c r="MLS48" s="530" t="n"/>
      <c r="MLT48" s="530" t="n"/>
      <c r="MLU48" s="530" t="n"/>
      <c r="MLV48" s="530" t="n"/>
      <c r="MLW48" s="530" t="n"/>
      <c r="MLX48" s="530" t="n"/>
      <c r="MLY48" s="530" t="n"/>
      <c r="MLZ48" s="530" t="n"/>
      <c r="MMA48" s="530" t="n"/>
      <c r="MMB48" s="530" t="n"/>
      <c r="MMC48" s="530" t="n"/>
      <c r="MMD48" s="530" t="n"/>
      <c r="MME48" s="530" t="n"/>
      <c r="MMF48" s="530" t="n"/>
      <c r="MMG48" s="530" t="n"/>
      <c r="MMH48" s="530" t="n"/>
      <c r="MMI48" s="530" t="n"/>
      <c r="MMJ48" s="530" t="n"/>
      <c r="MMK48" s="530" t="n"/>
      <c r="MML48" s="530" t="n"/>
      <c r="MMM48" s="530" t="n"/>
      <c r="MMN48" s="530" t="n"/>
      <c r="MMO48" s="530" t="n"/>
      <c r="MMP48" s="530" t="n"/>
      <c r="MMQ48" s="530" t="n"/>
      <c r="MMR48" s="530" t="n"/>
      <c r="MMS48" s="530" t="n"/>
      <c r="MMT48" s="530" t="n"/>
      <c r="MMU48" s="530" t="n"/>
      <c r="MMV48" s="530" t="n"/>
      <c r="MMW48" s="530" t="n"/>
      <c r="MMX48" s="530" t="n"/>
      <c r="MMY48" s="530" t="n"/>
      <c r="MMZ48" s="530" t="n"/>
      <c r="MNA48" s="530" t="n"/>
      <c r="MNB48" s="530" t="n"/>
      <c r="MNC48" s="530" t="n"/>
      <c r="MND48" s="530" t="n"/>
      <c r="MNE48" s="530" t="n"/>
      <c r="MNF48" s="530" t="n"/>
      <c r="MNG48" s="530" t="n"/>
      <c r="MNH48" s="530" t="n"/>
      <c r="MNI48" s="530" t="n"/>
      <c r="MNJ48" s="530" t="n"/>
      <c r="MNK48" s="530" t="n"/>
      <c r="MNL48" s="530" t="n"/>
      <c r="MNM48" s="530" t="n"/>
      <c r="MNN48" s="530" t="n"/>
      <c r="MNO48" s="530" t="n"/>
      <c r="MNP48" s="530" t="n"/>
      <c r="MNQ48" s="530" t="n"/>
      <c r="MNR48" s="530" t="n"/>
      <c r="MNS48" s="530" t="n"/>
      <c r="MNT48" s="530" t="n"/>
      <c r="MNU48" s="530" t="n"/>
      <c r="MNV48" s="530" t="n"/>
      <c r="MNW48" s="530" t="n"/>
      <c r="MNX48" s="530" t="n"/>
      <c r="MNY48" s="530" t="n"/>
      <c r="MNZ48" s="530" t="n"/>
      <c r="MOA48" s="530" t="n"/>
      <c r="MOB48" s="530" t="n"/>
      <c r="MOC48" s="530" t="n"/>
      <c r="MOD48" s="530" t="n"/>
      <c r="MOE48" s="530" t="n"/>
      <c r="MOF48" s="530" t="n"/>
      <c r="MOG48" s="530" t="n"/>
      <c r="MOH48" s="530" t="n"/>
      <c r="MOI48" s="530" t="n"/>
      <c r="MOJ48" s="530" t="n"/>
      <c r="MOK48" s="530" t="n"/>
      <c r="MOL48" s="530" t="n"/>
      <c r="MOM48" s="530" t="n"/>
      <c r="MON48" s="530" t="n"/>
      <c r="MOO48" s="530" t="n"/>
      <c r="MOP48" s="530" t="n"/>
      <c r="MOQ48" s="530" t="n"/>
      <c r="MOR48" s="530" t="n"/>
      <c r="MOS48" s="530" t="n"/>
      <c r="MOT48" s="530" t="n"/>
      <c r="MOU48" s="530" t="n"/>
      <c r="MOV48" s="530" t="n"/>
      <c r="MOW48" s="530" t="n"/>
      <c r="MOX48" s="530" t="n"/>
      <c r="MOY48" s="530" t="n"/>
      <c r="MOZ48" s="530" t="n"/>
      <c r="MPA48" s="530" t="n"/>
      <c r="MPB48" s="530" t="n"/>
      <c r="MPC48" s="530" t="n"/>
      <c r="MPD48" s="530" t="n"/>
      <c r="MPE48" s="530" t="n"/>
      <c r="MPF48" s="530" t="n"/>
      <c r="MPG48" s="530" t="n"/>
      <c r="MPH48" s="530" t="n"/>
      <c r="MPI48" s="530" t="n"/>
      <c r="MPJ48" s="530" t="n"/>
      <c r="MPK48" s="530" t="n"/>
      <c r="MPL48" s="530" t="n"/>
      <c r="MPM48" s="530" t="n"/>
      <c r="MPN48" s="530" t="n"/>
      <c r="MPO48" s="530" t="n"/>
      <c r="MPP48" s="530" t="n"/>
      <c r="MPQ48" s="530" t="n"/>
      <c r="MPR48" s="530" t="n"/>
      <c r="MPS48" s="530" t="n"/>
      <c r="MPT48" s="530" t="n"/>
      <c r="MPU48" s="530" t="n"/>
      <c r="MPV48" s="530" t="n"/>
      <c r="MPW48" s="530" t="n"/>
      <c r="MPX48" s="530" t="n"/>
      <c r="MPY48" s="530" t="n"/>
      <c r="MPZ48" s="530" t="n"/>
      <c r="MQA48" s="530" t="n"/>
      <c r="MQB48" s="530" t="n"/>
      <c r="MQC48" s="530" t="n"/>
      <c r="MQD48" s="530" t="n"/>
      <c r="MQE48" s="530" t="n"/>
      <c r="MQF48" s="530" t="n"/>
      <c r="MQG48" s="530" t="n"/>
      <c r="MQH48" s="530" t="n"/>
      <c r="MQI48" s="530" t="n"/>
      <c r="MQJ48" s="530" t="n"/>
      <c r="MQK48" s="530" t="n"/>
      <c r="MQL48" s="530" t="n"/>
      <c r="MQM48" s="530" t="n"/>
      <c r="MQN48" s="530" t="n"/>
      <c r="MQO48" s="530" t="n"/>
      <c r="MQP48" s="530" t="n"/>
      <c r="MQQ48" s="530" t="n"/>
      <c r="MQR48" s="530" t="n"/>
      <c r="MQS48" s="530" t="n"/>
      <c r="MQT48" s="530" t="n"/>
      <c r="MQU48" s="530" t="n"/>
      <c r="MQV48" s="530" t="n"/>
      <c r="MQW48" s="530" t="n"/>
      <c r="MQX48" s="530" t="n"/>
      <c r="MQY48" s="530" t="n"/>
      <c r="MQZ48" s="530" t="n"/>
      <c r="MRA48" s="530" t="n"/>
      <c r="MRB48" s="530" t="n"/>
      <c r="MRC48" s="530" t="n"/>
      <c r="MRD48" s="530" t="n"/>
      <c r="MRE48" s="530" t="n"/>
      <c r="MRF48" s="530" t="n"/>
      <c r="MRG48" s="530" t="n"/>
      <c r="MRH48" s="530" t="n"/>
      <c r="MRI48" s="530" t="n"/>
      <c r="MRJ48" s="530" t="n"/>
      <c r="MRK48" s="530" t="n"/>
      <c r="MRL48" s="530" t="n"/>
      <c r="MRM48" s="530" t="n"/>
      <c r="MRN48" s="530" t="n"/>
      <c r="MRO48" s="530" t="n"/>
      <c r="MRP48" s="530" t="n"/>
      <c r="MRQ48" s="530" t="n"/>
      <c r="MRR48" s="530" t="n"/>
      <c r="MRS48" s="530" t="n"/>
      <c r="MRT48" s="530" t="n"/>
      <c r="MRU48" s="530" t="n"/>
      <c r="MRV48" s="530" t="n"/>
      <c r="MRW48" s="530" t="n"/>
      <c r="MRX48" s="530" t="n"/>
      <c r="MRY48" s="530" t="n"/>
      <c r="MRZ48" s="530" t="n"/>
      <c r="MSA48" s="530" t="n"/>
      <c r="MSB48" s="530" t="n"/>
      <c r="MSC48" s="530" t="n"/>
      <c r="MSD48" s="530" t="n"/>
      <c r="MSE48" s="530" t="n"/>
      <c r="MSF48" s="530" t="n"/>
      <c r="MSG48" s="530" t="n"/>
      <c r="MSH48" s="530" t="n"/>
      <c r="MSI48" s="530" t="n"/>
      <c r="MSJ48" s="530" t="n"/>
      <c r="MSK48" s="530" t="n"/>
      <c r="MSL48" s="530" t="n"/>
      <c r="MSM48" s="530" t="n"/>
      <c r="MSN48" s="530" t="n"/>
      <c r="MSO48" s="530" t="n"/>
      <c r="MSP48" s="530" t="n"/>
      <c r="MSQ48" s="530" t="n"/>
      <c r="MSR48" s="530" t="n"/>
      <c r="MSS48" s="530" t="n"/>
      <c r="MST48" s="530" t="n"/>
      <c r="MSU48" s="530" t="n"/>
      <c r="MSV48" s="530" t="n"/>
      <c r="MSW48" s="530" t="n"/>
      <c r="MSX48" s="530" t="n"/>
      <c r="MSY48" s="530" t="n"/>
      <c r="MSZ48" s="530" t="n"/>
      <c r="MTA48" s="530" t="n"/>
      <c r="MTB48" s="530" t="n"/>
      <c r="MTC48" s="530" t="n"/>
      <c r="MTD48" s="530" t="n"/>
      <c r="MTE48" s="530" t="n"/>
      <c r="MTF48" s="530" t="n"/>
      <c r="MTG48" s="530" t="n"/>
      <c r="MTH48" s="530" t="n"/>
      <c r="MTI48" s="530" t="n"/>
      <c r="MTJ48" s="530" t="n"/>
      <c r="MTK48" s="530" t="n"/>
      <c r="MTL48" s="530" t="n"/>
      <c r="MTM48" s="530" t="n"/>
      <c r="MTN48" s="530" t="n"/>
      <c r="MTO48" s="530" t="n"/>
      <c r="MTP48" s="530" t="n"/>
      <c r="MTQ48" s="530" t="n"/>
      <c r="MTR48" s="530" t="n"/>
      <c r="MTS48" s="530" t="n"/>
      <c r="MTT48" s="530" t="n"/>
      <c r="MTU48" s="530" t="n"/>
      <c r="MTV48" s="530" t="n"/>
      <c r="MTW48" s="530" t="n"/>
      <c r="MTX48" s="530" t="n"/>
      <c r="MTY48" s="530" t="n"/>
      <c r="MTZ48" s="530" t="n"/>
      <c r="MUA48" s="530" t="n"/>
      <c r="MUB48" s="530" t="n"/>
      <c r="MUC48" s="530" t="n"/>
      <c r="MUD48" s="530" t="n"/>
      <c r="MUE48" s="530" t="n"/>
      <c r="MUF48" s="530" t="n"/>
      <c r="MUG48" s="530" t="n"/>
      <c r="MUH48" s="530" t="n"/>
      <c r="MUI48" s="530" t="n"/>
      <c r="MUJ48" s="530" t="n"/>
      <c r="MUK48" s="530" t="n"/>
      <c r="MUL48" s="530" t="n"/>
      <c r="MUM48" s="530" t="n"/>
      <c r="MUN48" s="530" t="n"/>
      <c r="MUO48" s="530" t="n"/>
      <c r="MUP48" s="530" t="n"/>
      <c r="MUQ48" s="530" t="n"/>
      <c r="MUR48" s="530" t="n"/>
      <c r="MUS48" s="530" t="n"/>
      <c r="MUT48" s="530" t="n"/>
      <c r="MUU48" s="530" t="n"/>
      <c r="MUV48" s="530" t="n"/>
      <c r="MUW48" s="530" t="n"/>
      <c r="MUX48" s="530" t="n"/>
      <c r="MUY48" s="530" t="n"/>
      <c r="MUZ48" s="530" t="n"/>
      <c r="MVA48" s="530" t="n"/>
      <c r="MVB48" s="530" t="n"/>
      <c r="MVC48" s="530" t="n"/>
      <c r="MVD48" s="530" t="n"/>
      <c r="MVE48" s="530" t="n"/>
      <c r="MVF48" s="530" t="n"/>
      <c r="MVG48" s="530" t="n"/>
      <c r="MVH48" s="530" t="n"/>
      <c r="MVI48" s="530" t="n"/>
      <c r="MVJ48" s="530" t="n"/>
      <c r="MVK48" s="530" t="n"/>
      <c r="MVL48" s="530" t="n"/>
      <c r="MVM48" s="530" t="n"/>
      <c r="MVN48" s="530" t="n"/>
      <c r="MVO48" s="530" t="n"/>
      <c r="MVP48" s="530" t="n"/>
      <c r="MVQ48" s="530" t="n"/>
      <c r="MVR48" s="530" t="n"/>
      <c r="MVS48" s="530" t="n"/>
      <c r="MVT48" s="530" t="n"/>
      <c r="MVU48" s="530" t="n"/>
      <c r="MVV48" s="530" t="n"/>
      <c r="MVW48" s="530" t="n"/>
      <c r="MVX48" s="530" t="n"/>
      <c r="MVY48" s="530" t="n"/>
      <c r="MVZ48" s="530" t="n"/>
      <c r="MWA48" s="530" t="n"/>
      <c r="MWB48" s="530" t="n"/>
      <c r="MWC48" s="530" t="n"/>
      <c r="MWD48" s="530" t="n"/>
      <c r="MWE48" s="530" t="n"/>
      <c r="MWF48" s="530" t="n"/>
      <c r="MWG48" s="530" t="n"/>
      <c r="MWH48" s="530" t="n"/>
      <c r="MWI48" s="530" t="n"/>
      <c r="MWJ48" s="530" t="n"/>
      <c r="MWK48" s="530" t="n"/>
      <c r="MWL48" s="530" t="n"/>
      <c r="MWM48" s="530" t="n"/>
      <c r="MWN48" s="530" t="n"/>
      <c r="MWO48" s="530" t="n"/>
      <c r="MWP48" s="530" t="n"/>
      <c r="MWQ48" s="530" t="n"/>
      <c r="MWR48" s="530" t="n"/>
      <c r="MWS48" s="530" t="n"/>
      <c r="MWT48" s="530" t="n"/>
      <c r="MWU48" s="530" t="n"/>
      <c r="MWV48" s="530" t="n"/>
      <c r="MWW48" s="530" t="n"/>
      <c r="MWX48" s="530" t="n"/>
      <c r="MWY48" s="530" t="n"/>
      <c r="MWZ48" s="530" t="n"/>
      <c r="MXA48" s="530" t="n"/>
      <c r="MXB48" s="530" t="n"/>
      <c r="MXC48" s="530" t="n"/>
      <c r="MXD48" s="530" t="n"/>
      <c r="MXE48" s="530" t="n"/>
      <c r="MXF48" s="530" t="n"/>
      <c r="MXG48" s="530" t="n"/>
      <c r="MXH48" s="530" t="n"/>
      <c r="MXI48" s="530" t="n"/>
      <c r="MXJ48" s="530" t="n"/>
      <c r="MXK48" s="530" t="n"/>
      <c r="MXL48" s="530" t="n"/>
      <c r="MXM48" s="530" t="n"/>
      <c r="MXN48" s="530" t="n"/>
      <c r="MXO48" s="530" t="n"/>
      <c r="MXP48" s="530" t="n"/>
      <c r="MXQ48" s="530" t="n"/>
      <c r="MXR48" s="530" t="n"/>
      <c r="MXS48" s="530" t="n"/>
      <c r="MXT48" s="530" t="n"/>
      <c r="MXU48" s="530" t="n"/>
      <c r="MXV48" s="530" t="n"/>
      <c r="MXW48" s="530" t="n"/>
      <c r="MXX48" s="530" t="n"/>
      <c r="MXY48" s="530" t="n"/>
      <c r="MXZ48" s="530" t="n"/>
      <c r="MYA48" s="530" t="n"/>
      <c r="MYB48" s="530" t="n"/>
      <c r="MYC48" s="530" t="n"/>
      <c r="MYD48" s="530" t="n"/>
      <c r="MYE48" s="530" t="n"/>
      <c r="MYF48" s="530" t="n"/>
      <c r="MYG48" s="530" t="n"/>
      <c r="MYH48" s="530" t="n"/>
      <c r="MYI48" s="530" t="n"/>
      <c r="MYJ48" s="530" t="n"/>
      <c r="MYK48" s="530" t="n"/>
      <c r="MYL48" s="530" t="n"/>
      <c r="MYM48" s="530" t="n"/>
      <c r="MYN48" s="530" t="n"/>
      <c r="MYO48" s="530" t="n"/>
      <c r="MYP48" s="530" t="n"/>
      <c r="MYQ48" s="530" t="n"/>
      <c r="MYR48" s="530" t="n"/>
      <c r="MYS48" s="530" t="n"/>
      <c r="MYT48" s="530" t="n"/>
      <c r="MYU48" s="530" t="n"/>
      <c r="MYV48" s="530" t="n"/>
      <c r="MYW48" s="530" t="n"/>
      <c r="MYX48" s="530" t="n"/>
      <c r="MYY48" s="530" t="n"/>
      <c r="MYZ48" s="530" t="n"/>
      <c r="MZA48" s="530" t="n"/>
      <c r="MZB48" s="530" t="n"/>
      <c r="MZC48" s="530" t="n"/>
      <c r="MZD48" s="530" t="n"/>
      <c r="MZE48" s="530" t="n"/>
      <c r="MZF48" s="530" t="n"/>
      <c r="MZG48" s="530" t="n"/>
      <c r="MZH48" s="530" t="n"/>
      <c r="MZI48" s="530" t="n"/>
      <c r="MZJ48" s="530" t="n"/>
      <c r="MZK48" s="530" t="n"/>
      <c r="MZL48" s="530" t="n"/>
      <c r="MZM48" s="530" t="n"/>
      <c r="MZN48" s="530" t="n"/>
      <c r="MZO48" s="530" t="n"/>
      <c r="MZP48" s="530" t="n"/>
      <c r="MZQ48" s="530" t="n"/>
      <c r="MZR48" s="530" t="n"/>
      <c r="MZS48" s="530" t="n"/>
      <c r="MZT48" s="530" t="n"/>
      <c r="MZU48" s="530" t="n"/>
      <c r="MZV48" s="530" t="n"/>
      <c r="MZW48" s="530" t="n"/>
      <c r="MZX48" s="530" t="n"/>
      <c r="MZY48" s="530" t="n"/>
      <c r="MZZ48" s="530" t="n"/>
      <c r="NAA48" s="530" t="n"/>
      <c r="NAB48" s="530" t="n"/>
      <c r="NAC48" s="530" t="n"/>
      <c r="NAD48" s="530" t="n"/>
      <c r="NAE48" s="530" t="n"/>
      <c r="NAF48" s="530" t="n"/>
      <c r="NAG48" s="530" t="n"/>
      <c r="NAH48" s="530" t="n"/>
      <c r="NAI48" s="530" t="n"/>
      <c r="NAJ48" s="530" t="n"/>
      <c r="NAK48" s="530" t="n"/>
      <c r="NAL48" s="530" t="n"/>
      <c r="NAM48" s="530" t="n"/>
      <c r="NAN48" s="530" t="n"/>
      <c r="NAO48" s="530" t="n"/>
      <c r="NAP48" s="530" t="n"/>
      <c r="NAQ48" s="530" t="n"/>
      <c r="NAR48" s="530" t="n"/>
      <c r="NAS48" s="530" t="n"/>
      <c r="NAT48" s="530" t="n"/>
      <c r="NAU48" s="530" t="n"/>
      <c r="NAV48" s="530" t="n"/>
      <c r="NAW48" s="530" t="n"/>
      <c r="NAX48" s="530" t="n"/>
      <c r="NAY48" s="530" t="n"/>
      <c r="NAZ48" s="530" t="n"/>
      <c r="NBA48" s="530" t="n"/>
      <c r="NBB48" s="530" t="n"/>
      <c r="NBC48" s="530" t="n"/>
      <c r="NBD48" s="530" t="n"/>
      <c r="NBE48" s="530" t="n"/>
      <c r="NBF48" s="530" t="n"/>
      <c r="NBG48" s="530" t="n"/>
      <c r="NBH48" s="530" t="n"/>
      <c r="NBI48" s="530" t="n"/>
      <c r="NBJ48" s="530" t="n"/>
      <c r="NBK48" s="530" t="n"/>
      <c r="NBL48" s="530" t="n"/>
      <c r="NBM48" s="530" t="n"/>
      <c r="NBN48" s="530" t="n"/>
      <c r="NBO48" s="530" t="n"/>
      <c r="NBP48" s="530" t="n"/>
      <c r="NBQ48" s="530" t="n"/>
      <c r="NBR48" s="530" t="n"/>
      <c r="NBS48" s="530" t="n"/>
      <c r="NBT48" s="530" t="n"/>
      <c r="NBU48" s="530" t="n"/>
      <c r="NBV48" s="530" t="n"/>
      <c r="NBW48" s="530" t="n"/>
      <c r="NBX48" s="530" t="n"/>
      <c r="NBY48" s="530" t="n"/>
      <c r="NBZ48" s="530" t="n"/>
      <c r="NCA48" s="530" t="n"/>
      <c r="NCB48" s="530" t="n"/>
      <c r="NCC48" s="530" t="n"/>
      <c r="NCD48" s="530" t="n"/>
      <c r="NCE48" s="530" t="n"/>
      <c r="NCF48" s="530" t="n"/>
      <c r="NCG48" s="530" t="n"/>
      <c r="NCH48" s="530" t="n"/>
      <c r="NCI48" s="530" t="n"/>
      <c r="NCJ48" s="530" t="n"/>
      <c r="NCK48" s="530" t="n"/>
      <c r="NCL48" s="530" t="n"/>
      <c r="NCM48" s="530" t="n"/>
      <c r="NCN48" s="530" t="n"/>
      <c r="NCO48" s="530" t="n"/>
      <c r="NCP48" s="530" t="n"/>
      <c r="NCQ48" s="530" t="n"/>
      <c r="NCR48" s="530" t="n"/>
      <c r="NCS48" s="530" t="n"/>
      <c r="NCT48" s="530" t="n"/>
      <c r="NCU48" s="530" t="n"/>
      <c r="NCV48" s="530" t="n"/>
      <c r="NCW48" s="530" t="n"/>
      <c r="NCX48" s="530" t="n"/>
      <c r="NCY48" s="530" t="n"/>
      <c r="NCZ48" s="530" t="n"/>
      <c r="NDA48" s="530" t="n"/>
      <c r="NDB48" s="530" t="n"/>
      <c r="NDC48" s="530" t="n"/>
      <c r="NDD48" s="530" t="n"/>
      <c r="NDE48" s="530" t="n"/>
      <c r="NDF48" s="530" t="n"/>
      <c r="NDG48" s="530" t="n"/>
      <c r="NDH48" s="530" t="n"/>
      <c r="NDI48" s="530" t="n"/>
      <c r="NDJ48" s="530" t="n"/>
      <c r="NDK48" s="530" t="n"/>
      <c r="NDL48" s="530" t="n"/>
      <c r="NDM48" s="530" t="n"/>
      <c r="NDN48" s="530" t="n"/>
      <c r="NDO48" s="530" t="n"/>
      <c r="NDP48" s="530" t="n"/>
      <c r="NDQ48" s="530" t="n"/>
      <c r="NDR48" s="530" t="n"/>
      <c r="NDS48" s="530" t="n"/>
      <c r="NDT48" s="530" t="n"/>
      <c r="NDU48" s="530" t="n"/>
      <c r="NDV48" s="530" t="n"/>
      <c r="NDW48" s="530" t="n"/>
      <c r="NDX48" s="530" t="n"/>
      <c r="NDY48" s="530" t="n"/>
      <c r="NDZ48" s="530" t="n"/>
      <c r="NEA48" s="530" t="n"/>
      <c r="NEB48" s="530" t="n"/>
      <c r="NEC48" s="530" t="n"/>
      <c r="NED48" s="530" t="n"/>
      <c r="NEE48" s="530" t="n"/>
      <c r="NEF48" s="530" t="n"/>
      <c r="NEG48" s="530" t="n"/>
      <c r="NEH48" s="530" t="n"/>
      <c r="NEI48" s="530" t="n"/>
      <c r="NEJ48" s="530" t="n"/>
      <c r="NEK48" s="530" t="n"/>
      <c r="NEL48" s="530" t="n"/>
      <c r="NEM48" s="530" t="n"/>
      <c r="NEN48" s="530" t="n"/>
      <c r="NEO48" s="530" t="n"/>
      <c r="NEP48" s="530" t="n"/>
      <c r="NEQ48" s="530" t="n"/>
      <c r="NER48" s="530" t="n"/>
      <c r="NES48" s="530" t="n"/>
      <c r="NET48" s="530" t="n"/>
      <c r="NEU48" s="530" t="n"/>
      <c r="NEV48" s="530" t="n"/>
      <c r="NEW48" s="530" t="n"/>
      <c r="NEX48" s="530" t="n"/>
      <c r="NEY48" s="530" t="n"/>
      <c r="NEZ48" s="530" t="n"/>
      <c r="NFA48" s="530" t="n"/>
      <c r="NFB48" s="530" t="n"/>
      <c r="NFC48" s="530" t="n"/>
      <c r="NFD48" s="530" t="n"/>
      <c r="NFE48" s="530" t="n"/>
      <c r="NFF48" s="530" t="n"/>
      <c r="NFG48" s="530" t="n"/>
      <c r="NFH48" s="530" t="n"/>
      <c r="NFI48" s="530" t="n"/>
      <c r="NFJ48" s="530" t="n"/>
      <c r="NFK48" s="530" t="n"/>
      <c r="NFL48" s="530" t="n"/>
      <c r="NFM48" s="530" t="n"/>
      <c r="NFN48" s="530" t="n"/>
      <c r="NFO48" s="530" t="n"/>
      <c r="NFP48" s="530" t="n"/>
      <c r="NFQ48" s="530" t="n"/>
      <c r="NFR48" s="530" t="n"/>
      <c r="NFS48" s="530" t="n"/>
      <c r="NFT48" s="530" t="n"/>
      <c r="NFU48" s="530" t="n"/>
      <c r="NFV48" s="530" t="n"/>
      <c r="NFW48" s="530" t="n"/>
      <c r="NFX48" s="530" t="n"/>
      <c r="NFY48" s="530" t="n"/>
      <c r="NFZ48" s="530" t="n"/>
      <c r="NGA48" s="530" t="n"/>
      <c r="NGB48" s="530" t="n"/>
      <c r="NGC48" s="530" t="n"/>
      <c r="NGD48" s="530" t="n"/>
      <c r="NGE48" s="530" t="n"/>
      <c r="NGF48" s="530" t="n"/>
      <c r="NGG48" s="530" t="n"/>
      <c r="NGH48" s="530" t="n"/>
      <c r="NGI48" s="530" t="n"/>
      <c r="NGJ48" s="530" t="n"/>
      <c r="NGK48" s="530" t="n"/>
      <c r="NGL48" s="530" t="n"/>
      <c r="NGM48" s="530" t="n"/>
      <c r="NGN48" s="530" t="n"/>
      <c r="NGO48" s="530" t="n"/>
      <c r="NGP48" s="530" t="n"/>
      <c r="NGQ48" s="530" t="n"/>
      <c r="NGR48" s="530" t="n"/>
      <c r="NGS48" s="530" t="n"/>
      <c r="NGT48" s="530" t="n"/>
      <c r="NGU48" s="530" t="n"/>
      <c r="NGV48" s="530" t="n"/>
      <c r="NGW48" s="530" t="n"/>
      <c r="NGX48" s="530" t="n"/>
      <c r="NGY48" s="530" t="n"/>
      <c r="NGZ48" s="530" t="n"/>
      <c r="NHA48" s="530" t="n"/>
      <c r="NHB48" s="530" t="n"/>
      <c r="NHC48" s="530" t="n"/>
      <c r="NHD48" s="530" t="n"/>
      <c r="NHE48" s="530" t="n"/>
      <c r="NHF48" s="530" t="n"/>
      <c r="NHG48" s="530" t="n"/>
      <c r="NHH48" s="530" t="n"/>
      <c r="NHI48" s="530" t="n"/>
      <c r="NHJ48" s="530" t="n"/>
      <c r="NHK48" s="530" t="n"/>
      <c r="NHL48" s="530" t="n"/>
      <c r="NHM48" s="530" t="n"/>
      <c r="NHN48" s="530" t="n"/>
      <c r="NHO48" s="530" t="n"/>
      <c r="NHP48" s="530" t="n"/>
      <c r="NHQ48" s="530" t="n"/>
      <c r="NHR48" s="530" t="n"/>
      <c r="NHS48" s="530" t="n"/>
      <c r="NHT48" s="530" t="n"/>
      <c r="NHU48" s="530" t="n"/>
      <c r="NHV48" s="530" t="n"/>
      <c r="NHW48" s="530" t="n"/>
      <c r="NHX48" s="530" t="n"/>
      <c r="NHY48" s="530" t="n"/>
      <c r="NHZ48" s="530" t="n"/>
      <c r="NIA48" s="530" t="n"/>
      <c r="NIB48" s="530" t="n"/>
      <c r="NIC48" s="530" t="n"/>
      <c r="NID48" s="530" t="n"/>
      <c r="NIE48" s="530" t="n"/>
      <c r="NIF48" s="530" t="n"/>
      <c r="NIG48" s="530" t="n"/>
      <c r="NIH48" s="530" t="n"/>
      <c r="NII48" s="530" t="n"/>
      <c r="NIJ48" s="530" t="n"/>
      <c r="NIK48" s="530" t="n"/>
      <c r="NIL48" s="530" t="n"/>
      <c r="NIM48" s="530" t="n"/>
      <c r="NIN48" s="530" t="n"/>
      <c r="NIO48" s="530" t="n"/>
      <c r="NIP48" s="530" t="n"/>
      <c r="NIQ48" s="530" t="n"/>
      <c r="NIR48" s="530" t="n"/>
      <c r="NIS48" s="530" t="n"/>
      <c r="NIT48" s="530" t="n"/>
      <c r="NIU48" s="530" t="n"/>
      <c r="NIV48" s="530" t="n"/>
      <c r="NIW48" s="530" t="n"/>
      <c r="NIX48" s="530" t="n"/>
      <c r="NIY48" s="530" t="n"/>
      <c r="NIZ48" s="530" t="n"/>
      <c r="NJA48" s="530" t="n"/>
      <c r="NJB48" s="530" t="n"/>
      <c r="NJC48" s="530" t="n"/>
      <c r="NJD48" s="530" t="n"/>
      <c r="NJE48" s="530" t="n"/>
      <c r="NJF48" s="530" t="n"/>
      <c r="NJG48" s="530" t="n"/>
      <c r="NJH48" s="530" t="n"/>
      <c r="NJI48" s="530" t="n"/>
      <c r="NJJ48" s="530" t="n"/>
      <c r="NJK48" s="530" t="n"/>
      <c r="NJL48" s="530" t="n"/>
      <c r="NJM48" s="530" t="n"/>
      <c r="NJN48" s="530" t="n"/>
      <c r="NJO48" s="530" t="n"/>
      <c r="NJP48" s="530" t="n"/>
      <c r="NJQ48" s="530" t="n"/>
      <c r="NJR48" s="530" t="n"/>
      <c r="NJS48" s="530" t="n"/>
      <c r="NJT48" s="530" t="n"/>
      <c r="NJU48" s="530" t="n"/>
      <c r="NJV48" s="530" t="n"/>
      <c r="NJW48" s="530" t="n"/>
      <c r="NJX48" s="530" t="n"/>
      <c r="NJY48" s="530" t="n"/>
      <c r="NJZ48" s="530" t="n"/>
      <c r="NKA48" s="530" t="n"/>
      <c r="NKB48" s="530" t="n"/>
      <c r="NKC48" s="530" t="n"/>
      <c r="NKD48" s="530" t="n"/>
      <c r="NKE48" s="530" t="n"/>
      <c r="NKF48" s="530" t="n"/>
      <c r="NKG48" s="530" t="n"/>
      <c r="NKH48" s="530" t="n"/>
      <c r="NKI48" s="530" t="n"/>
      <c r="NKJ48" s="530" t="n"/>
      <c r="NKK48" s="530" t="n"/>
      <c r="NKL48" s="530" t="n"/>
      <c r="NKM48" s="530" t="n"/>
      <c r="NKN48" s="530" t="n"/>
      <c r="NKO48" s="530" t="n"/>
      <c r="NKP48" s="530" t="n"/>
      <c r="NKQ48" s="530" t="n"/>
      <c r="NKR48" s="530" t="n"/>
      <c r="NKS48" s="530" t="n"/>
      <c r="NKT48" s="530" t="n"/>
      <c r="NKU48" s="530" t="n"/>
      <c r="NKV48" s="530" t="n"/>
      <c r="NKW48" s="530" t="n"/>
      <c r="NKX48" s="530" t="n"/>
      <c r="NKY48" s="530" t="n"/>
      <c r="NKZ48" s="530" t="n"/>
      <c r="NLA48" s="530" t="n"/>
      <c r="NLB48" s="530" t="n"/>
      <c r="NLC48" s="530" t="n"/>
      <c r="NLD48" s="530" t="n"/>
      <c r="NLE48" s="530" t="n"/>
      <c r="NLF48" s="530" t="n"/>
      <c r="NLG48" s="530" t="n"/>
      <c r="NLH48" s="530" t="n"/>
      <c r="NLI48" s="530" t="n"/>
      <c r="NLJ48" s="530" t="n"/>
      <c r="NLK48" s="530" t="n"/>
      <c r="NLL48" s="530" t="n"/>
      <c r="NLM48" s="530" t="n"/>
      <c r="NLN48" s="530" t="n"/>
      <c r="NLO48" s="530" t="n"/>
      <c r="NLP48" s="530" t="n"/>
      <c r="NLQ48" s="530" t="n"/>
      <c r="NLR48" s="530" t="n"/>
      <c r="NLS48" s="530" t="n"/>
      <c r="NLT48" s="530" t="n"/>
      <c r="NLU48" s="530" t="n"/>
      <c r="NLV48" s="530" t="n"/>
      <c r="NLW48" s="530" t="n"/>
      <c r="NLX48" s="530" t="n"/>
      <c r="NLY48" s="530" t="n"/>
      <c r="NLZ48" s="530" t="n"/>
      <c r="NMA48" s="530" t="n"/>
      <c r="NMB48" s="530" t="n"/>
      <c r="NMC48" s="530" t="n"/>
      <c r="NMD48" s="530" t="n"/>
      <c r="NME48" s="530" t="n"/>
      <c r="NMF48" s="530" t="n"/>
      <c r="NMG48" s="530" t="n"/>
      <c r="NMH48" s="530" t="n"/>
      <c r="NMI48" s="530" t="n"/>
      <c r="NMJ48" s="530" t="n"/>
      <c r="NMK48" s="530" t="n"/>
      <c r="NML48" s="530" t="n"/>
      <c r="NMM48" s="530" t="n"/>
      <c r="NMN48" s="530" t="n"/>
      <c r="NMO48" s="530" t="n"/>
      <c r="NMP48" s="530" t="n"/>
      <c r="NMQ48" s="530" t="n"/>
      <c r="NMR48" s="530" t="n"/>
      <c r="NMS48" s="530" t="n"/>
      <c r="NMT48" s="530" t="n"/>
      <c r="NMU48" s="530" t="n"/>
      <c r="NMV48" s="530" t="n"/>
      <c r="NMW48" s="530" t="n"/>
      <c r="NMX48" s="530" t="n"/>
      <c r="NMY48" s="530" t="n"/>
      <c r="NMZ48" s="530" t="n"/>
      <c r="NNA48" s="530" t="n"/>
      <c r="NNB48" s="530" t="n"/>
      <c r="NNC48" s="530" t="n"/>
      <c r="NND48" s="530" t="n"/>
      <c r="NNE48" s="530" t="n"/>
      <c r="NNF48" s="530" t="n"/>
      <c r="NNG48" s="530" t="n"/>
      <c r="NNH48" s="530" t="n"/>
      <c r="NNI48" s="530" t="n"/>
      <c r="NNJ48" s="530" t="n"/>
      <c r="NNK48" s="530" t="n"/>
      <c r="NNL48" s="530" t="n"/>
      <c r="NNM48" s="530" t="n"/>
      <c r="NNN48" s="530" t="n"/>
      <c r="NNO48" s="530" t="n"/>
      <c r="NNP48" s="530" t="n"/>
      <c r="NNQ48" s="530" t="n"/>
      <c r="NNR48" s="530" t="n"/>
      <c r="NNS48" s="530" t="n"/>
      <c r="NNT48" s="530" t="n"/>
      <c r="NNU48" s="530" t="n"/>
      <c r="NNV48" s="530" t="n"/>
      <c r="NNW48" s="530" t="n"/>
      <c r="NNX48" s="530" t="n"/>
      <c r="NNY48" s="530" t="n"/>
      <c r="NNZ48" s="530" t="n"/>
      <c r="NOA48" s="530" t="n"/>
      <c r="NOB48" s="530" t="n"/>
      <c r="NOC48" s="530" t="n"/>
      <c r="NOD48" s="530" t="n"/>
      <c r="NOE48" s="530" t="n"/>
      <c r="NOF48" s="530" t="n"/>
      <c r="NOG48" s="530" t="n"/>
      <c r="NOH48" s="530" t="n"/>
      <c r="NOI48" s="530" t="n"/>
      <c r="NOJ48" s="530" t="n"/>
      <c r="NOK48" s="530" t="n"/>
      <c r="NOL48" s="530" t="n"/>
      <c r="NOM48" s="530" t="n"/>
      <c r="NON48" s="530" t="n"/>
      <c r="NOO48" s="530" t="n"/>
      <c r="NOP48" s="530" t="n"/>
      <c r="NOQ48" s="530" t="n"/>
      <c r="NOR48" s="530" t="n"/>
      <c r="NOS48" s="530" t="n"/>
      <c r="NOT48" s="530" t="n"/>
      <c r="NOU48" s="530" t="n"/>
      <c r="NOV48" s="530" t="n"/>
      <c r="NOW48" s="530" t="n"/>
      <c r="NOX48" s="530" t="n"/>
      <c r="NOY48" s="530" t="n"/>
      <c r="NOZ48" s="530" t="n"/>
      <c r="NPA48" s="530" t="n"/>
      <c r="NPB48" s="530" t="n"/>
      <c r="NPC48" s="530" t="n"/>
      <c r="NPD48" s="530" t="n"/>
      <c r="NPE48" s="530" t="n"/>
      <c r="NPF48" s="530" t="n"/>
      <c r="NPG48" s="530" t="n"/>
      <c r="NPH48" s="530" t="n"/>
      <c r="NPI48" s="530" t="n"/>
      <c r="NPJ48" s="530" t="n"/>
      <c r="NPK48" s="530" t="n"/>
      <c r="NPL48" s="530" t="n"/>
      <c r="NPM48" s="530" t="n"/>
      <c r="NPN48" s="530" t="n"/>
      <c r="NPO48" s="530" t="n"/>
      <c r="NPP48" s="530" t="n"/>
      <c r="NPQ48" s="530" t="n"/>
      <c r="NPR48" s="530" t="n"/>
      <c r="NPS48" s="530" t="n"/>
      <c r="NPT48" s="530" t="n"/>
      <c r="NPU48" s="530" t="n"/>
      <c r="NPV48" s="530" t="n"/>
      <c r="NPW48" s="530" t="n"/>
      <c r="NPX48" s="530" t="n"/>
      <c r="NPY48" s="530" t="n"/>
      <c r="NPZ48" s="530" t="n"/>
      <c r="NQA48" s="530" t="n"/>
      <c r="NQB48" s="530" t="n"/>
      <c r="NQC48" s="530" t="n"/>
      <c r="NQD48" s="530" t="n"/>
      <c r="NQE48" s="530" t="n"/>
      <c r="NQF48" s="530" t="n"/>
      <c r="NQG48" s="530" t="n"/>
      <c r="NQH48" s="530" t="n"/>
      <c r="NQI48" s="530" t="n"/>
      <c r="NQJ48" s="530" t="n"/>
      <c r="NQK48" s="530" t="n"/>
      <c r="NQL48" s="530" t="n"/>
      <c r="NQM48" s="530" t="n"/>
      <c r="NQN48" s="530" t="n"/>
      <c r="NQO48" s="530" t="n"/>
      <c r="NQP48" s="530" t="n"/>
      <c r="NQQ48" s="530" t="n"/>
      <c r="NQR48" s="530" t="n"/>
      <c r="NQS48" s="530" t="n"/>
      <c r="NQT48" s="530" t="n"/>
      <c r="NQU48" s="530" t="n"/>
      <c r="NQV48" s="530" t="n"/>
      <c r="NQW48" s="530" t="n"/>
      <c r="NQX48" s="530" t="n"/>
      <c r="NQY48" s="530" t="n"/>
      <c r="NQZ48" s="530" t="n"/>
      <c r="NRA48" s="530" t="n"/>
      <c r="NRB48" s="530" t="n"/>
      <c r="NRC48" s="530" t="n"/>
      <c r="NRD48" s="530" t="n"/>
      <c r="NRE48" s="530" t="n"/>
      <c r="NRF48" s="530" t="n"/>
      <c r="NRG48" s="530" t="n"/>
      <c r="NRH48" s="530" t="n"/>
      <c r="NRI48" s="530" t="n"/>
      <c r="NRJ48" s="530" t="n"/>
      <c r="NRK48" s="530" t="n"/>
      <c r="NRL48" s="530" t="n"/>
      <c r="NRM48" s="530" t="n"/>
      <c r="NRN48" s="530" t="n"/>
      <c r="NRO48" s="530" t="n"/>
      <c r="NRP48" s="530" t="n"/>
      <c r="NRQ48" s="530" t="n"/>
      <c r="NRR48" s="530" t="n"/>
      <c r="NRS48" s="530" t="n"/>
      <c r="NRT48" s="530" t="n"/>
      <c r="NRU48" s="530" t="n"/>
      <c r="NRV48" s="530" t="n"/>
      <c r="NRW48" s="530" t="n"/>
      <c r="NRX48" s="530" t="n"/>
      <c r="NRY48" s="530" t="n"/>
      <c r="NRZ48" s="530" t="n"/>
      <c r="NSA48" s="530" t="n"/>
      <c r="NSB48" s="530" t="n"/>
      <c r="NSC48" s="530" t="n"/>
      <c r="NSD48" s="530" t="n"/>
      <c r="NSE48" s="530" t="n"/>
      <c r="NSF48" s="530" t="n"/>
      <c r="NSG48" s="530" t="n"/>
      <c r="NSH48" s="530" t="n"/>
      <c r="NSI48" s="530" t="n"/>
      <c r="NSJ48" s="530" t="n"/>
      <c r="NSK48" s="530" t="n"/>
      <c r="NSL48" s="530" t="n"/>
      <c r="NSM48" s="530" t="n"/>
      <c r="NSN48" s="530" t="n"/>
      <c r="NSO48" s="530" t="n"/>
      <c r="NSP48" s="530" t="n"/>
      <c r="NSQ48" s="530" t="n"/>
      <c r="NSR48" s="530" t="n"/>
      <c r="NSS48" s="530" t="n"/>
      <c r="NST48" s="530" t="n"/>
      <c r="NSU48" s="530" t="n"/>
      <c r="NSV48" s="530" t="n"/>
      <c r="NSW48" s="530" t="n"/>
      <c r="NSX48" s="530" t="n"/>
      <c r="NSY48" s="530" t="n"/>
      <c r="NSZ48" s="530" t="n"/>
      <c r="NTA48" s="530" t="n"/>
      <c r="NTB48" s="530" t="n"/>
      <c r="NTC48" s="530" t="n"/>
      <c r="NTD48" s="530" t="n"/>
      <c r="NTE48" s="530" t="n"/>
      <c r="NTF48" s="530" t="n"/>
      <c r="NTG48" s="530" t="n"/>
      <c r="NTH48" s="530" t="n"/>
      <c r="NTI48" s="530" t="n"/>
      <c r="NTJ48" s="530" t="n"/>
      <c r="NTK48" s="530" t="n"/>
      <c r="NTL48" s="530" t="n"/>
      <c r="NTM48" s="530" t="n"/>
      <c r="NTN48" s="530" t="n"/>
      <c r="NTO48" s="530" t="n"/>
      <c r="NTP48" s="530" t="n"/>
      <c r="NTQ48" s="530" t="n"/>
      <c r="NTR48" s="530" t="n"/>
      <c r="NTS48" s="530" t="n"/>
      <c r="NTT48" s="530" t="n"/>
      <c r="NTU48" s="530" t="n"/>
      <c r="NTV48" s="530" t="n"/>
      <c r="NTW48" s="530" t="n"/>
      <c r="NTX48" s="530" t="n"/>
      <c r="NTY48" s="530" t="n"/>
      <c r="NTZ48" s="530" t="n"/>
      <c r="NUA48" s="530" t="n"/>
      <c r="NUB48" s="530" t="n"/>
      <c r="NUC48" s="530" t="n"/>
      <c r="NUD48" s="530" t="n"/>
      <c r="NUE48" s="530" t="n"/>
      <c r="NUF48" s="530" t="n"/>
      <c r="NUG48" s="530" t="n"/>
      <c r="NUH48" s="530" t="n"/>
      <c r="NUI48" s="530" t="n"/>
      <c r="NUJ48" s="530" t="n"/>
      <c r="NUK48" s="530" t="n"/>
      <c r="NUL48" s="530" t="n"/>
      <c r="NUM48" s="530" t="n"/>
      <c r="NUN48" s="530" t="n"/>
      <c r="NUO48" s="530" t="n"/>
      <c r="NUP48" s="530" t="n"/>
      <c r="NUQ48" s="530" t="n"/>
      <c r="NUR48" s="530" t="n"/>
      <c r="NUS48" s="530" t="n"/>
      <c r="NUT48" s="530" t="n"/>
      <c r="NUU48" s="530" t="n"/>
      <c r="NUV48" s="530" t="n"/>
      <c r="NUW48" s="530" t="n"/>
      <c r="NUX48" s="530" t="n"/>
      <c r="NUY48" s="530" t="n"/>
      <c r="NUZ48" s="530" t="n"/>
      <c r="NVA48" s="530" t="n"/>
      <c r="NVB48" s="530" t="n"/>
      <c r="NVC48" s="530" t="n"/>
      <c r="NVD48" s="530" t="n"/>
      <c r="NVE48" s="530" t="n"/>
      <c r="NVF48" s="530" t="n"/>
      <c r="NVG48" s="530" t="n"/>
      <c r="NVH48" s="530" t="n"/>
      <c r="NVI48" s="530" t="n"/>
      <c r="NVJ48" s="530" t="n"/>
      <c r="NVK48" s="530" t="n"/>
      <c r="NVL48" s="530" t="n"/>
      <c r="NVM48" s="530" t="n"/>
      <c r="NVN48" s="530" t="n"/>
      <c r="NVO48" s="530" t="n"/>
      <c r="NVP48" s="530" t="n"/>
      <c r="NVQ48" s="530" t="n"/>
      <c r="NVR48" s="530" t="n"/>
      <c r="NVS48" s="530" t="n"/>
      <c r="NVT48" s="530" t="n"/>
      <c r="NVU48" s="530" t="n"/>
      <c r="NVV48" s="530" t="n"/>
      <c r="NVW48" s="530" t="n"/>
      <c r="NVX48" s="530" t="n"/>
      <c r="NVY48" s="530" t="n"/>
      <c r="NVZ48" s="530" t="n"/>
      <c r="NWA48" s="530" t="n"/>
      <c r="NWB48" s="530" t="n"/>
      <c r="NWC48" s="530" t="n"/>
      <c r="NWD48" s="530" t="n"/>
      <c r="NWE48" s="530" t="n"/>
      <c r="NWF48" s="530" t="n"/>
      <c r="NWG48" s="530" t="n"/>
      <c r="NWH48" s="530" t="n"/>
      <c r="NWI48" s="530" t="n"/>
      <c r="NWJ48" s="530" t="n"/>
      <c r="NWK48" s="530" t="n"/>
      <c r="NWL48" s="530" t="n"/>
      <c r="NWM48" s="530" t="n"/>
      <c r="NWN48" s="530" t="n"/>
      <c r="NWO48" s="530" t="n"/>
      <c r="NWP48" s="530" t="n"/>
      <c r="NWQ48" s="530" t="n"/>
      <c r="NWR48" s="530" t="n"/>
      <c r="NWS48" s="530" t="n"/>
      <c r="NWT48" s="530" t="n"/>
      <c r="NWU48" s="530" t="n"/>
      <c r="NWV48" s="530" t="n"/>
      <c r="NWW48" s="530" t="n"/>
      <c r="NWX48" s="530" t="n"/>
      <c r="NWY48" s="530" t="n"/>
      <c r="NWZ48" s="530" t="n"/>
      <c r="NXA48" s="530" t="n"/>
      <c r="NXB48" s="530" t="n"/>
      <c r="NXC48" s="530" t="n"/>
      <c r="NXD48" s="530" t="n"/>
      <c r="NXE48" s="530" t="n"/>
      <c r="NXF48" s="530" t="n"/>
      <c r="NXG48" s="530" t="n"/>
      <c r="NXH48" s="530" t="n"/>
      <c r="NXI48" s="530" t="n"/>
      <c r="NXJ48" s="530" t="n"/>
      <c r="NXK48" s="530" t="n"/>
      <c r="NXL48" s="530" t="n"/>
      <c r="NXM48" s="530" t="n"/>
      <c r="NXN48" s="530" t="n"/>
      <c r="NXO48" s="530" t="n"/>
      <c r="NXP48" s="530" t="n"/>
      <c r="NXQ48" s="530" t="n"/>
      <c r="NXR48" s="530" t="n"/>
      <c r="NXS48" s="530" t="n"/>
      <c r="NXT48" s="530" t="n"/>
      <c r="NXU48" s="530" t="n"/>
      <c r="NXV48" s="530" t="n"/>
      <c r="NXW48" s="530" t="n"/>
      <c r="NXX48" s="530" t="n"/>
      <c r="NXY48" s="530" t="n"/>
      <c r="NXZ48" s="530" t="n"/>
      <c r="NYA48" s="530" t="n"/>
      <c r="NYB48" s="530" t="n"/>
      <c r="NYC48" s="530" t="n"/>
      <c r="NYD48" s="530" t="n"/>
      <c r="NYE48" s="530" t="n"/>
      <c r="NYF48" s="530" t="n"/>
      <c r="NYG48" s="530" t="n"/>
      <c r="NYH48" s="530" t="n"/>
      <c r="NYI48" s="530" t="n"/>
      <c r="NYJ48" s="530" t="n"/>
      <c r="NYK48" s="530" t="n"/>
      <c r="NYL48" s="530" t="n"/>
      <c r="NYM48" s="530" t="n"/>
      <c r="NYN48" s="530" t="n"/>
      <c r="NYO48" s="530" t="n"/>
      <c r="NYP48" s="530" t="n"/>
      <c r="NYQ48" s="530" t="n"/>
      <c r="NYR48" s="530" t="n"/>
      <c r="NYS48" s="530" t="n"/>
      <c r="NYT48" s="530" t="n"/>
      <c r="NYU48" s="530" t="n"/>
      <c r="NYV48" s="530" t="n"/>
      <c r="NYW48" s="530" t="n"/>
      <c r="NYX48" s="530" t="n"/>
      <c r="NYY48" s="530" t="n"/>
      <c r="NYZ48" s="530" t="n"/>
      <c r="NZA48" s="530" t="n"/>
      <c r="NZB48" s="530" t="n"/>
      <c r="NZC48" s="530" t="n"/>
      <c r="NZD48" s="530" t="n"/>
      <c r="NZE48" s="530" t="n"/>
      <c r="NZF48" s="530" t="n"/>
      <c r="NZG48" s="530" t="n"/>
      <c r="NZH48" s="530" t="n"/>
      <c r="NZI48" s="530" t="n"/>
      <c r="NZJ48" s="530" t="n"/>
      <c r="NZK48" s="530" t="n"/>
      <c r="NZL48" s="530" t="n"/>
      <c r="NZM48" s="530" t="n"/>
      <c r="NZN48" s="530" t="n"/>
      <c r="NZO48" s="530" t="n"/>
      <c r="NZP48" s="530" t="n"/>
      <c r="NZQ48" s="530" t="n"/>
      <c r="NZR48" s="530" t="n"/>
      <c r="NZS48" s="530" t="n"/>
      <c r="NZT48" s="530" t="n"/>
      <c r="NZU48" s="530" t="n"/>
      <c r="NZV48" s="530" t="n"/>
      <c r="NZW48" s="530" t="n"/>
      <c r="NZX48" s="530" t="n"/>
      <c r="NZY48" s="530" t="n"/>
      <c r="NZZ48" s="530" t="n"/>
      <c r="OAA48" s="530" t="n"/>
      <c r="OAB48" s="530" t="n"/>
      <c r="OAC48" s="530" t="n"/>
      <c r="OAD48" s="530" t="n"/>
      <c r="OAE48" s="530" t="n"/>
      <c r="OAF48" s="530" t="n"/>
      <c r="OAG48" s="530" t="n"/>
      <c r="OAH48" s="530" t="n"/>
      <c r="OAI48" s="530" t="n"/>
      <c r="OAJ48" s="530" t="n"/>
      <c r="OAK48" s="530" t="n"/>
      <c r="OAL48" s="530" t="n"/>
      <c r="OAM48" s="530" t="n"/>
      <c r="OAN48" s="530" t="n"/>
      <c r="OAO48" s="530" t="n"/>
      <c r="OAP48" s="530" t="n"/>
      <c r="OAQ48" s="530" t="n"/>
      <c r="OAR48" s="530" t="n"/>
      <c r="OAS48" s="530" t="n"/>
      <c r="OAT48" s="530" t="n"/>
      <c r="OAU48" s="530" t="n"/>
      <c r="OAV48" s="530" t="n"/>
      <c r="OAW48" s="530" t="n"/>
      <c r="OAX48" s="530" t="n"/>
      <c r="OAY48" s="530" t="n"/>
      <c r="OAZ48" s="530" t="n"/>
      <c r="OBA48" s="530" t="n"/>
      <c r="OBB48" s="530" t="n"/>
      <c r="OBC48" s="530" t="n"/>
      <c r="OBD48" s="530" t="n"/>
      <c r="OBE48" s="530" t="n"/>
      <c r="OBF48" s="530" t="n"/>
      <c r="OBG48" s="530" t="n"/>
      <c r="OBH48" s="530" t="n"/>
      <c r="OBI48" s="530" t="n"/>
      <c r="OBJ48" s="530" t="n"/>
      <c r="OBK48" s="530" t="n"/>
      <c r="OBL48" s="530" t="n"/>
      <c r="OBM48" s="530" t="n"/>
      <c r="OBN48" s="530" t="n"/>
      <c r="OBO48" s="530" t="n"/>
      <c r="OBP48" s="530" t="n"/>
      <c r="OBQ48" s="530" t="n"/>
      <c r="OBR48" s="530" t="n"/>
      <c r="OBS48" s="530" t="n"/>
      <c r="OBT48" s="530" t="n"/>
      <c r="OBU48" s="530" t="n"/>
      <c r="OBV48" s="530" t="n"/>
      <c r="OBW48" s="530" t="n"/>
      <c r="OBX48" s="530" t="n"/>
      <c r="OBY48" s="530" t="n"/>
      <c r="OBZ48" s="530" t="n"/>
      <c r="OCA48" s="530" t="n"/>
      <c r="OCB48" s="530" t="n"/>
      <c r="OCC48" s="530" t="n"/>
      <c r="OCD48" s="530" t="n"/>
      <c r="OCE48" s="530" t="n"/>
      <c r="OCF48" s="530" t="n"/>
      <c r="OCG48" s="530" t="n"/>
      <c r="OCH48" s="530" t="n"/>
      <c r="OCI48" s="530" t="n"/>
      <c r="OCJ48" s="530" t="n"/>
      <c r="OCK48" s="530" t="n"/>
      <c r="OCL48" s="530" t="n"/>
      <c r="OCM48" s="530" t="n"/>
      <c r="OCN48" s="530" t="n"/>
      <c r="OCO48" s="530" t="n"/>
      <c r="OCP48" s="530" t="n"/>
      <c r="OCQ48" s="530" t="n"/>
      <c r="OCR48" s="530" t="n"/>
      <c r="OCS48" s="530" t="n"/>
      <c r="OCT48" s="530" t="n"/>
      <c r="OCU48" s="530" t="n"/>
      <c r="OCV48" s="530" t="n"/>
      <c r="OCW48" s="530" t="n"/>
      <c r="OCX48" s="530" t="n"/>
      <c r="OCY48" s="530" t="n"/>
      <c r="OCZ48" s="530" t="n"/>
      <c r="ODA48" s="530" t="n"/>
      <c r="ODB48" s="530" t="n"/>
      <c r="ODC48" s="530" t="n"/>
      <c r="ODD48" s="530" t="n"/>
      <c r="ODE48" s="530" t="n"/>
      <c r="ODF48" s="530" t="n"/>
      <c r="ODG48" s="530" t="n"/>
      <c r="ODH48" s="530" t="n"/>
      <c r="ODI48" s="530" t="n"/>
      <c r="ODJ48" s="530" t="n"/>
      <c r="ODK48" s="530" t="n"/>
      <c r="ODL48" s="530" t="n"/>
      <c r="ODM48" s="530" t="n"/>
      <c r="ODN48" s="530" t="n"/>
      <c r="ODO48" s="530" t="n"/>
      <c r="ODP48" s="530" t="n"/>
      <c r="ODQ48" s="530" t="n"/>
      <c r="ODR48" s="530" t="n"/>
      <c r="ODS48" s="530" t="n"/>
      <c r="ODT48" s="530" t="n"/>
      <c r="ODU48" s="530" t="n"/>
      <c r="ODV48" s="530" t="n"/>
      <c r="ODW48" s="530" t="n"/>
      <c r="ODX48" s="530" t="n"/>
      <c r="ODY48" s="530" t="n"/>
      <c r="ODZ48" s="530" t="n"/>
      <c r="OEA48" s="530" t="n"/>
      <c r="OEB48" s="530" t="n"/>
      <c r="OEC48" s="530" t="n"/>
      <c r="OED48" s="530" t="n"/>
      <c r="OEE48" s="530" t="n"/>
      <c r="OEF48" s="530" t="n"/>
      <c r="OEG48" s="530" t="n"/>
      <c r="OEH48" s="530" t="n"/>
      <c r="OEI48" s="530" t="n"/>
      <c r="OEJ48" s="530" t="n"/>
      <c r="OEK48" s="530" t="n"/>
      <c r="OEL48" s="530" t="n"/>
      <c r="OEM48" s="530" t="n"/>
      <c r="OEN48" s="530" t="n"/>
      <c r="OEO48" s="530" t="n"/>
      <c r="OEP48" s="530" t="n"/>
      <c r="OEQ48" s="530" t="n"/>
      <c r="OER48" s="530" t="n"/>
      <c r="OES48" s="530" t="n"/>
      <c r="OET48" s="530" t="n"/>
      <c r="OEU48" s="530" t="n"/>
      <c r="OEV48" s="530" t="n"/>
      <c r="OEW48" s="530" t="n"/>
      <c r="OEX48" s="530" t="n"/>
      <c r="OEY48" s="530" t="n"/>
      <c r="OEZ48" s="530" t="n"/>
      <c r="OFA48" s="530" t="n"/>
      <c r="OFB48" s="530" t="n"/>
      <c r="OFC48" s="530" t="n"/>
      <c r="OFD48" s="530" t="n"/>
      <c r="OFE48" s="530" t="n"/>
      <c r="OFF48" s="530" t="n"/>
      <c r="OFG48" s="530" t="n"/>
      <c r="OFH48" s="530" t="n"/>
      <c r="OFI48" s="530" t="n"/>
      <c r="OFJ48" s="530" t="n"/>
      <c r="OFK48" s="530" t="n"/>
      <c r="OFL48" s="530" t="n"/>
      <c r="OFM48" s="530" t="n"/>
      <c r="OFN48" s="530" t="n"/>
      <c r="OFO48" s="530" t="n"/>
      <c r="OFP48" s="530" t="n"/>
      <c r="OFQ48" s="530" t="n"/>
      <c r="OFR48" s="530" t="n"/>
      <c r="OFS48" s="530" t="n"/>
      <c r="OFT48" s="530" t="n"/>
      <c r="OFU48" s="530" t="n"/>
      <c r="OFV48" s="530" t="n"/>
      <c r="OFW48" s="530" t="n"/>
      <c r="OFX48" s="530" t="n"/>
      <c r="OFY48" s="530" t="n"/>
      <c r="OFZ48" s="530" t="n"/>
      <c r="OGA48" s="530" t="n"/>
      <c r="OGB48" s="530" t="n"/>
      <c r="OGC48" s="530" t="n"/>
      <c r="OGD48" s="530" t="n"/>
      <c r="OGE48" s="530" t="n"/>
      <c r="OGF48" s="530" t="n"/>
      <c r="OGG48" s="530" t="n"/>
      <c r="OGH48" s="530" t="n"/>
      <c r="OGI48" s="530" t="n"/>
      <c r="OGJ48" s="530" t="n"/>
      <c r="OGK48" s="530" t="n"/>
      <c r="OGL48" s="530" t="n"/>
      <c r="OGM48" s="530" t="n"/>
      <c r="OGN48" s="530" t="n"/>
      <c r="OGO48" s="530" t="n"/>
      <c r="OGP48" s="530" t="n"/>
      <c r="OGQ48" s="530" t="n"/>
      <c r="OGR48" s="530" t="n"/>
      <c r="OGS48" s="530" t="n"/>
      <c r="OGT48" s="530" t="n"/>
      <c r="OGU48" s="530" t="n"/>
      <c r="OGV48" s="530" t="n"/>
      <c r="OGW48" s="530" t="n"/>
      <c r="OGX48" s="530" t="n"/>
      <c r="OGY48" s="530" t="n"/>
      <c r="OGZ48" s="530" t="n"/>
      <c r="OHA48" s="530" t="n"/>
      <c r="OHB48" s="530" t="n"/>
      <c r="OHC48" s="530" t="n"/>
      <c r="OHD48" s="530" t="n"/>
      <c r="OHE48" s="530" t="n"/>
      <c r="OHF48" s="530" t="n"/>
      <c r="OHG48" s="530" t="n"/>
      <c r="OHH48" s="530" t="n"/>
      <c r="OHI48" s="530" t="n"/>
      <c r="OHJ48" s="530" t="n"/>
      <c r="OHK48" s="530" t="n"/>
      <c r="OHL48" s="530" t="n"/>
      <c r="OHM48" s="530" t="n"/>
      <c r="OHN48" s="530" t="n"/>
      <c r="OHO48" s="530" t="n"/>
      <c r="OHP48" s="530" t="n"/>
      <c r="OHQ48" s="530" t="n"/>
      <c r="OHR48" s="530" t="n"/>
      <c r="OHS48" s="530" t="n"/>
      <c r="OHT48" s="530" t="n"/>
      <c r="OHU48" s="530" t="n"/>
      <c r="OHV48" s="530" t="n"/>
      <c r="OHW48" s="530" t="n"/>
      <c r="OHX48" s="530" t="n"/>
      <c r="OHY48" s="530" t="n"/>
      <c r="OHZ48" s="530" t="n"/>
      <c r="OIA48" s="530" t="n"/>
      <c r="OIB48" s="530" t="n"/>
      <c r="OIC48" s="530" t="n"/>
      <c r="OID48" s="530" t="n"/>
      <c r="OIE48" s="530" t="n"/>
      <c r="OIF48" s="530" t="n"/>
      <c r="OIG48" s="530" t="n"/>
      <c r="OIH48" s="530" t="n"/>
      <c r="OII48" s="530" t="n"/>
      <c r="OIJ48" s="530" t="n"/>
      <c r="OIK48" s="530" t="n"/>
      <c r="OIL48" s="530" t="n"/>
      <c r="OIM48" s="530" t="n"/>
      <c r="OIN48" s="530" t="n"/>
      <c r="OIO48" s="530" t="n"/>
      <c r="OIP48" s="530" t="n"/>
      <c r="OIQ48" s="530" t="n"/>
      <c r="OIR48" s="530" t="n"/>
      <c r="OIS48" s="530" t="n"/>
      <c r="OIT48" s="530" t="n"/>
      <c r="OIU48" s="530" t="n"/>
      <c r="OIV48" s="530" t="n"/>
      <c r="OIW48" s="530" t="n"/>
      <c r="OIX48" s="530" t="n"/>
      <c r="OIY48" s="530" t="n"/>
      <c r="OIZ48" s="530" t="n"/>
      <c r="OJA48" s="530" t="n"/>
      <c r="OJB48" s="530" t="n"/>
      <c r="OJC48" s="530" t="n"/>
      <c r="OJD48" s="530" t="n"/>
      <c r="OJE48" s="530" t="n"/>
      <c r="OJF48" s="530" t="n"/>
      <c r="OJG48" s="530" t="n"/>
      <c r="OJH48" s="530" t="n"/>
      <c r="OJI48" s="530" t="n"/>
      <c r="OJJ48" s="530" t="n"/>
      <c r="OJK48" s="530" t="n"/>
      <c r="OJL48" s="530" t="n"/>
      <c r="OJM48" s="530" t="n"/>
      <c r="OJN48" s="530" t="n"/>
      <c r="OJO48" s="530" t="n"/>
      <c r="OJP48" s="530" t="n"/>
      <c r="OJQ48" s="530" t="n"/>
      <c r="OJR48" s="530" t="n"/>
      <c r="OJS48" s="530" t="n"/>
      <c r="OJT48" s="530" t="n"/>
      <c r="OJU48" s="530" t="n"/>
      <c r="OJV48" s="530" t="n"/>
      <c r="OJW48" s="530" t="n"/>
      <c r="OJX48" s="530" t="n"/>
      <c r="OJY48" s="530" t="n"/>
      <c r="OJZ48" s="530" t="n"/>
      <c r="OKA48" s="530" t="n"/>
      <c r="OKB48" s="530" t="n"/>
      <c r="OKC48" s="530" t="n"/>
      <c r="OKD48" s="530" t="n"/>
      <c r="OKE48" s="530" t="n"/>
      <c r="OKF48" s="530" t="n"/>
      <c r="OKG48" s="530" t="n"/>
      <c r="OKH48" s="530" t="n"/>
      <c r="OKI48" s="530" t="n"/>
      <c r="OKJ48" s="530" t="n"/>
      <c r="OKK48" s="530" t="n"/>
      <c r="OKL48" s="530" t="n"/>
      <c r="OKM48" s="530" t="n"/>
      <c r="OKN48" s="530" t="n"/>
      <c r="OKO48" s="530" t="n"/>
      <c r="OKP48" s="530" t="n"/>
      <c r="OKQ48" s="530" t="n"/>
      <c r="OKR48" s="530" t="n"/>
      <c r="OKS48" s="530" t="n"/>
      <c r="OKT48" s="530" t="n"/>
      <c r="OKU48" s="530" t="n"/>
      <c r="OKV48" s="530" t="n"/>
      <c r="OKW48" s="530" t="n"/>
      <c r="OKX48" s="530" t="n"/>
      <c r="OKY48" s="530" t="n"/>
      <c r="OKZ48" s="530" t="n"/>
      <c r="OLA48" s="530" t="n"/>
      <c r="OLB48" s="530" t="n"/>
      <c r="OLC48" s="530" t="n"/>
      <c r="OLD48" s="530" t="n"/>
      <c r="OLE48" s="530" t="n"/>
      <c r="OLF48" s="530" t="n"/>
      <c r="OLG48" s="530" t="n"/>
      <c r="OLH48" s="530" t="n"/>
      <c r="OLI48" s="530" t="n"/>
      <c r="OLJ48" s="530" t="n"/>
      <c r="OLK48" s="530" t="n"/>
      <c r="OLL48" s="530" t="n"/>
      <c r="OLM48" s="530" t="n"/>
      <c r="OLN48" s="530" t="n"/>
      <c r="OLO48" s="530" t="n"/>
      <c r="OLP48" s="530" t="n"/>
      <c r="OLQ48" s="530" t="n"/>
      <c r="OLR48" s="530" t="n"/>
      <c r="OLS48" s="530" t="n"/>
      <c r="OLT48" s="530" t="n"/>
      <c r="OLU48" s="530" t="n"/>
      <c r="OLV48" s="530" t="n"/>
      <c r="OLW48" s="530" t="n"/>
      <c r="OLX48" s="530" t="n"/>
      <c r="OLY48" s="530" t="n"/>
      <c r="OLZ48" s="530" t="n"/>
      <c r="OMA48" s="530" t="n"/>
      <c r="OMB48" s="530" t="n"/>
      <c r="OMC48" s="530" t="n"/>
      <c r="OMD48" s="530" t="n"/>
      <c r="OME48" s="530" t="n"/>
      <c r="OMF48" s="530" t="n"/>
      <c r="OMG48" s="530" t="n"/>
      <c r="OMH48" s="530" t="n"/>
      <c r="OMI48" s="530" t="n"/>
      <c r="OMJ48" s="530" t="n"/>
      <c r="OMK48" s="530" t="n"/>
      <c r="OML48" s="530" t="n"/>
      <c r="OMM48" s="530" t="n"/>
      <c r="OMN48" s="530" t="n"/>
      <c r="OMO48" s="530" t="n"/>
      <c r="OMP48" s="530" t="n"/>
      <c r="OMQ48" s="530" t="n"/>
      <c r="OMR48" s="530" t="n"/>
      <c r="OMS48" s="530" t="n"/>
      <c r="OMT48" s="530" t="n"/>
      <c r="OMU48" s="530" t="n"/>
      <c r="OMV48" s="530" t="n"/>
      <c r="OMW48" s="530" t="n"/>
      <c r="OMX48" s="530" t="n"/>
      <c r="OMY48" s="530" t="n"/>
      <c r="OMZ48" s="530" t="n"/>
      <c r="ONA48" s="530" t="n"/>
      <c r="ONB48" s="530" t="n"/>
      <c r="ONC48" s="530" t="n"/>
      <c r="OND48" s="530" t="n"/>
      <c r="ONE48" s="530" t="n"/>
      <c r="ONF48" s="530" t="n"/>
      <c r="ONG48" s="530" t="n"/>
      <c r="ONH48" s="530" t="n"/>
      <c r="ONI48" s="530" t="n"/>
      <c r="ONJ48" s="530" t="n"/>
      <c r="ONK48" s="530" t="n"/>
      <c r="ONL48" s="530" t="n"/>
      <c r="ONM48" s="530" t="n"/>
      <c r="ONN48" s="530" t="n"/>
      <c r="ONO48" s="530" t="n"/>
      <c r="ONP48" s="530" t="n"/>
      <c r="ONQ48" s="530" t="n"/>
      <c r="ONR48" s="530" t="n"/>
      <c r="ONS48" s="530" t="n"/>
      <c r="ONT48" s="530" t="n"/>
      <c r="ONU48" s="530" t="n"/>
      <c r="ONV48" s="530" t="n"/>
      <c r="ONW48" s="530" t="n"/>
      <c r="ONX48" s="530" t="n"/>
      <c r="ONY48" s="530" t="n"/>
      <c r="ONZ48" s="530" t="n"/>
      <c r="OOA48" s="530" t="n"/>
      <c r="OOB48" s="530" t="n"/>
      <c r="OOC48" s="530" t="n"/>
      <c r="OOD48" s="530" t="n"/>
      <c r="OOE48" s="530" t="n"/>
      <c r="OOF48" s="530" t="n"/>
      <c r="OOG48" s="530" t="n"/>
      <c r="OOH48" s="530" t="n"/>
      <c r="OOI48" s="530" t="n"/>
      <c r="OOJ48" s="530" t="n"/>
      <c r="OOK48" s="530" t="n"/>
      <c r="OOL48" s="530" t="n"/>
      <c r="OOM48" s="530" t="n"/>
      <c r="OON48" s="530" t="n"/>
      <c r="OOO48" s="530" t="n"/>
      <c r="OOP48" s="530" t="n"/>
      <c r="OOQ48" s="530" t="n"/>
      <c r="OOR48" s="530" t="n"/>
      <c r="OOS48" s="530" t="n"/>
      <c r="OOT48" s="530" t="n"/>
      <c r="OOU48" s="530" t="n"/>
      <c r="OOV48" s="530" t="n"/>
      <c r="OOW48" s="530" t="n"/>
      <c r="OOX48" s="530" t="n"/>
      <c r="OOY48" s="530" t="n"/>
      <c r="OOZ48" s="530" t="n"/>
      <c r="OPA48" s="530" t="n"/>
      <c r="OPB48" s="530" t="n"/>
      <c r="OPC48" s="530" t="n"/>
      <c r="OPD48" s="530" t="n"/>
      <c r="OPE48" s="530" t="n"/>
      <c r="OPF48" s="530" t="n"/>
      <c r="OPG48" s="530" t="n"/>
      <c r="OPH48" s="530" t="n"/>
      <c r="OPI48" s="530" t="n"/>
      <c r="OPJ48" s="530" t="n"/>
      <c r="OPK48" s="530" t="n"/>
      <c r="OPL48" s="530" t="n"/>
      <c r="OPM48" s="530" t="n"/>
      <c r="OPN48" s="530" t="n"/>
      <c r="OPO48" s="530" t="n"/>
      <c r="OPP48" s="530" t="n"/>
      <c r="OPQ48" s="530" t="n"/>
      <c r="OPR48" s="530" t="n"/>
      <c r="OPS48" s="530" t="n"/>
      <c r="OPT48" s="530" t="n"/>
      <c r="OPU48" s="530" t="n"/>
      <c r="OPV48" s="530" t="n"/>
      <c r="OPW48" s="530" t="n"/>
      <c r="OPX48" s="530" t="n"/>
      <c r="OPY48" s="530" t="n"/>
      <c r="OPZ48" s="530" t="n"/>
      <c r="OQA48" s="530" t="n"/>
      <c r="OQB48" s="530" t="n"/>
      <c r="OQC48" s="530" t="n"/>
      <c r="OQD48" s="530" t="n"/>
      <c r="OQE48" s="530" t="n"/>
      <c r="OQF48" s="530" t="n"/>
      <c r="OQG48" s="530" t="n"/>
      <c r="OQH48" s="530" t="n"/>
      <c r="OQI48" s="530" t="n"/>
      <c r="OQJ48" s="530" t="n"/>
      <c r="OQK48" s="530" t="n"/>
      <c r="OQL48" s="530" t="n"/>
      <c r="OQM48" s="530" t="n"/>
      <c r="OQN48" s="530" t="n"/>
      <c r="OQO48" s="530" t="n"/>
      <c r="OQP48" s="530" t="n"/>
      <c r="OQQ48" s="530" t="n"/>
      <c r="OQR48" s="530" t="n"/>
      <c r="OQS48" s="530" t="n"/>
      <c r="OQT48" s="530" t="n"/>
      <c r="OQU48" s="530" t="n"/>
      <c r="OQV48" s="530" t="n"/>
      <c r="OQW48" s="530" t="n"/>
      <c r="OQX48" s="530" t="n"/>
      <c r="OQY48" s="530" t="n"/>
      <c r="OQZ48" s="530" t="n"/>
      <c r="ORA48" s="530" t="n"/>
      <c r="ORB48" s="530" t="n"/>
      <c r="ORC48" s="530" t="n"/>
      <c r="ORD48" s="530" t="n"/>
      <c r="ORE48" s="530" t="n"/>
      <c r="ORF48" s="530" t="n"/>
      <c r="ORG48" s="530" t="n"/>
      <c r="ORH48" s="530" t="n"/>
      <c r="ORI48" s="530" t="n"/>
      <c r="ORJ48" s="530" t="n"/>
      <c r="ORK48" s="530" t="n"/>
      <c r="ORL48" s="530" t="n"/>
      <c r="ORM48" s="530" t="n"/>
      <c r="ORN48" s="530" t="n"/>
      <c r="ORO48" s="530" t="n"/>
      <c r="ORP48" s="530" t="n"/>
      <c r="ORQ48" s="530" t="n"/>
      <c r="ORR48" s="530" t="n"/>
      <c r="ORS48" s="530" t="n"/>
      <c r="ORT48" s="530" t="n"/>
      <c r="ORU48" s="530" t="n"/>
      <c r="ORV48" s="530" t="n"/>
      <c r="ORW48" s="530" t="n"/>
      <c r="ORX48" s="530" t="n"/>
      <c r="ORY48" s="530" t="n"/>
      <c r="ORZ48" s="530" t="n"/>
      <c r="OSA48" s="530" t="n"/>
      <c r="OSB48" s="530" t="n"/>
      <c r="OSC48" s="530" t="n"/>
      <c r="OSD48" s="530" t="n"/>
      <c r="OSE48" s="530" t="n"/>
      <c r="OSF48" s="530" t="n"/>
      <c r="OSG48" s="530" t="n"/>
      <c r="OSH48" s="530" t="n"/>
      <c r="OSI48" s="530" t="n"/>
      <c r="OSJ48" s="530" t="n"/>
      <c r="OSK48" s="530" t="n"/>
      <c r="OSL48" s="530" t="n"/>
      <c r="OSM48" s="530" t="n"/>
      <c r="OSN48" s="530" t="n"/>
      <c r="OSO48" s="530" t="n"/>
      <c r="OSP48" s="530" t="n"/>
      <c r="OSQ48" s="530" t="n"/>
      <c r="OSR48" s="530" t="n"/>
      <c r="OSS48" s="530" t="n"/>
      <c r="OST48" s="530" t="n"/>
      <c r="OSU48" s="530" t="n"/>
      <c r="OSV48" s="530" t="n"/>
      <c r="OSW48" s="530" t="n"/>
      <c r="OSX48" s="530" t="n"/>
      <c r="OSY48" s="530" t="n"/>
      <c r="OSZ48" s="530" t="n"/>
      <c r="OTA48" s="530" t="n"/>
      <c r="OTB48" s="530" t="n"/>
      <c r="OTC48" s="530" t="n"/>
      <c r="OTD48" s="530" t="n"/>
      <c r="OTE48" s="530" t="n"/>
      <c r="OTF48" s="530" t="n"/>
      <c r="OTG48" s="530" t="n"/>
      <c r="OTH48" s="530" t="n"/>
      <c r="OTI48" s="530" t="n"/>
      <c r="OTJ48" s="530" t="n"/>
      <c r="OTK48" s="530" t="n"/>
      <c r="OTL48" s="530" t="n"/>
      <c r="OTM48" s="530" t="n"/>
      <c r="OTN48" s="530" t="n"/>
      <c r="OTO48" s="530" t="n"/>
      <c r="OTP48" s="530" t="n"/>
      <c r="OTQ48" s="530" t="n"/>
      <c r="OTR48" s="530" t="n"/>
      <c r="OTS48" s="530" t="n"/>
      <c r="OTT48" s="530" t="n"/>
      <c r="OTU48" s="530" t="n"/>
      <c r="OTV48" s="530" t="n"/>
      <c r="OTW48" s="530" t="n"/>
      <c r="OTX48" s="530" t="n"/>
      <c r="OTY48" s="530" t="n"/>
      <c r="OTZ48" s="530" t="n"/>
      <c r="OUA48" s="530" t="n"/>
      <c r="OUB48" s="530" t="n"/>
      <c r="OUC48" s="530" t="n"/>
      <c r="OUD48" s="530" t="n"/>
      <c r="OUE48" s="530" t="n"/>
      <c r="OUF48" s="530" t="n"/>
      <c r="OUG48" s="530" t="n"/>
      <c r="OUH48" s="530" t="n"/>
      <c r="OUI48" s="530" t="n"/>
      <c r="OUJ48" s="530" t="n"/>
      <c r="OUK48" s="530" t="n"/>
      <c r="OUL48" s="530" t="n"/>
      <c r="OUM48" s="530" t="n"/>
      <c r="OUN48" s="530" t="n"/>
      <c r="OUO48" s="530" t="n"/>
      <c r="OUP48" s="530" t="n"/>
      <c r="OUQ48" s="530" t="n"/>
      <c r="OUR48" s="530" t="n"/>
      <c r="OUS48" s="530" t="n"/>
      <c r="OUT48" s="530" t="n"/>
      <c r="OUU48" s="530" t="n"/>
      <c r="OUV48" s="530" t="n"/>
      <c r="OUW48" s="530" t="n"/>
      <c r="OUX48" s="530" t="n"/>
      <c r="OUY48" s="530" t="n"/>
      <c r="OUZ48" s="530" t="n"/>
      <c r="OVA48" s="530" t="n"/>
      <c r="OVB48" s="530" t="n"/>
      <c r="OVC48" s="530" t="n"/>
      <c r="OVD48" s="530" t="n"/>
      <c r="OVE48" s="530" t="n"/>
      <c r="OVF48" s="530" t="n"/>
      <c r="OVG48" s="530" t="n"/>
      <c r="OVH48" s="530" t="n"/>
      <c r="OVI48" s="530" t="n"/>
      <c r="OVJ48" s="530" t="n"/>
      <c r="OVK48" s="530" t="n"/>
      <c r="OVL48" s="530" t="n"/>
      <c r="OVM48" s="530" t="n"/>
      <c r="OVN48" s="530" t="n"/>
      <c r="OVO48" s="530" t="n"/>
      <c r="OVP48" s="530" t="n"/>
      <c r="OVQ48" s="530" t="n"/>
      <c r="OVR48" s="530" t="n"/>
      <c r="OVS48" s="530" t="n"/>
      <c r="OVT48" s="530" t="n"/>
      <c r="OVU48" s="530" t="n"/>
      <c r="OVV48" s="530" t="n"/>
      <c r="OVW48" s="530" t="n"/>
      <c r="OVX48" s="530" t="n"/>
      <c r="OVY48" s="530" t="n"/>
      <c r="OVZ48" s="530" t="n"/>
      <c r="OWA48" s="530" t="n"/>
      <c r="OWB48" s="530" t="n"/>
      <c r="OWC48" s="530" t="n"/>
      <c r="OWD48" s="530" t="n"/>
      <c r="OWE48" s="530" t="n"/>
      <c r="OWF48" s="530" t="n"/>
      <c r="OWG48" s="530" t="n"/>
      <c r="OWH48" s="530" t="n"/>
      <c r="OWI48" s="530" t="n"/>
      <c r="OWJ48" s="530" t="n"/>
      <c r="OWK48" s="530" t="n"/>
      <c r="OWL48" s="530" t="n"/>
      <c r="OWM48" s="530" t="n"/>
      <c r="OWN48" s="530" t="n"/>
      <c r="OWO48" s="530" t="n"/>
      <c r="OWP48" s="530" t="n"/>
      <c r="OWQ48" s="530" t="n"/>
      <c r="OWR48" s="530" t="n"/>
      <c r="OWS48" s="530" t="n"/>
      <c r="OWT48" s="530" t="n"/>
      <c r="OWU48" s="530" t="n"/>
      <c r="OWV48" s="530" t="n"/>
      <c r="OWW48" s="530" t="n"/>
      <c r="OWX48" s="530" t="n"/>
      <c r="OWY48" s="530" t="n"/>
      <c r="OWZ48" s="530" t="n"/>
      <c r="OXA48" s="530" t="n"/>
      <c r="OXB48" s="530" t="n"/>
      <c r="OXC48" s="530" t="n"/>
      <c r="OXD48" s="530" t="n"/>
      <c r="OXE48" s="530" t="n"/>
      <c r="OXF48" s="530" t="n"/>
      <c r="OXG48" s="530" t="n"/>
      <c r="OXH48" s="530" t="n"/>
      <c r="OXI48" s="530" t="n"/>
      <c r="OXJ48" s="530" t="n"/>
      <c r="OXK48" s="530" t="n"/>
      <c r="OXL48" s="530" t="n"/>
      <c r="OXM48" s="530" t="n"/>
      <c r="OXN48" s="530" t="n"/>
      <c r="OXO48" s="530" t="n"/>
      <c r="OXP48" s="530" t="n"/>
      <c r="OXQ48" s="530" t="n"/>
      <c r="OXR48" s="530" t="n"/>
      <c r="OXS48" s="530" t="n"/>
      <c r="OXT48" s="530" t="n"/>
      <c r="OXU48" s="530" t="n"/>
      <c r="OXV48" s="530" t="n"/>
      <c r="OXW48" s="530" t="n"/>
      <c r="OXX48" s="530" t="n"/>
      <c r="OXY48" s="530" t="n"/>
      <c r="OXZ48" s="530" t="n"/>
      <c r="OYA48" s="530" t="n"/>
      <c r="OYB48" s="530" t="n"/>
      <c r="OYC48" s="530" t="n"/>
      <c r="OYD48" s="530" t="n"/>
      <c r="OYE48" s="530" t="n"/>
      <c r="OYF48" s="530" t="n"/>
      <c r="OYG48" s="530" t="n"/>
      <c r="OYH48" s="530" t="n"/>
      <c r="OYI48" s="530" t="n"/>
      <c r="OYJ48" s="530" t="n"/>
      <c r="OYK48" s="530" t="n"/>
      <c r="OYL48" s="530" t="n"/>
      <c r="OYM48" s="530" t="n"/>
      <c r="OYN48" s="530" t="n"/>
      <c r="OYO48" s="530" t="n"/>
      <c r="OYP48" s="530" t="n"/>
      <c r="OYQ48" s="530" t="n"/>
      <c r="OYR48" s="530" t="n"/>
      <c r="OYS48" s="530" t="n"/>
      <c r="OYT48" s="530" t="n"/>
      <c r="OYU48" s="530" t="n"/>
      <c r="OYV48" s="530" t="n"/>
      <c r="OYW48" s="530" t="n"/>
      <c r="OYX48" s="530" t="n"/>
      <c r="OYY48" s="530" t="n"/>
      <c r="OYZ48" s="530" t="n"/>
      <c r="OZA48" s="530" t="n"/>
      <c r="OZB48" s="530" t="n"/>
      <c r="OZC48" s="530" t="n"/>
      <c r="OZD48" s="530" t="n"/>
      <c r="OZE48" s="530" t="n"/>
      <c r="OZF48" s="530" t="n"/>
      <c r="OZG48" s="530" t="n"/>
      <c r="OZH48" s="530" t="n"/>
      <c r="OZI48" s="530" t="n"/>
      <c r="OZJ48" s="530" t="n"/>
      <c r="OZK48" s="530" t="n"/>
      <c r="OZL48" s="530" t="n"/>
      <c r="OZM48" s="530" t="n"/>
      <c r="OZN48" s="530" t="n"/>
      <c r="OZO48" s="530" t="n"/>
      <c r="OZP48" s="530" t="n"/>
      <c r="OZQ48" s="530" t="n"/>
      <c r="OZR48" s="530" t="n"/>
      <c r="OZS48" s="530" t="n"/>
      <c r="OZT48" s="530" t="n"/>
      <c r="OZU48" s="530" t="n"/>
      <c r="OZV48" s="530" t="n"/>
      <c r="OZW48" s="530" t="n"/>
      <c r="OZX48" s="530" t="n"/>
      <c r="OZY48" s="530" t="n"/>
      <c r="OZZ48" s="530" t="n"/>
      <c r="PAA48" s="530" t="n"/>
      <c r="PAB48" s="530" t="n"/>
      <c r="PAC48" s="530" t="n"/>
      <c r="PAD48" s="530" t="n"/>
      <c r="PAE48" s="530" t="n"/>
      <c r="PAF48" s="530" t="n"/>
      <c r="PAG48" s="530" t="n"/>
      <c r="PAH48" s="530" t="n"/>
      <c r="PAI48" s="530" t="n"/>
      <c r="PAJ48" s="530" t="n"/>
      <c r="PAK48" s="530" t="n"/>
      <c r="PAL48" s="530" t="n"/>
      <c r="PAM48" s="530" t="n"/>
      <c r="PAN48" s="530" t="n"/>
      <c r="PAO48" s="530" t="n"/>
      <c r="PAP48" s="530" t="n"/>
      <c r="PAQ48" s="530" t="n"/>
      <c r="PAR48" s="530" t="n"/>
      <c r="PAS48" s="530" t="n"/>
      <c r="PAT48" s="530" t="n"/>
      <c r="PAU48" s="530" t="n"/>
      <c r="PAV48" s="530" t="n"/>
      <c r="PAW48" s="530" t="n"/>
      <c r="PAX48" s="530" t="n"/>
      <c r="PAY48" s="530" t="n"/>
      <c r="PAZ48" s="530" t="n"/>
      <c r="PBA48" s="530" t="n"/>
      <c r="PBB48" s="530" t="n"/>
      <c r="PBC48" s="530" t="n"/>
      <c r="PBD48" s="530" t="n"/>
      <c r="PBE48" s="530" t="n"/>
      <c r="PBF48" s="530" t="n"/>
      <c r="PBG48" s="530" t="n"/>
      <c r="PBH48" s="530" t="n"/>
      <c r="PBI48" s="530" t="n"/>
      <c r="PBJ48" s="530" t="n"/>
      <c r="PBK48" s="530" t="n"/>
      <c r="PBL48" s="530" t="n"/>
      <c r="PBM48" s="530" t="n"/>
      <c r="PBN48" s="530" t="n"/>
      <c r="PBO48" s="530" t="n"/>
      <c r="PBP48" s="530" t="n"/>
      <c r="PBQ48" s="530" t="n"/>
      <c r="PBR48" s="530" t="n"/>
      <c r="PBS48" s="530" t="n"/>
      <c r="PBT48" s="530" t="n"/>
      <c r="PBU48" s="530" t="n"/>
      <c r="PBV48" s="530" t="n"/>
      <c r="PBW48" s="530" t="n"/>
      <c r="PBX48" s="530" t="n"/>
      <c r="PBY48" s="530" t="n"/>
      <c r="PBZ48" s="530" t="n"/>
      <c r="PCA48" s="530" t="n"/>
      <c r="PCB48" s="530" t="n"/>
      <c r="PCC48" s="530" t="n"/>
      <c r="PCD48" s="530" t="n"/>
      <c r="PCE48" s="530" t="n"/>
      <c r="PCF48" s="530" t="n"/>
      <c r="PCG48" s="530" t="n"/>
      <c r="PCH48" s="530" t="n"/>
      <c r="PCI48" s="530" t="n"/>
      <c r="PCJ48" s="530" t="n"/>
      <c r="PCK48" s="530" t="n"/>
      <c r="PCL48" s="530" t="n"/>
      <c r="PCM48" s="530" t="n"/>
      <c r="PCN48" s="530" t="n"/>
      <c r="PCO48" s="530" t="n"/>
      <c r="PCP48" s="530" t="n"/>
      <c r="PCQ48" s="530" t="n"/>
      <c r="PCR48" s="530" t="n"/>
      <c r="PCS48" s="530" t="n"/>
      <c r="PCT48" s="530" t="n"/>
      <c r="PCU48" s="530" t="n"/>
      <c r="PCV48" s="530" t="n"/>
      <c r="PCW48" s="530" t="n"/>
      <c r="PCX48" s="530" t="n"/>
      <c r="PCY48" s="530" t="n"/>
      <c r="PCZ48" s="530" t="n"/>
      <c r="PDA48" s="530" t="n"/>
      <c r="PDB48" s="530" t="n"/>
      <c r="PDC48" s="530" t="n"/>
      <c r="PDD48" s="530" t="n"/>
      <c r="PDE48" s="530" t="n"/>
      <c r="PDF48" s="530" t="n"/>
      <c r="PDG48" s="530" t="n"/>
      <c r="PDH48" s="530" t="n"/>
      <c r="PDI48" s="530" t="n"/>
      <c r="PDJ48" s="530" t="n"/>
      <c r="PDK48" s="530" t="n"/>
      <c r="PDL48" s="530" t="n"/>
      <c r="PDM48" s="530" t="n"/>
      <c r="PDN48" s="530" t="n"/>
      <c r="PDO48" s="530" t="n"/>
      <c r="PDP48" s="530" t="n"/>
      <c r="PDQ48" s="530" t="n"/>
      <c r="PDR48" s="530" t="n"/>
      <c r="PDS48" s="530" t="n"/>
      <c r="PDT48" s="530" t="n"/>
      <c r="PDU48" s="530" t="n"/>
      <c r="PDV48" s="530" t="n"/>
      <c r="PDW48" s="530" t="n"/>
      <c r="PDX48" s="530" t="n"/>
      <c r="PDY48" s="530" t="n"/>
      <c r="PDZ48" s="530" t="n"/>
      <c r="PEA48" s="530" t="n"/>
      <c r="PEB48" s="530" t="n"/>
      <c r="PEC48" s="530" t="n"/>
      <c r="PED48" s="530" t="n"/>
      <c r="PEE48" s="530" t="n"/>
      <c r="PEF48" s="530" t="n"/>
      <c r="PEG48" s="530" t="n"/>
      <c r="PEH48" s="530" t="n"/>
      <c r="PEI48" s="530" t="n"/>
      <c r="PEJ48" s="530" t="n"/>
      <c r="PEK48" s="530" t="n"/>
      <c r="PEL48" s="530" t="n"/>
      <c r="PEM48" s="530" t="n"/>
      <c r="PEN48" s="530" t="n"/>
      <c r="PEO48" s="530" t="n"/>
      <c r="PEP48" s="530" t="n"/>
      <c r="PEQ48" s="530" t="n"/>
      <c r="PER48" s="530" t="n"/>
      <c r="PES48" s="530" t="n"/>
      <c r="PET48" s="530" t="n"/>
      <c r="PEU48" s="530" t="n"/>
      <c r="PEV48" s="530" t="n"/>
      <c r="PEW48" s="530" t="n"/>
      <c r="PEX48" s="530" t="n"/>
      <c r="PEY48" s="530" t="n"/>
      <c r="PEZ48" s="530" t="n"/>
      <c r="PFA48" s="530" t="n"/>
      <c r="PFB48" s="530" t="n"/>
      <c r="PFC48" s="530" t="n"/>
      <c r="PFD48" s="530" t="n"/>
      <c r="PFE48" s="530" t="n"/>
      <c r="PFF48" s="530" t="n"/>
      <c r="PFG48" s="530" t="n"/>
      <c r="PFH48" s="530" t="n"/>
      <c r="PFI48" s="530" t="n"/>
      <c r="PFJ48" s="530" t="n"/>
      <c r="PFK48" s="530" t="n"/>
      <c r="PFL48" s="530" t="n"/>
      <c r="PFM48" s="530" t="n"/>
      <c r="PFN48" s="530" t="n"/>
      <c r="PFO48" s="530" t="n"/>
      <c r="PFP48" s="530" t="n"/>
      <c r="PFQ48" s="530" t="n"/>
      <c r="PFR48" s="530" t="n"/>
      <c r="PFS48" s="530" t="n"/>
      <c r="PFT48" s="530" t="n"/>
      <c r="PFU48" s="530" t="n"/>
      <c r="PFV48" s="530" t="n"/>
      <c r="PFW48" s="530" t="n"/>
      <c r="PFX48" s="530" t="n"/>
      <c r="PFY48" s="530" t="n"/>
      <c r="PFZ48" s="530" t="n"/>
      <c r="PGA48" s="530" t="n"/>
      <c r="PGB48" s="530" t="n"/>
      <c r="PGC48" s="530" t="n"/>
      <c r="PGD48" s="530" t="n"/>
      <c r="PGE48" s="530" t="n"/>
      <c r="PGF48" s="530" t="n"/>
      <c r="PGG48" s="530" t="n"/>
      <c r="PGH48" s="530" t="n"/>
      <c r="PGI48" s="530" t="n"/>
      <c r="PGJ48" s="530" t="n"/>
      <c r="PGK48" s="530" t="n"/>
      <c r="PGL48" s="530" t="n"/>
      <c r="PGM48" s="530" t="n"/>
      <c r="PGN48" s="530" t="n"/>
      <c r="PGO48" s="530" t="n"/>
      <c r="PGP48" s="530" t="n"/>
      <c r="PGQ48" s="530" t="n"/>
      <c r="PGR48" s="530" t="n"/>
      <c r="PGS48" s="530" t="n"/>
      <c r="PGT48" s="530" t="n"/>
      <c r="PGU48" s="530" t="n"/>
      <c r="PGV48" s="530" t="n"/>
      <c r="PGW48" s="530" t="n"/>
      <c r="PGX48" s="530" t="n"/>
      <c r="PGY48" s="530" t="n"/>
      <c r="PGZ48" s="530" t="n"/>
      <c r="PHA48" s="530" t="n"/>
      <c r="PHB48" s="530" t="n"/>
      <c r="PHC48" s="530" t="n"/>
      <c r="PHD48" s="530" t="n"/>
      <c r="PHE48" s="530" t="n"/>
      <c r="PHF48" s="530" t="n"/>
      <c r="PHG48" s="530" t="n"/>
      <c r="PHH48" s="530" t="n"/>
      <c r="PHI48" s="530" t="n"/>
      <c r="PHJ48" s="530" t="n"/>
      <c r="PHK48" s="530" t="n"/>
      <c r="PHL48" s="530" t="n"/>
      <c r="PHM48" s="530" t="n"/>
      <c r="PHN48" s="530" t="n"/>
      <c r="PHO48" s="530" t="n"/>
      <c r="PHP48" s="530" t="n"/>
      <c r="PHQ48" s="530" t="n"/>
      <c r="PHR48" s="530" t="n"/>
      <c r="PHS48" s="530" t="n"/>
      <c r="PHT48" s="530" t="n"/>
      <c r="PHU48" s="530" t="n"/>
      <c r="PHV48" s="530" t="n"/>
      <c r="PHW48" s="530" t="n"/>
      <c r="PHX48" s="530" t="n"/>
      <c r="PHY48" s="530" t="n"/>
      <c r="PHZ48" s="530" t="n"/>
      <c r="PIA48" s="530" t="n"/>
      <c r="PIB48" s="530" t="n"/>
      <c r="PIC48" s="530" t="n"/>
      <c r="PID48" s="530" t="n"/>
      <c r="PIE48" s="530" t="n"/>
      <c r="PIF48" s="530" t="n"/>
      <c r="PIG48" s="530" t="n"/>
      <c r="PIH48" s="530" t="n"/>
      <c r="PII48" s="530" t="n"/>
      <c r="PIJ48" s="530" t="n"/>
      <c r="PIK48" s="530" t="n"/>
      <c r="PIL48" s="530" t="n"/>
      <c r="PIM48" s="530" t="n"/>
      <c r="PIN48" s="530" t="n"/>
      <c r="PIO48" s="530" t="n"/>
      <c r="PIP48" s="530" t="n"/>
      <c r="PIQ48" s="530" t="n"/>
      <c r="PIR48" s="530" t="n"/>
      <c r="PIS48" s="530" t="n"/>
      <c r="PIT48" s="530" t="n"/>
      <c r="PIU48" s="530" t="n"/>
      <c r="PIV48" s="530" t="n"/>
      <c r="PIW48" s="530" t="n"/>
      <c r="PIX48" s="530" t="n"/>
      <c r="PIY48" s="530" t="n"/>
      <c r="PIZ48" s="530" t="n"/>
      <c r="PJA48" s="530" t="n"/>
      <c r="PJB48" s="530" t="n"/>
      <c r="PJC48" s="530" t="n"/>
      <c r="PJD48" s="530" t="n"/>
      <c r="PJE48" s="530" t="n"/>
      <c r="PJF48" s="530" t="n"/>
      <c r="PJG48" s="530" t="n"/>
      <c r="PJH48" s="530" t="n"/>
      <c r="PJI48" s="530" t="n"/>
      <c r="PJJ48" s="530" t="n"/>
      <c r="PJK48" s="530" t="n"/>
      <c r="PJL48" s="530" t="n"/>
      <c r="PJM48" s="530" t="n"/>
      <c r="PJN48" s="530" t="n"/>
      <c r="PJO48" s="530" t="n"/>
      <c r="PJP48" s="530" t="n"/>
      <c r="PJQ48" s="530" t="n"/>
      <c r="PJR48" s="530" t="n"/>
      <c r="PJS48" s="530" t="n"/>
      <c r="PJT48" s="530" t="n"/>
      <c r="PJU48" s="530" t="n"/>
      <c r="PJV48" s="530" t="n"/>
      <c r="PJW48" s="530" t="n"/>
      <c r="PJX48" s="530" t="n"/>
      <c r="PJY48" s="530" t="n"/>
      <c r="PJZ48" s="530" t="n"/>
      <c r="PKA48" s="530" t="n"/>
      <c r="PKB48" s="530" t="n"/>
      <c r="PKC48" s="530" t="n"/>
      <c r="PKD48" s="530" t="n"/>
      <c r="PKE48" s="530" t="n"/>
      <c r="PKF48" s="530" t="n"/>
      <c r="PKG48" s="530" t="n"/>
      <c r="PKH48" s="530" t="n"/>
      <c r="PKI48" s="530" t="n"/>
      <c r="PKJ48" s="530" t="n"/>
      <c r="PKK48" s="530" t="n"/>
      <c r="PKL48" s="530" t="n"/>
      <c r="PKM48" s="530" t="n"/>
      <c r="PKN48" s="530" t="n"/>
      <c r="PKO48" s="530" t="n"/>
      <c r="PKP48" s="530" t="n"/>
      <c r="PKQ48" s="530" t="n"/>
      <c r="PKR48" s="530" t="n"/>
      <c r="PKS48" s="530" t="n"/>
      <c r="PKT48" s="530" t="n"/>
      <c r="PKU48" s="530" t="n"/>
      <c r="PKV48" s="530" t="n"/>
      <c r="PKW48" s="530" t="n"/>
      <c r="PKX48" s="530" t="n"/>
      <c r="PKY48" s="530" t="n"/>
      <c r="PKZ48" s="530" t="n"/>
      <c r="PLA48" s="530" t="n"/>
      <c r="PLB48" s="530" t="n"/>
      <c r="PLC48" s="530" t="n"/>
      <c r="PLD48" s="530" t="n"/>
      <c r="PLE48" s="530" t="n"/>
      <c r="PLF48" s="530" t="n"/>
      <c r="PLG48" s="530" t="n"/>
      <c r="PLH48" s="530" t="n"/>
      <c r="PLI48" s="530" t="n"/>
      <c r="PLJ48" s="530" t="n"/>
      <c r="PLK48" s="530" t="n"/>
      <c r="PLL48" s="530" t="n"/>
      <c r="PLM48" s="530" t="n"/>
      <c r="PLN48" s="530" t="n"/>
      <c r="PLO48" s="530" t="n"/>
      <c r="PLP48" s="530" t="n"/>
      <c r="PLQ48" s="530" t="n"/>
      <c r="PLR48" s="530" t="n"/>
      <c r="PLS48" s="530" t="n"/>
      <c r="PLT48" s="530" t="n"/>
      <c r="PLU48" s="530" t="n"/>
      <c r="PLV48" s="530" t="n"/>
      <c r="PLW48" s="530" t="n"/>
      <c r="PLX48" s="530" t="n"/>
      <c r="PLY48" s="530" t="n"/>
      <c r="PLZ48" s="530" t="n"/>
      <c r="PMA48" s="530" t="n"/>
      <c r="PMB48" s="530" t="n"/>
      <c r="PMC48" s="530" t="n"/>
      <c r="PMD48" s="530" t="n"/>
      <c r="PME48" s="530" t="n"/>
      <c r="PMF48" s="530" t="n"/>
      <c r="PMG48" s="530" t="n"/>
      <c r="PMH48" s="530" t="n"/>
      <c r="PMI48" s="530" t="n"/>
      <c r="PMJ48" s="530" t="n"/>
      <c r="PMK48" s="530" t="n"/>
      <c r="PML48" s="530" t="n"/>
      <c r="PMM48" s="530" t="n"/>
      <c r="PMN48" s="530" t="n"/>
      <c r="PMO48" s="530" t="n"/>
      <c r="PMP48" s="530" t="n"/>
      <c r="PMQ48" s="530" t="n"/>
      <c r="PMR48" s="530" t="n"/>
      <c r="PMS48" s="530" t="n"/>
      <c r="PMT48" s="530" t="n"/>
      <c r="PMU48" s="530" t="n"/>
      <c r="PMV48" s="530" t="n"/>
      <c r="PMW48" s="530" t="n"/>
      <c r="PMX48" s="530" t="n"/>
      <c r="PMY48" s="530" t="n"/>
      <c r="PMZ48" s="530" t="n"/>
      <c r="PNA48" s="530" t="n"/>
      <c r="PNB48" s="530" t="n"/>
      <c r="PNC48" s="530" t="n"/>
      <c r="PND48" s="530" t="n"/>
      <c r="PNE48" s="530" t="n"/>
      <c r="PNF48" s="530" t="n"/>
      <c r="PNG48" s="530" t="n"/>
      <c r="PNH48" s="530" t="n"/>
      <c r="PNI48" s="530" t="n"/>
      <c r="PNJ48" s="530" t="n"/>
      <c r="PNK48" s="530" t="n"/>
      <c r="PNL48" s="530" t="n"/>
      <c r="PNM48" s="530" t="n"/>
      <c r="PNN48" s="530" t="n"/>
      <c r="PNO48" s="530" t="n"/>
      <c r="PNP48" s="530" t="n"/>
      <c r="PNQ48" s="530" t="n"/>
      <c r="PNR48" s="530" t="n"/>
      <c r="PNS48" s="530" t="n"/>
      <c r="PNT48" s="530" t="n"/>
      <c r="PNU48" s="530" t="n"/>
      <c r="PNV48" s="530" t="n"/>
      <c r="PNW48" s="530" t="n"/>
      <c r="PNX48" s="530" t="n"/>
      <c r="PNY48" s="530" t="n"/>
      <c r="PNZ48" s="530" t="n"/>
      <c r="POA48" s="530" t="n"/>
      <c r="POB48" s="530" t="n"/>
      <c r="POC48" s="530" t="n"/>
      <c r="POD48" s="530" t="n"/>
      <c r="POE48" s="530" t="n"/>
      <c r="POF48" s="530" t="n"/>
      <c r="POG48" s="530" t="n"/>
      <c r="POH48" s="530" t="n"/>
      <c r="POI48" s="530" t="n"/>
      <c r="POJ48" s="530" t="n"/>
      <c r="POK48" s="530" t="n"/>
      <c r="POL48" s="530" t="n"/>
      <c r="POM48" s="530" t="n"/>
      <c r="PON48" s="530" t="n"/>
      <c r="POO48" s="530" t="n"/>
      <c r="POP48" s="530" t="n"/>
      <c r="POQ48" s="530" t="n"/>
      <c r="POR48" s="530" t="n"/>
      <c r="POS48" s="530" t="n"/>
      <c r="POT48" s="530" t="n"/>
      <c r="POU48" s="530" t="n"/>
      <c r="POV48" s="530" t="n"/>
      <c r="POW48" s="530" t="n"/>
      <c r="POX48" s="530" t="n"/>
      <c r="POY48" s="530" t="n"/>
      <c r="POZ48" s="530" t="n"/>
      <c r="PPA48" s="530" t="n"/>
      <c r="PPB48" s="530" t="n"/>
      <c r="PPC48" s="530" t="n"/>
      <c r="PPD48" s="530" t="n"/>
      <c r="PPE48" s="530" t="n"/>
      <c r="PPF48" s="530" t="n"/>
      <c r="PPG48" s="530" t="n"/>
      <c r="PPH48" s="530" t="n"/>
      <c r="PPI48" s="530" t="n"/>
      <c r="PPJ48" s="530" t="n"/>
      <c r="PPK48" s="530" t="n"/>
      <c r="PPL48" s="530" t="n"/>
      <c r="PPM48" s="530" t="n"/>
      <c r="PPN48" s="530" t="n"/>
      <c r="PPO48" s="530" t="n"/>
      <c r="PPP48" s="530" t="n"/>
      <c r="PPQ48" s="530" t="n"/>
      <c r="PPR48" s="530" t="n"/>
      <c r="PPS48" s="530" t="n"/>
      <c r="PPT48" s="530" t="n"/>
      <c r="PPU48" s="530" t="n"/>
      <c r="PPV48" s="530" t="n"/>
      <c r="PPW48" s="530" t="n"/>
      <c r="PPX48" s="530" t="n"/>
      <c r="PPY48" s="530" t="n"/>
      <c r="PPZ48" s="530" t="n"/>
      <c r="PQA48" s="530" t="n"/>
      <c r="PQB48" s="530" t="n"/>
      <c r="PQC48" s="530" t="n"/>
      <c r="PQD48" s="530" t="n"/>
      <c r="PQE48" s="530" t="n"/>
      <c r="PQF48" s="530" t="n"/>
      <c r="PQG48" s="530" t="n"/>
      <c r="PQH48" s="530" t="n"/>
      <c r="PQI48" s="530" t="n"/>
      <c r="PQJ48" s="530" t="n"/>
      <c r="PQK48" s="530" t="n"/>
      <c r="PQL48" s="530" t="n"/>
      <c r="PQM48" s="530" t="n"/>
      <c r="PQN48" s="530" t="n"/>
      <c r="PQO48" s="530" t="n"/>
      <c r="PQP48" s="530" t="n"/>
      <c r="PQQ48" s="530" t="n"/>
      <c r="PQR48" s="530" t="n"/>
      <c r="PQS48" s="530" t="n"/>
      <c r="PQT48" s="530" t="n"/>
      <c r="PQU48" s="530" t="n"/>
      <c r="PQV48" s="530" t="n"/>
      <c r="PQW48" s="530" t="n"/>
      <c r="PQX48" s="530" t="n"/>
      <c r="PQY48" s="530" t="n"/>
      <c r="PQZ48" s="530" t="n"/>
      <c r="PRA48" s="530" t="n"/>
      <c r="PRB48" s="530" t="n"/>
      <c r="PRC48" s="530" t="n"/>
      <c r="PRD48" s="530" t="n"/>
      <c r="PRE48" s="530" t="n"/>
      <c r="PRF48" s="530" t="n"/>
      <c r="PRG48" s="530" t="n"/>
      <c r="PRH48" s="530" t="n"/>
      <c r="PRI48" s="530" t="n"/>
      <c r="PRJ48" s="530" t="n"/>
      <c r="PRK48" s="530" t="n"/>
      <c r="PRL48" s="530" t="n"/>
      <c r="PRM48" s="530" t="n"/>
      <c r="PRN48" s="530" t="n"/>
      <c r="PRO48" s="530" t="n"/>
      <c r="PRP48" s="530" t="n"/>
      <c r="PRQ48" s="530" t="n"/>
      <c r="PRR48" s="530" t="n"/>
      <c r="PRS48" s="530" t="n"/>
      <c r="PRT48" s="530" t="n"/>
      <c r="PRU48" s="530" t="n"/>
      <c r="PRV48" s="530" t="n"/>
      <c r="PRW48" s="530" t="n"/>
      <c r="PRX48" s="530" t="n"/>
      <c r="PRY48" s="530" t="n"/>
      <c r="PRZ48" s="530" t="n"/>
      <c r="PSA48" s="530" t="n"/>
      <c r="PSB48" s="530" t="n"/>
      <c r="PSC48" s="530" t="n"/>
      <c r="PSD48" s="530" t="n"/>
      <c r="PSE48" s="530" t="n"/>
      <c r="PSF48" s="530" t="n"/>
      <c r="PSG48" s="530" t="n"/>
      <c r="PSH48" s="530" t="n"/>
      <c r="PSI48" s="530" t="n"/>
      <c r="PSJ48" s="530" t="n"/>
      <c r="PSK48" s="530" t="n"/>
      <c r="PSL48" s="530" t="n"/>
      <c r="PSM48" s="530" t="n"/>
      <c r="PSN48" s="530" t="n"/>
      <c r="PSO48" s="530" t="n"/>
      <c r="PSP48" s="530" t="n"/>
      <c r="PSQ48" s="530" t="n"/>
      <c r="PSR48" s="530" t="n"/>
      <c r="PSS48" s="530" t="n"/>
      <c r="PST48" s="530" t="n"/>
      <c r="PSU48" s="530" t="n"/>
      <c r="PSV48" s="530" t="n"/>
      <c r="PSW48" s="530" t="n"/>
      <c r="PSX48" s="530" t="n"/>
      <c r="PSY48" s="530" t="n"/>
      <c r="PSZ48" s="530" t="n"/>
      <c r="PTA48" s="530" t="n"/>
      <c r="PTB48" s="530" t="n"/>
      <c r="PTC48" s="530" t="n"/>
      <c r="PTD48" s="530" t="n"/>
      <c r="PTE48" s="530" t="n"/>
      <c r="PTF48" s="530" t="n"/>
      <c r="PTG48" s="530" t="n"/>
      <c r="PTH48" s="530" t="n"/>
      <c r="PTI48" s="530" t="n"/>
      <c r="PTJ48" s="530" t="n"/>
      <c r="PTK48" s="530" t="n"/>
      <c r="PTL48" s="530" t="n"/>
      <c r="PTM48" s="530" t="n"/>
      <c r="PTN48" s="530" t="n"/>
      <c r="PTO48" s="530" t="n"/>
      <c r="PTP48" s="530" t="n"/>
      <c r="PTQ48" s="530" t="n"/>
      <c r="PTR48" s="530" t="n"/>
      <c r="PTS48" s="530" t="n"/>
      <c r="PTT48" s="530" t="n"/>
      <c r="PTU48" s="530" t="n"/>
      <c r="PTV48" s="530" t="n"/>
      <c r="PTW48" s="530" t="n"/>
      <c r="PTX48" s="530" t="n"/>
      <c r="PTY48" s="530" t="n"/>
      <c r="PTZ48" s="530" t="n"/>
      <c r="PUA48" s="530" t="n"/>
      <c r="PUB48" s="530" t="n"/>
      <c r="PUC48" s="530" t="n"/>
      <c r="PUD48" s="530" t="n"/>
      <c r="PUE48" s="530" t="n"/>
      <c r="PUF48" s="530" t="n"/>
      <c r="PUG48" s="530" t="n"/>
      <c r="PUH48" s="530" t="n"/>
      <c r="PUI48" s="530" t="n"/>
      <c r="PUJ48" s="530" t="n"/>
      <c r="PUK48" s="530" t="n"/>
      <c r="PUL48" s="530" t="n"/>
      <c r="PUM48" s="530" t="n"/>
      <c r="PUN48" s="530" t="n"/>
      <c r="PUO48" s="530" t="n"/>
      <c r="PUP48" s="530" t="n"/>
      <c r="PUQ48" s="530" t="n"/>
      <c r="PUR48" s="530" t="n"/>
      <c r="PUS48" s="530" t="n"/>
      <c r="PUT48" s="530" t="n"/>
      <c r="PUU48" s="530" t="n"/>
      <c r="PUV48" s="530" t="n"/>
      <c r="PUW48" s="530" t="n"/>
      <c r="PUX48" s="530" t="n"/>
      <c r="PUY48" s="530" t="n"/>
      <c r="PUZ48" s="530" t="n"/>
      <c r="PVA48" s="530" t="n"/>
      <c r="PVB48" s="530" t="n"/>
      <c r="PVC48" s="530" t="n"/>
      <c r="PVD48" s="530" t="n"/>
      <c r="PVE48" s="530" t="n"/>
      <c r="PVF48" s="530" t="n"/>
      <c r="PVG48" s="530" t="n"/>
      <c r="PVH48" s="530" t="n"/>
      <c r="PVI48" s="530" t="n"/>
      <c r="PVJ48" s="530" t="n"/>
      <c r="PVK48" s="530" t="n"/>
      <c r="PVL48" s="530" t="n"/>
      <c r="PVM48" s="530" t="n"/>
      <c r="PVN48" s="530" t="n"/>
      <c r="PVO48" s="530" t="n"/>
      <c r="PVP48" s="530" t="n"/>
      <c r="PVQ48" s="530" t="n"/>
      <c r="PVR48" s="530" t="n"/>
      <c r="PVS48" s="530" t="n"/>
      <c r="PVT48" s="530" t="n"/>
      <c r="PVU48" s="530" t="n"/>
      <c r="PVV48" s="530" t="n"/>
      <c r="PVW48" s="530" t="n"/>
      <c r="PVX48" s="530" t="n"/>
      <c r="PVY48" s="530" t="n"/>
      <c r="PVZ48" s="530" t="n"/>
      <c r="PWA48" s="530" t="n"/>
      <c r="PWB48" s="530" t="n"/>
      <c r="PWC48" s="530" t="n"/>
      <c r="PWD48" s="530" t="n"/>
      <c r="PWE48" s="530" t="n"/>
      <c r="PWF48" s="530" t="n"/>
      <c r="PWG48" s="530" t="n"/>
      <c r="PWH48" s="530" t="n"/>
      <c r="PWI48" s="530" t="n"/>
      <c r="PWJ48" s="530" t="n"/>
      <c r="PWK48" s="530" t="n"/>
      <c r="PWL48" s="530" t="n"/>
      <c r="PWM48" s="530" t="n"/>
      <c r="PWN48" s="530" t="n"/>
      <c r="PWO48" s="530" t="n"/>
      <c r="PWP48" s="530" t="n"/>
      <c r="PWQ48" s="530" t="n"/>
      <c r="PWR48" s="530" t="n"/>
      <c r="PWS48" s="530" t="n"/>
      <c r="PWT48" s="530" t="n"/>
      <c r="PWU48" s="530" t="n"/>
      <c r="PWV48" s="530" t="n"/>
      <c r="PWW48" s="530" t="n"/>
      <c r="PWX48" s="530" t="n"/>
      <c r="PWY48" s="530" t="n"/>
      <c r="PWZ48" s="530" t="n"/>
      <c r="PXA48" s="530" t="n"/>
      <c r="PXB48" s="530" t="n"/>
      <c r="PXC48" s="530" t="n"/>
      <c r="PXD48" s="530" t="n"/>
      <c r="PXE48" s="530" t="n"/>
      <c r="PXF48" s="530" t="n"/>
      <c r="PXG48" s="530" t="n"/>
      <c r="PXH48" s="530" t="n"/>
      <c r="PXI48" s="530" t="n"/>
      <c r="PXJ48" s="530" t="n"/>
      <c r="PXK48" s="530" t="n"/>
      <c r="PXL48" s="530" t="n"/>
      <c r="PXM48" s="530" t="n"/>
      <c r="PXN48" s="530" t="n"/>
      <c r="PXO48" s="530" t="n"/>
      <c r="PXP48" s="530" t="n"/>
      <c r="PXQ48" s="530" t="n"/>
      <c r="PXR48" s="530" t="n"/>
      <c r="PXS48" s="530" t="n"/>
      <c r="PXT48" s="530" t="n"/>
      <c r="PXU48" s="530" t="n"/>
      <c r="PXV48" s="530" t="n"/>
      <c r="PXW48" s="530" t="n"/>
      <c r="PXX48" s="530" t="n"/>
      <c r="PXY48" s="530" t="n"/>
      <c r="PXZ48" s="530" t="n"/>
      <c r="PYA48" s="530" t="n"/>
      <c r="PYB48" s="530" t="n"/>
      <c r="PYC48" s="530" t="n"/>
      <c r="PYD48" s="530" t="n"/>
      <c r="PYE48" s="530" t="n"/>
      <c r="PYF48" s="530" t="n"/>
      <c r="PYG48" s="530" t="n"/>
      <c r="PYH48" s="530" t="n"/>
      <c r="PYI48" s="530" t="n"/>
      <c r="PYJ48" s="530" t="n"/>
      <c r="PYK48" s="530" t="n"/>
      <c r="PYL48" s="530" t="n"/>
      <c r="PYM48" s="530" t="n"/>
      <c r="PYN48" s="530" t="n"/>
      <c r="PYO48" s="530" t="n"/>
      <c r="PYP48" s="530" t="n"/>
      <c r="PYQ48" s="530" t="n"/>
      <c r="PYR48" s="530" t="n"/>
      <c r="PYS48" s="530" t="n"/>
      <c r="PYT48" s="530" t="n"/>
      <c r="PYU48" s="530" t="n"/>
      <c r="PYV48" s="530" t="n"/>
      <c r="PYW48" s="530" t="n"/>
      <c r="PYX48" s="530" t="n"/>
      <c r="PYY48" s="530" t="n"/>
      <c r="PYZ48" s="530" t="n"/>
      <c r="PZA48" s="530" t="n"/>
      <c r="PZB48" s="530" t="n"/>
      <c r="PZC48" s="530" t="n"/>
      <c r="PZD48" s="530" t="n"/>
      <c r="PZE48" s="530" t="n"/>
      <c r="PZF48" s="530" t="n"/>
      <c r="PZG48" s="530" t="n"/>
      <c r="PZH48" s="530" t="n"/>
      <c r="PZI48" s="530" t="n"/>
      <c r="PZJ48" s="530" t="n"/>
      <c r="PZK48" s="530" t="n"/>
      <c r="PZL48" s="530" t="n"/>
      <c r="PZM48" s="530" t="n"/>
      <c r="PZN48" s="530" t="n"/>
      <c r="PZO48" s="530" t="n"/>
      <c r="PZP48" s="530" t="n"/>
      <c r="PZQ48" s="530" t="n"/>
      <c r="PZR48" s="530" t="n"/>
      <c r="PZS48" s="530" t="n"/>
      <c r="PZT48" s="530" t="n"/>
      <c r="PZU48" s="530" t="n"/>
      <c r="PZV48" s="530" t="n"/>
      <c r="PZW48" s="530" t="n"/>
      <c r="PZX48" s="530" t="n"/>
      <c r="PZY48" s="530" t="n"/>
      <c r="PZZ48" s="530" t="n"/>
      <c r="QAA48" s="530" t="n"/>
      <c r="QAB48" s="530" t="n"/>
      <c r="QAC48" s="530" t="n"/>
      <c r="QAD48" s="530" t="n"/>
      <c r="QAE48" s="530" t="n"/>
      <c r="QAF48" s="530" t="n"/>
      <c r="QAG48" s="530" t="n"/>
      <c r="QAH48" s="530" t="n"/>
      <c r="QAI48" s="530" t="n"/>
      <c r="QAJ48" s="530" t="n"/>
      <c r="QAK48" s="530" t="n"/>
      <c r="QAL48" s="530" t="n"/>
      <c r="QAM48" s="530" t="n"/>
      <c r="QAN48" s="530" t="n"/>
      <c r="QAO48" s="530" t="n"/>
      <c r="QAP48" s="530" t="n"/>
      <c r="QAQ48" s="530" t="n"/>
      <c r="QAR48" s="530" t="n"/>
      <c r="QAS48" s="530" t="n"/>
      <c r="QAT48" s="530" t="n"/>
      <c r="QAU48" s="530" t="n"/>
      <c r="QAV48" s="530" t="n"/>
      <c r="QAW48" s="530" t="n"/>
      <c r="QAX48" s="530" t="n"/>
      <c r="QAY48" s="530" t="n"/>
      <c r="QAZ48" s="530" t="n"/>
      <c r="QBA48" s="530" t="n"/>
      <c r="QBB48" s="530" t="n"/>
      <c r="QBC48" s="530" t="n"/>
      <c r="QBD48" s="530" t="n"/>
      <c r="QBE48" s="530" t="n"/>
      <c r="QBF48" s="530" t="n"/>
      <c r="QBG48" s="530" t="n"/>
      <c r="QBH48" s="530" t="n"/>
      <c r="QBI48" s="530" t="n"/>
      <c r="QBJ48" s="530" t="n"/>
      <c r="QBK48" s="530" t="n"/>
      <c r="QBL48" s="530" t="n"/>
      <c r="QBM48" s="530" t="n"/>
      <c r="QBN48" s="530" t="n"/>
      <c r="QBO48" s="530" t="n"/>
      <c r="QBP48" s="530" t="n"/>
      <c r="QBQ48" s="530" t="n"/>
      <c r="QBR48" s="530" t="n"/>
      <c r="QBS48" s="530" t="n"/>
      <c r="QBT48" s="530" t="n"/>
      <c r="QBU48" s="530" t="n"/>
      <c r="QBV48" s="530" t="n"/>
      <c r="QBW48" s="530" t="n"/>
      <c r="QBX48" s="530" t="n"/>
      <c r="QBY48" s="530" t="n"/>
      <c r="QBZ48" s="530" t="n"/>
      <c r="QCA48" s="530" t="n"/>
      <c r="QCB48" s="530" t="n"/>
      <c r="QCC48" s="530" t="n"/>
      <c r="QCD48" s="530" t="n"/>
      <c r="QCE48" s="530" t="n"/>
      <c r="QCF48" s="530" t="n"/>
      <c r="QCG48" s="530" t="n"/>
      <c r="QCH48" s="530" t="n"/>
      <c r="QCI48" s="530" t="n"/>
      <c r="QCJ48" s="530" t="n"/>
      <c r="QCK48" s="530" t="n"/>
      <c r="QCL48" s="530" t="n"/>
      <c r="QCM48" s="530" t="n"/>
      <c r="QCN48" s="530" t="n"/>
      <c r="QCO48" s="530" t="n"/>
      <c r="QCP48" s="530" t="n"/>
      <c r="QCQ48" s="530" t="n"/>
      <c r="QCR48" s="530" t="n"/>
      <c r="QCS48" s="530" t="n"/>
      <c r="QCT48" s="530" t="n"/>
      <c r="QCU48" s="530" t="n"/>
      <c r="QCV48" s="530" t="n"/>
      <c r="QCW48" s="530" t="n"/>
      <c r="QCX48" s="530" t="n"/>
      <c r="QCY48" s="530" t="n"/>
      <c r="QCZ48" s="530" t="n"/>
      <c r="QDA48" s="530" t="n"/>
      <c r="QDB48" s="530" t="n"/>
      <c r="QDC48" s="530" t="n"/>
      <c r="QDD48" s="530" t="n"/>
      <c r="QDE48" s="530" t="n"/>
      <c r="QDF48" s="530" t="n"/>
      <c r="QDG48" s="530" t="n"/>
      <c r="QDH48" s="530" t="n"/>
      <c r="QDI48" s="530" t="n"/>
      <c r="QDJ48" s="530" t="n"/>
      <c r="QDK48" s="530" t="n"/>
      <c r="QDL48" s="530" t="n"/>
      <c r="QDM48" s="530" t="n"/>
      <c r="QDN48" s="530" t="n"/>
      <c r="QDO48" s="530" t="n"/>
      <c r="QDP48" s="530" t="n"/>
      <c r="QDQ48" s="530" t="n"/>
      <c r="QDR48" s="530" t="n"/>
      <c r="QDS48" s="530" t="n"/>
      <c r="QDT48" s="530" t="n"/>
      <c r="QDU48" s="530" t="n"/>
      <c r="QDV48" s="530" t="n"/>
      <c r="QDW48" s="530" t="n"/>
      <c r="QDX48" s="530" t="n"/>
      <c r="QDY48" s="530" t="n"/>
      <c r="QDZ48" s="530" t="n"/>
      <c r="QEA48" s="530" t="n"/>
      <c r="QEB48" s="530" t="n"/>
      <c r="QEC48" s="530" t="n"/>
      <c r="QED48" s="530" t="n"/>
      <c r="QEE48" s="530" t="n"/>
      <c r="QEF48" s="530" t="n"/>
      <c r="QEG48" s="530" t="n"/>
      <c r="QEH48" s="530" t="n"/>
      <c r="QEI48" s="530" t="n"/>
      <c r="QEJ48" s="530" t="n"/>
      <c r="QEK48" s="530" t="n"/>
      <c r="QEL48" s="530" t="n"/>
      <c r="QEM48" s="530" t="n"/>
      <c r="QEN48" s="530" t="n"/>
      <c r="QEO48" s="530" t="n"/>
      <c r="QEP48" s="530" t="n"/>
      <c r="QEQ48" s="530" t="n"/>
      <c r="QER48" s="530" t="n"/>
      <c r="QES48" s="530" t="n"/>
      <c r="QET48" s="530" t="n"/>
      <c r="QEU48" s="530" t="n"/>
      <c r="QEV48" s="530" t="n"/>
      <c r="QEW48" s="530" t="n"/>
      <c r="QEX48" s="530" t="n"/>
      <c r="QEY48" s="530" t="n"/>
      <c r="QEZ48" s="530" t="n"/>
      <c r="QFA48" s="530" t="n"/>
      <c r="QFB48" s="530" t="n"/>
      <c r="QFC48" s="530" t="n"/>
      <c r="QFD48" s="530" t="n"/>
      <c r="QFE48" s="530" t="n"/>
      <c r="QFF48" s="530" t="n"/>
      <c r="QFG48" s="530" t="n"/>
      <c r="QFH48" s="530" t="n"/>
      <c r="QFI48" s="530" t="n"/>
      <c r="QFJ48" s="530" t="n"/>
      <c r="QFK48" s="530" t="n"/>
      <c r="QFL48" s="530" t="n"/>
      <c r="QFM48" s="530" t="n"/>
      <c r="QFN48" s="530" t="n"/>
      <c r="QFO48" s="530" t="n"/>
      <c r="QFP48" s="530" t="n"/>
      <c r="QFQ48" s="530" t="n"/>
      <c r="QFR48" s="530" t="n"/>
      <c r="QFS48" s="530" t="n"/>
      <c r="QFT48" s="530" t="n"/>
      <c r="QFU48" s="530" t="n"/>
      <c r="QFV48" s="530" t="n"/>
      <c r="QFW48" s="530" t="n"/>
      <c r="QFX48" s="530" t="n"/>
      <c r="QFY48" s="530" t="n"/>
      <c r="QFZ48" s="530" t="n"/>
      <c r="QGA48" s="530" t="n"/>
      <c r="QGB48" s="530" t="n"/>
      <c r="QGC48" s="530" t="n"/>
      <c r="QGD48" s="530" t="n"/>
      <c r="QGE48" s="530" t="n"/>
      <c r="QGF48" s="530" t="n"/>
      <c r="QGG48" s="530" t="n"/>
      <c r="QGH48" s="530" t="n"/>
      <c r="QGI48" s="530" t="n"/>
      <c r="QGJ48" s="530" t="n"/>
      <c r="QGK48" s="530" t="n"/>
      <c r="QGL48" s="530" t="n"/>
      <c r="QGM48" s="530" t="n"/>
      <c r="QGN48" s="530" t="n"/>
      <c r="QGO48" s="530" t="n"/>
      <c r="QGP48" s="530" t="n"/>
      <c r="QGQ48" s="530" t="n"/>
      <c r="QGR48" s="530" t="n"/>
      <c r="QGS48" s="530" t="n"/>
      <c r="QGT48" s="530" t="n"/>
      <c r="QGU48" s="530" t="n"/>
      <c r="QGV48" s="530" t="n"/>
      <c r="QGW48" s="530" t="n"/>
      <c r="QGX48" s="530" t="n"/>
      <c r="QGY48" s="530" t="n"/>
      <c r="QGZ48" s="530" t="n"/>
      <c r="QHA48" s="530" t="n"/>
      <c r="QHB48" s="530" t="n"/>
      <c r="QHC48" s="530" t="n"/>
      <c r="QHD48" s="530" t="n"/>
      <c r="QHE48" s="530" t="n"/>
      <c r="QHF48" s="530" t="n"/>
      <c r="QHG48" s="530" t="n"/>
      <c r="QHH48" s="530" t="n"/>
      <c r="QHI48" s="530" t="n"/>
      <c r="QHJ48" s="530" t="n"/>
      <c r="QHK48" s="530" t="n"/>
      <c r="QHL48" s="530" t="n"/>
      <c r="QHM48" s="530" t="n"/>
      <c r="QHN48" s="530" t="n"/>
      <c r="QHO48" s="530" t="n"/>
      <c r="QHP48" s="530" t="n"/>
      <c r="QHQ48" s="530" t="n"/>
      <c r="QHR48" s="530" t="n"/>
      <c r="QHS48" s="530" t="n"/>
      <c r="QHT48" s="530" t="n"/>
      <c r="QHU48" s="530" t="n"/>
      <c r="QHV48" s="530" t="n"/>
      <c r="QHW48" s="530" t="n"/>
      <c r="QHX48" s="530" t="n"/>
      <c r="QHY48" s="530" t="n"/>
      <c r="QHZ48" s="530" t="n"/>
      <c r="QIA48" s="530" t="n"/>
      <c r="QIB48" s="530" t="n"/>
      <c r="QIC48" s="530" t="n"/>
      <c r="QID48" s="530" t="n"/>
      <c r="QIE48" s="530" t="n"/>
      <c r="QIF48" s="530" t="n"/>
      <c r="QIG48" s="530" t="n"/>
      <c r="QIH48" s="530" t="n"/>
      <c r="QII48" s="530" t="n"/>
      <c r="QIJ48" s="530" t="n"/>
      <c r="QIK48" s="530" t="n"/>
      <c r="QIL48" s="530" t="n"/>
      <c r="QIM48" s="530" t="n"/>
      <c r="QIN48" s="530" t="n"/>
      <c r="QIO48" s="530" t="n"/>
      <c r="QIP48" s="530" t="n"/>
      <c r="QIQ48" s="530" t="n"/>
      <c r="QIR48" s="530" t="n"/>
      <c r="QIS48" s="530" t="n"/>
      <c r="QIT48" s="530" t="n"/>
      <c r="QIU48" s="530" t="n"/>
      <c r="QIV48" s="530" t="n"/>
      <c r="QIW48" s="530" t="n"/>
      <c r="QIX48" s="530" t="n"/>
      <c r="QIY48" s="530" t="n"/>
      <c r="QIZ48" s="530" t="n"/>
      <c r="QJA48" s="530" t="n"/>
      <c r="QJB48" s="530" t="n"/>
      <c r="QJC48" s="530" t="n"/>
      <c r="QJD48" s="530" t="n"/>
      <c r="QJE48" s="530" t="n"/>
      <c r="QJF48" s="530" t="n"/>
      <c r="QJG48" s="530" t="n"/>
      <c r="QJH48" s="530" t="n"/>
      <c r="QJI48" s="530" t="n"/>
      <c r="QJJ48" s="530" t="n"/>
      <c r="QJK48" s="530" t="n"/>
      <c r="QJL48" s="530" t="n"/>
      <c r="QJM48" s="530" t="n"/>
      <c r="QJN48" s="530" t="n"/>
      <c r="QJO48" s="530" t="n"/>
      <c r="QJP48" s="530" t="n"/>
      <c r="QJQ48" s="530" t="n"/>
      <c r="QJR48" s="530" t="n"/>
      <c r="QJS48" s="530" t="n"/>
      <c r="QJT48" s="530" t="n"/>
      <c r="QJU48" s="530" t="n"/>
      <c r="QJV48" s="530" t="n"/>
      <c r="QJW48" s="530" t="n"/>
      <c r="QJX48" s="530" t="n"/>
      <c r="QJY48" s="530" t="n"/>
      <c r="QJZ48" s="530" t="n"/>
      <c r="QKA48" s="530" t="n"/>
      <c r="QKB48" s="530" t="n"/>
      <c r="QKC48" s="530" t="n"/>
      <c r="QKD48" s="530" t="n"/>
      <c r="QKE48" s="530" t="n"/>
      <c r="QKF48" s="530" t="n"/>
      <c r="QKG48" s="530" t="n"/>
      <c r="QKH48" s="530" t="n"/>
      <c r="QKI48" s="530" t="n"/>
      <c r="QKJ48" s="530" t="n"/>
      <c r="QKK48" s="530" t="n"/>
      <c r="QKL48" s="530" t="n"/>
      <c r="QKM48" s="530" t="n"/>
      <c r="QKN48" s="530" t="n"/>
      <c r="QKO48" s="530" t="n"/>
      <c r="QKP48" s="530" t="n"/>
      <c r="QKQ48" s="530" t="n"/>
      <c r="QKR48" s="530" t="n"/>
      <c r="QKS48" s="530" t="n"/>
      <c r="QKT48" s="530" t="n"/>
      <c r="QKU48" s="530" t="n"/>
      <c r="QKV48" s="530" t="n"/>
      <c r="QKW48" s="530" t="n"/>
      <c r="QKX48" s="530" t="n"/>
      <c r="QKY48" s="530" t="n"/>
      <c r="QKZ48" s="530" t="n"/>
      <c r="QLA48" s="530" t="n"/>
      <c r="QLB48" s="530" t="n"/>
      <c r="QLC48" s="530" t="n"/>
      <c r="QLD48" s="530" t="n"/>
      <c r="QLE48" s="530" t="n"/>
      <c r="QLF48" s="530" t="n"/>
      <c r="QLG48" s="530" t="n"/>
      <c r="QLH48" s="530" t="n"/>
      <c r="QLI48" s="530" t="n"/>
      <c r="QLJ48" s="530" t="n"/>
      <c r="QLK48" s="530" t="n"/>
      <c r="QLL48" s="530" t="n"/>
      <c r="QLM48" s="530" t="n"/>
      <c r="QLN48" s="530" t="n"/>
      <c r="QLO48" s="530" t="n"/>
      <c r="QLP48" s="530" t="n"/>
      <c r="QLQ48" s="530" t="n"/>
      <c r="QLR48" s="530" t="n"/>
      <c r="QLS48" s="530" t="n"/>
      <c r="QLT48" s="530" t="n"/>
      <c r="QLU48" s="530" t="n"/>
      <c r="QLV48" s="530" t="n"/>
      <c r="QLW48" s="530" t="n"/>
      <c r="QLX48" s="530" t="n"/>
      <c r="QLY48" s="530" t="n"/>
      <c r="QLZ48" s="530" t="n"/>
      <c r="QMA48" s="530" t="n"/>
      <c r="QMB48" s="530" t="n"/>
      <c r="QMC48" s="530" t="n"/>
      <c r="QMD48" s="530" t="n"/>
      <c r="QME48" s="530" t="n"/>
      <c r="QMF48" s="530" t="n"/>
      <c r="QMG48" s="530" t="n"/>
      <c r="QMH48" s="530" t="n"/>
      <c r="QMI48" s="530" t="n"/>
      <c r="QMJ48" s="530" t="n"/>
      <c r="QMK48" s="530" t="n"/>
      <c r="QML48" s="530" t="n"/>
      <c r="QMM48" s="530" t="n"/>
      <c r="QMN48" s="530" t="n"/>
      <c r="QMO48" s="530" t="n"/>
      <c r="QMP48" s="530" t="n"/>
      <c r="QMQ48" s="530" t="n"/>
      <c r="QMR48" s="530" t="n"/>
      <c r="QMS48" s="530" t="n"/>
      <c r="QMT48" s="530" t="n"/>
      <c r="QMU48" s="530" t="n"/>
      <c r="QMV48" s="530" t="n"/>
      <c r="QMW48" s="530" t="n"/>
      <c r="QMX48" s="530" t="n"/>
      <c r="QMY48" s="530" t="n"/>
      <c r="QMZ48" s="530" t="n"/>
      <c r="QNA48" s="530" t="n"/>
      <c r="QNB48" s="530" t="n"/>
      <c r="QNC48" s="530" t="n"/>
      <c r="QND48" s="530" t="n"/>
      <c r="QNE48" s="530" t="n"/>
      <c r="QNF48" s="530" t="n"/>
      <c r="QNG48" s="530" t="n"/>
      <c r="QNH48" s="530" t="n"/>
      <c r="QNI48" s="530" t="n"/>
      <c r="QNJ48" s="530" t="n"/>
      <c r="QNK48" s="530" t="n"/>
      <c r="QNL48" s="530" t="n"/>
      <c r="QNM48" s="530" t="n"/>
      <c r="QNN48" s="530" t="n"/>
      <c r="QNO48" s="530" t="n"/>
      <c r="QNP48" s="530" t="n"/>
      <c r="QNQ48" s="530" t="n"/>
      <c r="QNR48" s="530" t="n"/>
      <c r="QNS48" s="530" t="n"/>
      <c r="QNT48" s="530" t="n"/>
      <c r="QNU48" s="530" t="n"/>
      <c r="QNV48" s="530" t="n"/>
      <c r="QNW48" s="530" t="n"/>
      <c r="QNX48" s="530" t="n"/>
      <c r="QNY48" s="530" t="n"/>
      <c r="QNZ48" s="530" t="n"/>
      <c r="QOA48" s="530" t="n"/>
      <c r="QOB48" s="530" t="n"/>
      <c r="QOC48" s="530" t="n"/>
      <c r="QOD48" s="530" t="n"/>
      <c r="QOE48" s="530" t="n"/>
      <c r="QOF48" s="530" t="n"/>
      <c r="QOG48" s="530" t="n"/>
      <c r="QOH48" s="530" t="n"/>
      <c r="QOI48" s="530" t="n"/>
      <c r="QOJ48" s="530" t="n"/>
      <c r="QOK48" s="530" t="n"/>
      <c r="QOL48" s="530" t="n"/>
      <c r="QOM48" s="530" t="n"/>
      <c r="QON48" s="530" t="n"/>
      <c r="QOO48" s="530" t="n"/>
      <c r="QOP48" s="530" t="n"/>
      <c r="QOQ48" s="530" t="n"/>
      <c r="QOR48" s="530" t="n"/>
      <c r="QOS48" s="530" t="n"/>
      <c r="QOT48" s="530" t="n"/>
      <c r="QOU48" s="530" t="n"/>
      <c r="QOV48" s="530" t="n"/>
      <c r="QOW48" s="530" t="n"/>
      <c r="QOX48" s="530" t="n"/>
      <c r="QOY48" s="530" t="n"/>
      <c r="QOZ48" s="530" t="n"/>
      <c r="QPA48" s="530" t="n"/>
      <c r="QPB48" s="530" t="n"/>
      <c r="QPC48" s="530" t="n"/>
      <c r="QPD48" s="530" t="n"/>
      <c r="QPE48" s="530" t="n"/>
      <c r="QPF48" s="530" t="n"/>
      <c r="QPG48" s="530" t="n"/>
      <c r="QPH48" s="530" t="n"/>
      <c r="QPI48" s="530" t="n"/>
      <c r="QPJ48" s="530" t="n"/>
      <c r="QPK48" s="530" t="n"/>
      <c r="QPL48" s="530" t="n"/>
      <c r="QPM48" s="530" t="n"/>
      <c r="QPN48" s="530" t="n"/>
      <c r="QPO48" s="530" t="n"/>
      <c r="QPP48" s="530" t="n"/>
      <c r="QPQ48" s="530" t="n"/>
      <c r="QPR48" s="530" t="n"/>
      <c r="QPS48" s="530" t="n"/>
      <c r="QPT48" s="530" t="n"/>
      <c r="QPU48" s="530" t="n"/>
      <c r="QPV48" s="530" t="n"/>
      <c r="QPW48" s="530" t="n"/>
      <c r="QPX48" s="530" t="n"/>
      <c r="QPY48" s="530" t="n"/>
      <c r="QPZ48" s="530" t="n"/>
      <c r="QQA48" s="530" t="n"/>
      <c r="QQB48" s="530" t="n"/>
      <c r="QQC48" s="530" t="n"/>
      <c r="QQD48" s="530" t="n"/>
      <c r="QQE48" s="530" t="n"/>
      <c r="QQF48" s="530" t="n"/>
      <c r="QQG48" s="530" t="n"/>
      <c r="QQH48" s="530" t="n"/>
      <c r="QQI48" s="530" t="n"/>
      <c r="QQJ48" s="530" t="n"/>
      <c r="QQK48" s="530" t="n"/>
      <c r="QQL48" s="530" t="n"/>
      <c r="QQM48" s="530" t="n"/>
      <c r="QQN48" s="530" t="n"/>
      <c r="QQO48" s="530" t="n"/>
      <c r="QQP48" s="530" t="n"/>
      <c r="QQQ48" s="530" t="n"/>
      <c r="QQR48" s="530" t="n"/>
      <c r="QQS48" s="530" t="n"/>
      <c r="QQT48" s="530" t="n"/>
      <c r="QQU48" s="530" t="n"/>
      <c r="QQV48" s="530" t="n"/>
      <c r="QQW48" s="530" t="n"/>
      <c r="QQX48" s="530" t="n"/>
      <c r="QQY48" s="530" t="n"/>
      <c r="QQZ48" s="530" t="n"/>
      <c r="QRA48" s="530" t="n"/>
      <c r="QRB48" s="530" t="n"/>
      <c r="QRC48" s="530" t="n"/>
      <c r="QRD48" s="530" t="n"/>
      <c r="QRE48" s="530" t="n"/>
      <c r="QRF48" s="530" t="n"/>
      <c r="QRG48" s="530" t="n"/>
      <c r="QRH48" s="530" t="n"/>
      <c r="QRI48" s="530" t="n"/>
      <c r="QRJ48" s="530" t="n"/>
      <c r="QRK48" s="530" t="n"/>
      <c r="QRL48" s="530" t="n"/>
      <c r="QRM48" s="530" t="n"/>
      <c r="QRN48" s="530" t="n"/>
      <c r="QRO48" s="530" t="n"/>
      <c r="QRP48" s="530" t="n"/>
      <c r="QRQ48" s="530" t="n"/>
      <c r="QRR48" s="530" t="n"/>
      <c r="QRS48" s="530" t="n"/>
      <c r="QRT48" s="530" t="n"/>
      <c r="QRU48" s="530" t="n"/>
      <c r="QRV48" s="530" t="n"/>
      <c r="QRW48" s="530" t="n"/>
      <c r="QRX48" s="530" t="n"/>
      <c r="QRY48" s="530" t="n"/>
      <c r="QRZ48" s="530" t="n"/>
      <c r="QSA48" s="530" t="n"/>
      <c r="QSB48" s="530" t="n"/>
      <c r="QSC48" s="530" t="n"/>
      <c r="QSD48" s="530" t="n"/>
      <c r="QSE48" s="530" t="n"/>
      <c r="QSF48" s="530" t="n"/>
      <c r="QSG48" s="530" t="n"/>
      <c r="QSH48" s="530" t="n"/>
      <c r="QSI48" s="530" t="n"/>
      <c r="QSJ48" s="530" t="n"/>
      <c r="QSK48" s="530" t="n"/>
      <c r="QSL48" s="530" t="n"/>
      <c r="QSM48" s="530" t="n"/>
      <c r="QSN48" s="530" t="n"/>
      <c r="QSO48" s="530" t="n"/>
      <c r="QSP48" s="530" t="n"/>
      <c r="QSQ48" s="530" t="n"/>
      <c r="QSR48" s="530" t="n"/>
      <c r="QSS48" s="530" t="n"/>
      <c r="QST48" s="530" t="n"/>
      <c r="QSU48" s="530" t="n"/>
      <c r="QSV48" s="530" t="n"/>
      <c r="QSW48" s="530" t="n"/>
      <c r="QSX48" s="530" t="n"/>
      <c r="QSY48" s="530" t="n"/>
      <c r="QSZ48" s="530" t="n"/>
      <c r="QTA48" s="530" t="n"/>
      <c r="QTB48" s="530" t="n"/>
      <c r="QTC48" s="530" t="n"/>
      <c r="QTD48" s="530" t="n"/>
      <c r="QTE48" s="530" t="n"/>
      <c r="QTF48" s="530" t="n"/>
      <c r="QTG48" s="530" t="n"/>
      <c r="QTH48" s="530" t="n"/>
      <c r="QTI48" s="530" t="n"/>
      <c r="QTJ48" s="530" t="n"/>
      <c r="QTK48" s="530" t="n"/>
      <c r="QTL48" s="530" t="n"/>
      <c r="QTM48" s="530" t="n"/>
      <c r="QTN48" s="530" t="n"/>
      <c r="QTO48" s="530" t="n"/>
      <c r="QTP48" s="530" t="n"/>
      <c r="QTQ48" s="530" t="n"/>
      <c r="QTR48" s="530" t="n"/>
      <c r="QTS48" s="530" t="n"/>
      <c r="QTT48" s="530" t="n"/>
      <c r="QTU48" s="530" t="n"/>
      <c r="QTV48" s="530" t="n"/>
      <c r="QTW48" s="530" t="n"/>
      <c r="QTX48" s="530" t="n"/>
      <c r="QTY48" s="530" t="n"/>
      <c r="QTZ48" s="530" t="n"/>
      <c r="QUA48" s="530" t="n"/>
      <c r="QUB48" s="530" t="n"/>
      <c r="QUC48" s="530" t="n"/>
      <c r="QUD48" s="530" t="n"/>
      <c r="QUE48" s="530" t="n"/>
      <c r="QUF48" s="530" t="n"/>
      <c r="QUG48" s="530" t="n"/>
      <c r="QUH48" s="530" t="n"/>
      <c r="QUI48" s="530" t="n"/>
      <c r="QUJ48" s="530" t="n"/>
      <c r="QUK48" s="530" t="n"/>
      <c r="QUL48" s="530" t="n"/>
      <c r="QUM48" s="530" t="n"/>
      <c r="QUN48" s="530" t="n"/>
      <c r="QUO48" s="530" t="n"/>
      <c r="QUP48" s="530" t="n"/>
      <c r="QUQ48" s="530" t="n"/>
      <c r="QUR48" s="530" t="n"/>
      <c r="QUS48" s="530" t="n"/>
      <c r="QUT48" s="530" t="n"/>
      <c r="QUU48" s="530" t="n"/>
      <c r="QUV48" s="530" t="n"/>
      <c r="QUW48" s="530" t="n"/>
      <c r="QUX48" s="530" t="n"/>
      <c r="QUY48" s="530" t="n"/>
      <c r="QUZ48" s="530" t="n"/>
      <c r="QVA48" s="530" t="n"/>
      <c r="QVB48" s="530" t="n"/>
      <c r="QVC48" s="530" t="n"/>
      <c r="QVD48" s="530" t="n"/>
      <c r="QVE48" s="530" t="n"/>
      <c r="QVF48" s="530" t="n"/>
      <c r="QVG48" s="530" t="n"/>
      <c r="QVH48" s="530" t="n"/>
      <c r="QVI48" s="530" t="n"/>
      <c r="QVJ48" s="530" t="n"/>
      <c r="QVK48" s="530" t="n"/>
      <c r="QVL48" s="530" t="n"/>
      <c r="QVM48" s="530" t="n"/>
      <c r="QVN48" s="530" t="n"/>
      <c r="QVO48" s="530" t="n"/>
      <c r="QVP48" s="530" t="n"/>
      <c r="QVQ48" s="530" t="n"/>
      <c r="QVR48" s="530" t="n"/>
      <c r="QVS48" s="530" t="n"/>
      <c r="QVT48" s="530" t="n"/>
      <c r="QVU48" s="530" t="n"/>
      <c r="QVV48" s="530" t="n"/>
      <c r="QVW48" s="530" t="n"/>
      <c r="QVX48" s="530" t="n"/>
      <c r="QVY48" s="530" t="n"/>
      <c r="QVZ48" s="530" t="n"/>
      <c r="QWA48" s="530" t="n"/>
      <c r="QWB48" s="530" t="n"/>
      <c r="QWC48" s="530" t="n"/>
      <c r="QWD48" s="530" t="n"/>
      <c r="QWE48" s="530" t="n"/>
      <c r="QWF48" s="530" t="n"/>
      <c r="QWG48" s="530" t="n"/>
      <c r="QWH48" s="530" t="n"/>
      <c r="QWI48" s="530" t="n"/>
      <c r="QWJ48" s="530" t="n"/>
      <c r="QWK48" s="530" t="n"/>
      <c r="QWL48" s="530" t="n"/>
      <c r="QWM48" s="530" t="n"/>
      <c r="QWN48" s="530" t="n"/>
      <c r="QWO48" s="530" t="n"/>
      <c r="QWP48" s="530" t="n"/>
      <c r="QWQ48" s="530" t="n"/>
      <c r="QWR48" s="530" t="n"/>
      <c r="QWS48" s="530" t="n"/>
      <c r="QWT48" s="530" t="n"/>
      <c r="QWU48" s="530" t="n"/>
      <c r="QWV48" s="530" t="n"/>
      <c r="QWW48" s="530" t="n"/>
      <c r="QWX48" s="530" t="n"/>
      <c r="QWY48" s="530" t="n"/>
      <c r="QWZ48" s="530" t="n"/>
      <c r="QXA48" s="530" t="n"/>
      <c r="QXB48" s="530" t="n"/>
      <c r="QXC48" s="530" t="n"/>
      <c r="QXD48" s="530" t="n"/>
      <c r="QXE48" s="530" t="n"/>
      <c r="QXF48" s="530" t="n"/>
      <c r="QXG48" s="530" t="n"/>
      <c r="QXH48" s="530" t="n"/>
      <c r="QXI48" s="530" t="n"/>
      <c r="QXJ48" s="530" t="n"/>
      <c r="QXK48" s="530" t="n"/>
      <c r="QXL48" s="530" t="n"/>
      <c r="QXM48" s="530" t="n"/>
      <c r="QXN48" s="530" t="n"/>
      <c r="QXO48" s="530" t="n"/>
      <c r="QXP48" s="530" t="n"/>
      <c r="QXQ48" s="530" t="n"/>
      <c r="QXR48" s="530" t="n"/>
      <c r="QXS48" s="530" t="n"/>
      <c r="QXT48" s="530" t="n"/>
      <c r="QXU48" s="530" t="n"/>
      <c r="QXV48" s="530" t="n"/>
      <c r="QXW48" s="530" t="n"/>
      <c r="QXX48" s="530" t="n"/>
      <c r="QXY48" s="530" t="n"/>
      <c r="QXZ48" s="530" t="n"/>
      <c r="QYA48" s="530" t="n"/>
      <c r="QYB48" s="530" t="n"/>
      <c r="QYC48" s="530" t="n"/>
      <c r="QYD48" s="530" t="n"/>
      <c r="QYE48" s="530" t="n"/>
      <c r="QYF48" s="530" t="n"/>
      <c r="QYG48" s="530" t="n"/>
      <c r="QYH48" s="530" t="n"/>
      <c r="QYI48" s="530" t="n"/>
      <c r="QYJ48" s="530" t="n"/>
      <c r="QYK48" s="530" t="n"/>
      <c r="QYL48" s="530" t="n"/>
      <c r="QYM48" s="530" t="n"/>
      <c r="QYN48" s="530" t="n"/>
      <c r="QYO48" s="530" t="n"/>
      <c r="QYP48" s="530" t="n"/>
      <c r="QYQ48" s="530" t="n"/>
      <c r="QYR48" s="530" t="n"/>
      <c r="QYS48" s="530" t="n"/>
      <c r="QYT48" s="530" t="n"/>
      <c r="QYU48" s="530" t="n"/>
      <c r="QYV48" s="530" t="n"/>
      <c r="QYW48" s="530" t="n"/>
      <c r="QYX48" s="530" t="n"/>
      <c r="QYY48" s="530" t="n"/>
      <c r="QYZ48" s="530" t="n"/>
      <c r="QZA48" s="530" t="n"/>
      <c r="QZB48" s="530" t="n"/>
      <c r="QZC48" s="530" t="n"/>
      <c r="QZD48" s="530" t="n"/>
      <c r="QZE48" s="530" t="n"/>
      <c r="QZF48" s="530" t="n"/>
      <c r="QZG48" s="530" t="n"/>
      <c r="QZH48" s="530" t="n"/>
      <c r="QZI48" s="530" t="n"/>
      <c r="QZJ48" s="530" t="n"/>
      <c r="QZK48" s="530" t="n"/>
      <c r="QZL48" s="530" t="n"/>
      <c r="QZM48" s="530" t="n"/>
      <c r="QZN48" s="530" t="n"/>
      <c r="QZO48" s="530" t="n"/>
      <c r="QZP48" s="530" t="n"/>
      <c r="QZQ48" s="530" t="n"/>
      <c r="QZR48" s="530" t="n"/>
      <c r="QZS48" s="530" t="n"/>
      <c r="QZT48" s="530" t="n"/>
      <c r="QZU48" s="530" t="n"/>
      <c r="QZV48" s="530" t="n"/>
      <c r="QZW48" s="530" t="n"/>
      <c r="QZX48" s="530" t="n"/>
      <c r="QZY48" s="530" t="n"/>
      <c r="QZZ48" s="530" t="n"/>
      <c r="RAA48" s="530" t="n"/>
      <c r="RAB48" s="530" t="n"/>
      <c r="RAC48" s="530" t="n"/>
      <c r="RAD48" s="530" t="n"/>
      <c r="RAE48" s="530" t="n"/>
      <c r="RAF48" s="530" t="n"/>
      <c r="RAG48" s="530" t="n"/>
      <c r="RAH48" s="530" t="n"/>
      <c r="RAI48" s="530" t="n"/>
      <c r="RAJ48" s="530" t="n"/>
      <c r="RAK48" s="530" t="n"/>
      <c r="RAL48" s="530" t="n"/>
      <c r="RAM48" s="530" t="n"/>
      <c r="RAN48" s="530" t="n"/>
      <c r="RAO48" s="530" t="n"/>
      <c r="RAP48" s="530" t="n"/>
      <c r="RAQ48" s="530" t="n"/>
      <c r="RAR48" s="530" t="n"/>
      <c r="RAS48" s="530" t="n"/>
      <c r="RAT48" s="530" t="n"/>
      <c r="RAU48" s="530" t="n"/>
      <c r="RAV48" s="530" t="n"/>
      <c r="RAW48" s="530" t="n"/>
      <c r="RAX48" s="530" t="n"/>
      <c r="RAY48" s="530" t="n"/>
      <c r="RAZ48" s="530" t="n"/>
      <c r="RBA48" s="530" t="n"/>
      <c r="RBB48" s="530" t="n"/>
      <c r="RBC48" s="530" t="n"/>
      <c r="RBD48" s="530" t="n"/>
      <c r="RBE48" s="530" t="n"/>
      <c r="RBF48" s="530" t="n"/>
      <c r="RBG48" s="530" t="n"/>
      <c r="RBH48" s="530" t="n"/>
      <c r="RBI48" s="530" t="n"/>
      <c r="RBJ48" s="530" t="n"/>
      <c r="RBK48" s="530" t="n"/>
      <c r="RBL48" s="530" t="n"/>
      <c r="RBM48" s="530" t="n"/>
      <c r="RBN48" s="530" t="n"/>
      <c r="RBO48" s="530" t="n"/>
      <c r="RBP48" s="530" t="n"/>
      <c r="RBQ48" s="530" t="n"/>
      <c r="RBR48" s="530" t="n"/>
      <c r="RBS48" s="530" t="n"/>
      <c r="RBT48" s="530" t="n"/>
      <c r="RBU48" s="530" t="n"/>
      <c r="RBV48" s="530" t="n"/>
      <c r="RBW48" s="530" t="n"/>
      <c r="RBX48" s="530" t="n"/>
      <c r="RBY48" s="530" t="n"/>
      <c r="RBZ48" s="530" t="n"/>
      <c r="RCA48" s="530" t="n"/>
      <c r="RCB48" s="530" t="n"/>
      <c r="RCC48" s="530" t="n"/>
      <c r="RCD48" s="530" t="n"/>
      <c r="RCE48" s="530" t="n"/>
      <c r="RCF48" s="530" t="n"/>
      <c r="RCG48" s="530" t="n"/>
      <c r="RCH48" s="530" t="n"/>
      <c r="RCI48" s="530" t="n"/>
      <c r="RCJ48" s="530" t="n"/>
      <c r="RCK48" s="530" t="n"/>
      <c r="RCL48" s="530" t="n"/>
      <c r="RCM48" s="530" t="n"/>
      <c r="RCN48" s="530" t="n"/>
      <c r="RCO48" s="530" t="n"/>
      <c r="RCP48" s="530" t="n"/>
      <c r="RCQ48" s="530" t="n"/>
      <c r="RCR48" s="530" t="n"/>
      <c r="RCS48" s="530" t="n"/>
      <c r="RCT48" s="530" t="n"/>
      <c r="RCU48" s="530" t="n"/>
      <c r="RCV48" s="530" t="n"/>
      <c r="RCW48" s="530" t="n"/>
      <c r="RCX48" s="530" t="n"/>
      <c r="RCY48" s="530" t="n"/>
      <c r="RCZ48" s="530" t="n"/>
      <c r="RDA48" s="530" t="n"/>
      <c r="RDB48" s="530" t="n"/>
      <c r="RDC48" s="530" t="n"/>
      <c r="RDD48" s="530" t="n"/>
      <c r="RDE48" s="530" t="n"/>
      <c r="RDF48" s="530" t="n"/>
      <c r="RDG48" s="530" t="n"/>
      <c r="RDH48" s="530" t="n"/>
      <c r="RDI48" s="530" t="n"/>
      <c r="RDJ48" s="530" t="n"/>
      <c r="RDK48" s="530" t="n"/>
      <c r="RDL48" s="530" t="n"/>
      <c r="RDM48" s="530" t="n"/>
      <c r="RDN48" s="530" t="n"/>
      <c r="RDO48" s="530" t="n"/>
      <c r="RDP48" s="530" t="n"/>
      <c r="RDQ48" s="530" t="n"/>
      <c r="RDR48" s="530" t="n"/>
      <c r="RDS48" s="530" t="n"/>
      <c r="RDT48" s="530" t="n"/>
      <c r="RDU48" s="530" t="n"/>
      <c r="RDV48" s="530" t="n"/>
      <c r="RDW48" s="530" t="n"/>
      <c r="RDX48" s="530" t="n"/>
      <c r="RDY48" s="530" t="n"/>
      <c r="RDZ48" s="530" t="n"/>
      <c r="REA48" s="530" t="n"/>
      <c r="REB48" s="530" t="n"/>
      <c r="REC48" s="530" t="n"/>
      <c r="RED48" s="530" t="n"/>
      <c r="REE48" s="530" t="n"/>
      <c r="REF48" s="530" t="n"/>
      <c r="REG48" s="530" t="n"/>
      <c r="REH48" s="530" t="n"/>
      <c r="REI48" s="530" t="n"/>
      <c r="REJ48" s="530" t="n"/>
      <c r="REK48" s="530" t="n"/>
      <c r="REL48" s="530" t="n"/>
      <c r="REM48" s="530" t="n"/>
      <c r="REN48" s="530" t="n"/>
      <c r="REO48" s="530" t="n"/>
      <c r="REP48" s="530" t="n"/>
      <c r="REQ48" s="530" t="n"/>
      <c r="RER48" s="530" t="n"/>
      <c r="RES48" s="530" t="n"/>
      <c r="RET48" s="530" t="n"/>
      <c r="REU48" s="530" t="n"/>
      <c r="REV48" s="530" t="n"/>
      <c r="REW48" s="530" t="n"/>
      <c r="REX48" s="530" t="n"/>
      <c r="REY48" s="530" t="n"/>
      <c r="REZ48" s="530" t="n"/>
      <c r="RFA48" s="530" t="n"/>
      <c r="RFB48" s="530" t="n"/>
      <c r="RFC48" s="530" t="n"/>
      <c r="RFD48" s="530" t="n"/>
      <c r="RFE48" s="530" t="n"/>
      <c r="RFF48" s="530" t="n"/>
      <c r="RFG48" s="530" t="n"/>
      <c r="RFH48" s="530" t="n"/>
      <c r="RFI48" s="530" t="n"/>
      <c r="RFJ48" s="530" t="n"/>
      <c r="RFK48" s="530" t="n"/>
      <c r="RFL48" s="530" t="n"/>
      <c r="RFM48" s="530" t="n"/>
      <c r="RFN48" s="530" t="n"/>
      <c r="RFO48" s="530" t="n"/>
      <c r="RFP48" s="530" t="n"/>
      <c r="RFQ48" s="530" t="n"/>
      <c r="RFR48" s="530" t="n"/>
      <c r="RFS48" s="530" t="n"/>
      <c r="RFT48" s="530" t="n"/>
      <c r="RFU48" s="530" t="n"/>
      <c r="RFV48" s="530" t="n"/>
      <c r="RFW48" s="530" t="n"/>
      <c r="RFX48" s="530" t="n"/>
      <c r="RFY48" s="530" t="n"/>
      <c r="RFZ48" s="530" t="n"/>
      <c r="RGA48" s="530" t="n"/>
      <c r="RGB48" s="530" t="n"/>
      <c r="RGC48" s="530" t="n"/>
      <c r="RGD48" s="530" t="n"/>
      <c r="RGE48" s="530" t="n"/>
      <c r="RGF48" s="530" t="n"/>
      <c r="RGG48" s="530" t="n"/>
      <c r="RGH48" s="530" t="n"/>
      <c r="RGI48" s="530" t="n"/>
      <c r="RGJ48" s="530" t="n"/>
      <c r="RGK48" s="530" t="n"/>
      <c r="RGL48" s="530" t="n"/>
      <c r="RGM48" s="530" t="n"/>
      <c r="RGN48" s="530" t="n"/>
      <c r="RGO48" s="530" t="n"/>
      <c r="RGP48" s="530" t="n"/>
      <c r="RGQ48" s="530" t="n"/>
      <c r="RGR48" s="530" t="n"/>
      <c r="RGS48" s="530" t="n"/>
      <c r="RGT48" s="530" t="n"/>
      <c r="RGU48" s="530" t="n"/>
      <c r="RGV48" s="530" t="n"/>
      <c r="RGW48" s="530" t="n"/>
      <c r="RGX48" s="530" t="n"/>
      <c r="RGY48" s="530" t="n"/>
      <c r="RGZ48" s="530" t="n"/>
      <c r="RHA48" s="530" t="n"/>
      <c r="RHB48" s="530" t="n"/>
      <c r="RHC48" s="530" t="n"/>
      <c r="RHD48" s="530" t="n"/>
      <c r="RHE48" s="530" t="n"/>
      <c r="RHF48" s="530" t="n"/>
      <c r="RHG48" s="530" t="n"/>
      <c r="RHH48" s="530" t="n"/>
      <c r="RHI48" s="530" t="n"/>
      <c r="RHJ48" s="530" t="n"/>
      <c r="RHK48" s="530" t="n"/>
      <c r="RHL48" s="530" t="n"/>
      <c r="RHM48" s="530" t="n"/>
      <c r="RHN48" s="530" t="n"/>
      <c r="RHO48" s="530" t="n"/>
      <c r="RHP48" s="530" t="n"/>
      <c r="RHQ48" s="530" t="n"/>
      <c r="RHR48" s="530" t="n"/>
      <c r="RHS48" s="530" t="n"/>
      <c r="RHT48" s="530" t="n"/>
      <c r="RHU48" s="530" t="n"/>
      <c r="RHV48" s="530" t="n"/>
      <c r="RHW48" s="530" t="n"/>
      <c r="RHX48" s="530" t="n"/>
      <c r="RHY48" s="530" t="n"/>
      <c r="RHZ48" s="530" t="n"/>
      <c r="RIA48" s="530" t="n"/>
      <c r="RIB48" s="530" t="n"/>
      <c r="RIC48" s="530" t="n"/>
      <c r="RID48" s="530" t="n"/>
      <c r="RIE48" s="530" t="n"/>
      <c r="RIF48" s="530" t="n"/>
      <c r="RIG48" s="530" t="n"/>
      <c r="RIH48" s="530" t="n"/>
      <c r="RII48" s="530" t="n"/>
      <c r="RIJ48" s="530" t="n"/>
      <c r="RIK48" s="530" t="n"/>
      <c r="RIL48" s="530" t="n"/>
      <c r="RIM48" s="530" t="n"/>
      <c r="RIN48" s="530" t="n"/>
      <c r="RIO48" s="530" t="n"/>
      <c r="RIP48" s="530" t="n"/>
      <c r="RIQ48" s="530" t="n"/>
      <c r="RIR48" s="530" t="n"/>
      <c r="RIS48" s="530" t="n"/>
      <c r="RIT48" s="530" t="n"/>
      <c r="RIU48" s="530" t="n"/>
      <c r="RIV48" s="530" t="n"/>
      <c r="RIW48" s="530" t="n"/>
      <c r="RIX48" s="530" t="n"/>
      <c r="RIY48" s="530" t="n"/>
      <c r="RIZ48" s="530" t="n"/>
      <c r="RJA48" s="530" t="n"/>
      <c r="RJB48" s="530" t="n"/>
      <c r="RJC48" s="530" t="n"/>
      <c r="RJD48" s="530" t="n"/>
      <c r="RJE48" s="530" t="n"/>
      <c r="RJF48" s="530" t="n"/>
      <c r="RJG48" s="530" t="n"/>
      <c r="RJH48" s="530" t="n"/>
      <c r="RJI48" s="530" t="n"/>
      <c r="RJJ48" s="530" t="n"/>
      <c r="RJK48" s="530" t="n"/>
      <c r="RJL48" s="530" t="n"/>
      <c r="RJM48" s="530" t="n"/>
      <c r="RJN48" s="530" t="n"/>
      <c r="RJO48" s="530" t="n"/>
      <c r="RJP48" s="530" t="n"/>
      <c r="RJQ48" s="530" t="n"/>
      <c r="RJR48" s="530" t="n"/>
      <c r="RJS48" s="530" t="n"/>
      <c r="RJT48" s="530" t="n"/>
      <c r="RJU48" s="530" t="n"/>
      <c r="RJV48" s="530" t="n"/>
      <c r="RJW48" s="530" t="n"/>
      <c r="RJX48" s="530" t="n"/>
      <c r="RJY48" s="530" t="n"/>
      <c r="RJZ48" s="530" t="n"/>
      <c r="RKA48" s="530" t="n"/>
      <c r="RKB48" s="530" t="n"/>
      <c r="RKC48" s="530" t="n"/>
      <c r="RKD48" s="530" t="n"/>
      <c r="RKE48" s="530" t="n"/>
      <c r="RKF48" s="530" t="n"/>
      <c r="RKG48" s="530" t="n"/>
      <c r="RKH48" s="530" t="n"/>
      <c r="RKI48" s="530" t="n"/>
      <c r="RKJ48" s="530" t="n"/>
      <c r="RKK48" s="530" t="n"/>
      <c r="RKL48" s="530" t="n"/>
      <c r="RKM48" s="530" t="n"/>
      <c r="RKN48" s="530" t="n"/>
      <c r="RKO48" s="530" t="n"/>
      <c r="RKP48" s="530" t="n"/>
      <c r="RKQ48" s="530" t="n"/>
      <c r="RKR48" s="530" t="n"/>
      <c r="RKS48" s="530" t="n"/>
      <c r="RKT48" s="530" t="n"/>
      <c r="RKU48" s="530" t="n"/>
      <c r="RKV48" s="530" t="n"/>
      <c r="RKW48" s="530" t="n"/>
      <c r="RKX48" s="530" t="n"/>
      <c r="RKY48" s="530" t="n"/>
      <c r="RKZ48" s="530" t="n"/>
      <c r="RLA48" s="530" t="n"/>
      <c r="RLB48" s="530" t="n"/>
      <c r="RLC48" s="530" t="n"/>
      <c r="RLD48" s="530" t="n"/>
      <c r="RLE48" s="530" t="n"/>
      <c r="RLF48" s="530" t="n"/>
      <c r="RLG48" s="530" t="n"/>
      <c r="RLH48" s="530" t="n"/>
      <c r="RLI48" s="530" t="n"/>
      <c r="RLJ48" s="530" t="n"/>
      <c r="RLK48" s="530" t="n"/>
      <c r="RLL48" s="530" t="n"/>
      <c r="RLM48" s="530" t="n"/>
      <c r="RLN48" s="530" t="n"/>
      <c r="RLO48" s="530" t="n"/>
      <c r="RLP48" s="530" t="n"/>
      <c r="RLQ48" s="530" t="n"/>
      <c r="RLR48" s="530" t="n"/>
      <c r="RLS48" s="530" t="n"/>
      <c r="RLT48" s="530" t="n"/>
      <c r="RLU48" s="530" t="n"/>
      <c r="RLV48" s="530" t="n"/>
      <c r="RLW48" s="530" t="n"/>
      <c r="RLX48" s="530" t="n"/>
      <c r="RLY48" s="530" t="n"/>
      <c r="RLZ48" s="530" t="n"/>
      <c r="RMA48" s="530" t="n"/>
      <c r="RMB48" s="530" t="n"/>
      <c r="RMC48" s="530" t="n"/>
      <c r="RMD48" s="530" t="n"/>
      <c r="RME48" s="530" t="n"/>
      <c r="RMF48" s="530" t="n"/>
      <c r="RMG48" s="530" t="n"/>
      <c r="RMH48" s="530" t="n"/>
      <c r="RMI48" s="530" t="n"/>
      <c r="RMJ48" s="530" t="n"/>
      <c r="RMK48" s="530" t="n"/>
      <c r="RML48" s="530" t="n"/>
      <c r="RMM48" s="530" t="n"/>
      <c r="RMN48" s="530" t="n"/>
      <c r="RMO48" s="530" t="n"/>
      <c r="RMP48" s="530" t="n"/>
      <c r="RMQ48" s="530" t="n"/>
      <c r="RMR48" s="530" t="n"/>
      <c r="RMS48" s="530" t="n"/>
      <c r="RMT48" s="530" t="n"/>
      <c r="RMU48" s="530" t="n"/>
      <c r="RMV48" s="530" t="n"/>
      <c r="RMW48" s="530" t="n"/>
      <c r="RMX48" s="530" t="n"/>
      <c r="RMY48" s="530" t="n"/>
      <c r="RMZ48" s="530" t="n"/>
      <c r="RNA48" s="530" t="n"/>
      <c r="RNB48" s="530" t="n"/>
      <c r="RNC48" s="530" t="n"/>
      <c r="RND48" s="530" t="n"/>
      <c r="RNE48" s="530" t="n"/>
      <c r="RNF48" s="530" t="n"/>
      <c r="RNG48" s="530" t="n"/>
      <c r="RNH48" s="530" t="n"/>
      <c r="RNI48" s="530" t="n"/>
      <c r="RNJ48" s="530" t="n"/>
      <c r="RNK48" s="530" t="n"/>
      <c r="RNL48" s="530" t="n"/>
      <c r="RNM48" s="530" t="n"/>
      <c r="RNN48" s="530" t="n"/>
      <c r="RNO48" s="530" t="n"/>
      <c r="RNP48" s="530" t="n"/>
      <c r="RNQ48" s="530" t="n"/>
      <c r="RNR48" s="530" t="n"/>
      <c r="RNS48" s="530" t="n"/>
      <c r="RNT48" s="530" t="n"/>
      <c r="RNU48" s="530" t="n"/>
      <c r="RNV48" s="530" t="n"/>
      <c r="RNW48" s="530" t="n"/>
      <c r="RNX48" s="530" t="n"/>
      <c r="RNY48" s="530" t="n"/>
      <c r="RNZ48" s="530" t="n"/>
      <c r="ROA48" s="530" t="n"/>
      <c r="ROB48" s="530" t="n"/>
      <c r="ROC48" s="530" t="n"/>
      <c r="ROD48" s="530" t="n"/>
      <c r="ROE48" s="530" t="n"/>
      <c r="ROF48" s="530" t="n"/>
      <c r="ROG48" s="530" t="n"/>
      <c r="ROH48" s="530" t="n"/>
      <c r="ROI48" s="530" t="n"/>
      <c r="ROJ48" s="530" t="n"/>
      <c r="ROK48" s="530" t="n"/>
      <c r="ROL48" s="530" t="n"/>
      <c r="ROM48" s="530" t="n"/>
      <c r="RON48" s="530" t="n"/>
      <c r="ROO48" s="530" t="n"/>
      <c r="ROP48" s="530" t="n"/>
      <c r="ROQ48" s="530" t="n"/>
      <c r="ROR48" s="530" t="n"/>
      <c r="ROS48" s="530" t="n"/>
      <c r="ROT48" s="530" t="n"/>
      <c r="ROU48" s="530" t="n"/>
      <c r="ROV48" s="530" t="n"/>
      <c r="ROW48" s="530" t="n"/>
      <c r="ROX48" s="530" t="n"/>
      <c r="ROY48" s="530" t="n"/>
      <c r="ROZ48" s="530" t="n"/>
      <c r="RPA48" s="530" t="n"/>
      <c r="RPB48" s="530" t="n"/>
      <c r="RPC48" s="530" t="n"/>
      <c r="RPD48" s="530" t="n"/>
      <c r="RPE48" s="530" t="n"/>
      <c r="RPF48" s="530" t="n"/>
      <c r="RPG48" s="530" t="n"/>
      <c r="RPH48" s="530" t="n"/>
      <c r="RPI48" s="530" t="n"/>
      <c r="RPJ48" s="530" t="n"/>
      <c r="RPK48" s="530" t="n"/>
      <c r="RPL48" s="530" t="n"/>
      <c r="RPM48" s="530" t="n"/>
      <c r="RPN48" s="530" t="n"/>
      <c r="RPO48" s="530" t="n"/>
      <c r="RPP48" s="530" t="n"/>
      <c r="RPQ48" s="530" t="n"/>
      <c r="RPR48" s="530" t="n"/>
      <c r="RPS48" s="530" t="n"/>
      <c r="RPT48" s="530" t="n"/>
      <c r="RPU48" s="530" t="n"/>
      <c r="RPV48" s="530" t="n"/>
      <c r="RPW48" s="530" t="n"/>
      <c r="RPX48" s="530" t="n"/>
      <c r="RPY48" s="530" t="n"/>
      <c r="RPZ48" s="530" t="n"/>
      <c r="RQA48" s="530" t="n"/>
      <c r="RQB48" s="530" t="n"/>
      <c r="RQC48" s="530" t="n"/>
      <c r="RQD48" s="530" t="n"/>
      <c r="RQE48" s="530" t="n"/>
      <c r="RQF48" s="530" t="n"/>
      <c r="RQG48" s="530" t="n"/>
      <c r="RQH48" s="530" t="n"/>
      <c r="RQI48" s="530" t="n"/>
      <c r="RQJ48" s="530" t="n"/>
      <c r="RQK48" s="530" t="n"/>
      <c r="RQL48" s="530" t="n"/>
      <c r="RQM48" s="530" t="n"/>
      <c r="RQN48" s="530" t="n"/>
      <c r="RQO48" s="530" t="n"/>
      <c r="RQP48" s="530" t="n"/>
      <c r="RQQ48" s="530" t="n"/>
      <c r="RQR48" s="530" t="n"/>
      <c r="RQS48" s="530" t="n"/>
      <c r="RQT48" s="530" t="n"/>
      <c r="RQU48" s="530" t="n"/>
      <c r="RQV48" s="530" t="n"/>
      <c r="RQW48" s="530" t="n"/>
      <c r="RQX48" s="530" t="n"/>
      <c r="RQY48" s="530" t="n"/>
      <c r="RQZ48" s="530" t="n"/>
      <c r="RRA48" s="530" t="n"/>
      <c r="RRB48" s="530" t="n"/>
      <c r="RRC48" s="530" t="n"/>
      <c r="RRD48" s="530" t="n"/>
      <c r="RRE48" s="530" t="n"/>
      <c r="RRF48" s="530" t="n"/>
      <c r="RRG48" s="530" t="n"/>
      <c r="RRH48" s="530" t="n"/>
      <c r="RRI48" s="530" t="n"/>
      <c r="RRJ48" s="530" t="n"/>
      <c r="RRK48" s="530" t="n"/>
      <c r="RRL48" s="530" t="n"/>
      <c r="RRM48" s="530" t="n"/>
      <c r="RRN48" s="530" t="n"/>
      <c r="RRO48" s="530" t="n"/>
      <c r="RRP48" s="530" t="n"/>
      <c r="RRQ48" s="530" t="n"/>
      <c r="RRR48" s="530" t="n"/>
      <c r="RRS48" s="530" t="n"/>
      <c r="RRT48" s="530" t="n"/>
      <c r="RRU48" s="530" t="n"/>
      <c r="RRV48" s="530" t="n"/>
      <c r="RRW48" s="530" t="n"/>
      <c r="RRX48" s="530" t="n"/>
      <c r="RRY48" s="530" t="n"/>
      <c r="RRZ48" s="530" t="n"/>
      <c r="RSA48" s="530" t="n"/>
      <c r="RSB48" s="530" t="n"/>
      <c r="RSC48" s="530" t="n"/>
      <c r="RSD48" s="530" t="n"/>
      <c r="RSE48" s="530" t="n"/>
      <c r="RSF48" s="530" t="n"/>
      <c r="RSG48" s="530" t="n"/>
      <c r="RSH48" s="530" t="n"/>
      <c r="RSI48" s="530" t="n"/>
      <c r="RSJ48" s="530" t="n"/>
      <c r="RSK48" s="530" t="n"/>
      <c r="RSL48" s="530" t="n"/>
      <c r="RSM48" s="530" t="n"/>
      <c r="RSN48" s="530" t="n"/>
      <c r="RSO48" s="530" t="n"/>
      <c r="RSP48" s="530" t="n"/>
      <c r="RSQ48" s="530" t="n"/>
      <c r="RSR48" s="530" t="n"/>
      <c r="RSS48" s="530" t="n"/>
      <c r="RST48" s="530" t="n"/>
      <c r="RSU48" s="530" t="n"/>
      <c r="RSV48" s="530" t="n"/>
      <c r="RSW48" s="530" t="n"/>
      <c r="RSX48" s="530" t="n"/>
      <c r="RSY48" s="530" t="n"/>
      <c r="RSZ48" s="530" t="n"/>
      <c r="RTA48" s="530" t="n"/>
      <c r="RTB48" s="530" t="n"/>
      <c r="RTC48" s="530" t="n"/>
      <c r="RTD48" s="530" t="n"/>
      <c r="RTE48" s="530" t="n"/>
      <c r="RTF48" s="530" t="n"/>
      <c r="RTG48" s="530" t="n"/>
      <c r="RTH48" s="530" t="n"/>
      <c r="RTI48" s="530" t="n"/>
      <c r="RTJ48" s="530" t="n"/>
      <c r="RTK48" s="530" t="n"/>
      <c r="RTL48" s="530" t="n"/>
      <c r="RTM48" s="530" t="n"/>
      <c r="RTN48" s="530" t="n"/>
      <c r="RTO48" s="530" t="n"/>
      <c r="RTP48" s="530" t="n"/>
      <c r="RTQ48" s="530" t="n"/>
      <c r="RTR48" s="530" t="n"/>
      <c r="RTS48" s="530" t="n"/>
      <c r="RTT48" s="530" t="n"/>
      <c r="RTU48" s="530" t="n"/>
      <c r="RTV48" s="530" t="n"/>
      <c r="RTW48" s="530" t="n"/>
      <c r="RTX48" s="530" t="n"/>
      <c r="RTY48" s="530" t="n"/>
      <c r="RTZ48" s="530" t="n"/>
      <c r="RUA48" s="530" t="n"/>
      <c r="RUB48" s="530" t="n"/>
      <c r="RUC48" s="530" t="n"/>
      <c r="RUD48" s="530" t="n"/>
      <c r="RUE48" s="530" t="n"/>
      <c r="RUF48" s="530" t="n"/>
      <c r="RUG48" s="530" t="n"/>
      <c r="RUH48" s="530" t="n"/>
      <c r="RUI48" s="530" t="n"/>
      <c r="RUJ48" s="530" t="n"/>
      <c r="RUK48" s="530" t="n"/>
      <c r="RUL48" s="530" t="n"/>
      <c r="RUM48" s="530" t="n"/>
      <c r="RUN48" s="530" t="n"/>
      <c r="RUO48" s="530" t="n"/>
      <c r="RUP48" s="530" t="n"/>
      <c r="RUQ48" s="530" t="n"/>
      <c r="RUR48" s="530" t="n"/>
      <c r="RUS48" s="530" t="n"/>
      <c r="RUT48" s="530" t="n"/>
      <c r="RUU48" s="530" t="n"/>
      <c r="RUV48" s="530" t="n"/>
      <c r="RUW48" s="530" t="n"/>
      <c r="RUX48" s="530" t="n"/>
      <c r="RUY48" s="530" t="n"/>
      <c r="RUZ48" s="530" t="n"/>
      <c r="RVA48" s="530" t="n"/>
      <c r="RVB48" s="530" t="n"/>
      <c r="RVC48" s="530" t="n"/>
      <c r="RVD48" s="530" t="n"/>
      <c r="RVE48" s="530" t="n"/>
      <c r="RVF48" s="530" t="n"/>
      <c r="RVG48" s="530" t="n"/>
      <c r="RVH48" s="530" t="n"/>
      <c r="RVI48" s="530" t="n"/>
      <c r="RVJ48" s="530" t="n"/>
      <c r="RVK48" s="530" t="n"/>
      <c r="RVL48" s="530" t="n"/>
      <c r="RVM48" s="530" t="n"/>
      <c r="RVN48" s="530" t="n"/>
      <c r="RVO48" s="530" t="n"/>
      <c r="RVP48" s="530" t="n"/>
      <c r="RVQ48" s="530" t="n"/>
      <c r="RVR48" s="530" t="n"/>
      <c r="RVS48" s="530" t="n"/>
      <c r="RVT48" s="530" t="n"/>
      <c r="RVU48" s="530" t="n"/>
      <c r="RVV48" s="530" t="n"/>
      <c r="RVW48" s="530" t="n"/>
      <c r="RVX48" s="530" t="n"/>
      <c r="RVY48" s="530" t="n"/>
      <c r="RVZ48" s="530" t="n"/>
      <c r="RWA48" s="530" t="n"/>
      <c r="RWB48" s="530" t="n"/>
      <c r="RWC48" s="530" t="n"/>
      <c r="RWD48" s="530" t="n"/>
      <c r="RWE48" s="530" t="n"/>
      <c r="RWF48" s="530" t="n"/>
      <c r="RWG48" s="530" t="n"/>
      <c r="RWH48" s="530" t="n"/>
      <c r="RWI48" s="530" t="n"/>
      <c r="RWJ48" s="530" t="n"/>
      <c r="RWK48" s="530" t="n"/>
      <c r="RWL48" s="530" t="n"/>
      <c r="RWM48" s="530" t="n"/>
      <c r="RWN48" s="530" t="n"/>
      <c r="RWO48" s="530" t="n"/>
      <c r="RWP48" s="530" t="n"/>
      <c r="RWQ48" s="530" t="n"/>
      <c r="RWR48" s="530" t="n"/>
      <c r="RWS48" s="530" t="n"/>
      <c r="RWT48" s="530" t="n"/>
      <c r="RWU48" s="530" t="n"/>
      <c r="RWV48" s="530" t="n"/>
      <c r="RWW48" s="530" t="n"/>
      <c r="RWX48" s="530" t="n"/>
      <c r="RWY48" s="530" t="n"/>
      <c r="RWZ48" s="530" t="n"/>
      <c r="RXA48" s="530" t="n"/>
      <c r="RXB48" s="530" t="n"/>
      <c r="RXC48" s="530" t="n"/>
      <c r="RXD48" s="530" t="n"/>
      <c r="RXE48" s="530" t="n"/>
      <c r="RXF48" s="530" t="n"/>
      <c r="RXG48" s="530" t="n"/>
      <c r="RXH48" s="530" t="n"/>
      <c r="RXI48" s="530" t="n"/>
      <c r="RXJ48" s="530" t="n"/>
      <c r="RXK48" s="530" t="n"/>
      <c r="RXL48" s="530" t="n"/>
      <c r="RXM48" s="530" t="n"/>
      <c r="RXN48" s="530" t="n"/>
      <c r="RXO48" s="530" t="n"/>
      <c r="RXP48" s="530" t="n"/>
      <c r="RXQ48" s="530" t="n"/>
      <c r="RXR48" s="530" t="n"/>
      <c r="RXS48" s="530" t="n"/>
      <c r="RXT48" s="530" t="n"/>
      <c r="RXU48" s="530" t="n"/>
      <c r="RXV48" s="530" t="n"/>
      <c r="RXW48" s="530" t="n"/>
      <c r="RXX48" s="530" t="n"/>
      <c r="RXY48" s="530" t="n"/>
      <c r="RXZ48" s="530" t="n"/>
      <c r="RYA48" s="530" t="n"/>
      <c r="RYB48" s="530" t="n"/>
      <c r="RYC48" s="530" t="n"/>
      <c r="RYD48" s="530" t="n"/>
      <c r="RYE48" s="530" t="n"/>
      <c r="RYF48" s="530" t="n"/>
      <c r="RYG48" s="530" t="n"/>
      <c r="RYH48" s="530" t="n"/>
      <c r="RYI48" s="530" t="n"/>
      <c r="RYJ48" s="530" t="n"/>
      <c r="RYK48" s="530" t="n"/>
      <c r="RYL48" s="530" t="n"/>
      <c r="RYM48" s="530" t="n"/>
      <c r="RYN48" s="530" t="n"/>
      <c r="RYO48" s="530" t="n"/>
      <c r="RYP48" s="530" t="n"/>
      <c r="RYQ48" s="530" t="n"/>
      <c r="RYR48" s="530" t="n"/>
      <c r="RYS48" s="530" t="n"/>
      <c r="RYT48" s="530" t="n"/>
      <c r="RYU48" s="530" t="n"/>
      <c r="RYV48" s="530" t="n"/>
      <c r="RYW48" s="530" t="n"/>
      <c r="RYX48" s="530" t="n"/>
      <c r="RYY48" s="530" t="n"/>
      <c r="RYZ48" s="530" t="n"/>
      <c r="RZA48" s="530" t="n"/>
      <c r="RZB48" s="530" t="n"/>
      <c r="RZC48" s="530" t="n"/>
      <c r="RZD48" s="530" t="n"/>
      <c r="RZE48" s="530" t="n"/>
      <c r="RZF48" s="530" t="n"/>
      <c r="RZG48" s="530" t="n"/>
      <c r="RZH48" s="530" t="n"/>
      <c r="RZI48" s="530" t="n"/>
      <c r="RZJ48" s="530" t="n"/>
      <c r="RZK48" s="530" t="n"/>
      <c r="RZL48" s="530" t="n"/>
      <c r="RZM48" s="530" t="n"/>
      <c r="RZN48" s="530" t="n"/>
      <c r="RZO48" s="530" t="n"/>
      <c r="RZP48" s="530" t="n"/>
      <c r="RZQ48" s="530" t="n"/>
      <c r="RZR48" s="530" t="n"/>
      <c r="RZS48" s="530" t="n"/>
      <c r="RZT48" s="530" t="n"/>
      <c r="RZU48" s="530" t="n"/>
      <c r="RZV48" s="530" t="n"/>
      <c r="RZW48" s="530" t="n"/>
      <c r="RZX48" s="530" t="n"/>
      <c r="RZY48" s="530" t="n"/>
      <c r="RZZ48" s="530" t="n"/>
      <c r="SAA48" s="530" t="n"/>
      <c r="SAB48" s="530" t="n"/>
      <c r="SAC48" s="530" t="n"/>
      <c r="SAD48" s="530" t="n"/>
      <c r="SAE48" s="530" t="n"/>
      <c r="SAF48" s="530" t="n"/>
      <c r="SAG48" s="530" t="n"/>
      <c r="SAH48" s="530" t="n"/>
      <c r="SAI48" s="530" t="n"/>
      <c r="SAJ48" s="530" t="n"/>
      <c r="SAK48" s="530" t="n"/>
      <c r="SAL48" s="530" t="n"/>
      <c r="SAM48" s="530" t="n"/>
      <c r="SAN48" s="530" t="n"/>
      <c r="SAO48" s="530" t="n"/>
      <c r="SAP48" s="530" t="n"/>
      <c r="SAQ48" s="530" t="n"/>
      <c r="SAR48" s="530" t="n"/>
      <c r="SAS48" s="530" t="n"/>
      <c r="SAT48" s="530" t="n"/>
      <c r="SAU48" s="530" t="n"/>
      <c r="SAV48" s="530" t="n"/>
      <c r="SAW48" s="530" t="n"/>
      <c r="SAX48" s="530" t="n"/>
      <c r="SAY48" s="530" t="n"/>
      <c r="SAZ48" s="530" t="n"/>
      <c r="SBA48" s="530" t="n"/>
      <c r="SBB48" s="530" t="n"/>
      <c r="SBC48" s="530" t="n"/>
      <c r="SBD48" s="530" t="n"/>
      <c r="SBE48" s="530" t="n"/>
      <c r="SBF48" s="530" t="n"/>
      <c r="SBG48" s="530" t="n"/>
      <c r="SBH48" s="530" t="n"/>
      <c r="SBI48" s="530" t="n"/>
      <c r="SBJ48" s="530" t="n"/>
      <c r="SBK48" s="530" t="n"/>
      <c r="SBL48" s="530" t="n"/>
      <c r="SBM48" s="530" t="n"/>
      <c r="SBN48" s="530" t="n"/>
      <c r="SBO48" s="530" t="n"/>
      <c r="SBP48" s="530" t="n"/>
      <c r="SBQ48" s="530" t="n"/>
      <c r="SBR48" s="530" t="n"/>
      <c r="SBS48" s="530" t="n"/>
      <c r="SBT48" s="530" t="n"/>
      <c r="SBU48" s="530" t="n"/>
      <c r="SBV48" s="530" t="n"/>
      <c r="SBW48" s="530" t="n"/>
      <c r="SBX48" s="530" t="n"/>
      <c r="SBY48" s="530" t="n"/>
      <c r="SBZ48" s="530" t="n"/>
      <c r="SCA48" s="530" t="n"/>
      <c r="SCB48" s="530" t="n"/>
      <c r="SCC48" s="530" t="n"/>
      <c r="SCD48" s="530" t="n"/>
      <c r="SCE48" s="530" t="n"/>
      <c r="SCF48" s="530" t="n"/>
      <c r="SCG48" s="530" t="n"/>
      <c r="SCH48" s="530" t="n"/>
      <c r="SCI48" s="530" t="n"/>
      <c r="SCJ48" s="530" t="n"/>
      <c r="SCK48" s="530" t="n"/>
      <c r="SCL48" s="530" t="n"/>
      <c r="SCM48" s="530" t="n"/>
      <c r="SCN48" s="530" t="n"/>
      <c r="SCO48" s="530" t="n"/>
      <c r="SCP48" s="530" t="n"/>
      <c r="SCQ48" s="530" t="n"/>
      <c r="SCR48" s="530" t="n"/>
      <c r="SCS48" s="530" t="n"/>
      <c r="SCT48" s="530" t="n"/>
      <c r="SCU48" s="530" t="n"/>
      <c r="SCV48" s="530" t="n"/>
      <c r="SCW48" s="530" t="n"/>
      <c r="SCX48" s="530" t="n"/>
      <c r="SCY48" s="530" t="n"/>
      <c r="SCZ48" s="530" t="n"/>
      <c r="SDA48" s="530" t="n"/>
      <c r="SDB48" s="530" t="n"/>
      <c r="SDC48" s="530" t="n"/>
      <c r="SDD48" s="530" t="n"/>
      <c r="SDE48" s="530" t="n"/>
      <c r="SDF48" s="530" t="n"/>
      <c r="SDG48" s="530" t="n"/>
      <c r="SDH48" s="530" t="n"/>
      <c r="SDI48" s="530" t="n"/>
      <c r="SDJ48" s="530" t="n"/>
      <c r="SDK48" s="530" t="n"/>
      <c r="SDL48" s="530" t="n"/>
      <c r="SDM48" s="530" t="n"/>
      <c r="SDN48" s="530" t="n"/>
      <c r="SDO48" s="530" t="n"/>
      <c r="SDP48" s="530" t="n"/>
      <c r="SDQ48" s="530" t="n"/>
      <c r="SDR48" s="530" t="n"/>
      <c r="SDS48" s="530" t="n"/>
      <c r="SDT48" s="530" t="n"/>
      <c r="SDU48" s="530" t="n"/>
      <c r="SDV48" s="530" t="n"/>
      <c r="SDW48" s="530" t="n"/>
      <c r="SDX48" s="530" t="n"/>
      <c r="SDY48" s="530" t="n"/>
      <c r="SDZ48" s="530" t="n"/>
      <c r="SEA48" s="530" t="n"/>
      <c r="SEB48" s="530" t="n"/>
      <c r="SEC48" s="530" t="n"/>
      <c r="SED48" s="530" t="n"/>
      <c r="SEE48" s="530" t="n"/>
      <c r="SEF48" s="530" t="n"/>
      <c r="SEG48" s="530" t="n"/>
      <c r="SEH48" s="530" t="n"/>
      <c r="SEI48" s="530" t="n"/>
      <c r="SEJ48" s="530" t="n"/>
      <c r="SEK48" s="530" t="n"/>
      <c r="SEL48" s="530" t="n"/>
      <c r="SEM48" s="530" t="n"/>
      <c r="SEN48" s="530" t="n"/>
      <c r="SEO48" s="530" t="n"/>
      <c r="SEP48" s="530" t="n"/>
      <c r="SEQ48" s="530" t="n"/>
      <c r="SER48" s="530" t="n"/>
      <c r="SES48" s="530" t="n"/>
      <c r="SET48" s="530" t="n"/>
      <c r="SEU48" s="530" t="n"/>
      <c r="SEV48" s="530" t="n"/>
      <c r="SEW48" s="530" t="n"/>
      <c r="SEX48" s="530" t="n"/>
      <c r="SEY48" s="530" t="n"/>
      <c r="SEZ48" s="530" t="n"/>
      <c r="SFA48" s="530" t="n"/>
      <c r="SFB48" s="530" t="n"/>
      <c r="SFC48" s="530" t="n"/>
      <c r="SFD48" s="530" t="n"/>
      <c r="SFE48" s="530" t="n"/>
      <c r="SFF48" s="530" t="n"/>
      <c r="SFG48" s="530" t="n"/>
      <c r="SFH48" s="530" t="n"/>
      <c r="SFI48" s="530" t="n"/>
      <c r="SFJ48" s="530" t="n"/>
      <c r="SFK48" s="530" t="n"/>
      <c r="SFL48" s="530" t="n"/>
      <c r="SFM48" s="530" t="n"/>
      <c r="SFN48" s="530" t="n"/>
      <c r="SFO48" s="530" t="n"/>
      <c r="SFP48" s="530" t="n"/>
      <c r="SFQ48" s="530" t="n"/>
      <c r="SFR48" s="530" t="n"/>
      <c r="SFS48" s="530" t="n"/>
      <c r="SFT48" s="530" t="n"/>
      <c r="SFU48" s="530" t="n"/>
      <c r="SFV48" s="530" t="n"/>
      <c r="SFW48" s="530" t="n"/>
      <c r="SFX48" s="530" t="n"/>
      <c r="SFY48" s="530" t="n"/>
      <c r="SFZ48" s="530" t="n"/>
      <c r="SGA48" s="530" t="n"/>
      <c r="SGB48" s="530" t="n"/>
      <c r="SGC48" s="530" t="n"/>
      <c r="SGD48" s="530" t="n"/>
      <c r="SGE48" s="530" t="n"/>
      <c r="SGF48" s="530" t="n"/>
      <c r="SGG48" s="530" t="n"/>
      <c r="SGH48" s="530" t="n"/>
      <c r="SGI48" s="530" t="n"/>
      <c r="SGJ48" s="530" t="n"/>
      <c r="SGK48" s="530" t="n"/>
      <c r="SGL48" s="530" t="n"/>
      <c r="SGM48" s="530" t="n"/>
      <c r="SGN48" s="530" t="n"/>
      <c r="SGO48" s="530" t="n"/>
      <c r="SGP48" s="530" t="n"/>
      <c r="SGQ48" s="530" t="n"/>
      <c r="SGR48" s="530" t="n"/>
      <c r="SGS48" s="530" t="n"/>
      <c r="SGT48" s="530" t="n"/>
      <c r="SGU48" s="530" t="n"/>
      <c r="SGV48" s="530" t="n"/>
      <c r="SGW48" s="530" t="n"/>
      <c r="SGX48" s="530" t="n"/>
      <c r="SGY48" s="530" t="n"/>
      <c r="SGZ48" s="530" t="n"/>
      <c r="SHA48" s="530" t="n"/>
      <c r="SHB48" s="530" t="n"/>
      <c r="SHC48" s="530" t="n"/>
      <c r="SHD48" s="530" t="n"/>
      <c r="SHE48" s="530" t="n"/>
      <c r="SHF48" s="530" t="n"/>
      <c r="SHG48" s="530" t="n"/>
      <c r="SHH48" s="530" t="n"/>
      <c r="SHI48" s="530" t="n"/>
      <c r="SHJ48" s="530" t="n"/>
      <c r="SHK48" s="530" t="n"/>
      <c r="SHL48" s="530" t="n"/>
      <c r="SHM48" s="530" t="n"/>
      <c r="SHN48" s="530" t="n"/>
      <c r="SHO48" s="530" t="n"/>
      <c r="SHP48" s="530" t="n"/>
      <c r="SHQ48" s="530" t="n"/>
      <c r="SHR48" s="530" t="n"/>
      <c r="SHS48" s="530" t="n"/>
      <c r="SHT48" s="530" t="n"/>
      <c r="SHU48" s="530" t="n"/>
      <c r="SHV48" s="530" t="n"/>
      <c r="SHW48" s="530" t="n"/>
      <c r="SHX48" s="530" t="n"/>
      <c r="SHY48" s="530" t="n"/>
      <c r="SHZ48" s="530" t="n"/>
      <c r="SIA48" s="530" t="n"/>
      <c r="SIB48" s="530" t="n"/>
      <c r="SIC48" s="530" t="n"/>
      <c r="SID48" s="530" t="n"/>
      <c r="SIE48" s="530" t="n"/>
      <c r="SIF48" s="530" t="n"/>
      <c r="SIG48" s="530" t="n"/>
      <c r="SIH48" s="530" t="n"/>
      <c r="SII48" s="530" t="n"/>
      <c r="SIJ48" s="530" t="n"/>
      <c r="SIK48" s="530" t="n"/>
      <c r="SIL48" s="530" t="n"/>
      <c r="SIM48" s="530" t="n"/>
      <c r="SIN48" s="530" t="n"/>
      <c r="SIO48" s="530" t="n"/>
      <c r="SIP48" s="530" t="n"/>
      <c r="SIQ48" s="530" t="n"/>
      <c r="SIR48" s="530" t="n"/>
      <c r="SIS48" s="530" t="n"/>
      <c r="SIT48" s="530" t="n"/>
      <c r="SIU48" s="530" t="n"/>
      <c r="SIV48" s="530" t="n"/>
      <c r="SIW48" s="530" t="n"/>
      <c r="SIX48" s="530" t="n"/>
      <c r="SIY48" s="530" t="n"/>
      <c r="SIZ48" s="530" t="n"/>
      <c r="SJA48" s="530" t="n"/>
      <c r="SJB48" s="530" t="n"/>
      <c r="SJC48" s="530" t="n"/>
      <c r="SJD48" s="530" t="n"/>
      <c r="SJE48" s="530" t="n"/>
      <c r="SJF48" s="530" t="n"/>
      <c r="SJG48" s="530" t="n"/>
      <c r="SJH48" s="530" t="n"/>
      <c r="SJI48" s="530" t="n"/>
      <c r="SJJ48" s="530" t="n"/>
      <c r="SJK48" s="530" t="n"/>
      <c r="SJL48" s="530" t="n"/>
      <c r="SJM48" s="530" t="n"/>
      <c r="SJN48" s="530" t="n"/>
      <c r="SJO48" s="530" t="n"/>
      <c r="SJP48" s="530" t="n"/>
      <c r="SJQ48" s="530" t="n"/>
      <c r="SJR48" s="530" t="n"/>
      <c r="SJS48" s="530" t="n"/>
      <c r="SJT48" s="530" t="n"/>
      <c r="SJU48" s="530" t="n"/>
      <c r="SJV48" s="530" t="n"/>
      <c r="SJW48" s="530" t="n"/>
      <c r="SJX48" s="530" t="n"/>
      <c r="SJY48" s="530" t="n"/>
      <c r="SJZ48" s="530" t="n"/>
      <c r="SKA48" s="530" t="n"/>
      <c r="SKB48" s="530" t="n"/>
      <c r="SKC48" s="530" t="n"/>
      <c r="SKD48" s="530" t="n"/>
      <c r="SKE48" s="530" t="n"/>
      <c r="SKF48" s="530" t="n"/>
      <c r="SKG48" s="530" t="n"/>
      <c r="SKH48" s="530" t="n"/>
      <c r="SKI48" s="530" t="n"/>
      <c r="SKJ48" s="530" t="n"/>
      <c r="SKK48" s="530" t="n"/>
      <c r="SKL48" s="530" t="n"/>
      <c r="SKM48" s="530" t="n"/>
      <c r="SKN48" s="530" t="n"/>
      <c r="SKO48" s="530" t="n"/>
      <c r="SKP48" s="530" t="n"/>
      <c r="SKQ48" s="530" t="n"/>
      <c r="SKR48" s="530" t="n"/>
      <c r="SKS48" s="530" t="n"/>
      <c r="SKT48" s="530" t="n"/>
      <c r="SKU48" s="530" t="n"/>
      <c r="SKV48" s="530" t="n"/>
      <c r="SKW48" s="530" t="n"/>
      <c r="SKX48" s="530" t="n"/>
      <c r="SKY48" s="530" t="n"/>
      <c r="SKZ48" s="530" t="n"/>
      <c r="SLA48" s="530" t="n"/>
      <c r="SLB48" s="530" t="n"/>
      <c r="SLC48" s="530" t="n"/>
      <c r="SLD48" s="530" t="n"/>
      <c r="SLE48" s="530" t="n"/>
      <c r="SLF48" s="530" t="n"/>
      <c r="SLG48" s="530" t="n"/>
      <c r="SLH48" s="530" t="n"/>
      <c r="SLI48" s="530" t="n"/>
      <c r="SLJ48" s="530" t="n"/>
      <c r="SLK48" s="530" t="n"/>
      <c r="SLL48" s="530" t="n"/>
      <c r="SLM48" s="530" t="n"/>
      <c r="SLN48" s="530" t="n"/>
      <c r="SLO48" s="530" t="n"/>
      <c r="SLP48" s="530" t="n"/>
      <c r="SLQ48" s="530" t="n"/>
      <c r="SLR48" s="530" t="n"/>
      <c r="SLS48" s="530" t="n"/>
      <c r="SLT48" s="530" t="n"/>
      <c r="SLU48" s="530" t="n"/>
      <c r="SLV48" s="530" t="n"/>
      <c r="SLW48" s="530" t="n"/>
      <c r="SLX48" s="530" t="n"/>
      <c r="SLY48" s="530" t="n"/>
      <c r="SLZ48" s="530" t="n"/>
      <c r="SMA48" s="530" t="n"/>
      <c r="SMB48" s="530" t="n"/>
      <c r="SMC48" s="530" t="n"/>
      <c r="SMD48" s="530" t="n"/>
      <c r="SME48" s="530" t="n"/>
      <c r="SMF48" s="530" t="n"/>
      <c r="SMG48" s="530" t="n"/>
      <c r="SMH48" s="530" t="n"/>
      <c r="SMI48" s="530" t="n"/>
      <c r="SMJ48" s="530" t="n"/>
      <c r="SMK48" s="530" t="n"/>
      <c r="SML48" s="530" t="n"/>
      <c r="SMM48" s="530" t="n"/>
      <c r="SMN48" s="530" t="n"/>
      <c r="SMO48" s="530" t="n"/>
      <c r="SMP48" s="530" t="n"/>
      <c r="SMQ48" s="530" t="n"/>
      <c r="SMR48" s="530" t="n"/>
      <c r="SMS48" s="530" t="n"/>
      <c r="SMT48" s="530" t="n"/>
      <c r="SMU48" s="530" t="n"/>
      <c r="SMV48" s="530" t="n"/>
      <c r="SMW48" s="530" t="n"/>
      <c r="SMX48" s="530" t="n"/>
      <c r="SMY48" s="530" t="n"/>
      <c r="SMZ48" s="530" t="n"/>
      <c r="SNA48" s="530" t="n"/>
      <c r="SNB48" s="530" t="n"/>
      <c r="SNC48" s="530" t="n"/>
      <c r="SND48" s="530" t="n"/>
      <c r="SNE48" s="530" t="n"/>
      <c r="SNF48" s="530" t="n"/>
      <c r="SNG48" s="530" t="n"/>
      <c r="SNH48" s="530" t="n"/>
      <c r="SNI48" s="530" t="n"/>
      <c r="SNJ48" s="530" t="n"/>
      <c r="SNK48" s="530" t="n"/>
      <c r="SNL48" s="530" t="n"/>
      <c r="SNM48" s="530" t="n"/>
      <c r="SNN48" s="530" t="n"/>
      <c r="SNO48" s="530" t="n"/>
      <c r="SNP48" s="530" t="n"/>
      <c r="SNQ48" s="530" t="n"/>
      <c r="SNR48" s="530" t="n"/>
      <c r="SNS48" s="530" t="n"/>
      <c r="SNT48" s="530" t="n"/>
      <c r="SNU48" s="530" t="n"/>
      <c r="SNV48" s="530" t="n"/>
      <c r="SNW48" s="530" t="n"/>
      <c r="SNX48" s="530" t="n"/>
      <c r="SNY48" s="530" t="n"/>
      <c r="SNZ48" s="530" t="n"/>
      <c r="SOA48" s="530" t="n"/>
      <c r="SOB48" s="530" t="n"/>
      <c r="SOC48" s="530" t="n"/>
      <c r="SOD48" s="530" t="n"/>
      <c r="SOE48" s="530" t="n"/>
      <c r="SOF48" s="530" t="n"/>
      <c r="SOG48" s="530" t="n"/>
      <c r="SOH48" s="530" t="n"/>
      <c r="SOI48" s="530" t="n"/>
      <c r="SOJ48" s="530" t="n"/>
      <c r="SOK48" s="530" t="n"/>
      <c r="SOL48" s="530" t="n"/>
      <c r="SOM48" s="530" t="n"/>
      <c r="SON48" s="530" t="n"/>
      <c r="SOO48" s="530" t="n"/>
      <c r="SOP48" s="530" t="n"/>
      <c r="SOQ48" s="530" t="n"/>
      <c r="SOR48" s="530" t="n"/>
      <c r="SOS48" s="530" t="n"/>
      <c r="SOT48" s="530" t="n"/>
      <c r="SOU48" s="530" t="n"/>
      <c r="SOV48" s="530" t="n"/>
      <c r="SOW48" s="530" t="n"/>
      <c r="SOX48" s="530" t="n"/>
      <c r="SOY48" s="530" t="n"/>
      <c r="SOZ48" s="530" t="n"/>
      <c r="SPA48" s="530" t="n"/>
      <c r="SPB48" s="530" t="n"/>
      <c r="SPC48" s="530" t="n"/>
      <c r="SPD48" s="530" t="n"/>
      <c r="SPE48" s="530" t="n"/>
      <c r="SPF48" s="530" t="n"/>
      <c r="SPG48" s="530" t="n"/>
      <c r="SPH48" s="530" t="n"/>
      <c r="SPI48" s="530" t="n"/>
      <c r="SPJ48" s="530" t="n"/>
      <c r="SPK48" s="530" t="n"/>
      <c r="SPL48" s="530" t="n"/>
      <c r="SPM48" s="530" t="n"/>
      <c r="SPN48" s="530" t="n"/>
      <c r="SPO48" s="530" t="n"/>
      <c r="SPP48" s="530" t="n"/>
      <c r="SPQ48" s="530" t="n"/>
      <c r="SPR48" s="530" t="n"/>
      <c r="SPS48" s="530" t="n"/>
      <c r="SPT48" s="530" t="n"/>
      <c r="SPU48" s="530" t="n"/>
      <c r="SPV48" s="530" t="n"/>
      <c r="SPW48" s="530" t="n"/>
      <c r="SPX48" s="530" t="n"/>
      <c r="SPY48" s="530" t="n"/>
      <c r="SPZ48" s="530" t="n"/>
      <c r="SQA48" s="530" t="n"/>
      <c r="SQB48" s="530" t="n"/>
      <c r="SQC48" s="530" t="n"/>
      <c r="SQD48" s="530" t="n"/>
      <c r="SQE48" s="530" t="n"/>
      <c r="SQF48" s="530" t="n"/>
      <c r="SQG48" s="530" t="n"/>
      <c r="SQH48" s="530" t="n"/>
      <c r="SQI48" s="530" t="n"/>
      <c r="SQJ48" s="530" t="n"/>
      <c r="SQK48" s="530" t="n"/>
      <c r="SQL48" s="530" t="n"/>
      <c r="SQM48" s="530" t="n"/>
      <c r="SQN48" s="530" t="n"/>
      <c r="SQO48" s="530" t="n"/>
      <c r="SQP48" s="530" t="n"/>
      <c r="SQQ48" s="530" t="n"/>
      <c r="SQR48" s="530" t="n"/>
      <c r="SQS48" s="530" t="n"/>
      <c r="SQT48" s="530" t="n"/>
      <c r="SQU48" s="530" t="n"/>
      <c r="SQV48" s="530" t="n"/>
      <c r="SQW48" s="530" t="n"/>
      <c r="SQX48" s="530" t="n"/>
      <c r="SQY48" s="530" t="n"/>
      <c r="SQZ48" s="530" t="n"/>
      <c r="SRA48" s="530" t="n"/>
      <c r="SRB48" s="530" t="n"/>
      <c r="SRC48" s="530" t="n"/>
      <c r="SRD48" s="530" t="n"/>
      <c r="SRE48" s="530" t="n"/>
      <c r="SRF48" s="530" t="n"/>
      <c r="SRG48" s="530" t="n"/>
      <c r="SRH48" s="530" t="n"/>
      <c r="SRI48" s="530" t="n"/>
      <c r="SRJ48" s="530" t="n"/>
      <c r="SRK48" s="530" t="n"/>
      <c r="SRL48" s="530" t="n"/>
      <c r="SRM48" s="530" t="n"/>
      <c r="SRN48" s="530" t="n"/>
      <c r="SRO48" s="530" t="n"/>
      <c r="SRP48" s="530" t="n"/>
      <c r="SRQ48" s="530" t="n"/>
      <c r="SRR48" s="530" t="n"/>
      <c r="SRS48" s="530" t="n"/>
      <c r="SRT48" s="530" t="n"/>
      <c r="SRU48" s="530" t="n"/>
      <c r="SRV48" s="530" t="n"/>
      <c r="SRW48" s="530" t="n"/>
      <c r="SRX48" s="530" t="n"/>
      <c r="SRY48" s="530" t="n"/>
      <c r="SRZ48" s="530" t="n"/>
      <c r="SSA48" s="530" t="n"/>
      <c r="SSB48" s="530" t="n"/>
      <c r="SSC48" s="530" t="n"/>
      <c r="SSD48" s="530" t="n"/>
      <c r="SSE48" s="530" t="n"/>
      <c r="SSF48" s="530" t="n"/>
      <c r="SSG48" s="530" t="n"/>
      <c r="SSH48" s="530" t="n"/>
      <c r="SSI48" s="530" t="n"/>
      <c r="SSJ48" s="530" t="n"/>
      <c r="SSK48" s="530" t="n"/>
      <c r="SSL48" s="530" t="n"/>
      <c r="SSM48" s="530" t="n"/>
      <c r="SSN48" s="530" t="n"/>
      <c r="SSO48" s="530" t="n"/>
      <c r="SSP48" s="530" t="n"/>
      <c r="SSQ48" s="530" t="n"/>
      <c r="SSR48" s="530" t="n"/>
      <c r="SSS48" s="530" t="n"/>
      <c r="SST48" s="530" t="n"/>
      <c r="SSU48" s="530" t="n"/>
      <c r="SSV48" s="530" t="n"/>
      <c r="SSW48" s="530" t="n"/>
      <c r="SSX48" s="530" t="n"/>
      <c r="SSY48" s="530" t="n"/>
      <c r="SSZ48" s="530" t="n"/>
      <c r="STA48" s="530" t="n"/>
      <c r="STB48" s="530" t="n"/>
      <c r="STC48" s="530" t="n"/>
      <c r="STD48" s="530" t="n"/>
      <c r="STE48" s="530" t="n"/>
      <c r="STF48" s="530" t="n"/>
      <c r="STG48" s="530" t="n"/>
      <c r="STH48" s="530" t="n"/>
      <c r="STI48" s="530" t="n"/>
      <c r="STJ48" s="530" t="n"/>
      <c r="STK48" s="530" t="n"/>
      <c r="STL48" s="530" t="n"/>
      <c r="STM48" s="530" t="n"/>
      <c r="STN48" s="530" t="n"/>
      <c r="STO48" s="530" t="n"/>
      <c r="STP48" s="530" t="n"/>
      <c r="STQ48" s="530" t="n"/>
      <c r="STR48" s="530" t="n"/>
      <c r="STS48" s="530" t="n"/>
      <c r="STT48" s="530" t="n"/>
      <c r="STU48" s="530" t="n"/>
      <c r="STV48" s="530" t="n"/>
      <c r="STW48" s="530" t="n"/>
      <c r="STX48" s="530" t="n"/>
      <c r="STY48" s="530" t="n"/>
      <c r="STZ48" s="530" t="n"/>
      <c r="SUA48" s="530" t="n"/>
      <c r="SUB48" s="530" t="n"/>
      <c r="SUC48" s="530" t="n"/>
      <c r="SUD48" s="530" t="n"/>
      <c r="SUE48" s="530" t="n"/>
      <c r="SUF48" s="530" t="n"/>
      <c r="SUG48" s="530" t="n"/>
      <c r="SUH48" s="530" t="n"/>
      <c r="SUI48" s="530" t="n"/>
      <c r="SUJ48" s="530" t="n"/>
      <c r="SUK48" s="530" t="n"/>
      <c r="SUL48" s="530" t="n"/>
      <c r="SUM48" s="530" t="n"/>
      <c r="SUN48" s="530" t="n"/>
      <c r="SUO48" s="530" t="n"/>
      <c r="SUP48" s="530" t="n"/>
      <c r="SUQ48" s="530" t="n"/>
      <c r="SUR48" s="530" t="n"/>
      <c r="SUS48" s="530" t="n"/>
      <c r="SUT48" s="530" t="n"/>
      <c r="SUU48" s="530" t="n"/>
      <c r="SUV48" s="530" t="n"/>
      <c r="SUW48" s="530" t="n"/>
      <c r="SUX48" s="530" t="n"/>
      <c r="SUY48" s="530" t="n"/>
      <c r="SUZ48" s="530" t="n"/>
      <c r="SVA48" s="530" t="n"/>
      <c r="SVB48" s="530" t="n"/>
      <c r="SVC48" s="530" t="n"/>
      <c r="SVD48" s="530" t="n"/>
      <c r="SVE48" s="530" t="n"/>
      <c r="SVF48" s="530" t="n"/>
      <c r="SVG48" s="530" t="n"/>
      <c r="SVH48" s="530" t="n"/>
      <c r="SVI48" s="530" t="n"/>
      <c r="SVJ48" s="530" t="n"/>
      <c r="SVK48" s="530" t="n"/>
      <c r="SVL48" s="530" t="n"/>
      <c r="SVM48" s="530" t="n"/>
      <c r="SVN48" s="530" t="n"/>
      <c r="SVO48" s="530" t="n"/>
      <c r="SVP48" s="530" t="n"/>
      <c r="SVQ48" s="530" t="n"/>
      <c r="SVR48" s="530" t="n"/>
      <c r="SVS48" s="530" t="n"/>
      <c r="SVT48" s="530" t="n"/>
      <c r="SVU48" s="530" t="n"/>
      <c r="SVV48" s="530" t="n"/>
      <c r="SVW48" s="530" t="n"/>
      <c r="SVX48" s="530" t="n"/>
      <c r="SVY48" s="530" t="n"/>
      <c r="SVZ48" s="530" t="n"/>
      <c r="SWA48" s="530" t="n"/>
      <c r="SWB48" s="530" t="n"/>
      <c r="SWC48" s="530" t="n"/>
      <c r="SWD48" s="530" t="n"/>
      <c r="SWE48" s="530" t="n"/>
      <c r="SWF48" s="530" t="n"/>
      <c r="SWG48" s="530" t="n"/>
      <c r="SWH48" s="530" t="n"/>
      <c r="SWI48" s="530" t="n"/>
      <c r="SWJ48" s="530" t="n"/>
      <c r="SWK48" s="530" t="n"/>
      <c r="SWL48" s="530" t="n"/>
      <c r="SWM48" s="530" t="n"/>
      <c r="SWN48" s="530" t="n"/>
      <c r="SWO48" s="530" t="n"/>
      <c r="SWP48" s="530" t="n"/>
      <c r="SWQ48" s="530" t="n"/>
      <c r="SWR48" s="530" t="n"/>
      <c r="SWS48" s="530" t="n"/>
      <c r="SWT48" s="530" t="n"/>
      <c r="SWU48" s="530" t="n"/>
      <c r="SWV48" s="530" t="n"/>
      <c r="SWW48" s="530" t="n"/>
      <c r="SWX48" s="530" t="n"/>
      <c r="SWY48" s="530" t="n"/>
      <c r="SWZ48" s="530" t="n"/>
      <c r="SXA48" s="530" t="n"/>
      <c r="SXB48" s="530" t="n"/>
      <c r="SXC48" s="530" t="n"/>
      <c r="SXD48" s="530" t="n"/>
      <c r="SXE48" s="530" t="n"/>
      <c r="SXF48" s="530" t="n"/>
      <c r="SXG48" s="530" t="n"/>
      <c r="SXH48" s="530" t="n"/>
      <c r="SXI48" s="530" t="n"/>
      <c r="SXJ48" s="530" t="n"/>
      <c r="SXK48" s="530" t="n"/>
      <c r="SXL48" s="530" t="n"/>
      <c r="SXM48" s="530" t="n"/>
      <c r="SXN48" s="530" t="n"/>
      <c r="SXO48" s="530" t="n"/>
      <c r="SXP48" s="530" t="n"/>
      <c r="SXQ48" s="530" t="n"/>
      <c r="SXR48" s="530" t="n"/>
      <c r="SXS48" s="530" t="n"/>
      <c r="SXT48" s="530" t="n"/>
      <c r="SXU48" s="530" t="n"/>
      <c r="SXV48" s="530" t="n"/>
      <c r="SXW48" s="530" t="n"/>
      <c r="SXX48" s="530" t="n"/>
      <c r="SXY48" s="530" t="n"/>
      <c r="SXZ48" s="530" t="n"/>
      <c r="SYA48" s="530" t="n"/>
      <c r="SYB48" s="530" t="n"/>
      <c r="SYC48" s="530" t="n"/>
      <c r="SYD48" s="530" t="n"/>
      <c r="SYE48" s="530" t="n"/>
      <c r="SYF48" s="530" t="n"/>
      <c r="SYG48" s="530" t="n"/>
      <c r="SYH48" s="530" t="n"/>
      <c r="SYI48" s="530" t="n"/>
      <c r="SYJ48" s="530" t="n"/>
      <c r="SYK48" s="530" t="n"/>
      <c r="SYL48" s="530" t="n"/>
      <c r="SYM48" s="530" t="n"/>
      <c r="SYN48" s="530" t="n"/>
      <c r="SYO48" s="530" t="n"/>
      <c r="SYP48" s="530" t="n"/>
      <c r="SYQ48" s="530" t="n"/>
      <c r="SYR48" s="530" t="n"/>
      <c r="SYS48" s="530" t="n"/>
      <c r="SYT48" s="530" t="n"/>
      <c r="SYU48" s="530" t="n"/>
      <c r="SYV48" s="530" t="n"/>
      <c r="SYW48" s="530" t="n"/>
      <c r="SYX48" s="530" t="n"/>
      <c r="SYY48" s="530" t="n"/>
      <c r="SYZ48" s="530" t="n"/>
      <c r="SZA48" s="530" t="n"/>
      <c r="SZB48" s="530" t="n"/>
      <c r="SZC48" s="530" t="n"/>
      <c r="SZD48" s="530" t="n"/>
      <c r="SZE48" s="530" t="n"/>
      <c r="SZF48" s="530" t="n"/>
      <c r="SZG48" s="530" t="n"/>
      <c r="SZH48" s="530" t="n"/>
      <c r="SZI48" s="530" t="n"/>
      <c r="SZJ48" s="530" t="n"/>
      <c r="SZK48" s="530" t="n"/>
      <c r="SZL48" s="530" t="n"/>
      <c r="SZM48" s="530" t="n"/>
      <c r="SZN48" s="530" t="n"/>
      <c r="SZO48" s="530" t="n"/>
      <c r="SZP48" s="530" t="n"/>
      <c r="SZQ48" s="530" t="n"/>
      <c r="SZR48" s="530" t="n"/>
      <c r="SZS48" s="530" t="n"/>
      <c r="SZT48" s="530" t="n"/>
      <c r="SZU48" s="530" t="n"/>
      <c r="SZV48" s="530" t="n"/>
      <c r="SZW48" s="530" t="n"/>
      <c r="SZX48" s="530" t="n"/>
      <c r="SZY48" s="530" t="n"/>
      <c r="SZZ48" s="530" t="n"/>
      <c r="TAA48" s="530" t="n"/>
      <c r="TAB48" s="530" t="n"/>
      <c r="TAC48" s="530" t="n"/>
      <c r="TAD48" s="530" t="n"/>
      <c r="TAE48" s="530" t="n"/>
      <c r="TAF48" s="530" t="n"/>
      <c r="TAG48" s="530" t="n"/>
      <c r="TAH48" s="530" t="n"/>
      <c r="TAI48" s="530" t="n"/>
      <c r="TAJ48" s="530" t="n"/>
      <c r="TAK48" s="530" t="n"/>
      <c r="TAL48" s="530" t="n"/>
      <c r="TAM48" s="530" t="n"/>
      <c r="TAN48" s="530" t="n"/>
      <c r="TAO48" s="530" t="n"/>
      <c r="TAP48" s="530" t="n"/>
      <c r="TAQ48" s="530" t="n"/>
      <c r="TAR48" s="530" t="n"/>
      <c r="TAS48" s="530" t="n"/>
      <c r="TAT48" s="530" t="n"/>
      <c r="TAU48" s="530" t="n"/>
      <c r="TAV48" s="530" t="n"/>
      <c r="TAW48" s="530" t="n"/>
      <c r="TAX48" s="530" t="n"/>
      <c r="TAY48" s="530" t="n"/>
      <c r="TAZ48" s="530" t="n"/>
      <c r="TBA48" s="530" t="n"/>
      <c r="TBB48" s="530" t="n"/>
      <c r="TBC48" s="530" t="n"/>
      <c r="TBD48" s="530" t="n"/>
      <c r="TBE48" s="530" t="n"/>
      <c r="TBF48" s="530" t="n"/>
      <c r="TBG48" s="530" t="n"/>
      <c r="TBH48" s="530" t="n"/>
      <c r="TBI48" s="530" t="n"/>
      <c r="TBJ48" s="530" t="n"/>
      <c r="TBK48" s="530" t="n"/>
      <c r="TBL48" s="530" t="n"/>
      <c r="TBM48" s="530" t="n"/>
      <c r="TBN48" s="530" t="n"/>
      <c r="TBO48" s="530" t="n"/>
      <c r="TBP48" s="530" t="n"/>
      <c r="TBQ48" s="530" t="n"/>
      <c r="TBR48" s="530" t="n"/>
      <c r="TBS48" s="530" t="n"/>
      <c r="TBT48" s="530" t="n"/>
      <c r="TBU48" s="530" t="n"/>
      <c r="TBV48" s="530" t="n"/>
      <c r="TBW48" s="530" t="n"/>
      <c r="TBX48" s="530" t="n"/>
      <c r="TBY48" s="530" t="n"/>
      <c r="TBZ48" s="530" t="n"/>
      <c r="TCA48" s="530" t="n"/>
      <c r="TCB48" s="530" t="n"/>
      <c r="TCC48" s="530" t="n"/>
      <c r="TCD48" s="530" t="n"/>
      <c r="TCE48" s="530" t="n"/>
      <c r="TCF48" s="530" t="n"/>
      <c r="TCG48" s="530" t="n"/>
      <c r="TCH48" s="530" t="n"/>
      <c r="TCI48" s="530" t="n"/>
      <c r="TCJ48" s="530" t="n"/>
      <c r="TCK48" s="530" t="n"/>
      <c r="TCL48" s="530" t="n"/>
      <c r="TCM48" s="530" t="n"/>
      <c r="TCN48" s="530" t="n"/>
      <c r="TCO48" s="530" t="n"/>
      <c r="TCP48" s="530" t="n"/>
      <c r="TCQ48" s="530" t="n"/>
      <c r="TCR48" s="530" t="n"/>
      <c r="TCS48" s="530" t="n"/>
      <c r="TCT48" s="530" t="n"/>
      <c r="TCU48" s="530" t="n"/>
      <c r="TCV48" s="530" t="n"/>
      <c r="TCW48" s="530" t="n"/>
      <c r="TCX48" s="530" t="n"/>
      <c r="TCY48" s="530" t="n"/>
      <c r="TCZ48" s="530" t="n"/>
      <c r="TDA48" s="530" t="n"/>
      <c r="TDB48" s="530" t="n"/>
      <c r="TDC48" s="530" t="n"/>
      <c r="TDD48" s="530" t="n"/>
      <c r="TDE48" s="530" t="n"/>
      <c r="TDF48" s="530" t="n"/>
      <c r="TDG48" s="530" t="n"/>
      <c r="TDH48" s="530" t="n"/>
      <c r="TDI48" s="530" t="n"/>
      <c r="TDJ48" s="530" t="n"/>
      <c r="TDK48" s="530" t="n"/>
      <c r="TDL48" s="530" t="n"/>
      <c r="TDM48" s="530" t="n"/>
      <c r="TDN48" s="530" t="n"/>
      <c r="TDO48" s="530" t="n"/>
      <c r="TDP48" s="530" t="n"/>
      <c r="TDQ48" s="530" t="n"/>
      <c r="TDR48" s="530" t="n"/>
      <c r="TDS48" s="530" t="n"/>
      <c r="TDT48" s="530" t="n"/>
      <c r="TDU48" s="530" t="n"/>
      <c r="TDV48" s="530" t="n"/>
      <c r="TDW48" s="530" t="n"/>
      <c r="TDX48" s="530" t="n"/>
      <c r="TDY48" s="530" t="n"/>
      <c r="TDZ48" s="530" t="n"/>
      <c r="TEA48" s="530" t="n"/>
      <c r="TEB48" s="530" t="n"/>
      <c r="TEC48" s="530" t="n"/>
      <c r="TED48" s="530" t="n"/>
      <c r="TEE48" s="530" t="n"/>
      <c r="TEF48" s="530" t="n"/>
      <c r="TEG48" s="530" t="n"/>
      <c r="TEH48" s="530" t="n"/>
      <c r="TEI48" s="530" t="n"/>
      <c r="TEJ48" s="530" t="n"/>
      <c r="TEK48" s="530" t="n"/>
      <c r="TEL48" s="530" t="n"/>
      <c r="TEM48" s="530" t="n"/>
      <c r="TEN48" s="530" t="n"/>
      <c r="TEO48" s="530" t="n"/>
      <c r="TEP48" s="530" t="n"/>
      <c r="TEQ48" s="530" t="n"/>
      <c r="TER48" s="530" t="n"/>
      <c r="TES48" s="530" t="n"/>
      <c r="TET48" s="530" t="n"/>
      <c r="TEU48" s="530" t="n"/>
      <c r="TEV48" s="530" t="n"/>
      <c r="TEW48" s="530" t="n"/>
      <c r="TEX48" s="530" t="n"/>
      <c r="TEY48" s="530" t="n"/>
      <c r="TEZ48" s="530" t="n"/>
      <c r="TFA48" s="530" t="n"/>
      <c r="TFB48" s="530" t="n"/>
      <c r="TFC48" s="530" t="n"/>
      <c r="TFD48" s="530" t="n"/>
      <c r="TFE48" s="530" t="n"/>
      <c r="TFF48" s="530" t="n"/>
      <c r="TFG48" s="530" t="n"/>
      <c r="TFH48" s="530" t="n"/>
      <c r="TFI48" s="530" t="n"/>
      <c r="TFJ48" s="530" t="n"/>
      <c r="TFK48" s="530" t="n"/>
      <c r="TFL48" s="530" t="n"/>
      <c r="TFM48" s="530" t="n"/>
      <c r="TFN48" s="530" t="n"/>
      <c r="TFO48" s="530" t="n"/>
      <c r="TFP48" s="530" t="n"/>
      <c r="TFQ48" s="530" t="n"/>
      <c r="TFR48" s="530" t="n"/>
      <c r="TFS48" s="530" t="n"/>
      <c r="TFT48" s="530" t="n"/>
      <c r="TFU48" s="530" t="n"/>
      <c r="TFV48" s="530" t="n"/>
      <c r="TFW48" s="530" t="n"/>
      <c r="TFX48" s="530" t="n"/>
      <c r="TFY48" s="530" t="n"/>
      <c r="TFZ48" s="530" t="n"/>
      <c r="TGA48" s="530" t="n"/>
      <c r="TGB48" s="530" t="n"/>
      <c r="TGC48" s="530" t="n"/>
      <c r="TGD48" s="530" t="n"/>
      <c r="TGE48" s="530" t="n"/>
      <c r="TGF48" s="530" t="n"/>
      <c r="TGG48" s="530" t="n"/>
      <c r="TGH48" s="530" t="n"/>
      <c r="TGI48" s="530" t="n"/>
      <c r="TGJ48" s="530" t="n"/>
      <c r="TGK48" s="530" t="n"/>
      <c r="TGL48" s="530" t="n"/>
      <c r="TGM48" s="530" t="n"/>
      <c r="TGN48" s="530" t="n"/>
      <c r="TGO48" s="530" t="n"/>
      <c r="TGP48" s="530" t="n"/>
      <c r="TGQ48" s="530" t="n"/>
      <c r="TGR48" s="530" t="n"/>
      <c r="TGS48" s="530" t="n"/>
      <c r="TGT48" s="530" t="n"/>
      <c r="TGU48" s="530" t="n"/>
      <c r="TGV48" s="530" t="n"/>
      <c r="TGW48" s="530" t="n"/>
      <c r="TGX48" s="530" t="n"/>
      <c r="TGY48" s="530" t="n"/>
      <c r="TGZ48" s="530" t="n"/>
      <c r="THA48" s="530" t="n"/>
      <c r="THB48" s="530" t="n"/>
      <c r="THC48" s="530" t="n"/>
      <c r="THD48" s="530" t="n"/>
      <c r="THE48" s="530" t="n"/>
      <c r="THF48" s="530" t="n"/>
      <c r="THG48" s="530" t="n"/>
      <c r="THH48" s="530" t="n"/>
      <c r="THI48" s="530" t="n"/>
      <c r="THJ48" s="530" t="n"/>
      <c r="THK48" s="530" t="n"/>
      <c r="THL48" s="530" t="n"/>
      <c r="THM48" s="530" t="n"/>
      <c r="THN48" s="530" t="n"/>
      <c r="THO48" s="530" t="n"/>
      <c r="THP48" s="530" t="n"/>
      <c r="THQ48" s="530" t="n"/>
      <c r="THR48" s="530" t="n"/>
      <c r="THS48" s="530" t="n"/>
      <c r="THT48" s="530" t="n"/>
      <c r="THU48" s="530" t="n"/>
      <c r="THV48" s="530" t="n"/>
      <c r="THW48" s="530" t="n"/>
      <c r="THX48" s="530" t="n"/>
      <c r="THY48" s="530" t="n"/>
      <c r="THZ48" s="530" t="n"/>
      <c r="TIA48" s="530" t="n"/>
      <c r="TIB48" s="530" t="n"/>
      <c r="TIC48" s="530" t="n"/>
      <c r="TID48" s="530" t="n"/>
      <c r="TIE48" s="530" t="n"/>
      <c r="TIF48" s="530" t="n"/>
      <c r="TIG48" s="530" t="n"/>
      <c r="TIH48" s="530" t="n"/>
      <c r="TII48" s="530" t="n"/>
      <c r="TIJ48" s="530" t="n"/>
      <c r="TIK48" s="530" t="n"/>
      <c r="TIL48" s="530" t="n"/>
      <c r="TIM48" s="530" t="n"/>
      <c r="TIN48" s="530" t="n"/>
      <c r="TIO48" s="530" t="n"/>
      <c r="TIP48" s="530" t="n"/>
      <c r="TIQ48" s="530" t="n"/>
      <c r="TIR48" s="530" t="n"/>
      <c r="TIS48" s="530" t="n"/>
      <c r="TIT48" s="530" t="n"/>
      <c r="TIU48" s="530" t="n"/>
      <c r="TIV48" s="530" t="n"/>
      <c r="TIW48" s="530" t="n"/>
      <c r="TIX48" s="530" t="n"/>
      <c r="TIY48" s="530" t="n"/>
      <c r="TIZ48" s="530" t="n"/>
      <c r="TJA48" s="530" t="n"/>
      <c r="TJB48" s="530" t="n"/>
      <c r="TJC48" s="530" t="n"/>
      <c r="TJD48" s="530" t="n"/>
      <c r="TJE48" s="530" t="n"/>
      <c r="TJF48" s="530" t="n"/>
      <c r="TJG48" s="530" t="n"/>
      <c r="TJH48" s="530" t="n"/>
      <c r="TJI48" s="530" t="n"/>
      <c r="TJJ48" s="530" t="n"/>
      <c r="TJK48" s="530" t="n"/>
      <c r="TJL48" s="530" t="n"/>
      <c r="TJM48" s="530" t="n"/>
      <c r="TJN48" s="530" t="n"/>
      <c r="TJO48" s="530" t="n"/>
      <c r="TJP48" s="530" t="n"/>
      <c r="TJQ48" s="530" t="n"/>
      <c r="TJR48" s="530" t="n"/>
      <c r="TJS48" s="530" t="n"/>
      <c r="TJT48" s="530" t="n"/>
      <c r="TJU48" s="530" t="n"/>
      <c r="TJV48" s="530" t="n"/>
      <c r="TJW48" s="530" t="n"/>
      <c r="TJX48" s="530" t="n"/>
      <c r="TJY48" s="530" t="n"/>
      <c r="TJZ48" s="530" t="n"/>
      <c r="TKA48" s="530" t="n"/>
      <c r="TKB48" s="530" t="n"/>
      <c r="TKC48" s="530" t="n"/>
      <c r="TKD48" s="530" t="n"/>
      <c r="TKE48" s="530" t="n"/>
      <c r="TKF48" s="530" t="n"/>
      <c r="TKG48" s="530" t="n"/>
      <c r="TKH48" s="530" t="n"/>
      <c r="TKI48" s="530" t="n"/>
      <c r="TKJ48" s="530" t="n"/>
      <c r="TKK48" s="530" t="n"/>
      <c r="TKL48" s="530" t="n"/>
      <c r="TKM48" s="530" t="n"/>
      <c r="TKN48" s="530" t="n"/>
      <c r="TKO48" s="530" t="n"/>
      <c r="TKP48" s="530" t="n"/>
      <c r="TKQ48" s="530" t="n"/>
      <c r="TKR48" s="530" t="n"/>
      <c r="TKS48" s="530" t="n"/>
      <c r="TKT48" s="530" t="n"/>
      <c r="TKU48" s="530" t="n"/>
      <c r="TKV48" s="530" t="n"/>
      <c r="TKW48" s="530" t="n"/>
      <c r="TKX48" s="530" t="n"/>
      <c r="TKY48" s="530" t="n"/>
      <c r="TKZ48" s="530" t="n"/>
      <c r="TLA48" s="530" t="n"/>
      <c r="TLB48" s="530" t="n"/>
      <c r="TLC48" s="530" t="n"/>
      <c r="TLD48" s="530" t="n"/>
      <c r="TLE48" s="530" t="n"/>
      <c r="TLF48" s="530" t="n"/>
      <c r="TLG48" s="530" t="n"/>
      <c r="TLH48" s="530" t="n"/>
      <c r="TLI48" s="530" t="n"/>
      <c r="TLJ48" s="530" t="n"/>
      <c r="TLK48" s="530" t="n"/>
      <c r="TLL48" s="530" t="n"/>
      <c r="TLM48" s="530" t="n"/>
      <c r="TLN48" s="530" t="n"/>
      <c r="TLO48" s="530" t="n"/>
      <c r="TLP48" s="530" t="n"/>
      <c r="TLQ48" s="530" t="n"/>
      <c r="TLR48" s="530" t="n"/>
      <c r="TLS48" s="530" t="n"/>
      <c r="TLT48" s="530" t="n"/>
      <c r="TLU48" s="530" t="n"/>
      <c r="TLV48" s="530" t="n"/>
      <c r="TLW48" s="530" t="n"/>
      <c r="TLX48" s="530" t="n"/>
      <c r="TLY48" s="530" t="n"/>
      <c r="TLZ48" s="530" t="n"/>
      <c r="TMA48" s="530" t="n"/>
      <c r="TMB48" s="530" t="n"/>
      <c r="TMC48" s="530" t="n"/>
      <c r="TMD48" s="530" t="n"/>
      <c r="TME48" s="530" t="n"/>
      <c r="TMF48" s="530" t="n"/>
      <c r="TMG48" s="530" t="n"/>
      <c r="TMH48" s="530" t="n"/>
      <c r="TMI48" s="530" t="n"/>
      <c r="TMJ48" s="530" t="n"/>
      <c r="TMK48" s="530" t="n"/>
      <c r="TML48" s="530" t="n"/>
      <c r="TMM48" s="530" t="n"/>
      <c r="TMN48" s="530" t="n"/>
      <c r="TMO48" s="530" t="n"/>
      <c r="TMP48" s="530" t="n"/>
      <c r="TMQ48" s="530" t="n"/>
      <c r="TMR48" s="530" t="n"/>
      <c r="TMS48" s="530" t="n"/>
      <c r="TMT48" s="530" t="n"/>
      <c r="TMU48" s="530" t="n"/>
      <c r="TMV48" s="530" t="n"/>
      <c r="TMW48" s="530" t="n"/>
      <c r="TMX48" s="530" t="n"/>
      <c r="TMY48" s="530" t="n"/>
      <c r="TMZ48" s="530" t="n"/>
      <c r="TNA48" s="530" t="n"/>
      <c r="TNB48" s="530" t="n"/>
      <c r="TNC48" s="530" t="n"/>
      <c r="TND48" s="530" t="n"/>
      <c r="TNE48" s="530" t="n"/>
      <c r="TNF48" s="530" t="n"/>
      <c r="TNG48" s="530" t="n"/>
      <c r="TNH48" s="530" t="n"/>
      <c r="TNI48" s="530" t="n"/>
      <c r="TNJ48" s="530" t="n"/>
      <c r="TNK48" s="530" t="n"/>
      <c r="TNL48" s="530" t="n"/>
      <c r="TNM48" s="530" t="n"/>
      <c r="TNN48" s="530" t="n"/>
      <c r="TNO48" s="530" t="n"/>
      <c r="TNP48" s="530" t="n"/>
      <c r="TNQ48" s="530" t="n"/>
      <c r="TNR48" s="530" t="n"/>
      <c r="TNS48" s="530" t="n"/>
      <c r="TNT48" s="530" t="n"/>
      <c r="TNU48" s="530" t="n"/>
      <c r="TNV48" s="530" t="n"/>
      <c r="TNW48" s="530" t="n"/>
      <c r="TNX48" s="530" t="n"/>
      <c r="TNY48" s="530" t="n"/>
      <c r="TNZ48" s="530" t="n"/>
      <c r="TOA48" s="530" t="n"/>
      <c r="TOB48" s="530" t="n"/>
      <c r="TOC48" s="530" t="n"/>
      <c r="TOD48" s="530" t="n"/>
      <c r="TOE48" s="530" t="n"/>
      <c r="TOF48" s="530" t="n"/>
      <c r="TOG48" s="530" t="n"/>
      <c r="TOH48" s="530" t="n"/>
      <c r="TOI48" s="530" t="n"/>
      <c r="TOJ48" s="530" t="n"/>
      <c r="TOK48" s="530" t="n"/>
      <c r="TOL48" s="530" t="n"/>
      <c r="TOM48" s="530" t="n"/>
      <c r="TON48" s="530" t="n"/>
      <c r="TOO48" s="530" t="n"/>
      <c r="TOP48" s="530" t="n"/>
      <c r="TOQ48" s="530" t="n"/>
      <c r="TOR48" s="530" t="n"/>
      <c r="TOS48" s="530" t="n"/>
      <c r="TOT48" s="530" t="n"/>
      <c r="TOU48" s="530" t="n"/>
      <c r="TOV48" s="530" t="n"/>
      <c r="TOW48" s="530" t="n"/>
      <c r="TOX48" s="530" t="n"/>
      <c r="TOY48" s="530" t="n"/>
      <c r="TOZ48" s="530" t="n"/>
      <c r="TPA48" s="530" t="n"/>
      <c r="TPB48" s="530" t="n"/>
      <c r="TPC48" s="530" t="n"/>
      <c r="TPD48" s="530" t="n"/>
      <c r="TPE48" s="530" t="n"/>
      <c r="TPF48" s="530" t="n"/>
      <c r="TPG48" s="530" t="n"/>
      <c r="TPH48" s="530" t="n"/>
      <c r="TPI48" s="530" t="n"/>
      <c r="TPJ48" s="530" t="n"/>
      <c r="TPK48" s="530" t="n"/>
      <c r="TPL48" s="530" t="n"/>
      <c r="TPM48" s="530" t="n"/>
      <c r="TPN48" s="530" t="n"/>
      <c r="TPO48" s="530" t="n"/>
      <c r="TPP48" s="530" t="n"/>
      <c r="TPQ48" s="530" t="n"/>
      <c r="TPR48" s="530" t="n"/>
      <c r="TPS48" s="530" t="n"/>
      <c r="TPT48" s="530" t="n"/>
      <c r="TPU48" s="530" t="n"/>
      <c r="TPV48" s="530" t="n"/>
      <c r="TPW48" s="530" t="n"/>
      <c r="TPX48" s="530" t="n"/>
      <c r="TPY48" s="530" t="n"/>
      <c r="TPZ48" s="530" t="n"/>
      <c r="TQA48" s="530" t="n"/>
      <c r="TQB48" s="530" t="n"/>
      <c r="TQC48" s="530" t="n"/>
      <c r="TQD48" s="530" t="n"/>
      <c r="TQE48" s="530" t="n"/>
      <c r="TQF48" s="530" t="n"/>
      <c r="TQG48" s="530" t="n"/>
      <c r="TQH48" s="530" t="n"/>
      <c r="TQI48" s="530" t="n"/>
      <c r="TQJ48" s="530" t="n"/>
      <c r="TQK48" s="530" t="n"/>
      <c r="TQL48" s="530" t="n"/>
      <c r="TQM48" s="530" t="n"/>
      <c r="TQN48" s="530" t="n"/>
      <c r="TQO48" s="530" t="n"/>
      <c r="TQP48" s="530" t="n"/>
      <c r="TQQ48" s="530" t="n"/>
      <c r="TQR48" s="530" t="n"/>
      <c r="TQS48" s="530" t="n"/>
      <c r="TQT48" s="530" t="n"/>
      <c r="TQU48" s="530" t="n"/>
      <c r="TQV48" s="530" t="n"/>
      <c r="TQW48" s="530" t="n"/>
      <c r="TQX48" s="530" t="n"/>
      <c r="TQY48" s="530" t="n"/>
      <c r="TQZ48" s="530" t="n"/>
      <c r="TRA48" s="530" t="n"/>
      <c r="TRB48" s="530" t="n"/>
      <c r="TRC48" s="530" t="n"/>
      <c r="TRD48" s="530" t="n"/>
      <c r="TRE48" s="530" t="n"/>
      <c r="TRF48" s="530" t="n"/>
      <c r="TRG48" s="530" t="n"/>
      <c r="TRH48" s="530" t="n"/>
      <c r="TRI48" s="530" t="n"/>
      <c r="TRJ48" s="530" t="n"/>
      <c r="TRK48" s="530" t="n"/>
      <c r="TRL48" s="530" t="n"/>
      <c r="TRM48" s="530" t="n"/>
      <c r="TRN48" s="530" t="n"/>
      <c r="TRO48" s="530" t="n"/>
      <c r="TRP48" s="530" t="n"/>
      <c r="TRQ48" s="530" t="n"/>
      <c r="TRR48" s="530" t="n"/>
      <c r="TRS48" s="530" t="n"/>
      <c r="TRT48" s="530" t="n"/>
      <c r="TRU48" s="530" t="n"/>
      <c r="TRV48" s="530" t="n"/>
      <c r="TRW48" s="530" t="n"/>
      <c r="TRX48" s="530" t="n"/>
      <c r="TRY48" s="530" t="n"/>
      <c r="TRZ48" s="530" t="n"/>
      <c r="TSA48" s="530" t="n"/>
      <c r="TSB48" s="530" t="n"/>
      <c r="TSC48" s="530" t="n"/>
      <c r="TSD48" s="530" t="n"/>
      <c r="TSE48" s="530" t="n"/>
      <c r="TSF48" s="530" t="n"/>
      <c r="TSG48" s="530" t="n"/>
      <c r="TSH48" s="530" t="n"/>
      <c r="TSI48" s="530" t="n"/>
      <c r="TSJ48" s="530" t="n"/>
      <c r="TSK48" s="530" t="n"/>
      <c r="TSL48" s="530" t="n"/>
      <c r="TSM48" s="530" t="n"/>
      <c r="TSN48" s="530" t="n"/>
      <c r="TSO48" s="530" t="n"/>
      <c r="TSP48" s="530" t="n"/>
      <c r="TSQ48" s="530" t="n"/>
      <c r="TSR48" s="530" t="n"/>
      <c r="TSS48" s="530" t="n"/>
      <c r="TST48" s="530" t="n"/>
      <c r="TSU48" s="530" t="n"/>
      <c r="TSV48" s="530" t="n"/>
      <c r="TSW48" s="530" t="n"/>
      <c r="TSX48" s="530" t="n"/>
      <c r="TSY48" s="530" t="n"/>
      <c r="TSZ48" s="530" t="n"/>
      <c r="TTA48" s="530" t="n"/>
      <c r="TTB48" s="530" t="n"/>
      <c r="TTC48" s="530" t="n"/>
      <c r="TTD48" s="530" t="n"/>
      <c r="TTE48" s="530" t="n"/>
      <c r="TTF48" s="530" t="n"/>
      <c r="TTG48" s="530" t="n"/>
      <c r="TTH48" s="530" t="n"/>
      <c r="TTI48" s="530" t="n"/>
      <c r="TTJ48" s="530" t="n"/>
      <c r="TTK48" s="530" t="n"/>
      <c r="TTL48" s="530" t="n"/>
      <c r="TTM48" s="530" t="n"/>
      <c r="TTN48" s="530" t="n"/>
      <c r="TTO48" s="530" t="n"/>
      <c r="TTP48" s="530" t="n"/>
      <c r="TTQ48" s="530" t="n"/>
      <c r="TTR48" s="530" t="n"/>
      <c r="TTS48" s="530" t="n"/>
      <c r="TTT48" s="530" t="n"/>
      <c r="TTU48" s="530" t="n"/>
      <c r="TTV48" s="530" t="n"/>
      <c r="TTW48" s="530" t="n"/>
      <c r="TTX48" s="530" t="n"/>
      <c r="TTY48" s="530" t="n"/>
      <c r="TTZ48" s="530" t="n"/>
      <c r="TUA48" s="530" t="n"/>
      <c r="TUB48" s="530" t="n"/>
      <c r="TUC48" s="530" t="n"/>
      <c r="TUD48" s="530" t="n"/>
      <c r="TUE48" s="530" t="n"/>
      <c r="TUF48" s="530" t="n"/>
      <c r="TUG48" s="530" t="n"/>
      <c r="TUH48" s="530" t="n"/>
      <c r="TUI48" s="530" t="n"/>
      <c r="TUJ48" s="530" t="n"/>
      <c r="TUK48" s="530" t="n"/>
      <c r="TUL48" s="530" t="n"/>
      <c r="TUM48" s="530" t="n"/>
      <c r="TUN48" s="530" t="n"/>
      <c r="TUO48" s="530" t="n"/>
      <c r="TUP48" s="530" t="n"/>
      <c r="TUQ48" s="530" t="n"/>
      <c r="TUR48" s="530" t="n"/>
      <c r="TUS48" s="530" t="n"/>
      <c r="TUT48" s="530" t="n"/>
      <c r="TUU48" s="530" t="n"/>
      <c r="TUV48" s="530" t="n"/>
      <c r="TUW48" s="530" t="n"/>
      <c r="TUX48" s="530" t="n"/>
      <c r="TUY48" s="530" t="n"/>
      <c r="TUZ48" s="530" t="n"/>
      <c r="TVA48" s="530" t="n"/>
      <c r="TVB48" s="530" t="n"/>
      <c r="TVC48" s="530" t="n"/>
      <c r="TVD48" s="530" t="n"/>
      <c r="TVE48" s="530" t="n"/>
      <c r="TVF48" s="530" t="n"/>
      <c r="TVG48" s="530" t="n"/>
      <c r="TVH48" s="530" t="n"/>
      <c r="TVI48" s="530" t="n"/>
      <c r="TVJ48" s="530" t="n"/>
      <c r="TVK48" s="530" t="n"/>
      <c r="TVL48" s="530" t="n"/>
      <c r="TVM48" s="530" t="n"/>
      <c r="TVN48" s="530" t="n"/>
      <c r="TVO48" s="530" t="n"/>
      <c r="TVP48" s="530" t="n"/>
      <c r="TVQ48" s="530" t="n"/>
      <c r="TVR48" s="530" t="n"/>
      <c r="TVS48" s="530" t="n"/>
      <c r="TVT48" s="530" t="n"/>
      <c r="TVU48" s="530" t="n"/>
      <c r="TVV48" s="530" t="n"/>
      <c r="TVW48" s="530" t="n"/>
      <c r="TVX48" s="530" t="n"/>
      <c r="TVY48" s="530" t="n"/>
      <c r="TVZ48" s="530" t="n"/>
      <c r="TWA48" s="530" t="n"/>
      <c r="TWB48" s="530" t="n"/>
      <c r="TWC48" s="530" t="n"/>
      <c r="TWD48" s="530" t="n"/>
      <c r="TWE48" s="530" t="n"/>
      <c r="TWF48" s="530" t="n"/>
      <c r="TWG48" s="530" t="n"/>
      <c r="TWH48" s="530" t="n"/>
      <c r="TWI48" s="530" t="n"/>
      <c r="TWJ48" s="530" t="n"/>
      <c r="TWK48" s="530" t="n"/>
      <c r="TWL48" s="530" t="n"/>
      <c r="TWM48" s="530" t="n"/>
      <c r="TWN48" s="530" t="n"/>
      <c r="TWO48" s="530" t="n"/>
      <c r="TWP48" s="530" t="n"/>
      <c r="TWQ48" s="530" t="n"/>
      <c r="TWR48" s="530" t="n"/>
      <c r="TWS48" s="530" t="n"/>
      <c r="TWT48" s="530" t="n"/>
      <c r="TWU48" s="530" t="n"/>
      <c r="TWV48" s="530" t="n"/>
      <c r="TWW48" s="530" t="n"/>
      <c r="TWX48" s="530" t="n"/>
      <c r="TWY48" s="530" t="n"/>
      <c r="TWZ48" s="530" t="n"/>
      <c r="TXA48" s="530" t="n"/>
      <c r="TXB48" s="530" t="n"/>
      <c r="TXC48" s="530" t="n"/>
      <c r="TXD48" s="530" t="n"/>
      <c r="TXE48" s="530" t="n"/>
      <c r="TXF48" s="530" t="n"/>
      <c r="TXG48" s="530" t="n"/>
      <c r="TXH48" s="530" t="n"/>
      <c r="TXI48" s="530" t="n"/>
      <c r="TXJ48" s="530" t="n"/>
      <c r="TXK48" s="530" t="n"/>
      <c r="TXL48" s="530" t="n"/>
      <c r="TXM48" s="530" t="n"/>
      <c r="TXN48" s="530" t="n"/>
      <c r="TXO48" s="530" t="n"/>
      <c r="TXP48" s="530" t="n"/>
      <c r="TXQ48" s="530" t="n"/>
      <c r="TXR48" s="530" t="n"/>
      <c r="TXS48" s="530" t="n"/>
      <c r="TXT48" s="530" t="n"/>
      <c r="TXU48" s="530" t="n"/>
      <c r="TXV48" s="530" t="n"/>
      <c r="TXW48" s="530" t="n"/>
      <c r="TXX48" s="530" t="n"/>
      <c r="TXY48" s="530" t="n"/>
      <c r="TXZ48" s="530" t="n"/>
      <c r="TYA48" s="530" t="n"/>
      <c r="TYB48" s="530" t="n"/>
      <c r="TYC48" s="530" t="n"/>
      <c r="TYD48" s="530" t="n"/>
      <c r="TYE48" s="530" t="n"/>
      <c r="TYF48" s="530" t="n"/>
      <c r="TYG48" s="530" t="n"/>
      <c r="TYH48" s="530" t="n"/>
      <c r="TYI48" s="530" t="n"/>
      <c r="TYJ48" s="530" t="n"/>
      <c r="TYK48" s="530" t="n"/>
      <c r="TYL48" s="530" t="n"/>
      <c r="TYM48" s="530" t="n"/>
      <c r="TYN48" s="530" t="n"/>
      <c r="TYO48" s="530" t="n"/>
      <c r="TYP48" s="530" t="n"/>
      <c r="TYQ48" s="530" t="n"/>
      <c r="TYR48" s="530" t="n"/>
      <c r="TYS48" s="530" t="n"/>
      <c r="TYT48" s="530" t="n"/>
      <c r="TYU48" s="530" t="n"/>
      <c r="TYV48" s="530" t="n"/>
      <c r="TYW48" s="530" t="n"/>
      <c r="TYX48" s="530" t="n"/>
      <c r="TYY48" s="530" t="n"/>
      <c r="TYZ48" s="530" t="n"/>
      <c r="TZA48" s="530" t="n"/>
      <c r="TZB48" s="530" t="n"/>
      <c r="TZC48" s="530" t="n"/>
      <c r="TZD48" s="530" t="n"/>
      <c r="TZE48" s="530" t="n"/>
      <c r="TZF48" s="530" t="n"/>
      <c r="TZG48" s="530" t="n"/>
      <c r="TZH48" s="530" t="n"/>
      <c r="TZI48" s="530" t="n"/>
      <c r="TZJ48" s="530" t="n"/>
      <c r="TZK48" s="530" t="n"/>
      <c r="TZL48" s="530" t="n"/>
      <c r="TZM48" s="530" t="n"/>
      <c r="TZN48" s="530" t="n"/>
      <c r="TZO48" s="530" t="n"/>
      <c r="TZP48" s="530" t="n"/>
      <c r="TZQ48" s="530" t="n"/>
      <c r="TZR48" s="530" t="n"/>
      <c r="TZS48" s="530" t="n"/>
      <c r="TZT48" s="530" t="n"/>
      <c r="TZU48" s="530" t="n"/>
      <c r="TZV48" s="530" t="n"/>
      <c r="TZW48" s="530" t="n"/>
      <c r="TZX48" s="530" t="n"/>
      <c r="TZY48" s="530" t="n"/>
      <c r="TZZ48" s="530" t="n"/>
      <c r="UAA48" s="530" t="n"/>
      <c r="UAB48" s="530" t="n"/>
      <c r="UAC48" s="530" t="n"/>
      <c r="UAD48" s="530" t="n"/>
      <c r="UAE48" s="530" t="n"/>
      <c r="UAF48" s="530" t="n"/>
      <c r="UAG48" s="530" t="n"/>
      <c r="UAH48" s="530" t="n"/>
      <c r="UAI48" s="530" t="n"/>
      <c r="UAJ48" s="530" t="n"/>
      <c r="UAK48" s="530" t="n"/>
      <c r="UAL48" s="530" t="n"/>
      <c r="UAM48" s="530" t="n"/>
      <c r="UAN48" s="530" t="n"/>
      <c r="UAO48" s="530" t="n"/>
      <c r="UAP48" s="530" t="n"/>
      <c r="UAQ48" s="530" t="n"/>
      <c r="UAR48" s="530" t="n"/>
      <c r="UAS48" s="530" t="n"/>
      <c r="UAT48" s="530" t="n"/>
      <c r="UAU48" s="530" t="n"/>
      <c r="UAV48" s="530" t="n"/>
      <c r="UAW48" s="530" t="n"/>
      <c r="UAX48" s="530" t="n"/>
      <c r="UAY48" s="530" t="n"/>
      <c r="UAZ48" s="530" t="n"/>
      <c r="UBA48" s="530" t="n"/>
      <c r="UBB48" s="530" t="n"/>
      <c r="UBC48" s="530" t="n"/>
      <c r="UBD48" s="530" t="n"/>
      <c r="UBE48" s="530" t="n"/>
      <c r="UBF48" s="530" t="n"/>
      <c r="UBG48" s="530" t="n"/>
      <c r="UBH48" s="530" t="n"/>
      <c r="UBI48" s="530" t="n"/>
      <c r="UBJ48" s="530" t="n"/>
      <c r="UBK48" s="530" t="n"/>
      <c r="UBL48" s="530" t="n"/>
      <c r="UBM48" s="530" t="n"/>
      <c r="UBN48" s="530" t="n"/>
      <c r="UBO48" s="530" t="n"/>
      <c r="UBP48" s="530" t="n"/>
      <c r="UBQ48" s="530" t="n"/>
      <c r="UBR48" s="530" t="n"/>
      <c r="UBS48" s="530" t="n"/>
      <c r="UBT48" s="530" t="n"/>
      <c r="UBU48" s="530" t="n"/>
      <c r="UBV48" s="530" t="n"/>
      <c r="UBW48" s="530" t="n"/>
      <c r="UBX48" s="530" t="n"/>
      <c r="UBY48" s="530" t="n"/>
      <c r="UBZ48" s="530" t="n"/>
      <c r="UCA48" s="530" t="n"/>
      <c r="UCB48" s="530" t="n"/>
      <c r="UCC48" s="530" t="n"/>
      <c r="UCD48" s="530" t="n"/>
      <c r="UCE48" s="530" t="n"/>
      <c r="UCF48" s="530" t="n"/>
      <c r="UCG48" s="530" t="n"/>
      <c r="UCH48" s="530" t="n"/>
      <c r="UCI48" s="530" t="n"/>
      <c r="UCJ48" s="530" t="n"/>
      <c r="UCK48" s="530" t="n"/>
      <c r="UCL48" s="530" t="n"/>
      <c r="UCM48" s="530" t="n"/>
      <c r="UCN48" s="530" t="n"/>
      <c r="UCO48" s="530" t="n"/>
      <c r="UCP48" s="530" t="n"/>
      <c r="UCQ48" s="530" t="n"/>
      <c r="UCR48" s="530" t="n"/>
      <c r="UCS48" s="530" t="n"/>
      <c r="UCT48" s="530" t="n"/>
      <c r="UCU48" s="530" t="n"/>
      <c r="UCV48" s="530" t="n"/>
      <c r="UCW48" s="530" t="n"/>
      <c r="UCX48" s="530" t="n"/>
      <c r="UCY48" s="530" t="n"/>
      <c r="UCZ48" s="530" t="n"/>
      <c r="UDA48" s="530" t="n"/>
      <c r="UDB48" s="530" t="n"/>
      <c r="UDC48" s="530" t="n"/>
      <c r="UDD48" s="530" t="n"/>
      <c r="UDE48" s="530" t="n"/>
      <c r="UDF48" s="530" t="n"/>
      <c r="UDG48" s="530" t="n"/>
      <c r="UDH48" s="530" t="n"/>
      <c r="UDI48" s="530" t="n"/>
      <c r="UDJ48" s="530" t="n"/>
      <c r="UDK48" s="530" t="n"/>
      <c r="UDL48" s="530" t="n"/>
      <c r="UDM48" s="530" t="n"/>
      <c r="UDN48" s="530" t="n"/>
      <c r="UDO48" s="530" t="n"/>
      <c r="UDP48" s="530" t="n"/>
      <c r="UDQ48" s="530" t="n"/>
      <c r="UDR48" s="530" t="n"/>
      <c r="UDS48" s="530" t="n"/>
      <c r="UDT48" s="530" t="n"/>
      <c r="UDU48" s="530" t="n"/>
      <c r="UDV48" s="530" t="n"/>
      <c r="UDW48" s="530" t="n"/>
      <c r="UDX48" s="530" t="n"/>
      <c r="UDY48" s="530" t="n"/>
      <c r="UDZ48" s="530" t="n"/>
      <c r="UEA48" s="530" t="n"/>
      <c r="UEB48" s="530" t="n"/>
      <c r="UEC48" s="530" t="n"/>
      <c r="UED48" s="530" t="n"/>
      <c r="UEE48" s="530" t="n"/>
      <c r="UEF48" s="530" t="n"/>
      <c r="UEG48" s="530" t="n"/>
      <c r="UEH48" s="530" t="n"/>
      <c r="UEI48" s="530" t="n"/>
      <c r="UEJ48" s="530" t="n"/>
      <c r="UEK48" s="530" t="n"/>
      <c r="UEL48" s="530" t="n"/>
      <c r="UEM48" s="530" t="n"/>
      <c r="UEN48" s="530" t="n"/>
      <c r="UEO48" s="530" t="n"/>
      <c r="UEP48" s="530" t="n"/>
      <c r="UEQ48" s="530" t="n"/>
      <c r="UER48" s="530" t="n"/>
      <c r="UES48" s="530" t="n"/>
      <c r="UET48" s="530" t="n"/>
      <c r="UEU48" s="530" t="n"/>
      <c r="UEV48" s="530" t="n"/>
      <c r="UEW48" s="530" t="n"/>
      <c r="UEX48" s="530" t="n"/>
      <c r="UEY48" s="530" t="n"/>
      <c r="UEZ48" s="530" t="n"/>
      <c r="UFA48" s="530" t="n"/>
      <c r="UFB48" s="530" t="n"/>
      <c r="UFC48" s="530" t="n"/>
      <c r="UFD48" s="530" t="n"/>
      <c r="UFE48" s="530" t="n"/>
      <c r="UFF48" s="530" t="n"/>
      <c r="UFG48" s="530" t="n"/>
      <c r="UFH48" s="530" t="n"/>
      <c r="UFI48" s="530" t="n"/>
      <c r="UFJ48" s="530" t="n"/>
      <c r="UFK48" s="530" t="n"/>
      <c r="UFL48" s="530" t="n"/>
      <c r="UFM48" s="530" t="n"/>
      <c r="UFN48" s="530" t="n"/>
      <c r="UFO48" s="530" t="n"/>
      <c r="UFP48" s="530" t="n"/>
      <c r="UFQ48" s="530" t="n"/>
      <c r="UFR48" s="530" t="n"/>
      <c r="UFS48" s="530" t="n"/>
      <c r="UFT48" s="530" t="n"/>
      <c r="UFU48" s="530" t="n"/>
      <c r="UFV48" s="530" t="n"/>
      <c r="UFW48" s="530" t="n"/>
      <c r="UFX48" s="530" t="n"/>
      <c r="UFY48" s="530" t="n"/>
      <c r="UFZ48" s="530" t="n"/>
      <c r="UGA48" s="530" t="n"/>
      <c r="UGB48" s="530" t="n"/>
      <c r="UGC48" s="530" t="n"/>
      <c r="UGD48" s="530" t="n"/>
      <c r="UGE48" s="530" t="n"/>
      <c r="UGF48" s="530" t="n"/>
      <c r="UGG48" s="530" t="n"/>
      <c r="UGH48" s="530" t="n"/>
      <c r="UGI48" s="530" t="n"/>
      <c r="UGJ48" s="530" t="n"/>
      <c r="UGK48" s="530" t="n"/>
      <c r="UGL48" s="530" t="n"/>
      <c r="UGM48" s="530" t="n"/>
      <c r="UGN48" s="530" t="n"/>
      <c r="UGO48" s="530" t="n"/>
      <c r="UGP48" s="530" t="n"/>
      <c r="UGQ48" s="530" t="n"/>
      <c r="UGR48" s="530" t="n"/>
      <c r="UGS48" s="530" t="n"/>
      <c r="UGT48" s="530" t="n"/>
      <c r="UGU48" s="530" t="n"/>
      <c r="UGV48" s="530" t="n"/>
      <c r="UGW48" s="530" t="n"/>
      <c r="UGX48" s="530" t="n"/>
      <c r="UGY48" s="530" t="n"/>
      <c r="UGZ48" s="530" t="n"/>
      <c r="UHA48" s="530" t="n"/>
      <c r="UHB48" s="530" t="n"/>
      <c r="UHC48" s="530" t="n"/>
      <c r="UHD48" s="530" t="n"/>
      <c r="UHE48" s="530" t="n"/>
      <c r="UHF48" s="530" t="n"/>
      <c r="UHG48" s="530" t="n"/>
      <c r="UHH48" s="530" t="n"/>
      <c r="UHI48" s="530" t="n"/>
      <c r="UHJ48" s="530" t="n"/>
      <c r="UHK48" s="530" t="n"/>
      <c r="UHL48" s="530" t="n"/>
      <c r="UHM48" s="530" t="n"/>
      <c r="UHN48" s="530" t="n"/>
      <c r="UHO48" s="530" t="n"/>
      <c r="UHP48" s="530" t="n"/>
      <c r="UHQ48" s="530" t="n"/>
      <c r="UHR48" s="530" t="n"/>
      <c r="UHS48" s="530" t="n"/>
      <c r="UHT48" s="530" t="n"/>
      <c r="UHU48" s="530" t="n"/>
      <c r="UHV48" s="530" t="n"/>
      <c r="UHW48" s="530" t="n"/>
      <c r="UHX48" s="530" t="n"/>
      <c r="UHY48" s="530" t="n"/>
      <c r="UHZ48" s="530" t="n"/>
      <c r="UIA48" s="530" t="n"/>
      <c r="UIB48" s="530" t="n"/>
      <c r="UIC48" s="530" t="n"/>
      <c r="UID48" s="530" t="n"/>
      <c r="UIE48" s="530" t="n"/>
      <c r="UIF48" s="530" t="n"/>
      <c r="UIG48" s="530" t="n"/>
      <c r="UIH48" s="530" t="n"/>
      <c r="UII48" s="530" t="n"/>
      <c r="UIJ48" s="530" t="n"/>
      <c r="UIK48" s="530" t="n"/>
      <c r="UIL48" s="530" t="n"/>
      <c r="UIM48" s="530" t="n"/>
      <c r="UIN48" s="530" t="n"/>
      <c r="UIO48" s="530" t="n"/>
      <c r="UIP48" s="530" t="n"/>
      <c r="UIQ48" s="530" t="n"/>
      <c r="UIR48" s="530" t="n"/>
      <c r="UIS48" s="530" t="n"/>
      <c r="UIT48" s="530" t="n"/>
      <c r="UIU48" s="530" t="n"/>
      <c r="UIV48" s="530" t="n"/>
      <c r="UIW48" s="530" t="n"/>
      <c r="UIX48" s="530" t="n"/>
      <c r="UIY48" s="530" t="n"/>
      <c r="UIZ48" s="530" t="n"/>
      <c r="UJA48" s="530" t="n"/>
      <c r="UJB48" s="530" t="n"/>
      <c r="UJC48" s="530" t="n"/>
      <c r="UJD48" s="530" t="n"/>
      <c r="UJE48" s="530" t="n"/>
      <c r="UJF48" s="530" t="n"/>
      <c r="UJG48" s="530" t="n"/>
      <c r="UJH48" s="530" t="n"/>
      <c r="UJI48" s="530" t="n"/>
      <c r="UJJ48" s="530" t="n"/>
      <c r="UJK48" s="530" t="n"/>
      <c r="UJL48" s="530" t="n"/>
      <c r="UJM48" s="530" t="n"/>
      <c r="UJN48" s="530" t="n"/>
      <c r="UJO48" s="530" t="n"/>
      <c r="UJP48" s="530" t="n"/>
      <c r="UJQ48" s="530" t="n"/>
      <c r="UJR48" s="530" t="n"/>
      <c r="UJS48" s="530" t="n"/>
      <c r="UJT48" s="530" t="n"/>
      <c r="UJU48" s="530" t="n"/>
      <c r="UJV48" s="530" t="n"/>
      <c r="UJW48" s="530" t="n"/>
      <c r="UJX48" s="530" t="n"/>
      <c r="UJY48" s="530" t="n"/>
      <c r="UJZ48" s="530" t="n"/>
      <c r="UKA48" s="530" t="n"/>
      <c r="UKB48" s="530" t="n"/>
      <c r="UKC48" s="530" t="n"/>
      <c r="UKD48" s="530" t="n"/>
      <c r="UKE48" s="530" t="n"/>
      <c r="UKF48" s="530" t="n"/>
      <c r="UKG48" s="530" t="n"/>
      <c r="UKH48" s="530" t="n"/>
      <c r="UKI48" s="530" t="n"/>
      <c r="UKJ48" s="530" t="n"/>
      <c r="UKK48" s="530" t="n"/>
      <c r="UKL48" s="530" t="n"/>
      <c r="UKM48" s="530" t="n"/>
      <c r="UKN48" s="530" t="n"/>
      <c r="UKO48" s="530" t="n"/>
      <c r="UKP48" s="530" t="n"/>
      <c r="UKQ48" s="530" t="n"/>
      <c r="UKR48" s="530" t="n"/>
      <c r="UKS48" s="530" t="n"/>
      <c r="UKT48" s="530" t="n"/>
      <c r="UKU48" s="530" t="n"/>
      <c r="UKV48" s="530" t="n"/>
      <c r="UKW48" s="530" t="n"/>
      <c r="UKX48" s="530" t="n"/>
      <c r="UKY48" s="530" t="n"/>
      <c r="UKZ48" s="530" t="n"/>
      <c r="ULA48" s="530" t="n"/>
      <c r="ULB48" s="530" t="n"/>
      <c r="ULC48" s="530" t="n"/>
      <c r="ULD48" s="530" t="n"/>
      <c r="ULE48" s="530" t="n"/>
      <c r="ULF48" s="530" t="n"/>
      <c r="ULG48" s="530" t="n"/>
      <c r="ULH48" s="530" t="n"/>
      <c r="ULI48" s="530" t="n"/>
      <c r="ULJ48" s="530" t="n"/>
      <c r="ULK48" s="530" t="n"/>
      <c r="ULL48" s="530" t="n"/>
      <c r="ULM48" s="530" t="n"/>
      <c r="ULN48" s="530" t="n"/>
      <c r="ULO48" s="530" t="n"/>
      <c r="ULP48" s="530" t="n"/>
      <c r="ULQ48" s="530" t="n"/>
      <c r="ULR48" s="530" t="n"/>
      <c r="ULS48" s="530" t="n"/>
      <c r="ULT48" s="530" t="n"/>
      <c r="ULU48" s="530" t="n"/>
      <c r="ULV48" s="530" t="n"/>
      <c r="ULW48" s="530" t="n"/>
      <c r="ULX48" s="530" t="n"/>
      <c r="ULY48" s="530" t="n"/>
      <c r="ULZ48" s="530" t="n"/>
      <c r="UMA48" s="530" t="n"/>
      <c r="UMB48" s="530" t="n"/>
      <c r="UMC48" s="530" t="n"/>
      <c r="UMD48" s="530" t="n"/>
      <c r="UME48" s="530" t="n"/>
      <c r="UMF48" s="530" t="n"/>
      <c r="UMG48" s="530" t="n"/>
      <c r="UMH48" s="530" t="n"/>
      <c r="UMI48" s="530" t="n"/>
      <c r="UMJ48" s="530" t="n"/>
      <c r="UMK48" s="530" t="n"/>
      <c r="UML48" s="530" t="n"/>
      <c r="UMM48" s="530" t="n"/>
      <c r="UMN48" s="530" t="n"/>
      <c r="UMO48" s="530" t="n"/>
      <c r="UMP48" s="530" t="n"/>
      <c r="UMQ48" s="530" t="n"/>
      <c r="UMR48" s="530" t="n"/>
      <c r="UMS48" s="530" t="n"/>
      <c r="UMT48" s="530" t="n"/>
      <c r="UMU48" s="530" t="n"/>
      <c r="UMV48" s="530" t="n"/>
      <c r="UMW48" s="530" t="n"/>
      <c r="UMX48" s="530" t="n"/>
      <c r="UMY48" s="530" t="n"/>
      <c r="UMZ48" s="530" t="n"/>
      <c r="UNA48" s="530" t="n"/>
      <c r="UNB48" s="530" t="n"/>
      <c r="UNC48" s="530" t="n"/>
      <c r="UND48" s="530" t="n"/>
      <c r="UNE48" s="530" t="n"/>
      <c r="UNF48" s="530" t="n"/>
      <c r="UNG48" s="530" t="n"/>
      <c r="UNH48" s="530" t="n"/>
      <c r="UNI48" s="530" t="n"/>
      <c r="UNJ48" s="530" t="n"/>
      <c r="UNK48" s="530" t="n"/>
      <c r="UNL48" s="530" t="n"/>
      <c r="UNM48" s="530" t="n"/>
      <c r="UNN48" s="530" t="n"/>
      <c r="UNO48" s="530" t="n"/>
      <c r="UNP48" s="530" t="n"/>
      <c r="UNQ48" s="530" t="n"/>
      <c r="UNR48" s="530" t="n"/>
      <c r="UNS48" s="530" t="n"/>
      <c r="UNT48" s="530" t="n"/>
      <c r="UNU48" s="530" t="n"/>
      <c r="UNV48" s="530" t="n"/>
      <c r="UNW48" s="530" t="n"/>
      <c r="UNX48" s="530" t="n"/>
      <c r="UNY48" s="530" t="n"/>
      <c r="UNZ48" s="530" t="n"/>
      <c r="UOA48" s="530" t="n"/>
      <c r="UOB48" s="530" t="n"/>
      <c r="UOC48" s="530" t="n"/>
      <c r="UOD48" s="530" t="n"/>
      <c r="UOE48" s="530" t="n"/>
      <c r="UOF48" s="530" t="n"/>
      <c r="UOG48" s="530" t="n"/>
      <c r="UOH48" s="530" t="n"/>
      <c r="UOI48" s="530" t="n"/>
      <c r="UOJ48" s="530" t="n"/>
      <c r="UOK48" s="530" t="n"/>
      <c r="UOL48" s="530" t="n"/>
      <c r="UOM48" s="530" t="n"/>
      <c r="UON48" s="530" t="n"/>
      <c r="UOO48" s="530" t="n"/>
      <c r="UOP48" s="530" t="n"/>
      <c r="UOQ48" s="530" t="n"/>
      <c r="UOR48" s="530" t="n"/>
      <c r="UOS48" s="530" t="n"/>
      <c r="UOT48" s="530" t="n"/>
      <c r="UOU48" s="530" t="n"/>
      <c r="UOV48" s="530" t="n"/>
      <c r="UOW48" s="530" t="n"/>
      <c r="UOX48" s="530" t="n"/>
      <c r="UOY48" s="530" t="n"/>
      <c r="UOZ48" s="530" t="n"/>
      <c r="UPA48" s="530" t="n"/>
      <c r="UPB48" s="530" t="n"/>
      <c r="UPC48" s="530" t="n"/>
      <c r="UPD48" s="530" t="n"/>
      <c r="UPE48" s="530" t="n"/>
      <c r="UPF48" s="530" t="n"/>
      <c r="UPG48" s="530" t="n"/>
      <c r="UPH48" s="530" t="n"/>
      <c r="UPI48" s="530" t="n"/>
      <c r="UPJ48" s="530" t="n"/>
      <c r="UPK48" s="530" t="n"/>
      <c r="UPL48" s="530" t="n"/>
      <c r="UPM48" s="530" t="n"/>
      <c r="UPN48" s="530" t="n"/>
      <c r="UPO48" s="530" t="n"/>
      <c r="UPP48" s="530" t="n"/>
      <c r="UPQ48" s="530" t="n"/>
      <c r="UPR48" s="530" t="n"/>
      <c r="UPS48" s="530" t="n"/>
      <c r="UPT48" s="530" t="n"/>
      <c r="UPU48" s="530" t="n"/>
      <c r="UPV48" s="530" t="n"/>
      <c r="UPW48" s="530" t="n"/>
      <c r="UPX48" s="530" t="n"/>
      <c r="UPY48" s="530" t="n"/>
      <c r="UPZ48" s="530" t="n"/>
      <c r="UQA48" s="530" t="n"/>
      <c r="UQB48" s="530" t="n"/>
      <c r="UQC48" s="530" t="n"/>
      <c r="UQD48" s="530" t="n"/>
      <c r="UQE48" s="530" t="n"/>
      <c r="UQF48" s="530" t="n"/>
      <c r="UQG48" s="530" t="n"/>
      <c r="UQH48" s="530" t="n"/>
      <c r="UQI48" s="530" t="n"/>
      <c r="UQJ48" s="530" t="n"/>
      <c r="UQK48" s="530" t="n"/>
      <c r="UQL48" s="530" t="n"/>
      <c r="UQM48" s="530" t="n"/>
      <c r="UQN48" s="530" t="n"/>
      <c r="UQO48" s="530" t="n"/>
      <c r="UQP48" s="530" t="n"/>
      <c r="UQQ48" s="530" t="n"/>
      <c r="UQR48" s="530" t="n"/>
      <c r="UQS48" s="530" t="n"/>
      <c r="UQT48" s="530" t="n"/>
      <c r="UQU48" s="530" t="n"/>
      <c r="UQV48" s="530" t="n"/>
      <c r="UQW48" s="530" t="n"/>
      <c r="UQX48" s="530" t="n"/>
      <c r="UQY48" s="530" t="n"/>
      <c r="UQZ48" s="530" t="n"/>
      <c r="URA48" s="530" t="n"/>
      <c r="URB48" s="530" t="n"/>
      <c r="URC48" s="530" t="n"/>
      <c r="URD48" s="530" t="n"/>
      <c r="URE48" s="530" t="n"/>
      <c r="URF48" s="530" t="n"/>
      <c r="URG48" s="530" t="n"/>
      <c r="URH48" s="530" t="n"/>
      <c r="URI48" s="530" t="n"/>
      <c r="URJ48" s="530" t="n"/>
      <c r="URK48" s="530" t="n"/>
      <c r="URL48" s="530" t="n"/>
      <c r="URM48" s="530" t="n"/>
      <c r="URN48" s="530" t="n"/>
      <c r="URO48" s="530" t="n"/>
      <c r="URP48" s="530" t="n"/>
      <c r="URQ48" s="530" t="n"/>
      <c r="URR48" s="530" t="n"/>
      <c r="URS48" s="530" t="n"/>
      <c r="URT48" s="530" t="n"/>
      <c r="URU48" s="530" t="n"/>
      <c r="URV48" s="530" t="n"/>
      <c r="URW48" s="530" t="n"/>
      <c r="URX48" s="530" t="n"/>
      <c r="URY48" s="530" t="n"/>
      <c r="URZ48" s="530" t="n"/>
      <c r="USA48" s="530" t="n"/>
      <c r="USB48" s="530" t="n"/>
      <c r="USC48" s="530" t="n"/>
      <c r="USD48" s="530" t="n"/>
      <c r="USE48" s="530" t="n"/>
      <c r="USF48" s="530" t="n"/>
      <c r="USG48" s="530" t="n"/>
      <c r="USH48" s="530" t="n"/>
      <c r="USI48" s="530" t="n"/>
      <c r="USJ48" s="530" t="n"/>
      <c r="USK48" s="530" t="n"/>
      <c r="USL48" s="530" t="n"/>
      <c r="USM48" s="530" t="n"/>
      <c r="USN48" s="530" t="n"/>
      <c r="USO48" s="530" t="n"/>
      <c r="USP48" s="530" t="n"/>
      <c r="USQ48" s="530" t="n"/>
      <c r="USR48" s="530" t="n"/>
      <c r="USS48" s="530" t="n"/>
      <c r="UST48" s="530" t="n"/>
      <c r="USU48" s="530" t="n"/>
      <c r="USV48" s="530" t="n"/>
      <c r="USW48" s="530" t="n"/>
      <c r="USX48" s="530" t="n"/>
      <c r="USY48" s="530" t="n"/>
      <c r="USZ48" s="530" t="n"/>
      <c r="UTA48" s="530" t="n"/>
      <c r="UTB48" s="530" t="n"/>
      <c r="UTC48" s="530" t="n"/>
      <c r="UTD48" s="530" t="n"/>
      <c r="UTE48" s="530" t="n"/>
      <c r="UTF48" s="530" t="n"/>
      <c r="UTG48" s="530" t="n"/>
      <c r="UTH48" s="530" t="n"/>
      <c r="UTI48" s="530" t="n"/>
      <c r="UTJ48" s="530" t="n"/>
      <c r="UTK48" s="530" t="n"/>
      <c r="UTL48" s="530" t="n"/>
      <c r="UTM48" s="530" t="n"/>
      <c r="UTN48" s="530" t="n"/>
      <c r="UTO48" s="530" t="n"/>
      <c r="UTP48" s="530" t="n"/>
      <c r="UTQ48" s="530" t="n"/>
      <c r="UTR48" s="530" t="n"/>
      <c r="UTS48" s="530" t="n"/>
      <c r="UTT48" s="530" t="n"/>
      <c r="UTU48" s="530" t="n"/>
      <c r="UTV48" s="530" t="n"/>
      <c r="UTW48" s="530" t="n"/>
      <c r="UTX48" s="530" t="n"/>
      <c r="UTY48" s="530" t="n"/>
      <c r="UTZ48" s="530" t="n"/>
      <c r="UUA48" s="530" t="n"/>
      <c r="UUB48" s="530" t="n"/>
      <c r="UUC48" s="530" t="n"/>
      <c r="UUD48" s="530" t="n"/>
      <c r="UUE48" s="530" t="n"/>
      <c r="UUF48" s="530" t="n"/>
      <c r="UUG48" s="530" t="n"/>
      <c r="UUH48" s="530" t="n"/>
      <c r="UUI48" s="530" t="n"/>
      <c r="UUJ48" s="530" t="n"/>
      <c r="UUK48" s="530" t="n"/>
      <c r="UUL48" s="530" t="n"/>
      <c r="UUM48" s="530" t="n"/>
      <c r="UUN48" s="530" t="n"/>
      <c r="UUO48" s="530" t="n"/>
      <c r="UUP48" s="530" t="n"/>
      <c r="UUQ48" s="530" t="n"/>
      <c r="UUR48" s="530" t="n"/>
      <c r="UUS48" s="530" t="n"/>
      <c r="UUT48" s="530" t="n"/>
      <c r="UUU48" s="530" t="n"/>
      <c r="UUV48" s="530" t="n"/>
      <c r="UUW48" s="530" t="n"/>
      <c r="UUX48" s="530" t="n"/>
      <c r="UUY48" s="530" t="n"/>
      <c r="UUZ48" s="530" t="n"/>
      <c r="UVA48" s="530" t="n"/>
      <c r="UVB48" s="530" t="n"/>
      <c r="UVC48" s="530" t="n"/>
      <c r="UVD48" s="530" t="n"/>
      <c r="UVE48" s="530" t="n"/>
      <c r="UVF48" s="530" t="n"/>
      <c r="UVG48" s="530" t="n"/>
      <c r="UVH48" s="530" t="n"/>
      <c r="UVI48" s="530" t="n"/>
      <c r="UVJ48" s="530" t="n"/>
      <c r="UVK48" s="530" t="n"/>
      <c r="UVL48" s="530" t="n"/>
      <c r="UVM48" s="530" t="n"/>
      <c r="UVN48" s="530" t="n"/>
      <c r="UVO48" s="530" t="n"/>
      <c r="UVP48" s="530" t="n"/>
      <c r="UVQ48" s="530" t="n"/>
      <c r="UVR48" s="530" t="n"/>
      <c r="UVS48" s="530" t="n"/>
      <c r="UVT48" s="530" t="n"/>
      <c r="UVU48" s="530" t="n"/>
      <c r="UVV48" s="530" t="n"/>
      <c r="UVW48" s="530" t="n"/>
      <c r="UVX48" s="530" t="n"/>
      <c r="UVY48" s="530" t="n"/>
      <c r="UVZ48" s="530" t="n"/>
      <c r="UWA48" s="530" t="n"/>
      <c r="UWB48" s="530" t="n"/>
      <c r="UWC48" s="530" t="n"/>
      <c r="UWD48" s="530" t="n"/>
      <c r="UWE48" s="530" t="n"/>
      <c r="UWF48" s="530" t="n"/>
      <c r="UWG48" s="530" t="n"/>
      <c r="UWH48" s="530" t="n"/>
      <c r="UWI48" s="530" t="n"/>
      <c r="UWJ48" s="530" t="n"/>
      <c r="UWK48" s="530" t="n"/>
      <c r="UWL48" s="530" t="n"/>
      <c r="UWM48" s="530" t="n"/>
      <c r="UWN48" s="530" t="n"/>
      <c r="UWO48" s="530" t="n"/>
      <c r="UWP48" s="530" t="n"/>
      <c r="UWQ48" s="530" t="n"/>
      <c r="UWR48" s="530" t="n"/>
      <c r="UWS48" s="530" t="n"/>
      <c r="UWT48" s="530" t="n"/>
      <c r="UWU48" s="530" t="n"/>
      <c r="UWV48" s="530" t="n"/>
      <c r="UWW48" s="530" t="n"/>
      <c r="UWX48" s="530" t="n"/>
      <c r="UWY48" s="530" t="n"/>
      <c r="UWZ48" s="530" t="n"/>
      <c r="UXA48" s="530" t="n"/>
      <c r="UXB48" s="530" t="n"/>
      <c r="UXC48" s="530" t="n"/>
      <c r="UXD48" s="530" t="n"/>
      <c r="UXE48" s="530" t="n"/>
      <c r="UXF48" s="530" t="n"/>
      <c r="UXG48" s="530" t="n"/>
      <c r="UXH48" s="530" t="n"/>
      <c r="UXI48" s="530" t="n"/>
      <c r="UXJ48" s="530" t="n"/>
      <c r="UXK48" s="530" t="n"/>
      <c r="UXL48" s="530" t="n"/>
      <c r="UXM48" s="530" t="n"/>
      <c r="UXN48" s="530" t="n"/>
      <c r="UXO48" s="530" t="n"/>
      <c r="UXP48" s="530" t="n"/>
      <c r="UXQ48" s="530" t="n"/>
      <c r="UXR48" s="530" t="n"/>
      <c r="UXS48" s="530" t="n"/>
      <c r="UXT48" s="530" t="n"/>
      <c r="UXU48" s="530" t="n"/>
      <c r="UXV48" s="530" t="n"/>
      <c r="UXW48" s="530" t="n"/>
      <c r="UXX48" s="530" t="n"/>
      <c r="UXY48" s="530" t="n"/>
      <c r="UXZ48" s="530" t="n"/>
      <c r="UYA48" s="530" t="n"/>
      <c r="UYB48" s="530" t="n"/>
      <c r="UYC48" s="530" t="n"/>
      <c r="UYD48" s="530" t="n"/>
      <c r="UYE48" s="530" t="n"/>
      <c r="UYF48" s="530" t="n"/>
      <c r="UYG48" s="530" t="n"/>
      <c r="UYH48" s="530" t="n"/>
      <c r="UYI48" s="530" t="n"/>
      <c r="UYJ48" s="530" t="n"/>
      <c r="UYK48" s="530" t="n"/>
      <c r="UYL48" s="530" t="n"/>
      <c r="UYM48" s="530" t="n"/>
      <c r="UYN48" s="530" t="n"/>
      <c r="UYO48" s="530" t="n"/>
      <c r="UYP48" s="530" t="n"/>
      <c r="UYQ48" s="530" t="n"/>
      <c r="UYR48" s="530" t="n"/>
      <c r="UYS48" s="530" t="n"/>
      <c r="UYT48" s="530" t="n"/>
      <c r="UYU48" s="530" t="n"/>
      <c r="UYV48" s="530" t="n"/>
      <c r="UYW48" s="530" t="n"/>
      <c r="UYX48" s="530" t="n"/>
      <c r="UYY48" s="530" t="n"/>
      <c r="UYZ48" s="530" t="n"/>
      <c r="UZA48" s="530" t="n"/>
      <c r="UZB48" s="530" t="n"/>
      <c r="UZC48" s="530" t="n"/>
      <c r="UZD48" s="530" t="n"/>
      <c r="UZE48" s="530" t="n"/>
      <c r="UZF48" s="530" t="n"/>
      <c r="UZG48" s="530" t="n"/>
      <c r="UZH48" s="530" t="n"/>
      <c r="UZI48" s="530" t="n"/>
      <c r="UZJ48" s="530" t="n"/>
      <c r="UZK48" s="530" t="n"/>
      <c r="UZL48" s="530" t="n"/>
      <c r="UZM48" s="530" t="n"/>
      <c r="UZN48" s="530" t="n"/>
      <c r="UZO48" s="530" t="n"/>
      <c r="UZP48" s="530" t="n"/>
      <c r="UZQ48" s="530" t="n"/>
      <c r="UZR48" s="530" t="n"/>
      <c r="UZS48" s="530" t="n"/>
      <c r="UZT48" s="530" t="n"/>
      <c r="UZU48" s="530" t="n"/>
      <c r="UZV48" s="530" t="n"/>
      <c r="UZW48" s="530" t="n"/>
      <c r="UZX48" s="530" t="n"/>
      <c r="UZY48" s="530" t="n"/>
      <c r="UZZ48" s="530" t="n"/>
      <c r="VAA48" s="530" t="n"/>
      <c r="VAB48" s="530" t="n"/>
      <c r="VAC48" s="530" t="n"/>
      <c r="VAD48" s="530" t="n"/>
      <c r="VAE48" s="530" t="n"/>
      <c r="VAF48" s="530" t="n"/>
      <c r="VAG48" s="530" t="n"/>
      <c r="VAH48" s="530" t="n"/>
      <c r="VAI48" s="530" t="n"/>
      <c r="VAJ48" s="530" t="n"/>
      <c r="VAK48" s="530" t="n"/>
      <c r="VAL48" s="530" t="n"/>
      <c r="VAM48" s="530" t="n"/>
      <c r="VAN48" s="530" t="n"/>
      <c r="VAO48" s="530" t="n"/>
      <c r="VAP48" s="530" t="n"/>
      <c r="VAQ48" s="530" t="n"/>
      <c r="VAR48" s="530" t="n"/>
      <c r="VAS48" s="530" t="n"/>
      <c r="VAT48" s="530" t="n"/>
      <c r="VAU48" s="530" t="n"/>
      <c r="VAV48" s="530" t="n"/>
      <c r="VAW48" s="530" t="n"/>
      <c r="VAX48" s="530" t="n"/>
      <c r="VAY48" s="530" t="n"/>
      <c r="VAZ48" s="530" t="n"/>
      <c r="VBA48" s="530" t="n"/>
      <c r="VBB48" s="530" t="n"/>
      <c r="VBC48" s="530" t="n"/>
      <c r="VBD48" s="530" t="n"/>
      <c r="VBE48" s="530" t="n"/>
      <c r="VBF48" s="530" t="n"/>
      <c r="VBG48" s="530" t="n"/>
      <c r="VBH48" s="530" t="n"/>
      <c r="VBI48" s="530" t="n"/>
      <c r="VBJ48" s="530" t="n"/>
      <c r="VBK48" s="530" t="n"/>
      <c r="VBL48" s="530" t="n"/>
      <c r="VBM48" s="530" t="n"/>
      <c r="VBN48" s="530" t="n"/>
      <c r="VBO48" s="530" t="n"/>
      <c r="VBP48" s="530" t="n"/>
      <c r="VBQ48" s="530" t="n"/>
      <c r="VBR48" s="530" t="n"/>
      <c r="VBS48" s="530" t="n"/>
      <c r="VBT48" s="530" t="n"/>
      <c r="VBU48" s="530" t="n"/>
      <c r="VBV48" s="530" t="n"/>
      <c r="VBW48" s="530" t="n"/>
      <c r="VBX48" s="530" t="n"/>
      <c r="VBY48" s="530" t="n"/>
      <c r="VBZ48" s="530" t="n"/>
      <c r="VCA48" s="530" t="n"/>
      <c r="VCB48" s="530" t="n"/>
      <c r="VCC48" s="530" t="n"/>
      <c r="VCD48" s="530" t="n"/>
      <c r="VCE48" s="530" t="n"/>
      <c r="VCF48" s="530" t="n"/>
      <c r="VCG48" s="530" t="n"/>
      <c r="VCH48" s="530" t="n"/>
      <c r="VCI48" s="530" t="n"/>
      <c r="VCJ48" s="530" t="n"/>
      <c r="VCK48" s="530" t="n"/>
      <c r="VCL48" s="530" t="n"/>
      <c r="VCM48" s="530" t="n"/>
      <c r="VCN48" s="530" t="n"/>
      <c r="VCO48" s="530" t="n"/>
      <c r="VCP48" s="530" t="n"/>
      <c r="VCQ48" s="530" t="n"/>
      <c r="VCR48" s="530" t="n"/>
      <c r="VCS48" s="530" t="n"/>
      <c r="VCT48" s="530" t="n"/>
      <c r="VCU48" s="530" t="n"/>
      <c r="VCV48" s="530" t="n"/>
      <c r="VCW48" s="530" t="n"/>
      <c r="VCX48" s="530" t="n"/>
      <c r="VCY48" s="530" t="n"/>
      <c r="VCZ48" s="530" t="n"/>
      <c r="VDA48" s="530" t="n"/>
      <c r="VDB48" s="530" t="n"/>
      <c r="VDC48" s="530" t="n"/>
      <c r="VDD48" s="530" t="n"/>
      <c r="VDE48" s="530" t="n"/>
      <c r="VDF48" s="530" t="n"/>
      <c r="VDG48" s="530" t="n"/>
      <c r="VDH48" s="530" t="n"/>
      <c r="VDI48" s="530" t="n"/>
      <c r="VDJ48" s="530" t="n"/>
      <c r="VDK48" s="530" t="n"/>
      <c r="VDL48" s="530" t="n"/>
      <c r="VDM48" s="530" t="n"/>
      <c r="VDN48" s="530" t="n"/>
      <c r="VDO48" s="530" t="n"/>
      <c r="VDP48" s="530" t="n"/>
      <c r="VDQ48" s="530" t="n"/>
      <c r="VDR48" s="530" t="n"/>
      <c r="VDS48" s="530" t="n"/>
      <c r="VDT48" s="530" t="n"/>
      <c r="VDU48" s="530" t="n"/>
      <c r="VDV48" s="530" t="n"/>
      <c r="VDW48" s="530" t="n"/>
      <c r="VDX48" s="530" t="n"/>
      <c r="VDY48" s="530" t="n"/>
      <c r="VDZ48" s="530" t="n"/>
      <c r="VEA48" s="530" t="n"/>
      <c r="VEB48" s="530" t="n"/>
      <c r="VEC48" s="530" t="n"/>
      <c r="VED48" s="530" t="n"/>
      <c r="VEE48" s="530" t="n"/>
      <c r="VEF48" s="530" t="n"/>
      <c r="VEG48" s="530" t="n"/>
      <c r="VEH48" s="530" t="n"/>
      <c r="VEI48" s="530" t="n"/>
      <c r="VEJ48" s="530" t="n"/>
      <c r="VEK48" s="530" t="n"/>
      <c r="VEL48" s="530" t="n"/>
      <c r="VEM48" s="530" t="n"/>
      <c r="VEN48" s="530" t="n"/>
      <c r="VEO48" s="530" t="n"/>
      <c r="VEP48" s="530" t="n"/>
      <c r="VEQ48" s="530" t="n"/>
      <c r="VER48" s="530" t="n"/>
      <c r="VES48" s="530" t="n"/>
      <c r="VET48" s="530" t="n"/>
      <c r="VEU48" s="530" t="n"/>
      <c r="VEV48" s="530" t="n"/>
      <c r="VEW48" s="530" t="n"/>
      <c r="VEX48" s="530" t="n"/>
      <c r="VEY48" s="530" t="n"/>
      <c r="VEZ48" s="530" t="n"/>
      <c r="VFA48" s="530" t="n"/>
      <c r="VFB48" s="530" t="n"/>
      <c r="VFC48" s="530" t="n"/>
      <c r="VFD48" s="530" t="n"/>
      <c r="VFE48" s="530" t="n"/>
      <c r="VFF48" s="530" t="n"/>
      <c r="VFG48" s="530" t="n"/>
      <c r="VFH48" s="530" t="n"/>
      <c r="VFI48" s="530" t="n"/>
      <c r="VFJ48" s="530" t="n"/>
      <c r="VFK48" s="530" t="n"/>
      <c r="VFL48" s="530" t="n"/>
      <c r="VFM48" s="530" t="n"/>
      <c r="VFN48" s="530" t="n"/>
      <c r="VFO48" s="530" t="n"/>
      <c r="VFP48" s="530" t="n"/>
      <c r="VFQ48" s="530" t="n"/>
      <c r="VFR48" s="530" t="n"/>
      <c r="VFS48" s="530" t="n"/>
      <c r="VFT48" s="530" t="n"/>
      <c r="VFU48" s="530" t="n"/>
      <c r="VFV48" s="530" t="n"/>
      <c r="VFW48" s="530" t="n"/>
      <c r="VFX48" s="530" t="n"/>
      <c r="VFY48" s="530" t="n"/>
      <c r="VFZ48" s="530" t="n"/>
      <c r="VGA48" s="530" t="n"/>
      <c r="VGB48" s="530" t="n"/>
      <c r="VGC48" s="530" t="n"/>
      <c r="VGD48" s="530" t="n"/>
      <c r="VGE48" s="530" t="n"/>
      <c r="VGF48" s="530" t="n"/>
      <c r="VGG48" s="530" t="n"/>
      <c r="VGH48" s="530" t="n"/>
      <c r="VGI48" s="530" t="n"/>
      <c r="VGJ48" s="530" t="n"/>
      <c r="VGK48" s="530" t="n"/>
      <c r="VGL48" s="530" t="n"/>
      <c r="VGM48" s="530" t="n"/>
      <c r="VGN48" s="530" t="n"/>
      <c r="VGO48" s="530" t="n"/>
      <c r="VGP48" s="530" t="n"/>
      <c r="VGQ48" s="530" t="n"/>
      <c r="VGR48" s="530" t="n"/>
      <c r="VGS48" s="530" t="n"/>
      <c r="VGT48" s="530" t="n"/>
      <c r="VGU48" s="530" t="n"/>
      <c r="VGV48" s="530" t="n"/>
      <c r="VGW48" s="530" t="n"/>
      <c r="VGX48" s="530" t="n"/>
      <c r="VGY48" s="530" t="n"/>
      <c r="VGZ48" s="530" t="n"/>
      <c r="VHA48" s="530" t="n"/>
      <c r="VHB48" s="530" t="n"/>
      <c r="VHC48" s="530" t="n"/>
      <c r="VHD48" s="530" t="n"/>
      <c r="VHE48" s="530" t="n"/>
      <c r="VHF48" s="530" t="n"/>
      <c r="VHG48" s="530" t="n"/>
      <c r="VHH48" s="530" t="n"/>
      <c r="VHI48" s="530" t="n"/>
      <c r="VHJ48" s="530" t="n"/>
      <c r="VHK48" s="530" t="n"/>
      <c r="VHL48" s="530" t="n"/>
      <c r="VHM48" s="530" t="n"/>
      <c r="VHN48" s="530" t="n"/>
      <c r="VHO48" s="530" t="n"/>
      <c r="VHP48" s="530" t="n"/>
      <c r="VHQ48" s="530" t="n"/>
      <c r="VHR48" s="530" t="n"/>
      <c r="VHS48" s="530" t="n"/>
      <c r="VHT48" s="530" t="n"/>
      <c r="VHU48" s="530" t="n"/>
      <c r="VHV48" s="530" t="n"/>
      <c r="VHW48" s="530" t="n"/>
      <c r="VHX48" s="530" t="n"/>
      <c r="VHY48" s="530" t="n"/>
      <c r="VHZ48" s="530" t="n"/>
      <c r="VIA48" s="530" t="n"/>
      <c r="VIB48" s="530" t="n"/>
      <c r="VIC48" s="530" t="n"/>
      <c r="VID48" s="530" t="n"/>
      <c r="VIE48" s="530" t="n"/>
      <c r="VIF48" s="530" t="n"/>
      <c r="VIG48" s="530" t="n"/>
      <c r="VIH48" s="530" t="n"/>
      <c r="VII48" s="530" t="n"/>
      <c r="VIJ48" s="530" t="n"/>
      <c r="VIK48" s="530" t="n"/>
      <c r="VIL48" s="530" t="n"/>
      <c r="VIM48" s="530" t="n"/>
      <c r="VIN48" s="530" t="n"/>
      <c r="VIO48" s="530" t="n"/>
      <c r="VIP48" s="530" t="n"/>
      <c r="VIQ48" s="530" t="n"/>
      <c r="VIR48" s="530" t="n"/>
      <c r="VIS48" s="530" t="n"/>
      <c r="VIT48" s="530" t="n"/>
      <c r="VIU48" s="530" t="n"/>
      <c r="VIV48" s="530" t="n"/>
      <c r="VIW48" s="530" t="n"/>
      <c r="VIX48" s="530" t="n"/>
      <c r="VIY48" s="530" t="n"/>
      <c r="VIZ48" s="530" t="n"/>
      <c r="VJA48" s="530" t="n"/>
      <c r="VJB48" s="530" t="n"/>
      <c r="VJC48" s="530" t="n"/>
      <c r="VJD48" s="530" t="n"/>
      <c r="VJE48" s="530" t="n"/>
      <c r="VJF48" s="530" t="n"/>
      <c r="VJG48" s="530" t="n"/>
      <c r="VJH48" s="530" t="n"/>
      <c r="VJI48" s="530" t="n"/>
      <c r="VJJ48" s="530" t="n"/>
      <c r="VJK48" s="530" t="n"/>
      <c r="VJL48" s="530" t="n"/>
      <c r="VJM48" s="530" t="n"/>
      <c r="VJN48" s="530" t="n"/>
      <c r="VJO48" s="530" t="n"/>
      <c r="VJP48" s="530" t="n"/>
      <c r="VJQ48" s="530" t="n"/>
      <c r="VJR48" s="530" t="n"/>
      <c r="VJS48" s="530" t="n"/>
      <c r="VJT48" s="530" t="n"/>
      <c r="VJU48" s="530" t="n"/>
      <c r="VJV48" s="530" t="n"/>
      <c r="VJW48" s="530" t="n"/>
      <c r="VJX48" s="530" t="n"/>
      <c r="VJY48" s="530" t="n"/>
      <c r="VJZ48" s="530" t="n"/>
      <c r="VKA48" s="530" t="n"/>
      <c r="VKB48" s="530" t="n"/>
      <c r="VKC48" s="530" t="n"/>
      <c r="VKD48" s="530" t="n"/>
      <c r="VKE48" s="530" t="n"/>
      <c r="VKF48" s="530" t="n"/>
      <c r="VKG48" s="530" t="n"/>
      <c r="VKH48" s="530" t="n"/>
      <c r="VKI48" s="530" t="n"/>
      <c r="VKJ48" s="530" t="n"/>
      <c r="VKK48" s="530" t="n"/>
      <c r="VKL48" s="530" t="n"/>
      <c r="VKM48" s="530" t="n"/>
      <c r="VKN48" s="530" t="n"/>
      <c r="VKO48" s="530" t="n"/>
      <c r="VKP48" s="530" t="n"/>
      <c r="VKQ48" s="530" t="n"/>
      <c r="VKR48" s="530" t="n"/>
      <c r="VKS48" s="530" t="n"/>
      <c r="VKT48" s="530" t="n"/>
      <c r="VKU48" s="530" t="n"/>
      <c r="VKV48" s="530" t="n"/>
      <c r="VKW48" s="530" t="n"/>
      <c r="VKX48" s="530" t="n"/>
      <c r="VKY48" s="530" t="n"/>
      <c r="VKZ48" s="530" t="n"/>
      <c r="VLA48" s="530" t="n"/>
      <c r="VLB48" s="530" t="n"/>
      <c r="VLC48" s="530" t="n"/>
      <c r="VLD48" s="530" t="n"/>
      <c r="VLE48" s="530" t="n"/>
      <c r="VLF48" s="530" t="n"/>
      <c r="VLG48" s="530" t="n"/>
      <c r="VLH48" s="530" t="n"/>
      <c r="VLI48" s="530" t="n"/>
      <c r="VLJ48" s="530" t="n"/>
      <c r="VLK48" s="530" t="n"/>
      <c r="VLL48" s="530" t="n"/>
      <c r="VLM48" s="530" t="n"/>
      <c r="VLN48" s="530" t="n"/>
      <c r="VLO48" s="530" t="n"/>
      <c r="VLP48" s="530" t="n"/>
      <c r="VLQ48" s="530" t="n"/>
      <c r="VLR48" s="530" t="n"/>
      <c r="VLS48" s="530" t="n"/>
      <c r="VLT48" s="530" t="n"/>
      <c r="VLU48" s="530" t="n"/>
      <c r="VLV48" s="530" t="n"/>
      <c r="VLW48" s="530" t="n"/>
      <c r="VLX48" s="530" t="n"/>
      <c r="VLY48" s="530" t="n"/>
      <c r="VLZ48" s="530" t="n"/>
      <c r="VMA48" s="530" t="n"/>
      <c r="VMB48" s="530" t="n"/>
      <c r="VMC48" s="530" t="n"/>
      <c r="VMD48" s="530" t="n"/>
      <c r="VME48" s="530" t="n"/>
      <c r="VMF48" s="530" t="n"/>
      <c r="VMG48" s="530" t="n"/>
      <c r="VMH48" s="530" t="n"/>
      <c r="VMI48" s="530" t="n"/>
      <c r="VMJ48" s="530" t="n"/>
      <c r="VMK48" s="530" t="n"/>
      <c r="VML48" s="530" t="n"/>
      <c r="VMM48" s="530" t="n"/>
      <c r="VMN48" s="530" t="n"/>
      <c r="VMO48" s="530" t="n"/>
      <c r="VMP48" s="530" t="n"/>
      <c r="VMQ48" s="530" t="n"/>
      <c r="VMR48" s="530" t="n"/>
      <c r="VMS48" s="530" t="n"/>
      <c r="VMT48" s="530" t="n"/>
      <c r="VMU48" s="530" t="n"/>
      <c r="VMV48" s="530" t="n"/>
      <c r="VMW48" s="530" t="n"/>
      <c r="VMX48" s="530" t="n"/>
      <c r="VMY48" s="530" t="n"/>
      <c r="VMZ48" s="530" t="n"/>
      <c r="VNA48" s="530" t="n"/>
      <c r="VNB48" s="530" t="n"/>
      <c r="VNC48" s="530" t="n"/>
      <c r="VND48" s="530" t="n"/>
      <c r="VNE48" s="530" t="n"/>
      <c r="VNF48" s="530" t="n"/>
      <c r="VNG48" s="530" t="n"/>
      <c r="VNH48" s="530" t="n"/>
      <c r="VNI48" s="530" t="n"/>
      <c r="VNJ48" s="530" t="n"/>
      <c r="VNK48" s="530" t="n"/>
      <c r="VNL48" s="530" t="n"/>
      <c r="VNM48" s="530" t="n"/>
      <c r="VNN48" s="530" t="n"/>
      <c r="VNO48" s="530" t="n"/>
      <c r="VNP48" s="530" t="n"/>
      <c r="VNQ48" s="530" t="n"/>
      <c r="VNR48" s="530" t="n"/>
      <c r="VNS48" s="530" t="n"/>
      <c r="VNT48" s="530" t="n"/>
      <c r="VNU48" s="530" t="n"/>
      <c r="VNV48" s="530" t="n"/>
      <c r="VNW48" s="530" t="n"/>
      <c r="VNX48" s="530" t="n"/>
      <c r="VNY48" s="530" t="n"/>
      <c r="VNZ48" s="530" t="n"/>
      <c r="VOA48" s="530" t="n"/>
      <c r="VOB48" s="530" t="n"/>
      <c r="VOC48" s="530" t="n"/>
      <c r="VOD48" s="530" t="n"/>
      <c r="VOE48" s="530" t="n"/>
      <c r="VOF48" s="530" t="n"/>
      <c r="VOG48" s="530" t="n"/>
      <c r="VOH48" s="530" t="n"/>
      <c r="VOI48" s="530" t="n"/>
      <c r="VOJ48" s="530" t="n"/>
      <c r="VOK48" s="530" t="n"/>
      <c r="VOL48" s="530" t="n"/>
      <c r="VOM48" s="530" t="n"/>
      <c r="VON48" s="530" t="n"/>
      <c r="VOO48" s="530" t="n"/>
      <c r="VOP48" s="530" t="n"/>
      <c r="VOQ48" s="530" t="n"/>
      <c r="VOR48" s="530" t="n"/>
      <c r="VOS48" s="530" t="n"/>
      <c r="VOT48" s="530" t="n"/>
      <c r="VOU48" s="530" t="n"/>
      <c r="VOV48" s="530" t="n"/>
      <c r="VOW48" s="530" t="n"/>
      <c r="VOX48" s="530" t="n"/>
      <c r="VOY48" s="530" t="n"/>
      <c r="VOZ48" s="530" t="n"/>
      <c r="VPA48" s="530" t="n"/>
      <c r="VPB48" s="530" t="n"/>
      <c r="VPC48" s="530" t="n"/>
      <c r="VPD48" s="530" t="n"/>
      <c r="VPE48" s="530" t="n"/>
      <c r="VPF48" s="530" t="n"/>
      <c r="VPG48" s="530" t="n"/>
      <c r="VPH48" s="530" t="n"/>
      <c r="VPI48" s="530" t="n"/>
      <c r="VPJ48" s="530" t="n"/>
      <c r="VPK48" s="530" t="n"/>
      <c r="VPL48" s="530" t="n"/>
      <c r="VPM48" s="530" t="n"/>
      <c r="VPN48" s="530" t="n"/>
      <c r="VPO48" s="530" t="n"/>
      <c r="VPP48" s="530" t="n"/>
      <c r="VPQ48" s="530" t="n"/>
      <c r="VPR48" s="530" t="n"/>
      <c r="VPS48" s="530" t="n"/>
      <c r="VPT48" s="530" t="n"/>
      <c r="VPU48" s="530" t="n"/>
      <c r="VPV48" s="530" t="n"/>
      <c r="VPW48" s="530" t="n"/>
      <c r="VPX48" s="530" t="n"/>
      <c r="VPY48" s="530" t="n"/>
      <c r="VPZ48" s="530" t="n"/>
      <c r="VQA48" s="530" t="n"/>
      <c r="VQB48" s="530" t="n"/>
      <c r="VQC48" s="530" t="n"/>
      <c r="VQD48" s="530" t="n"/>
      <c r="VQE48" s="530" t="n"/>
      <c r="VQF48" s="530" t="n"/>
      <c r="VQG48" s="530" t="n"/>
      <c r="VQH48" s="530" t="n"/>
      <c r="VQI48" s="530" t="n"/>
      <c r="VQJ48" s="530" t="n"/>
      <c r="VQK48" s="530" t="n"/>
      <c r="VQL48" s="530" t="n"/>
      <c r="VQM48" s="530" t="n"/>
      <c r="VQN48" s="530" t="n"/>
      <c r="VQO48" s="530" t="n"/>
      <c r="VQP48" s="530" t="n"/>
      <c r="VQQ48" s="530" t="n"/>
      <c r="VQR48" s="530" t="n"/>
      <c r="VQS48" s="530" t="n"/>
      <c r="VQT48" s="530" t="n"/>
      <c r="VQU48" s="530" t="n"/>
      <c r="VQV48" s="530" t="n"/>
      <c r="VQW48" s="530" t="n"/>
      <c r="VQX48" s="530" t="n"/>
      <c r="VQY48" s="530" t="n"/>
      <c r="VQZ48" s="530" t="n"/>
      <c r="VRA48" s="530" t="n"/>
      <c r="VRB48" s="530" t="n"/>
      <c r="VRC48" s="530" t="n"/>
      <c r="VRD48" s="530" t="n"/>
      <c r="VRE48" s="530" t="n"/>
      <c r="VRF48" s="530" t="n"/>
      <c r="VRG48" s="530" t="n"/>
      <c r="VRH48" s="530" t="n"/>
      <c r="VRI48" s="530" t="n"/>
      <c r="VRJ48" s="530" t="n"/>
      <c r="VRK48" s="530" t="n"/>
      <c r="VRL48" s="530" t="n"/>
      <c r="VRM48" s="530" t="n"/>
      <c r="VRN48" s="530" t="n"/>
      <c r="VRO48" s="530" t="n"/>
      <c r="VRP48" s="530" t="n"/>
      <c r="VRQ48" s="530" t="n"/>
      <c r="VRR48" s="530" t="n"/>
      <c r="VRS48" s="530" t="n"/>
      <c r="VRT48" s="530" t="n"/>
      <c r="VRU48" s="530" t="n"/>
      <c r="VRV48" s="530" t="n"/>
      <c r="VRW48" s="530" t="n"/>
      <c r="VRX48" s="530" t="n"/>
      <c r="VRY48" s="530" t="n"/>
      <c r="VRZ48" s="530" t="n"/>
      <c r="VSA48" s="530" t="n"/>
      <c r="VSB48" s="530" t="n"/>
      <c r="VSC48" s="530" t="n"/>
      <c r="VSD48" s="530" t="n"/>
      <c r="VSE48" s="530" t="n"/>
      <c r="VSF48" s="530" t="n"/>
      <c r="VSG48" s="530" t="n"/>
      <c r="VSH48" s="530" t="n"/>
      <c r="VSI48" s="530" t="n"/>
      <c r="VSJ48" s="530" t="n"/>
      <c r="VSK48" s="530" t="n"/>
      <c r="VSL48" s="530" t="n"/>
      <c r="VSM48" s="530" t="n"/>
      <c r="VSN48" s="530" t="n"/>
      <c r="VSO48" s="530" t="n"/>
      <c r="VSP48" s="530" t="n"/>
      <c r="VSQ48" s="530" t="n"/>
      <c r="VSR48" s="530" t="n"/>
      <c r="VSS48" s="530" t="n"/>
      <c r="VST48" s="530" t="n"/>
      <c r="VSU48" s="530" t="n"/>
      <c r="VSV48" s="530" t="n"/>
      <c r="VSW48" s="530" t="n"/>
      <c r="VSX48" s="530" t="n"/>
      <c r="VSY48" s="530" t="n"/>
      <c r="VSZ48" s="530" t="n"/>
      <c r="VTA48" s="530" t="n"/>
      <c r="VTB48" s="530" t="n"/>
      <c r="VTC48" s="530" t="n"/>
      <c r="VTD48" s="530" t="n"/>
      <c r="VTE48" s="530" t="n"/>
      <c r="VTF48" s="530" t="n"/>
      <c r="VTG48" s="530" t="n"/>
      <c r="VTH48" s="530" t="n"/>
      <c r="VTI48" s="530" t="n"/>
      <c r="VTJ48" s="530" t="n"/>
      <c r="VTK48" s="530" t="n"/>
      <c r="VTL48" s="530" t="n"/>
      <c r="VTM48" s="530" t="n"/>
      <c r="VTN48" s="530" t="n"/>
      <c r="VTO48" s="530" t="n"/>
      <c r="VTP48" s="530" t="n"/>
      <c r="VTQ48" s="530" t="n"/>
      <c r="VTR48" s="530" t="n"/>
      <c r="VTS48" s="530" t="n"/>
      <c r="VTT48" s="530" t="n"/>
      <c r="VTU48" s="530" t="n"/>
      <c r="VTV48" s="530" t="n"/>
      <c r="VTW48" s="530" t="n"/>
      <c r="VTX48" s="530" t="n"/>
      <c r="VTY48" s="530" t="n"/>
      <c r="VTZ48" s="530" t="n"/>
      <c r="VUA48" s="530" t="n"/>
      <c r="VUB48" s="530" t="n"/>
      <c r="VUC48" s="530" t="n"/>
      <c r="VUD48" s="530" t="n"/>
      <c r="VUE48" s="530" t="n"/>
      <c r="VUF48" s="530" t="n"/>
      <c r="VUG48" s="530" t="n"/>
      <c r="VUH48" s="530" t="n"/>
      <c r="VUI48" s="530" t="n"/>
      <c r="VUJ48" s="530" t="n"/>
      <c r="VUK48" s="530" t="n"/>
      <c r="VUL48" s="530" t="n"/>
      <c r="VUM48" s="530" t="n"/>
      <c r="VUN48" s="530" t="n"/>
      <c r="VUO48" s="530" t="n"/>
      <c r="VUP48" s="530" t="n"/>
      <c r="VUQ48" s="530" t="n"/>
      <c r="VUR48" s="530" t="n"/>
      <c r="VUS48" s="530" t="n"/>
      <c r="VUT48" s="530" t="n"/>
      <c r="VUU48" s="530" t="n"/>
      <c r="VUV48" s="530" t="n"/>
      <c r="VUW48" s="530" t="n"/>
      <c r="VUX48" s="530" t="n"/>
      <c r="VUY48" s="530" t="n"/>
      <c r="VUZ48" s="530" t="n"/>
      <c r="VVA48" s="530" t="n"/>
      <c r="VVB48" s="530" t="n"/>
      <c r="VVC48" s="530" t="n"/>
      <c r="VVD48" s="530" t="n"/>
      <c r="VVE48" s="530" t="n"/>
      <c r="VVF48" s="530" t="n"/>
      <c r="VVG48" s="530" t="n"/>
      <c r="VVH48" s="530" t="n"/>
      <c r="VVI48" s="530" t="n"/>
      <c r="VVJ48" s="530" t="n"/>
      <c r="VVK48" s="530" t="n"/>
      <c r="VVL48" s="530" t="n"/>
      <c r="VVM48" s="530" t="n"/>
      <c r="VVN48" s="530" t="n"/>
      <c r="VVO48" s="530" t="n"/>
      <c r="VVP48" s="530" t="n"/>
      <c r="VVQ48" s="530" t="n"/>
      <c r="VVR48" s="530" t="n"/>
      <c r="VVS48" s="530" t="n"/>
      <c r="VVT48" s="530" t="n"/>
      <c r="VVU48" s="530" t="n"/>
      <c r="VVV48" s="530" t="n"/>
      <c r="VVW48" s="530" t="n"/>
      <c r="VVX48" s="530" t="n"/>
      <c r="VVY48" s="530" t="n"/>
      <c r="VVZ48" s="530" t="n"/>
      <c r="VWA48" s="530" t="n"/>
      <c r="VWB48" s="530" t="n"/>
      <c r="VWC48" s="530" t="n"/>
      <c r="VWD48" s="530" t="n"/>
      <c r="VWE48" s="530" t="n"/>
      <c r="VWF48" s="530" t="n"/>
      <c r="VWG48" s="530" t="n"/>
      <c r="VWH48" s="530" t="n"/>
      <c r="VWI48" s="530" t="n"/>
      <c r="VWJ48" s="530" t="n"/>
      <c r="VWK48" s="530" t="n"/>
      <c r="VWL48" s="530" t="n"/>
      <c r="VWM48" s="530" t="n"/>
      <c r="VWN48" s="530" t="n"/>
      <c r="VWO48" s="530" t="n"/>
      <c r="VWP48" s="530" t="n"/>
      <c r="VWQ48" s="530" t="n"/>
      <c r="VWR48" s="530" t="n"/>
      <c r="VWS48" s="530" t="n"/>
      <c r="VWT48" s="530" t="n"/>
      <c r="VWU48" s="530" t="n"/>
      <c r="VWV48" s="530" t="n"/>
      <c r="VWW48" s="530" t="n"/>
      <c r="VWX48" s="530" t="n"/>
      <c r="VWY48" s="530" t="n"/>
      <c r="VWZ48" s="530" t="n"/>
      <c r="VXA48" s="530" t="n"/>
      <c r="VXB48" s="530" t="n"/>
      <c r="VXC48" s="530" t="n"/>
      <c r="VXD48" s="530" t="n"/>
      <c r="VXE48" s="530" t="n"/>
      <c r="VXF48" s="530" t="n"/>
      <c r="VXG48" s="530" t="n"/>
      <c r="VXH48" s="530" t="n"/>
      <c r="VXI48" s="530" t="n"/>
      <c r="VXJ48" s="530" t="n"/>
      <c r="VXK48" s="530" t="n"/>
      <c r="VXL48" s="530" t="n"/>
      <c r="VXM48" s="530" t="n"/>
      <c r="VXN48" s="530" t="n"/>
      <c r="VXO48" s="530" t="n"/>
      <c r="VXP48" s="530" t="n"/>
      <c r="VXQ48" s="530" t="n"/>
      <c r="VXR48" s="530" t="n"/>
      <c r="VXS48" s="530" t="n"/>
      <c r="VXT48" s="530" t="n"/>
      <c r="VXU48" s="530" t="n"/>
      <c r="VXV48" s="530" t="n"/>
      <c r="VXW48" s="530" t="n"/>
      <c r="VXX48" s="530" t="n"/>
      <c r="VXY48" s="530" t="n"/>
      <c r="VXZ48" s="530" t="n"/>
      <c r="VYA48" s="530" t="n"/>
      <c r="VYB48" s="530" t="n"/>
      <c r="VYC48" s="530" t="n"/>
      <c r="VYD48" s="530" t="n"/>
      <c r="VYE48" s="530" t="n"/>
      <c r="VYF48" s="530" t="n"/>
      <c r="VYG48" s="530" t="n"/>
      <c r="VYH48" s="530" t="n"/>
      <c r="VYI48" s="530" t="n"/>
      <c r="VYJ48" s="530" t="n"/>
      <c r="VYK48" s="530" t="n"/>
      <c r="VYL48" s="530" t="n"/>
      <c r="VYM48" s="530" t="n"/>
      <c r="VYN48" s="530" t="n"/>
      <c r="VYO48" s="530" t="n"/>
      <c r="VYP48" s="530" t="n"/>
      <c r="VYQ48" s="530" t="n"/>
      <c r="VYR48" s="530" t="n"/>
      <c r="VYS48" s="530" t="n"/>
      <c r="VYT48" s="530" t="n"/>
      <c r="VYU48" s="530" t="n"/>
      <c r="VYV48" s="530" t="n"/>
      <c r="VYW48" s="530" t="n"/>
      <c r="VYX48" s="530" t="n"/>
      <c r="VYY48" s="530" t="n"/>
      <c r="VYZ48" s="530" t="n"/>
      <c r="VZA48" s="530" t="n"/>
      <c r="VZB48" s="530" t="n"/>
      <c r="VZC48" s="530" t="n"/>
      <c r="VZD48" s="530" t="n"/>
      <c r="VZE48" s="530" t="n"/>
      <c r="VZF48" s="530" t="n"/>
      <c r="VZG48" s="530" t="n"/>
      <c r="VZH48" s="530" t="n"/>
      <c r="VZI48" s="530" t="n"/>
      <c r="VZJ48" s="530" t="n"/>
      <c r="VZK48" s="530" t="n"/>
      <c r="VZL48" s="530" t="n"/>
      <c r="VZM48" s="530" t="n"/>
      <c r="VZN48" s="530" t="n"/>
      <c r="VZO48" s="530" t="n"/>
      <c r="VZP48" s="530" t="n"/>
      <c r="VZQ48" s="530" t="n"/>
      <c r="VZR48" s="530" t="n"/>
      <c r="VZS48" s="530" t="n"/>
      <c r="VZT48" s="530" t="n"/>
      <c r="VZU48" s="530" t="n"/>
      <c r="VZV48" s="530" t="n"/>
      <c r="VZW48" s="530" t="n"/>
      <c r="VZX48" s="530" t="n"/>
      <c r="VZY48" s="530" t="n"/>
      <c r="VZZ48" s="530" t="n"/>
      <c r="WAA48" s="530" t="n"/>
      <c r="WAB48" s="530" t="n"/>
      <c r="WAC48" s="530" t="n"/>
      <c r="WAD48" s="530" t="n"/>
      <c r="WAE48" s="530" t="n"/>
      <c r="WAF48" s="530" t="n"/>
      <c r="WAG48" s="530" t="n"/>
      <c r="WAH48" s="530" t="n"/>
      <c r="WAI48" s="530" t="n"/>
      <c r="WAJ48" s="530" t="n"/>
      <c r="WAK48" s="530" t="n"/>
      <c r="WAL48" s="530" t="n"/>
      <c r="WAM48" s="530" t="n"/>
      <c r="WAN48" s="530" t="n"/>
      <c r="WAO48" s="530" t="n"/>
      <c r="WAP48" s="530" t="n"/>
      <c r="WAQ48" s="530" t="n"/>
      <c r="WAR48" s="530" t="n"/>
      <c r="WAS48" s="530" t="n"/>
      <c r="WAT48" s="530" t="n"/>
      <c r="WAU48" s="530" t="n"/>
      <c r="WAV48" s="530" t="n"/>
      <c r="WAW48" s="530" t="n"/>
      <c r="WAX48" s="530" t="n"/>
      <c r="WAY48" s="530" t="n"/>
      <c r="WAZ48" s="530" t="n"/>
      <c r="WBA48" s="530" t="n"/>
      <c r="WBB48" s="530" t="n"/>
      <c r="WBC48" s="530" t="n"/>
      <c r="WBD48" s="530" t="n"/>
      <c r="WBE48" s="530" t="n"/>
      <c r="WBF48" s="530" t="n"/>
      <c r="WBG48" s="530" t="n"/>
      <c r="WBH48" s="530" t="n"/>
      <c r="WBI48" s="530" t="n"/>
      <c r="WBJ48" s="530" t="n"/>
      <c r="WBK48" s="530" t="n"/>
      <c r="WBL48" s="530" t="n"/>
      <c r="WBM48" s="530" t="n"/>
      <c r="WBN48" s="530" t="n"/>
      <c r="WBO48" s="530" t="n"/>
      <c r="WBP48" s="530" t="n"/>
      <c r="WBQ48" s="530" t="n"/>
      <c r="WBR48" s="530" t="n"/>
      <c r="WBS48" s="530" t="n"/>
      <c r="WBT48" s="530" t="n"/>
      <c r="WBU48" s="530" t="n"/>
      <c r="WBV48" s="530" t="n"/>
      <c r="WBW48" s="530" t="n"/>
      <c r="WBX48" s="530" t="n"/>
      <c r="WBY48" s="530" t="n"/>
      <c r="WBZ48" s="530" t="n"/>
      <c r="WCA48" s="530" t="n"/>
      <c r="WCB48" s="530" t="n"/>
      <c r="WCC48" s="530" t="n"/>
      <c r="WCD48" s="530" t="n"/>
      <c r="WCE48" s="530" t="n"/>
      <c r="WCF48" s="530" t="n"/>
      <c r="WCG48" s="530" t="n"/>
      <c r="WCH48" s="530" t="n"/>
      <c r="WCI48" s="530" t="n"/>
      <c r="WCJ48" s="530" t="n"/>
      <c r="WCK48" s="530" t="n"/>
      <c r="WCL48" s="530" t="n"/>
      <c r="WCM48" s="530" t="n"/>
      <c r="WCN48" s="530" t="n"/>
      <c r="WCO48" s="530" t="n"/>
      <c r="WCP48" s="530" t="n"/>
      <c r="WCQ48" s="530" t="n"/>
      <c r="WCR48" s="530" t="n"/>
      <c r="WCS48" s="530" t="n"/>
      <c r="WCT48" s="530" t="n"/>
      <c r="WCU48" s="530" t="n"/>
      <c r="WCV48" s="530" t="n"/>
      <c r="WCW48" s="530" t="n"/>
      <c r="WCX48" s="530" t="n"/>
      <c r="WCY48" s="530" t="n"/>
      <c r="WCZ48" s="530" t="n"/>
      <c r="WDA48" s="530" t="n"/>
      <c r="WDB48" s="530" t="n"/>
      <c r="WDC48" s="530" t="n"/>
      <c r="WDD48" s="530" t="n"/>
      <c r="WDE48" s="530" t="n"/>
      <c r="WDF48" s="530" t="n"/>
      <c r="WDG48" s="530" t="n"/>
      <c r="WDH48" s="530" t="n"/>
      <c r="WDI48" s="530" t="n"/>
      <c r="WDJ48" s="530" t="n"/>
      <c r="WDK48" s="530" t="n"/>
      <c r="WDL48" s="530" t="n"/>
      <c r="WDM48" s="530" t="n"/>
      <c r="WDN48" s="530" t="n"/>
      <c r="WDO48" s="530" t="n"/>
      <c r="WDP48" s="530" t="n"/>
      <c r="WDQ48" s="530" t="n"/>
      <c r="WDR48" s="530" t="n"/>
      <c r="WDS48" s="530" t="n"/>
      <c r="WDT48" s="530" t="n"/>
      <c r="WDU48" s="530" t="n"/>
      <c r="WDV48" s="530" t="n"/>
      <c r="WDW48" s="530" t="n"/>
      <c r="WDX48" s="530" t="n"/>
      <c r="WDY48" s="530" t="n"/>
      <c r="WDZ48" s="530" t="n"/>
      <c r="WEA48" s="530" t="n"/>
      <c r="WEB48" s="530" t="n"/>
      <c r="WEC48" s="530" t="n"/>
      <c r="WED48" s="530" t="n"/>
      <c r="WEE48" s="530" t="n"/>
      <c r="WEF48" s="530" t="n"/>
      <c r="WEG48" s="530" t="n"/>
      <c r="WEH48" s="530" t="n"/>
      <c r="WEI48" s="530" t="n"/>
      <c r="WEJ48" s="530" t="n"/>
      <c r="WEK48" s="530" t="n"/>
      <c r="WEL48" s="530" t="n"/>
      <c r="WEM48" s="530" t="n"/>
      <c r="WEN48" s="530" t="n"/>
      <c r="WEO48" s="530" t="n"/>
      <c r="WEP48" s="530" t="n"/>
      <c r="WEQ48" s="530" t="n"/>
      <c r="WER48" s="530" t="n"/>
      <c r="WES48" s="530" t="n"/>
      <c r="WET48" s="530" t="n"/>
      <c r="WEU48" s="530" t="n"/>
      <c r="WEV48" s="530" t="n"/>
      <c r="WEW48" s="530" t="n"/>
      <c r="WEX48" s="530" t="n"/>
      <c r="WEY48" s="530" t="n"/>
      <c r="WEZ48" s="530" t="n"/>
      <c r="WFA48" s="530" t="n"/>
      <c r="WFB48" s="530" t="n"/>
      <c r="WFC48" s="530" t="n"/>
      <c r="WFD48" s="530" t="n"/>
      <c r="WFE48" s="530" t="n"/>
      <c r="WFF48" s="530" t="n"/>
      <c r="WFG48" s="530" t="n"/>
      <c r="WFH48" s="530" t="n"/>
      <c r="WFI48" s="530" t="n"/>
      <c r="WFJ48" s="530" t="n"/>
      <c r="WFK48" s="530" t="n"/>
      <c r="WFL48" s="530" t="n"/>
      <c r="WFM48" s="530" t="n"/>
      <c r="WFN48" s="530" t="n"/>
      <c r="WFO48" s="530" t="n"/>
      <c r="WFP48" s="530" t="n"/>
      <c r="WFQ48" s="530" t="n"/>
      <c r="WFR48" s="530" t="n"/>
      <c r="WFS48" s="530" t="n"/>
      <c r="WFT48" s="530" t="n"/>
      <c r="WFU48" s="530" t="n"/>
      <c r="WFV48" s="530" t="n"/>
      <c r="WFW48" s="530" t="n"/>
      <c r="WFX48" s="530" t="n"/>
      <c r="WFY48" s="530" t="n"/>
      <c r="WFZ48" s="530" t="n"/>
      <c r="WGA48" s="530" t="n"/>
      <c r="WGB48" s="530" t="n"/>
      <c r="WGC48" s="530" t="n"/>
      <c r="WGD48" s="530" t="n"/>
      <c r="WGE48" s="530" t="n"/>
      <c r="WGF48" s="530" t="n"/>
      <c r="WGG48" s="530" t="n"/>
      <c r="WGH48" s="530" t="n"/>
      <c r="WGI48" s="530" t="n"/>
      <c r="WGJ48" s="530" t="n"/>
      <c r="WGK48" s="530" t="n"/>
      <c r="WGL48" s="530" t="n"/>
      <c r="WGM48" s="530" t="n"/>
      <c r="WGN48" s="530" t="n"/>
      <c r="WGO48" s="530" t="n"/>
      <c r="WGP48" s="530" t="n"/>
      <c r="WGQ48" s="530" t="n"/>
      <c r="WGR48" s="530" t="n"/>
      <c r="WGS48" s="530" t="n"/>
      <c r="WGT48" s="530" t="n"/>
      <c r="WGU48" s="530" t="n"/>
      <c r="WGV48" s="530" t="n"/>
      <c r="WGW48" s="530" t="n"/>
      <c r="WGX48" s="530" t="n"/>
      <c r="WGY48" s="530" t="n"/>
      <c r="WGZ48" s="530" t="n"/>
      <c r="WHA48" s="530" t="n"/>
      <c r="WHB48" s="530" t="n"/>
      <c r="WHC48" s="530" t="n"/>
      <c r="WHD48" s="530" t="n"/>
      <c r="WHE48" s="530" t="n"/>
      <c r="WHF48" s="530" t="n"/>
      <c r="WHG48" s="530" t="n"/>
      <c r="WHH48" s="530" t="n"/>
      <c r="WHI48" s="530" t="n"/>
      <c r="WHJ48" s="530" t="n"/>
      <c r="WHK48" s="530" t="n"/>
      <c r="WHL48" s="530" t="n"/>
      <c r="WHM48" s="530" t="n"/>
      <c r="WHN48" s="530" t="n"/>
      <c r="WHO48" s="530" t="n"/>
      <c r="WHP48" s="530" t="n"/>
      <c r="WHQ48" s="530" t="n"/>
      <c r="WHR48" s="530" t="n"/>
      <c r="WHS48" s="530" t="n"/>
      <c r="WHT48" s="530" t="n"/>
      <c r="WHU48" s="530" t="n"/>
      <c r="WHV48" s="530" t="n"/>
      <c r="WHW48" s="530" t="n"/>
      <c r="WHX48" s="530" t="n"/>
      <c r="WHY48" s="530" t="n"/>
      <c r="WHZ48" s="530" t="n"/>
      <c r="WIA48" s="530" t="n"/>
      <c r="WIB48" s="530" t="n"/>
      <c r="WIC48" s="530" t="n"/>
      <c r="WID48" s="530" t="n"/>
      <c r="WIE48" s="530" t="n"/>
      <c r="WIF48" s="530" t="n"/>
      <c r="WIG48" s="530" t="n"/>
      <c r="WIH48" s="530" t="n"/>
      <c r="WII48" s="530" t="n"/>
      <c r="WIJ48" s="530" t="n"/>
      <c r="WIK48" s="530" t="n"/>
      <c r="WIL48" s="530" t="n"/>
      <c r="WIM48" s="530" t="n"/>
      <c r="WIN48" s="530" t="n"/>
      <c r="WIO48" s="530" t="n"/>
      <c r="WIP48" s="530" t="n"/>
      <c r="WIQ48" s="530" t="n"/>
      <c r="WIR48" s="530" t="n"/>
      <c r="WIS48" s="530" t="n"/>
      <c r="WIT48" s="530" t="n"/>
      <c r="WIU48" s="530" t="n"/>
      <c r="WIV48" s="530" t="n"/>
      <c r="WIW48" s="530" t="n"/>
      <c r="WIX48" s="530" t="n"/>
      <c r="WIY48" s="530" t="n"/>
      <c r="WIZ48" s="530" t="n"/>
      <c r="WJA48" s="530" t="n"/>
      <c r="WJB48" s="530" t="n"/>
      <c r="WJC48" s="530" t="n"/>
      <c r="WJD48" s="530" t="n"/>
      <c r="WJE48" s="530" t="n"/>
      <c r="WJF48" s="530" t="n"/>
      <c r="WJG48" s="530" t="n"/>
      <c r="WJH48" s="530" t="n"/>
      <c r="WJI48" s="530" t="n"/>
      <c r="WJJ48" s="530" t="n"/>
      <c r="WJK48" s="530" t="n"/>
      <c r="WJL48" s="530" t="n"/>
      <c r="WJM48" s="530" t="n"/>
      <c r="WJN48" s="530" t="n"/>
      <c r="WJO48" s="530" t="n"/>
      <c r="WJP48" s="530" t="n"/>
      <c r="WJQ48" s="530" t="n"/>
      <c r="WJR48" s="530" t="n"/>
      <c r="WJS48" s="530" t="n"/>
      <c r="WJT48" s="530" t="n"/>
      <c r="WJU48" s="530" t="n"/>
      <c r="WJV48" s="530" t="n"/>
      <c r="WJW48" s="530" t="n"/>
      <c r="WJX48" s="530" t="n"/>
      <c r="WJY48" s="530" t="n"/>
      <c r="WJZ48" s="530" t="n"/>
      <c r="WKA48" s="530" t="n"/>
      <c r="WKB48" s="530" t="n"/>
      <c r="WKC48" s="530" t="n"/>
      <c r="WKD48" s="530" t="n"/>
      <c r="WKE48" s="530" t="n"/>
      <c r="WKF48" s="530" t="n"/>
      <c r="WKG48" s="530" t="n"/>
      <c r="WKH48" s="530" t="n"/>
      <c r="WKI48" s="530" t="n"/>
      <c r="WKJ48" s="530" t="n"/>
      <c r="WKK48" s="530" t="n"/>
      <c r="WKL48" s="530" t="n"/>
      <c r="WKM48" s="530" t="n"/>
      <c r="WKN48" s="530" t="n"/>
      <c r="WKO48" s="530" t="n"/>
      <c r="WKP48" s="530" t="n"/>
      <c r="WKQ48" s="530" t="n"/>
      <c r="WKR48" s="530" t="n"/>
      <c r="WKS48" s="530" t="n"/>
      <c r="WKT48" s="530" t="n"/>
      <c r="WKU48" s="530" t="n"/>
      <c r="WKV48" s="530" t="n"/>
      <c r="WKW48" s="530" t="n"/>
      <c r="WKX48" s="530" t="n"/>
      <c r="WKY48" s="530" t="n"/>
      <c r="WKZ48" s="530" t="n"/>
      <c r="WLA48" s="530" t="n"/>
      <c r="WLB48" s="530" t="n"/>
      <c r="WLC48" s="530" t="n"/>
      <c r="WLD48" s="530" t="n"/>
      <c r="WLE48" s="530" t="n"/>
      <c r="WLF48" s="530" t="n"/>
      <c r="WLG48" s="530" t="n"/>
      <c r="WLH48" s="530" t="n"/>
      <c r="WLI48" s="530" t="n"/>
      <c r="WLJ48" s="530" t="n"/>
      <c r="WLK48" s="530" t="n"/>
      <c r="WLL48" s="530" t="n"/>
      <c r="WLM48" s="530" t="n"/>
      <c r="WLN48" s="530" t="n"/>
      <c r="WLO48" s="530" t="n"/>
      <c r="WLP48" s="530" t="n"/>
      <c r="WLQ48" s="530" t="n"/>
      <c r="WLR48" s="530" t="n"/>
      <c r="WLS48" s="530" t="n"/>
      <c r="WLT48" s="530" t="n"/>
      <c r="WLU48" s="530" t="n"/>
      <c r="WLV48" s="530" t="n"/>
      <c r="WLW48" s="530" t="n"/>
      <c r="WLX48" s="530" t="n"/>
      <c r="WLY48" s="530" t="n"/>
      <c r="WLZ48" s="530" t="n"/>
      <c r="WMA48" s="530" t="n"/>
      <c r="WMB48" s="530" t="n"/>
      <c r="WMC48" s="530" t="n"/>
      <c r="WMD48" s="530" t="n"/>
      <c r="WME48" s="530" t="n"/>
      <c r="WMF48" s="530" t="n"/>
      <c r="WMG48" s="530" t="n"/>
      <c r="WMH48" s="530" t="n"/>
      <c r="WMI48" s="530" t="n"/>
      <c r="WMJ48" s="530" t="n"/>
      <c r="WMK48" s="530" t="n"/>
      <c r="WML48" s="530" t="n"/>
      <c r="WMM48" s="530" t="n"/>
      <c r="WMN48" s="530" t="n"/>
      <c r="WMO48" s="530" t="n"/>
      <c r="WMP48" s="530" t="n"/>
      <c r="WMQ48" s="530" t="n"/>
      <c r="WMR48" s="530" t="n"/>
      <c r="WMS48" s="530" t="n"/>
      <c r="WMT48" s="530" t="n"/>
      <c r="WMU48" s="530" t="n"/>
      <c r="WMV48" s="530" t="n"/>
      <c r="WMW48" s="530" t="n"/>
      <c r="WMX48" s="530" t="n"/>
      <c r="WMY48" s="530" t="n"/>
      <c r="WMZ48" s="530" t="n"/>
      <c r="WNA48" s="530" t="n"/>
      <c r="WNB48" s="530" t="n"/>
      <c r="WNC48" s="530" t="n"/>
      <c r="WND48" s="530" t="n"/>
      <c r="WNE48" s="530" t="n"/>
      <c r="WNF48" s="530" t="n"/>
      <c r="WNG48" s="530" t="n"/>
      <c r="WNH48" s="530" t="n"/>
      <c r="WNI48" s="530" t="n"/>
      <c r="WNJ48" s="530" t="n"/>
      <c r="WNK48" s="530" t="n"/>
      <c r="WNL48" s="530" t="n"/>
      <c r="WNM48" s="530" t="n"/>
      <c r="WNN48" s="530" t="n"/>
      <c r="WNO48" s="530" t="n"/>
      <c r="WNP48" s="530" t="n"/>
      <c r="WNQ48" s="530" t="n"/>
      <c r="WNR48" s="530" t="n"/>
      <c r="WNS48" s="530" t="n"/>
      <c r="WNT48" s="530" t="n"/>
      <c r="WNU48" s="530" t="n"/>
      <c r="WNV48" s="530" t="n"/>
      <c r="WNW48" s="530" t="n"/>
      <c r="WNX48" s="530" t="n"/>
      <c r="WNY48" s="530" t="n"/>
      <c r="WNZ48" s="530" t="n"/>
      <c r="WOA48" s="530" t="n"/>
      <c r="WOB48" s="530" t="n"/>
      <c r="WOC48" s="530" t="n"/>
      <c r="WOD48" s="530" t="n"/>
      <c r="WOE48" s="530" t="n"/>
      <c r="WOF48" s="530" t="n"/>
      <c r="WOG48" s="530" t="n"/>
      <c r="WOH48" s="530" t="n"/>
      <c r="WOI48" s="530" t="n"/>
      <c r="WOJ48" s="530" t="n"/>
      <c r="WOK48" s="530" t="n"/>
      <c r="WOL48" s="530" t="n"/>
      <c r="WOM48" s="530" t="n"/>
      <c r="WON48" s="530" t="n"/>
      <c r="WOO48" s="530" t="n"/>
      <c r="WOP48" s="530" t="n"/>
      <c r="WOQ48" s="530" t="n"/>
      <c r="WOR48" s="530" t="n"/>
      <c r="WOS48" s="530" t="n"/>
      <c r="WOT48" s="530" t="n"/>
      <c r="WOU48" s="530" t="n"/>
      <c r="WOV48" s="530" t="n"/>
      <c r="WOW48" s="530" t="n"/>
      <c r="WOX48" s="530" t="n"/>
      <c r="WOY48" s="530" t="n"/>
      <c r="WOZ48" s="530" t="n"/>
      <c r="WPA48" s="530" t="n"/>
      <c r="WPB48" s="530" t="n"/>
      <c r="WPC48" s="530" t="n"/>
      <c r="WPD48" s="530" t="n"/>
      <c r="WPE48" s="530" t="n"/>
      <c r="WPF48" s="530" t="n"/>
      <c r="WPG48" s="530" t="n"/>
      <c r="WPH48" s="530" t="n"/>
      <c r="WPI48" s="530" t="n"/>
      <c r="WPJ48" s="530" t="n"/>
      <c r="WPK48" s="530" t="n"/>
      <c r="WPL48" s="530" t="n"/>
      <c r="WPM48" s="530" t="n"/>
      <c r="WPN48" s="530" t="n"/>
      <c r="WPO48" s="530" t="n"/>
      <c r="WPP48" s="530" t="n"/>
      <c r="WPQ48" s="530" t="n"/>
      <c r="WPR48" s="530" t="n"/>
      <c r="WPS48" s="530" t="n"/>
      <c r="WPT48" s="530" t="n"/>
      <c r="WPU48" s="530" t="n"/>
      <c r="WPV48" s="530" t="n"/>
      <c r="WPW48" s="530" t="n"/>
      <c r="WPX48" s="530" t="n"/>
      <c r="WPY48" s="530" t="n"/>
      <c r="WPZ48" s="530" t="n"/>
      <c r="WQA48" s="530" t="n"/>
      <c r="WQB48" s="530" t="n"/>
      <c r="WQC48" s="530" t="n"/>
      <c r="WQD48" s="530" t="n"/>
      <c r="WQE48" s="530" t="n"/>
      <c r="WQF48" s="530" t="n"/>
      <c r="WQG48" s="530" t="n"/>
      <c r="WQH48" s="530" t="n"/>
      <c r="WQI48" s="530" t="n"/>
      <c r="WQJ48" s="530" t="n"/>
      <c r="WQK48" s="530" t="n"/>
      <c r="WQL48" s="530" t="n"/>
      <c r="WQM48" s="530" t="n"/>
      <c r="WQN48" s="530" t="n"/>
      <c r="WQO48" s="530" t="n"/>
      <c r="WQP48" s="530" t="n"/>
      <c r="WQQ48" s="530" t="n"/>
      <c r="WQR48" s="530" t="n"/>
      <c r="WQS48" s="530" t="n"/>
      <c r="WQT48" s="530" t="n"/>
      <c r="WQU48" s="530" t="n"/>
      <c r="WQV48" s="530" t="n"/>
      <c r="WQW48" s="530" t="n"/>
      <c r="WQX48" s="530" t="n"/>
      <c r="WQY48" s="530" t="n"/>
      <c r="WQZ48" s="530" t="n"/>
      <c r="WRA48" s="530" t="n"/>
      <c r="WRB48" s="530" t="n"/>
      <c r="WRC48" s="530" t="n"/>
      <c r="WRD48" s="530" t="n"/>
      <c r="WRE48" s="530" t="n"/>
      <c r="WRF48" s="530" t="n"/>
      <c r="WRG48" s="530" t="n"/>
      <c r="WRH48" s="530" t="n"/>
      <c r="WRI48" s="530" t="n"/>
      <c r="WRJ48" s="530" t="n"/>
      <c r="WRK48" s="530" t="n"/>
      <c r="WRL48" s="530" t="n"/>
      <c r="WRM48" s="530" t="n"/>
      <c r="WRN48" s="530" t="n"/>
      <c r="WRO48" s="530" t="n"/>
      <c r="WRP48" s="530" t="n"/>
      <c r="WRQ48" s="530" t="n"/>
      <c r="WRR48" s="530" t="n"/>
      <c r="WRS48" s="530" t="n"/>
      <c r="WRT48" s="530" t="n"/>
      <c r="WRU48" s="530" t="n"/>
      <c r="WRV48" s="530" t="n"/>
      <c r="WRW48" s="530" t="n"/>
      <c r="WRX48" s="530" t="n"/>
      <c r="WRY48" s="530" t="n"/>
      <c r="WRZ48" s="530" t="n"/>
      <c r="WSA48" s="530" t="n"/>
      <c r="WSB48" s="530" t="n"/>
      <c r="WSC48" s="530" t="n"/>
      <c r="WSD48" s="530" t="n"/>
      <c r="WSE48" s="530" t="n"/>
      <c r="WSF48" s="530" t="n"/>
      <c r="WSG48" s="530" t="n"/>
      <c r="WSH48" s="530" t="n"/>
      <c r="WSI48" s="530" t="n"/>
      <c r="WSJ48" s="530" t="n"/>
      <c r="WSK48" s="530" t="n"/>
      <c r="WSL48" s="530" t="n"/>
      <c r="WSM48" s="530" t="n"/>
      <c r="WSN48" s="530" t="n"/>
      <c r="WSO48" s="530" t="n"/>
      <c r="WSP48" s="530" t="n"/>
      <c r="WSQ48" s="530" t="n"/>
      <c r="WSR48" s="530" t="n"/>
      <c r="WSS48" s="530" t="n"/>
      <c r="WST48" s="530" t="n"/>
      <c r="WSU48" s="530" t="n"/>
      <c r="WSV48" s="530" t="n"/>
      <c r="WSW48" s="530" t="n"/>
      <c r="WSX48" s="530" t="n"/>
      <c r="WSY48" s="530" t="n"/>
      <c r="WSZ48" s="530" t="n"/>
      <c r="WTA48" s="530" t="n"/>
      <c r="WTB48" s="530" t="n"/>
      <c r="WTC48" s="530" t="n"/>
      <c r="WTD48" s="530" t="n"/>
      <c r="WTE48" s="530" t="n"/>
      <c r="WTF48" s="530" t="n"/>
      <c r="WTG48" s="530" t="n"/>
      <c r="WTH48" s="530" t="n"/>
      <c r="WTI48" s="530" t="n"/>
      <c r="WTJ48" s="530" t="n"/>
      <c r="WTK48" s="530" t="n"/>
      <c r="WTL48" s="530" t="n"/>
      <c r="WTM48" s="530" t="n"/>
      <c r="WTN48" s="530" t="n"/>
      <c r="WTO48" s="530" t="n"/>
      <c r="WTP48" s="530" t="n"/>
      <c r="WTQ48" s="530" t="n"/>
      <c r="WTR48" s="530" t="n"/>
      <c r="WTS48" s="530" t="n"/>
      <c r="WTT48" s="530" t="n"/>
      <c r="WTU48" s="530" t="n"/>
      <c r="WTV48" s="530" t="n"/>
      <c r="WTW48" s="530" t="n"/>
      <c r="WTX48" s="530" t="n"/>
      <c r="WTY48" s="530" t="n"/>
      <c r="WTZ48" s="530" t="n"/>
      <c r="WUA48" s="530" t="n"/>
      <c r="WUB48" s="530" t="n"/>
      <c r="WUC48" s="530" t="n"/>
      <c r="WUD48" s="530" t="n"/>
      <c r="WUE48" s="530" t="n"/>
      <c r="WUF48" s="530" t="n"/>
      <c r="WUG48" s="530" t="n"/>
      <c r="WUH48" s="530" t="n"/>
      <c r="WUI48" s="530" t="n"/>
      <c r="WUJ48" s="530" t="n"/>
      <c r="WUK48" s="530" t="n"/>
      <c r="WUL48" s="530" t="n"/>
      <c r="WUM48" s="530" t="n"/>
      <c r="WUN48" s="530" t="n"/>
      <c r="WUO48" s="530" t="n"/>
      <c r="WUP48" s="530" t="n"/>
      <c r="WUQ48" s="530" t="n"/>
      <c r="WUR48" s="530" t="n"/>
      <c r="WUS48" s="530" t="n"/>
      <c r="WUT48" s="530" t="n"/>
      <c r="WUU48" s="530" t="n"/>
      <c r="WUV48" s="530" t="n"/>
      <c r="WUW48" s="530" t="n"/>
      <c r="WUX48" s="530" t="n"/>
      <c r="WUY48" s="530" t="n"/>
      <c r="WUZ48" s="530" t="n"/>
      <c r="WVA48" s="530" t="n"/>
      <c r="WVB48" s="530" t="n"/>
      <c r="WVC48" s="530" t="n"/>
      <c r="WVD48" s="530" t="n"/>
      <c r="WVE48" s="530" t="n"/>
      <c r="WVF48" s="530" t="n"/>
      <c r="WVG48" s="530" t="n"/>
      <c r="WVH48" s="530" t="n"/>
      <c r="WVI48" s="530" t="n"/>
      <c r="WVJ48" s="530" t="n"/>
      <c r="WVK48" s="530" t="n"/>
      <c r="WVL48" s="530" t="n"/>
      <c r="WVM48" s="530" t="n"/>
      <c r="WVN48" s="530" t="n"/>
      <c r="WVO48" s="530" t="n"/>
      <c r="WVP48" s="530" t="n"/>
      <c r="WVQ48" s="530" t="n"/>
      <c r="WVR48" s="530" t="n"/>
      <c r="WVS48" s="530" t="n"/>
      <c r="WVT48" s="530" t="n"/>
      <c r="WVU48" s="530" t="n"/>
      <c r="WVV48" s="530" t="n"/>
      <c r="WVW48" s="530" t="n"/>
      <c r="WVX48" s="530" t="n"/>
      <c r="WVY48" s="530" t="n"/>
      <c r="WVZ48" s="530" t="n"/>
      <c r="WWA48" s="530" t="n"/>
      <c r="WWB48" s="530" t="n"/>
      <c r="WWC48" s="530" t="n"/>
      <c r="WWD48" s="530" t="n"/>
      <c r="WWE48" s="530" t="n"/>
      <c r="WWF48" s="530" t="n"/>
      <c r="WWG48" s="530" t="n"/>
      <c r="WWH48" s="530" t="n"/>
      <c r="WWI48" s="530" t="n"/>
      <c r="WWJ48" s="530" t="n"/>
      <c r="WWK48" s="530" t="n"/>
      <c r="WWL48" s="530" t="n"/>
      <c r="WWM48" s="530" t="n"/>
      <c r="WWN48" s="530" t="n"/>
      <c r="WWO48" s="530" t="n"/>
      <c r="WWP48" s="530" t="n"/>
      <c r="WWQ48" s="530" t="n"/>
      <c r="WWR48" s="530" t="n"/>
      <c r="WWS48" s="530" t="n"/>
      <c r="WWT48" s="530" t="n"/>
      <c r="WWU48" s="530" t="n"/>
      <c r="WWV48" s="530" t="n"/>
      <c r="WWW48" s="530" t="n"/>
      <c r="WWX48" s="530" t="n"/>
      <c r="WWY48" s="530" t="n"/>
      <c r="WWZ48" s="530" t="n"/>
      <c r="WXA48" s="530" t="n"/>
      <c r="WXB48" s="530" t="n"/>
      <c r="WXC48" s="530" t="n"/>
      <c r="WXD48" s="530" t="n"/>
      <c r="WXE48" s="530" t="n"/>
      <c r="WXF48" s="530" t="n"/>
      <c r="WXG48" s="530" t="n"/>
      <c r="WXH48" s="530" t="n"/>
      <c r="WXI48" s="530" t="n"/>
      <c r="WXJ48" s="530" t="n"/>
      <c r="WXK48" s="530" t="n"/>
      <c r="WXL48" s="530" t="n"/>
      <c r="WXM48" s="530" t="n"/>
      <c r="WXN48" s="530" t="n"/>
      <c r="WXO48" s="530" t="n"/>
      <c r="WXP48" s="530" t="n"/>
      <c r="WXQ48" s="530" t="n"/>
      <c r="WXR48" s="530" t="n"/>
      <c r="WXS48" s="530" t="n"/>
      <c r="WXT48" s="530" t="n"/>
      <c r="WXU48" s="530" t="n"/>
      <c r="WXV48" s="530" t="n"/>
      <c r="WXW48" s="530" t="n"/>
      <c r="WXX48" s="530" t="n"/>
      <c r="WXY48" s="530" t="n"/>
      <c r="WXZ48" s="530" t="n"/>
      <c r="WYA48" s="530" t="n"/>
      <c r="WYB48" s="530" t="n"/>
      <c r="WYC48" s="530" t="n"/>
      <c r="WYD48" s="530" t="n"/>
      <c r="WYE48" s="530" t="n"/>
      <c r="WYF48" s="530" t="n"/>
      <c r="WYG48" s="530" t="n"/>
      <c r="WYH48" s="530" t="n"/>
      <c r="WYI48" s="530" t="n"/>
      <c r="WYJ48" s="530" t="n"/>
      <c r="WYK48" s="530" t="n"/>
      <c r="WYL48" s="530" t="n"/>
      <c r="WYM48" s="530" t="n"/>
      <c r="WYN48" s="530" t="n"/>
      <c r="WYO48" s="530" t="n"/>
      <c r="WYP48" s="530" t="n"/>
      <c r="WYQ48" s="530" t="n"/>
      <c r="WYR48" s="530" t="n"/>
      <c r="WYS48" s="530" t="n"/>
      <c r="WYT48" s="530" t="n"/>
      <c r="WYU48" s="530" t="n"/>
      <c r="WYV48" s="530" t="n"/>
      <c r="WYW48" s="530" t="n"/>
      <c r="WYX48" s="530" t="n"/>
      <c r="WYY48" s="530" t="n"/>
      <c r="WYZ48" s="530" t="n"/>
      <c r="WZA48" s="530" t="n"/>
      <c r="WZB48" s="530" t="n"/>
      <c r="WZC48" s="530" t="n"/>
      <c r="WZD48" s="530" t="n"/>
      <c r="WZE48" s="530" t="n"/>
      <c r="WZF48" s="530" t="n"/>
      <c r="WZG48" s="530" t="n"/>
      <c r="WZH48" s="530" t="n"/>
      <c r="WZI48" s="530" t="n"/>
      <c r="WZJ48" s="530" t="n"/>
      <c r="WZK48" s="530" t="n"/>
      <c r="WZL48" s="530" t="n"/>
      <c r="WZM48" s="530" t="n"/>
      <c r="WZN48" s="530" t="n"/>
      <c r="WZO48" s="530" t="n"/>
      <c r="WZP48" s="530" t="n"/>
      <c r="WZQ48" s="530" t="n"/>
      <c r="WZR48" s="530" t="n"/>
      <c r="WZS48" s="530" t="n"/>
      <c r="WZT48" s="530" t="n"/>
      <c r="WZU48" s="530" t="n"/>
      <c r="WZV48" s="530" t="n"/>
      <c r="WZW48" s="530" t="n"/>
      <c r="WZX48" s="530" t="n"/>
      <c r="WZY48" s="530" t="n"/>
      <c r="WZZ48" s="530" t="n"/>
      <c r="XAA48" s="530" t="n"/>
      <c r="XAB48" s="530" t="n"/>
      <c r="XAC48" s="530" t="n"/>
      <c r="XAD48" s="530" t="n"/>
      <c r="XAE48" s="530" t="n"/>
      <c r="XAF48" s="530" t="n"/>
      <c r="XAG48" s="530" t="n"/>
      <c r="XAH48" s="530" t="n"/>
      <c r="XAI48" s="530" t="n"/>
      <c r="XAJ48" s="530" t="n"/>
      <c r="XAK48" s="530" t="n"/>
      <c r="XAL48" s="530" t="n"/>
      <c r="XAM48" s="530" t="n"/>
      <c r="XAN48" s="530" t="n"/>
      <c r="XAO48" s="530" t="n"/>
      <c r="XAP48" s="530" t="n"/>
      <c r="XAQ48" s="530" t="n"/>
      <c r="XAR48" s="530" t="n"/>
      <c r="XAS48" s="530" t="n"/>
      <c r="XAT48" s="530" t="n"/>
      <c r="XAU48" s="530" t="n"/>
      <c r="XAV48" s="530" t="n"/>
      <c r="XAW48" s="530" t="n"/>
      <c r="XAX48" s="530" t="n"/>
      <c r="XAY48" s="530" t="n"/>
      <c r="XAZ48" s="530" t="n"/>
      <c r="XBA48" s="530" t="n"/>
      <c r="XBB48" s="530" t="n"/>
      <c r="XBC48" s="530" t="n"/>
      <c r="XBD48" s="530" t="n"/>
      <c r="XBE48" s="530" t="n"/>
      <c r="XBF48" s="530" t="n"/>
      <c r="XBG48" s="530" t="n"/>
      <c r="XBH48" s="530" t="n"/>
      <c r="XBI48" s="530" t="n"/>
      <c r="XBJ48" s="530" t="n"/>
      <c r="XBK48" s="530" t="n"/>
      <c r="XBL48" s="530" t="n"/>
      <c r="XBM48" s="530" t="n"/>
      <c r="XBN48" s="530" t="n"/>
      <c r="XBO48" s="530" t="n"/>
      <c r="XBP48" s="530" t="n"/>
      <c r="XBQ48" s="530" t="n"/>
      <c r="XBR48" s="530" t="n"/>
      <c r="XBS48" s="530" t="n"/>
      <c r="XBT48" s="530" t="n"/>
      <c r="XBU48" s="530" t="n"/>
      <c r="XBV48" s="530" t="n"/>
      <c r="XBW48" s="530" t="n"/>
      <c r="XBX48" s="530" t="n"/>
      <c r="XBY48" s="530" t="n"/>
      <c r="XBZ48" s="530" t="n"/>
      <c r="XCA48" s="530" t="n"/>
      <c r="XCB48" s="530" t="n"/>
      <c r="XCC48" s="530" t="n"/>
      <c r="XCD48" s="530" t="n"/>
      <c r="XCE48" s="530" t="n"/>
      <c r="XCF48" s="530" t="n"/>
      <c r="XCG48" s="530" t="n"/>
      <c r="XCH48" s="530" t="n"/>
      <c r="XCI48" s="530" t="n"/>
      <c r="XCJ48" s="530" t="n"/>
      <c r="XCK48" s="530" t="n"/>
      <c r="XCL48" s="530" t="n"/>
      <c r="XCM48" s="530" t="n"/>
      <c r="XCN48" s="530" t="n"/>
      <c r="XCO48" s="530" t="n"/>
      <c r="XCP48" s="530" t="n"/>
      <c r="XCQ48" s="530" t="n"/>
      <c r="XCR48" s="530" t="n"/>
      <c r="XCS48" s="530" t="n"/>
      <c r="XCT48" s="530" t="n"/>
      <c r="XCU48" s="530" t="n"/>
      <c r="XCV48" s="530" t="n"/>
      <c r="XCW48" s="530" t="n"/>
      <c r="XCX48" s="530" t="n"/>
      <c r="XCY48" s="530" t="n"/>
      <c r="XCZ48" s="530" t="n"/>
      <c r="XDA48" s="530" t="n"/>
      <c r="XDB48" s="530" t="n"/>
      <c r="XDC48" s="530" t="n"/>
      <c r="XDD48" s="530" t="n"/>
      <c r="XDE48" s="530" t="n"/>
      <c r="XDF48" s="530" t="n"/>
      <c r="XDG48" s="530" t="n"/>
      <c r="XDH48" s="530" t="n"/>
      <c r="XDI48" s="530" t="n"/>
      <c r="XDJ48" s="530" t="n"/>
      <c r="XDK48" s="530" t="n"/>
      <c r="XDL48" s="530" t="n"/>
      <c r="XDM48" s="530" t="n"/>
      <c r="XDN48" s="530" t="n"/>
      <c r="XDO48" s="530" t="n"/>
      <c r="XDP48" s="530" t="n"/>
      <c r="XDQ48" s="530" t="n"/>
      <c r="XDR48" s="530" t="n"/>
      <c r="XDS48" s="530" t="n"/>
      <c r="XDT48" s="530" t="n"/>
      <c r="XDU48" s="530" t="n"/>
      <c r="XDV48" s="530" t="n"/>
      <c r="XDW48" s="530" t="n"/>
      <c r="XDX48" s="530" t="n"/>
      <c r="XDY48" s="530" t="n"/>
      <c r="XDZ48" s="530" t="n"/>
      <c r="XEA48" s="530" t="n"/>
      <c r="XEB48" s="530" t="n"/>
      <c r="XEC48" s="530" t="n"/>
      <c r="XED48" s="530" t="n"/>
      <c r="XEE48" s="530" t="n"/>
      <c r="XEF48" s="530" t="n"/>
      <c r="XEG48" s="530" t="n"/>
      <c r="XEH48" s="530" t="n"/>
      <c r="XEI48" s="530" t="n"/>
      <c r="XEJ48" s="530" t="n"/>
    </row>
  </sheetData>
  <mergeCells count="23">
    <mergeCell ref="AF5:AF7"/>
    <mergeCell ref="H9:H10"/>
    <mergeCell ref="J9:J10"/>
    <mergeCell ref="H1:O1"/>
    <mergeCell ref="Q1:AK1"/>
    <mergeCell ref="AI5:AI7"/>
    <mergeCell ref="AB5:AB7"/>
    <mergeCell ref="H2:L2"/>
    <mergeCell ref="M5:M7"/>
    <mergeCell ref="R2:W2"/>
    <mergeCell ref="L9:L10"/>
    <mergeCell ref="AD2:AK2"/>
    <mergeCell ref="M2:P2"/>
    <mergeCell ref="Q2:Q3"/>
    <mergeCell ref="O5:O7"/>
    <mergeCell ref="Q5:Q7"/>
    <mergeCell ref="X2:AC2"/>
    <mergeCell ref="N5:N7"/>
    <mergeCell ref="I9:I10"/>
    <mergeCell ref="K9:K10"/>
    <mergeCell ref="AA5:AA7"/>
    <mergeCell ref="AK5:AK7"/>
    <mergeCell ref="Z5:Z7"/>
  </mergeCells>
  <pageMargins left="0.161111111111111" right="0.161111111111111" top="0.60625" bottom="1" header="0.5" footer="0.5"/>
  <pageSetup orientation="portrait" paperSize="9" scale="91" fitToHeight="0"/>
  <headerFooter>
    <oddHeader/>
    <oddFooter>&amp;C第 &amp;P 页，共 &amp;N 页</oddFooter>
    <evenHeader/>
    <evenFooter/>
    <firstHeader/>
    <firstFooter/>
  </headerFooter>
  <rowBreaks count="1" manualBreakCount="1">
    <brk id="18" min="0" max="16383" man="1"/>
  </rowBreaks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AK17"/>
  <sheetViews>
    <sheetView tabSelected="1" zoomScale="85" zoomScaleNormal="85" workbookViewId="0">
      <selection activeCell="V5" sqref="V5"/>
    </sheetView>
  </sheetViews>
  <sheetFormatPr baseColWidth="8" defaultRowHeight="14.4"/>
  <cols>
    <col width="2.6640625" bestFit="1" customWidth="1" style="541" min="1" max="1"/>
    <col width="3.77734375" bestFit="1" customWidth="1" style="541" min="2" max="2"/>
    <col width="2.6640625" bestFit="1" customWidth="1" style="541" min="3" max="4"/>
    <col width="3.77734375" bestFit="1" customWidth="1" style="541" min="5" max="5"/>
    <col width="2.6640625" bestFit="1" customWidth="1" style="541" min="6" max="6"/>
    <col width="4.88671875" bestFit="1" customWidth="1" style="541" min="7" max="7"/>
    <col width="21.44140625" bestFit="1" customWidth="1" style="541" min="8" max="8"/>
    <col width="2.6640625" bestFit="1" customWidth="1" style="541" min="9" max="9"/>
    <col width="6" bestFit="1" customWidth="1" style="541" min="10" max="10"/>
    <col width="10.5546875" bestFit="1" customWidth="1" style="541" min="11" max="11"/>
    <col width="6" bestFit="1" customWidth="1" style="541" min="12" max="14"/>
    <col width="7.5546875" bestFit="1" customWidth="1" style="541" min="15" max="15"/>
    <col width="6" bestFit="1" customWidth="1" style="541" min="16" max="16"/>
    <col width="8.44140625" bestFit="1" customWidth="1" style="541" min="17" max="17"/>
    <col width="6" bestFit="1" customWidth="1" style="541" min="18" max="20"/>
    <col width="7.109375" bestFit="1" customWidth="1" style="541" min="21" max="21"/>
    <col width="6" bestFit="1" customWidth="1" style="541" min="22" max="24"/>
    <col width="5.5546875" bestFit="1" customWidth="1" style="541" min="25" max="25"/>
    <col width="7.109375" bestFit="1" customWidth="1" style="541" min="26" max="26"/>
    <col width="6" bestFit="1" customWidth="1" style="541" min="27" max="28"/>
    <col width="8.21875" bestFit="1" customWidth="1" style="541" min="29" max="29"/>
    <col width="6" bestFit="1" customWidth="1" style="541" min="30" max="31"/>
    <col width="7.109375" bestFit="1" customWidth="1" style="541" min="32" max="32"/>
    <col width="5.5546875" bestFit="1" customWidth="1" style="541" min="33" max="33"/>
    <col width="10.44140625" bestFit="1" customWidth="1" style="541" min="34" max="34"/>
    <col width="7.109375" bestFit="1" customWidth="1" style="541" min="35" max="36"/>
  </cols>
  <sheetData>
    <row r="1" ht="22.2" customHeight="1" s="541">
      <c r="A1" s="530" t="n"/>
      <c r="B1" s="530" t="n"/>
      <c r="C1" s="530" t="n"/>
      <c r="D1" s="530" t="n"/>
      <c r="E1" s="530" t="n"/>
      <c r="F1" s="530" t="n"/>
      <c r="G1" s="530" t="n"/>
      <c r="H1" s="435">
        <f>'[1]3工艺执行单'!B5</f>
        <v/>
      </c>
      <c r="P1" s="435" t="n"/>
      <c r="Q1" s="435">
        <f>'[1]3工艺执行单'!D5</f>
        <v/>
      </c>
      <c r="AI1" s="601" t="inlineStr">
        <is>
          <t>公差+</t>
        </is>
      </c>
      <c r="AJ1" s="601" t="inlineStr">
        <is>
          <t>公差-</t>
        </is>
      </c>
    </row>
    <row r="2" ht="15.6" customHeight="1" s="541">
      <c r="A2" s="35" t="n"/>
      <c r="B2" s="35" t="n"/>
      <c r="C2" s="35" t="n"/>
      <c r="D2" s="35" t="n"/>
      <c r="E2" s="35" t="n"/>
      <c r="F2" s="35" t="n"/>
      <c r="G2" s="35" t="n"/>
      <c r="H2" s="533" t="inlineStr">
        <is>
          <t>成品</t>
        </is>
      </c>
      <c r="I2" s="542" t="n"/>
      <c r="J2" s="542" t="n"/>
      <c r="K2" s="542" t="n"/>
      <c r="L2" s="543" t="n"/>
      <c r="M2" s="533" t="inlineStr">
        <is>
          <t>压焊</t>
        </is>
      </c>
      <c r="N2" s="542" t="n"/>
      <c r="O2" s="542" t="n"/>
      <c r="P2" s="543" t="n"/>
      <c r="Q2" s="601" t="inlineStr">
        <is>
          <t>备注</t>
        </is>
      </c>
      <c r="R2" s="454" t="inlineStr">
        <is>
          <t>包边扁钢</t>
        </is>
      </c>
      <c r="S2" s="542" t="n"/>
      <c r="T2" s="542" t="n"/>
      <c r="U2" s="543" t="n"/>
      <c r="V2" s="612" t="inlineStr">
        <is>
          <t>压焊扁钢</t>
        </is>
      </c>
      <c r="W2" s="542" t="n"/>
      <c r="X2" s="542" t="n"/>
      <c r="Y2" s="542" t="n"/>
      <c r="Z2" s="543" t="n"/>
      <c r="AA2" s="437" t="inlineStr">
        <is>
          <t>扭钢</t>
        </is>
      </c>
      <c r="AB2" s="542" t="n"/>
      <c r="AC2" s="542" t="n"/>
      <c r="AD2" s="542" t="n"/>
      <c r="AE2" s="542" t="n"/>
      <c r="AF2" s="542" t="n"/>
      <c r="AG2" s="542" t="n"/>
      <c r="AH2" s="543" t="n"/>
      <c r="AI2" s="604" t="n">
        <v>6</v>
      </c>
      <c r="AJ2" s="604" t="n">
        <v>6</v>
      </c>
    </row>
    <row r="3" ht="15.6" customHeight="1" s="541">
      <c r="A3" s="538" t="n"/>
      <c r="B3" s="538" t="n"/>
      <c r="C3" s="538" t="n"/>
      <c r="D3" s="538" t="n"/>
      <c r="E3" s="538" t="n"/>
      <c r="F3" s="538" t="n"/>
      <c r="G3" s="538" t="n"/>
      <c r="H3" s="534" t="inlineStr">
        <is>
          <t>编号</t>
        </is>
      </c>
      <c r="I3" s="534" t="n"/>
      <c r="J3" s="533" t="inlineStr">
        <is>
          <t>长度</t>
        </is>
      </c>
      <c r="K3" s="533" t="inlineStr">
        <is>
          <t>宽度</t>
        </is>
      </c>
      <c r="L3" s="533" t="inlineStr">
        <is>
          <t>数量</t>
        </is>
      </c>
      <c r="M3" s="524" t="inlineStr">
        <is>
          <t>长度</t>
        </is>
      </c>
      <c r="N3" s="524" t="inlineStr">
        <is>
          <t>宽度</t>
        </is>
      </c>
      <c r="O3" s="524" t="inlineStr">
        <is>
          <t>数量</t>
        </is>
      </c>
      <c r="P3" s="613" t="inlineStr">
        <is>
          <t>重量</t>
        </is>
      </c>
      <c r="Q3" s="544" t="n"/>
      <c r="R3" s="533" t="inlineStr">
        <is>
          <t>长度</t>
        </is>
      </c>
      <c r="S3" s="533" t="inlineStr">
        <is>
          <t>单数</t>
        </is>
      </c>
      <c r="T3" s="533" t="inlineStr">
        <is>
          <t>总数</t>
        </is>
      </c>
      <c r="U3" s="534" t="inlineStr">
        <is>
          <t>重量</t>
        </is>
      </c>
      <c r="V3" s="533" t="inlineStr">
        <is>
          <t>长度</t>
        </is>
      </c>
      <c r="W3" s="533" t="inlineStr">
        <is>
          <t>支数</t>
        </is>
      </c>
      <c r="X3" s="533" t="inlineStr">
        <is>
          <t>支数</t>
        </is>
      </c>
      <c r="Y3" s="534" t="inlineStr">
        <is>
          <t>总数</t>
        </is>
      </c>
      <c r="Z3" s="534" t="inlineStr">
        <is>
          <t>重量</t>
        </is>
      </c>
      <c r="AA3" s="533" t="inlineStr">
        <is>
          <t>型号</t>
        </is>
      </c>
      <c r="AB3" s="533" t="inlineStr">
        <is>
          <t>ST</t>
        </is>
      </c>
      <c r="AC3" s="437" t="inlineStr">
        <is>
          <t>留头</t>
        </is>
      </c>
      <c r="AD3" s="533" t="inlineStr">
        <is>
          <t>长度</t>
        </is>
      </c>
      <c r="AE3" s="92" t="inlineStr">
        <is>
          <t>单数</t>
        </is>
      </c>
      <c r="AF3" s="92" t="inlineStr">
        <is>
          <t>根数</t>
        </is>
      </c>
      <c r="AG3" s="614" t="inlineStr">
        <is>
          <t>重量</t>
        </is>
      </c>
      <c r="AH3" s="92" t="inlineStr">
        <is>
          <t>扭钢总数</t>
        </is>
      </c>
      <c r="AI3" s="538" t="n"/>
      <c r="AJ3" s="538" t="n"/>
    </row>
    <row r="4" ht="15.6" customFormat="1" customHeight="1" s="538">
      <c r="A4" s="533" t="inlineStr">
        <is>
          <t>G</t>
        </is>
      </c>
      <c r="B4" s="533" t="n">
        <v>40</v>
      </c>
      <c r="C4" s="533" t="n">
        <v>5</v>
      </c>
      <c r="D4" s="533" t="inlineStr">
        <is>
          <t>/</t>
        </is>
      </c>
      <c r="E4" s="533" t="n">
        <v>30</v>
      </c>
      <c r="F4" s="533" t="inlineStr">
        <is>
          <t>/</t>
        </is>
      </c>
      <c r="G4" s="533" t="n">
        <v>100</v>
      </c>
      <c r="H4" s="334" t="inlineStr">
        <is>
          <t>P22-6BFX1011/3#</t>
        </is>
      </c>
      <c r="I4" s="334" t="inlineStr">
        <is>
          <t>#</t>
        </is>
      </c>
      <c r="J4" s="334" t="n">
        <v>1245</v>
      </c>
      <c r="K4" s="334" t="n">
        <v>1135</v>
      </c>
      <c r="L4" s="334" t="n">
        <v>1</v>
      </c>
      <c r="M4" s="526">
        <f>J4</f>
        <v/>
      </c>
      <c r="N4" s="526">
        <f>(W4-1)*E4+C4</f>
        <v/>
      </c>
      <c r="O4" s="526">
        <f>L4</f>
        <v/>
      </c>
      <c r="P4" s="615">
        <f>U4+Z4+AG4</f>
        <v/>
      </c>
      <c r="Q4" s="615">
        <f>IF(OR(AND(MOD(K4-C4,E4)&gt;$AI$2,MOD(K4-C4,E4)&lt;(E4-$AJ$2)),W4=35),"单边留","")</f>
        <v/>
      </c>
      <c r="R4" s="535">
        <f>N4</f>
        <v/>
      </c>
      <c r="S4" s="535" t="n">
        <v>2</v>
      </c>
      <c r="T4" s="535">
        <f>S4*O4</f>
        <v/>
      </c>
      <c r="U4" s="616">
        <f>B4*C4*7.85*0.001*R4*0.001*T4</f>
        <v/>
      </c>
      <c r="V4" s="535">
        <f>M4-C4*2-2</f>
        <v/>
      </c>
      <c r="W4" s="535">
        <f>IF(MOD(K4-C4,E4)&lt;(E4-$AJ$2),ROUNDDOWN((K4-C4)/E4+1,0),ROUNDUP((K4-C4)/E4+1,0))</f>
        <v/>
      </c>
      <c r="X4" s="535">
        <f>(N4-C4)/E4+1</f>
        <v/>
      </c>
      <c r="Y4" s="535">
        <f>X4*O4</f>
        <v/>
      </c>
      <c r="Z4" s="617">
        <f>B4*C4*7.85*0.001*V4*0.001*Y4</f>
        <v/>
      </c>
      <c r="AA4" s="535" t="n">
        <v>6</v>
      </c>
      <c r="AB4" s="535">
        <f>(M4-G4*(AE4-1))/2</f>
        <v/>
      </c>
      <c r="AC4" s="521">
        <f>(M4-G4*(AF4-1))/2</f>
        <v/>
      </c>
      <c r="AD4" s="535" t="n">
        <v>1025</v>
      </c>
      <c r="AE4" s="535">
        <f>IF(INT(M4/G4+1)/2=INT(INT(M4/G4+1)/2),INT(M4/G4)+1,INT(M4/G4))</f>
        <v/>
      </c>
      <c r="AF4" s="535">
        <f>IF(AB4&lt;=0.2*G4,AE4-2,AE4)</f>
        <v/>
      </c>
      <c r="AG4" s="618">
        <f>AA4*AA4*7.85*AD4*0.001*0.001*AF4*O4</f>
        <v/>
      </c>
      <c r="AH4" s="535">
        <f>AF4*O4</f>
        <v/>
      </c>
    </row>
    <row r="5" ht="15.6" customFormat="1" customHeight="1" s="538">
      <c r="A5" s="533" t="inlineStr">
        <is>
          <t>G</t>
        </is>
      </c>
      <c r="B5" s="533" t="n">
        <v>40</v>
      </c>
      <c r="C5" s="533" t="n">
        <v>5</v>
      </c>
      <c r="D5" s="533" t="inlineStr">
        <is>
          <t>/</t>
        </is>
      </c>
      <c r="E5" s="533" t="n">
        <v>30</v>
      </c>
      <c r="F5" s="533" t="inlineStr">
        <is>
          <t>/</t>
        </is>
      </c>
      <c r="G5" s="533" t="n">
        <v>100</v>
      </c>
      <c r="H5" s="334" t="inlineStr">
        <is>
          <t>P14-6BFX2001/2#</t>
        </is>
      </c>
      <c r="I5" s="334" t="inlineStr">
        <is>
          <t>#</t>
        </is>
      </c>
      <c r="J5" s="334" t="n">
        <v>1160</v>
      </c>
      <c r="K5" s="334" t="n">
        <v>275</v>
      </c>
      <c r="L5" s="334" t="n">
        <v>1</v>
      </c>
      <c r="M5" s="526">
        <f>J5</f>
        <v/>
      </c>
      <c r="N5" s="526">
        <f>(W5-1)*E5+C5</f>
        <v/>
      </c>
      <c r="O5" s="526">
        <f>L5</f>
        <v/>
      </c>
      <c r="P5" s="615">
        <f>U5+Z5+AG5</f>
        <v/>
      </c>
      <c r="Q5" s="615">
        <f>IF(OR(AND(MOD(K5-C5,E5)&gt;$AI$2,MOD(K5-C5,E5)&lt;(E5-$AJ$2)),W5=35),"单边留","")</f>
        <v/>
      </c>
      <c r="R5" s="535">
        <f>N5</f>
        <v/>
      </c>
      <c r="S5" s="535" t="n">
        <v>2</v>
      </c>
      <c r="T5" s="535">
        <f>S5*O5</f>
        <v/>
      </c>
      <c r="U5" s="616">
        <f>B5*C5*7.85*0.001*R5*0.001*T5</f>
        <v/>
      </c>
      <c r="V5" s="535">
        <f>M5-C5*2-2</f>
        <v/>
      </c>
      <c r="W5" s="535">
        <f>IF(MOD(K5-C5,E5)&lt;(E5-$AJ$2),ROUNDDOWN((K5-C5)/E5+1,0),ROUNDUP((K5-C5)/E5+1,0))</f>
        <v/>
      </c>
      <c r="X5" s="535">
        <f>(N5-C5)/E5+1</f>
        <v/>
      </c>
      <c r="Y5" s="535">
        <f>X5*O5</f>
        <v/>
      </c>
      <c r="Z5" s="617">
        <f>B5*C5*7.85*0.001*V5*0.001*Y5</f>
        <v/>
      </c>
      <c r="AA5" s="535" t="n">
        <v>6</v>
      </c>
      <c r="AB5" s="535">
        <f>(M5-G5*(AE5-1))/2</f>
        <v/>
      </c>
      <c r="AC5" s="521">
        <f>(M5-G5*(AF5-1))/2</f>
        <v/>
      </c>
      <c r="AD5" s="535" t="n">
        <v>1025</v>
      </c>
      <c r="AE5" s="535">
        <f>IF(INT(M5/G5+1)/2=INT(INT(M5/G5+1)/2),INT(M5/G5)+1,INT(M5/G5))</f>
        <v/>
      </c>
      <c r="AF5" s="535">
        <f>IF(AB5&lt;=0.2*G5,AE5-2,AE5)</f>
        <v/>
      </c>
      <c r="AG5" s="618">
        <f>AA5*AA5*7.85*AD5*0.001*0.001*AF5*O5</f>
        <v/>
      </c>
      <c r="AH5" s="535">
        <f>AF5*O5</f>
        <v/>
      </c>
      <c r="AI5" s="458" t="n"/>
      <c r="AJ5" s="619" t="n"/>
      <c r="AK5" s="458" t="n"/>
    </row>
    <row r="6" ht="15.6" customFormat="1" customHeight="1" s="538">
      <c r="A6" s="533" t="inlineStr">
        <is>
          <t>G</t>
        </is>
      </c>
      <c r="B6" s="533" t="n">
        <v>40</v>
      </c>
      <c r="C6" s="533" t="n">
        <v>5</v>
      </c>
      <c r="D6" s="533" t="inlineStr">
        <is>
          <t>/</t>
        </is>
      </c>
      <c r="E6" s="533" t="n">
        <v>30</v>
      </c>
      <c r="F6" s="533" t="inlineStr">
        <is>
          <t>/</t>
        </is>
      </c>
      <c r="G6" s="533" t="n">
        <v>100</v>
      </c>
      <c r="H6" s="309" t="inlineStr">
        <is>
          <t>P14-6BFX2001/3#-1</t>
        </is>
      </c>
      <c r="I6" s="334" t="n"/>
      <c r="J6" s="334" t="n">
        <v>1160</v>
      </c>
      <c r="K6" s="334" t="n">
        <v>300</v>
      </c>
      <c r="L6" s="334" t="n">
        <v>1</v>
      </c>
      <c r="M6" s="526">
        <f>J6</f>
        <v/>
      </c>
      <c r="N6" s="526">
        <f>(W6-1)*E6+C6</f>
        <v/>
      </c>
      <c r="O6" s="526">
        <f>L6</f>
        <v/>
      </c>
      <c r="P6" s="615">
        <f>U6+Z6+AG6</f>
        <v/>
      </c>
      <c r="Q6" s="615">
        <f>IF(OR(AND(MOD(K6-C6,E6)&gt;$AI$2,MOD(K6-C6,E6)&lt;(E6-$AJ$2)),W6=35),"单边留","")</f>
        <v/>
      </c>
      <c r="R6" s="535">
        <f>N6</f>
        <v/>
      </c>
      <c r="S6" s="535" t="n">
        <v>2</v>
      </c>
      <c r="T6" s="535">
        <f>S6*O6</f>
        <v/>
      </c>
      <c r="U6" s="616">
        <f>B6*C6*7.85*0.001*R6*0.001*T6</f>
        <v/>
      </c>
      <c r="V6" s="535">
        <f>M6-C6*2-2</f>
        <v/>
      </c>
      <c r="W6" s="535">
        <f>IF(MOD(K6-C6,E6)&lt;(E6-$AJ$2),ROUNDDOWN((K6-C6)/E6+1,0),ROUNDUP((K6-C6)/E6+1,0))</f>
        <v/>
      </c>
      <c r="X6" s="535">
        <f>(N6-C6)/E6+1</f>
        <v/>
      </c>
      <c r="Y6" s="535">
        <f>X6*O6</f>
        <v/>
      </c>
      <c r="Z6" s="617">
        <f>B6*C6*7.85*0.001*V6*0.001*Y6</f>
        <v/>
      </c>
      <c r="AA6" s="535" t="n">
        <v>6</v>
      </c>
      <c r="AB6" s="535">
        <f>(M6-G6*(AE6-1))/2</f>
        <v/>
      </c>
      <c r="AC6" s="521">
        <f>(M6-G6*(AF6-1))/2</f>
        <v/>
      </c>
      <c r="AD6" s="535" t="n">
        <v>1025</v>
      </c>
      <c r="AE6" s="535">
        <f>IF(INT(M6/G6+1)/2=INT(INT(M6/G6+1)/2),INT(M6/G6)+1,INT(M6/G6))</f>
        <v/>
      </c>
      <c r="AF6" s="535">
        <f>IF(AB6&lt;=0.2*G6,AE6-2,AE6)</f>
        <v/>
      </c>
      <c r="AG6" s="618">
        <f>AA6*AA6*7.85*AD6*0.001*0.001*AF6*O6</f>
        <v/>
      </c>
      <c r="AH6" s="535">
        <f>AF6*O6</f>
        <v/>
      </c>
      <c r="AJ6" s="619" t="n"/>
    </row>
    <row r="7" ht="15.6" customFormat="1" customHeight="1" s="538"/>
    <row r="8" ht="15.6" customFormat="1" customHeight="1" s="538">
      <c r="A8" s="94" t="inlineStr">
        <is>
          <t>G</t>
        </is>
      </c>
      <c r="B8" s="94" t="n">
        <v>40</v>
      </c>
      <c r="C8" s="94" t="n">
        <v>5</v>
      </c>
      <c r="D8" s="94" t="inlineStr">
        <is>
          <t>/</t>
        </is>
      </c>
      <c r="E8" s="94" t="n">
        <v>30</v>
      </c>
      <c r="F8" s="94" t="inlineStr">
        <is>
          <t>/</t>
        </is>
      </c>
      <c r="G8" s="94" t="n">
        <v>100</v>
      </c>
      <c r="H8" s="95" t="inlineStr">
        <is>
          <t>P14-6BFX2001/3#</t>
        </is>
      </c>
      <c r="I8" s="95" t="inlineStr">
        <is>
          <t>#</t>
        </is>
      </c>
      <c r="J8" s="95" t="n">
        <v>1160</v>
      </c>
      <c r="K8" s="95" t="n">
        <v>235</v>
      </c>
      <c r="L8" s="334" t="n">
        <v>1</v>
      </c>
      <c r="M8" s="526">
        <f>J7</f>
        <v/>
      </c>
      <c r="N8" s="526">
        <f>(W7-1)*E7+C7</f>
        <v/>
      </c>
      <c r="O8" s="526">
        <f>L7</f>
        <v/>
      </c>
      <c r="P8" s="615">
        <f>U7+Z7+AG7</f>
        <v/>
      </c>
      <c r="Q8" s="615">
        <f>IF(OR(AND(MOD(K7-C7,E7)&gt;$AI$2,MOD(K7-C7,E7)&lt;(E7-$AJ$2)),W7=35),"单边留","")</f>
        <v/>
      </c>
      <c r="R8" s="535">
        <f>N7</f>
        <v/>
      </c>
      <c r="S8" s="535" t="n">
        <v>2</v>
      </c>
      <c r="T8" s="535">
        <f>S7*O7</f>
        <v/>
      </c>
      <c r="U8" s="616">
        <f>B7*C7*7.85*0.001*R7*0.001*T7</f>
        <v/>
      </c>
      <c r="V8" s="535">
        <f>M7-C7*2-2</f>
        <v/>
      </c>
      <c r="W8" s="535">
        <f>IF(MOD(K7-C7,E7)&lt;(E7-$AJ$2),ROUNDDOWN((K7-C7)/E7+1,0),ROUNDUP((K7-C7)/E7+1,0))</f>
        <v/>
      </c>
      <c r="X8" s="535">
        <f>(N7-C7)/E7+1</f>
        <v/>
      </c>
      <c r="Y8" s="535">
        <f>X7*O7</f>
        <v/>
      </c>
      <c r="Z8" s="617">
        <f>B7*C7*7.85*0.001*V7*0.001*Y7</f>
        <v/>
      </c>
      <c r="AA8" s="535" t="n">
        <v>6</v>
      </c>
      <c r="AB8" s="535">
        <f>(M7-G7*(AE7-1))/2</f>
        <v/>
      </c>
      <c r="AC8" s="521">
        <f>(M7-G7*(AF7-1))/2</f>
        <v/>
      </c>
      <c r="AD8" s="535" t="n">
        <v>1025</v>
      </c>
      <c r="AE8" s="535">
        <f>IF(INT(M7/G7+1)/2=INT(INT(M7/G7+1)/2),INT(M7/G7)+1,INT(M7/G7))</f>
        <v/>
      </c>
      <c r="AF8" s="535">
        <f>IF(AB7&lt;=0.2*G7,AE7-2,AE7)</f>
        <v/>
      </c>
      <c r="AG8" s="618">
        <f>AA7*AA7*7.85*AD7*0.001*0.001*AF7*O7</f>
        <v/>
      </c>
      <c r="AH8" s="535">
        <f>AF7*O7</f>
        <v/>
      </c>
      <c r="AJ8" s="619" t="n"/>
    </row>
    <row r="9" ht="15.6" customFormat="1" customHeight="1" s="538">
      <c r="A9" s="94" t="inlineStr">
        <is>
          <t>G</t>
        </is>
      </c>
      <c r="B9" s="94" t="n">
        <v>40</v>
      </c>
      <c r="C9" s="94" t="n">
        <v>5</v>
      </c>
      <c r="D9" s="94" t="inlineStr">
        <is>
          <t>/</t>
        </is>
      </c>
      <c r="E9" s="94" t="n">
        <v>30</v>
      </c>
      <c r="F9" s="94" t="inlineStr">
        <is>
          <t>/</t>
        </is>
      </c>
      <c r="G9" s="94" t="n">
        <v>100</v>
      </c>
      <c r="H9" s="95" t="inlineStr">
        <is>
          <t>P14-6BFX2001/10#</t>
        </is>
      </c>
      <c r="I9" s="95" t="inlineStr">
        <is>
          <t>#</t>
        </is>
      </c>
      <c r="J9" s="95" t="n">
        <v>965</v>
      </c>
      <c r="K9" s="95" t="n">
        <v>275</v>
      </c>
      <c r="L9" s="334" t="n">
        <v>1</v>
      </c>
      <c r="M9" s="526">
        <f>J8</f>
        <v/>
      </c>
      <c r="N9" s="526">
        <f>(W8-1)*E8+C8</f>
        <v/>
      </c>
      <c r="O9" s="526">
        <f>L8</f>
        <v/>
      </c>
      <c r="P9" s="615">
        <f>U8+Z8+AG8</f>
        <v/>
      </c>
      <c r="Q9" s="615">
        <f>IF(OR(AND(MOD(K8-C8,E8)&gt;$AI$2,MOD(K8-C8,E8)&lt;(E8-$AJ$2)),W8=35),"单边留","")</f>
        <v/>
      </c>
      <c r="R9" s="535">
        <f>N8</f>
        <v/>
      </c>
      <c r="S9" s="535" t="n">
        <v>2</v>
      </c>
      <c r="T9" s="535">
        <f>S8*O8</f>
        <v/>
      </c>
      <c r="U9" s="616">
        <f>B8*C8*7.85*0.001*R8*0.001*T8</f>
        <v/>
      </c>
      <c r="V9" s="535">
        <f>M8-C8*2-2</f>
        <v/>
      </c>
      <c r="W9" s="535">
        <f>IF(MOD(K8-C8,E8)&lt;(E8-$AJ$2),ROUNDDOWN((K8-C8)/E8+1,0),ROUNDUP((K8-C8)/E8+1,0))</f>
        <v/>
      </c>
      <c r="X9" s="535">
        <f>(N8-C8)/E8+1</f>
        <v/>
      </c>
      <c r="Y9" s="535">
        <f>X8*O8</f>
        <v/>
      </c>
      <c r="Z9" s="617">
        <f>B8*C8*7.85*0.001*V8*0.001*Y8</f>
        <v/>
      </c>
      <c r="AA9" s="535" t="n">
        <v>6</v>
      </c>
      <c r="AB9" s="535">
        <f>(M8-G8*(AE8-1))/2</f>
        <v/>
      </c>
      <c r="AC9" s="521">
        <f>(M8-G8*(AF8-1))/2</f>
        <v/>
      </c>
      <c r="AD9" s="535" t="n">
        <v>1025</v>
      </c>
      <c r="AE9" s="535">
        <f>IF(INT(M8/G8+1)/2=INT(INT(M8/G8+1)/2),INT(M8/G8)+1,INT(M8/G8))</f>
        <v/>
      </c>
      <c r="AF9" s="535">
        <f>IF(AB8&lt;=0.2*G8,AE8-2,AE8)</f>
        <v/>
      </c>
      <c r="AG9" s="618">
        <f>AA8*AA8*7.85*AD8*0.001*0.001*AF8*O8</f>
        <v/>
      </c>
      <c r="AH9" s="535">
        <f>AF8*O8</f>
        <v/>
      </c>
      <c r="AI9" s="458" t="n"/>
      <c r="AJ9" s="619" t="n"/>
      <c r="AK9" s="458" t="n"/>
    </row>
    <row r="10" ht="15.6" customFormat="1" customHeight="1" s="538">
      <c r="A10" s="94" t="inlineStr">
        <is>
          <t>G</t>
        </is>
      </c>
      <c r="B10" s="94" t="n">
        <v>40</v>
      </c>
      <c r="C10" s="94" t="n">
        <v>5</v>
      </c>
      <c r="D10" s="94" t="inlineStr">
        <is>
          <t>/</t>
        </is>
      </c>
      <c r="E10" s="94" t="n">
        <v>30</v>
      </c>
      <c r="F10" s="94" t="inlineStr">
        <is>
          <t>/</t>
        </is>
      </c>
      <c r="G10" s="94" t="n">
        <v>100</v>
      </c>
      <c r="H10" s="523" t="inlineStr">
        <is>
          <t>P22-6BFX1011/2#</t>
        </is>
      </c>
      <c r="J10" s="523" t="n">
        <v>1395</v>
      </c>
      <c r="K10" s="433" t="n">
        <v>810</v>
      </c>
      <c r="L10" s="334" t="n">
        <v>1</v>
      </c>
      <c r="M10" s="526">
        <f>J9</f>
        <v/>
      </c>
      <c r="N10" s="526">
        <f>(W9-1)*E9+C9</f>
        <v/>
      </c>
      <c r="O10" s="526">
        <f>L9</f>
        <v/>
      </c>
      <c r="P10" s="615">
        <f>U9+Z9+AG9</f>
        <v/>
      </c>
      <c r="Q10" s="615">
        <f>IF(OR(AND(MOD(K9-C9,E9)&gt;$AI$2,MOD(K9-C9,E9)&lt;(E9-$AJ$2)),W9=35),"单边留","")</f>
        <v/>
      </c>
      <c r="R10" s="535">
        <f>N9</f>
        <v/>
      </c>
      <c r="S10" s="535" t="n">
        <v>2</v>
      </c>
      <c r="T10" s="535">
        <f>S9*O9</f>
        <v/>
      </c>
      <c r="U10" s="616">
        <f>B9*C9*7.85*0.001*R9*0.001*T9</f>
        <v/>
      </c>
      <c r="V10" s="535">
        <f>M9-C9*2-2</f>
        <v/>
      </c>
      <c r="W10" s="535">
        <f>IF(MOD(K9-C9,E9)&lt;(E9-$AJ$2),ROUNDDOWN((K9-C9)/E9+1,0),ROUNDUP((K9-C9)/E9+1,0))</f>
        <v/>
      </c>
      <c r="X10" s="535">
        <f>(N9-C9)/E9+1</f>
        <v/>
      </c>
      <c r="Y10" s="535">
        <f>X9*O9</f>
        <v/>
      </c>
      <c r="Z10" s="617">
        <f>B9*C9*7.85*0.001*V9*0.001*Y9</f>
        <v/>
      </c>
      <c r="AA10" s="535" t="n">
        <v>6</v>
      </c>
      <c r="AB10" s="535">
        <f>(M9-G9*(AE9-1))/2</f>
        <v/>
      </c>
      <c r="AC10" s="521">
        <f>(M9-G9*(AF9-1))/2</f>
        <v/>
      </c>
      <c r="AD10" s="535" t="n">
        <v>1025</v>
      </c>
      <c r="AE10" s="535">
        <f>IF(INT(M9/G9+1)/2=INT(INT(M9/G9+1)/2),INT(M9/G9)+1,INT(M9/G9))</f>
        <v/>
      </c>
      <c r="AF10" s="535">
        <f>IF(AB9&lt;=0.2*G9,AE9-2,AE9)</f>
        <v/>
      </c>
      <c r="AG10" s="618">
        <f>AA9*AA9*7.85*AD9*0.001*0.001*AF9*O9</f>
        <v/>
      </c>
      <c r="AH10" s="535">
        <f>AF9*O9</f>
        <v/>
      </c>
      <c r="AI10" s="458" t="n"/>
      <c r="AJ10" s="619" t="n"/>
      <c r="AK10" s="458" t="n"/>
    </row>
    <row r="11" ht="15.6" customFormat="1" customHeight="1" s="538">
      <c r="A11" s="94" t="inlineStr">
        <is>
          <t>G</t>
        </is>
      </c>
      <c r="B11" s="94" t="n">
        <v>40</v>
      </c>
      <c r="C11" s="94" t="n">
        <v>5</v>
      </c>
      <c r="D11" s="94" t="inlineStr">
        <is>
          <t>/</t>
        </is>
      </c>
      <c r="E11" s="94" t="n">
        <v>30</v>
      </c>
      <c r="F11" s="94" t="inlineStr">
        <is>
          <t>/</t>
        </is>
      </c>
      <c r="G11" s="94" t="n">
        <v>100</v>
      </c>
      <c r="H11" s="523" t="inlineStr">
        <is>
          <t>P22-6BFX1011/3#</t>
        </is>
      </c>
      <c r="I11" s="523" t="inlineStr">
        <is>
          <t>#</t>
        </is>
      </c>
      <c r="J11" s="523" t="n">
        <v>1395</v>
      </c>
      <c r="K11" s="433" t="n">
        <v>810</v>
      </c>
      <c r="L11" s="334" t="n">
        <v>1</v>
      </c>
      <c r="M11" s="526">
        <f>J10</f>
        <v/>
      </c>
      <c r="N11" s="526">
        <f>(W10-1)*E10+C10</f>
        <v/>
      </c>
      <c r="O11" s="526">
        <f>L10</f>
        <v/>
      </c>
      <c r="P11" s="615">
        <f>U10+Z10+AG10</f>
        <v/>
      </c>
      <c r="Q11" s="615">
        <f>IF(OR(AND(MOD(K10-C10,E10)&gt;$AI$2,MOD(K10-C10,E10)&lt;(E10-$AJ$2)),W10=35),"单边留","")</f>
        <v/>
      </c>
      <c r="R11" s="535">
        <f>N10</f>
        <v/>
      </c>
      <c r="S11" s="535" t="n">
        <v>2</v>
      </c>
      <c r="T11" s="535">
        <f>S10*O10</f>
        <v/>
      </c>
      <c r="U11" s="616">
        <f>B10*C10*7.85*0.001*R10*0.001*T10</f>
        <v/>
      </c>
      <c r="V11" s="535">
        <f>M10-C10*2-2</f>
        <v/>
      </c>
      <c r="W11" s="535">
        <f>IF(MOD(K10-C10,E10)&lt;(E10-$AJ$2),ROUNDDOWN((K10-C10)/E10+1,0),ROUNDUP((K10-C10)/E10+1,0))</f>
        <v/>
      </c>
      <c r="X11" s="535">
        <f>(N10-C10)/E10+1</f>
        <v/>
      </c>
      <c r="Y11" s="535">
        <f>X10*O10</f>
        <v/>
      </c>
      <c r="Z11" s="617">
        <f>B10*C10*7.85*0.001*V10*0.001*Y10</f>
        <v/>
      </c>
      <c r="AA11" s="535" t="n">
        <v>6</v>
      </c>
      <c r="AB11" s="535">
        <f>(M10-G10*(AE10-1))/2</f>
        <v/>
      </c>
      <c r="AC11" s="521">
        <f>(M10-G10*(AF10-1))/2</f>
        <v/>
      </c>
      <c r="AD11" s="535" t="n">
        <v>1025</v>
      </c>
      <c r="AE11" s="535">
        <f>IF(INT(M10/G10+1)/2=INT(INT(M10/G10+1)/2),INT(M10/G10)+1,INT(M10/G10))</f>
        <v/>
      </c>
      <c r="AF11" s="535">
        <f>IF(AB10&lt;=0.2*G10,AE10-2,AE10)</f>
        <v/>
      </c>
      <c r="AG11" s="618">
        <f>AA10*AA10*7.85*AD10*0.001*0.001*AF10*O10</f>
        <v/>
      </c>
      <c r="AH11" s="535">
        <f>AF10*O10</f>
        <v/>
      </c>
      <c r="AI11" s="458" t="n"/>
      <c r="AJ11" s="619" t="n"/>
      <c r="AK11" s="458" t="n"/>
    </row>
    <row r="12" ht="15.6" customHeight="1" s="541">
      <c r="A12" s="533" t="inlineStr">
        <is>
          <t>G</t>
        </is>
      </c>
      <c r="B12" s="533" t="n">
        <v>40</v>
      </c>
      <c r="C12" s="533" t="n">
        <v>5</v>
      </c>
      <c r="D12" s="533" t="inlineStr">
        <is>
          <t>/</t>
        </is>
      </c>
      <c r="E12" s="533" t="n">
        <v>30</v>
      </c>
      <c r="F12" s="533" t="inlineStr">
        <is>
          <t>/</t>
        </is>
      </c>
      <c r="G12" s="533" t="n">
        <v>100</v>
      </c>
      <c r="H12" s="334" t="inlineStr">
        <is>
          <t>P22-6BFX1011/3#</t>
        </is>
      </c>
      <c r="I12" s="334" t="inlineStr">
        <is>
          <t>#</t>
        </is>
      </c>
      <c r="J12" s="334" t="n">
        <v>1245</v>
      </c>
      <c r="K12" s="334" t="n">
        <v>695</v>
      </c>
      <c r="L12" s="334" t="n">
        <v>1</v>
      </c>
      <c r="M12" s="526">
        <f>J11</f>
        <v/>
      </c>
      <c r="N12" s="526">
        <f>(W11-1)*E11+C11</f>
        <v/>
      </c>
      <c r="O12" s="526">
        <f>L11</f>
        <v/>
      </c>
      <c r="P12" s="615">
        <f>U11+Z11+AG11</f>
        <v/>
      </c>
      <c r="Q12" s="615">
        <f>IF(OR(AND(MOD(K11-C11,E11)&gt;$AI$2,MOD(K11-C11,E11)&lt;(E11-$AJ$2)),W11=35),"单边留","")</f>
        <v/>
      </c>
      <c r="R12" s="535">
        <f>N11</f>
        <v/>
      </c>
      <c r="S12" s="535" t="n">
        <v>2</v>
      </c>
      <c r="T12" s="535">
        <f>S11*O11</f>
        <v/>
      </c>
      <c r="U12" s="616">
        <f>B11*C11*7.85*0.001*R11*0.001*T11</f>
        <v/>
      </c>
      <c r="V12" s="535">
        <f>M11-C11*2-2</f>
        <v/>
      </c>
      <c r="W12" s="535">
        <f>IF(MOD(K11-C11,E11)&lt;(E11-$AJ$2),ROUNDDOWN((K11-C11)/E11+1,0),ROUNDUP((K11-C11)/E11+1,0))</f>
        <v/>
      </c>
      <c r="X12" s="535">
        <f>(N11-C11)/E11+1</f>
        <v/>
      </c>
      <c r="Y12" s="535">
        <f>X11*O11</f>
        <v/>
      </c>
      <c r="Z12" s="617">
        <f>B11*C11*7.85*0.001*V11*0.001*Y11</f>
        <v/>
      </c>
      <c r="AA12" s="535" t="n">
        <v>6</v>
      </c>
      <c r="AB12" s="535">
        <f>(M11-G11*(AE11-1))/2</f>
        <v/>
      </c>
      <c r="AC12" s="521">
        <f>(M11-G11*(AF11-1))/2</f>
        <v/>
      </c>
      <c r="AD12" s="535" t="n">
        <v>1025</v>
      </c>
      <c r="AE12" s="535">
        <f>IF(INT(M11/G11+1)/2=INT(INT(M11/G11+1)/2),INT(M11/G11)+1,INT(M11/G11))</f>
        <v/>
      </c>
      <c r="AF12" s="535">
        <f>IF(AB11&lt;=0.2*G11,AE11-2,AE11)</f>
        <v/>
      </c>
      <c r="AG12" s="618">
        <f>AA11*AA11*7.85*AD11*0.001*0.001*AF11*O11</f>
        <v/>
      </c>
      <c r="AH12" s="535">
        <f>AF11*O11</f>
        <v/>
      </c>
      <c r="AJ12" s="620" t="n"/>
    </row>
    <row r="13" ht="15.6" customHeight="1" s="541">
      <c r="A13" s="530" t="n"/>
      <c r="B13" s="530" t="n"/>
      <c r="C13" s="530" t="n"/>
      <c r="D13" s="530" t="n"/>
      <c r="E13" s="530" t="n"/>
      <c r="F13" s="530" t="n"/>
      <c r="G13" s="530" t="n"/>
      <c r="H13" s="530" t="n"/>
      <c r="I13" s="530" t="n"/>
      <c r="J13" s="530" t="n"/>
      <c r="K13" s="530" t="inlineStr">
        <is>
          <t>合计</t>
        </is>
      </c>
      <c r="L13" s="530">
        <f>SUM(L4:L11)</f>
        <v/>
      </c>
      <c r="M13" s="530" t="n"/>
      <c r="N13" s="528" t="n"/>
      <c r="O13" s="528" t="n"/>
      <c r="P13" s="621" t="n"/>
      <c r="Q13" s="621" t="n"/>
      <c r="R13" s="538" t="n"/>
      <c r="S13" s="530" t="n"/>
      <c r="T13" s="530" t="n"/>
      <c r="U13" s="546" t="n"/>
      <c r="V13" s="533" t="n"/>
      <c r="W13" s="538" t="n"/>
      <c r="X13" s="533" t="n"/>
      <c r="Y13" s="538" t="n"/>
      <c r="Z13" s="622" t="n"/>
      <c r="AA13" s="530" t="n"/>
      <c r="AB13" s="530" t="n"/>
      <c r="AC13" s="80" t="inlineStr">
        <is>
          <t>扭钢：</t>
        </is>
      </c>
      <c r="AD13" s="530" t="n"/>
      <c r="AE13" s="530" t="n"/>
      <c r="AF13" s="530">
        <f>'[1]3工艺执行单'!H13</f>
        <v/>
      </c>
      <c r="AG13" s="600" t="n"/>
      <c r="AH13" s="530" t="n"/>
      <c r="AI13" s="538" t="n"/>
      <c r="AJ13" s="538">
        <f>LEFT(H12,3)</f>
        <v/>
      </c>
    </row>
    <row r="14" ht="15.6" customHeight="1" s="541">
      <c r="H14" s="530" t="n"/>
      <c r="I14" s="530" t="n"/>
      <c r="J14" s="530" t="n"/>
      <c r="K14" s="530" t="n"/>
      <c r="L14" s="530" t="n"/>
      <c r="M14" s="530" t="n"/>
      <c r="N14" s="530" t="n"/>
      <c r="O14" s="530" t="n"/>
      <c r="P14" s="600" t="n"/>
      <c r="Q14" s="600" t="n"/>
      <c r="R14" s="530" t="n"/>
      <c r="S14" s="530" t="n"/>
      <c r="T14" s="530" t="n"/>
      <c r="U14" s="530" t="n"/>
      <c r="V14" s="530" t="n"/>
      <c r="W14" s="530" t="n"/>
      <c r="X14" s="530" t="n"/>
      <c r="Y14" s="530" t="n"/>
      <c r="Z14" s="530" t="n"/>
      <c r="AA14" s="530" t="n"/>
      <c r="AB14" s="530" t="n"/>
      <c r="AC14" s="80" t="n"/>
      <c r="AD14" s="530" t="n"/>
      <c r="AE14" s="530" t="n"/>
      <c r="AF14" s="530" t="n"/>
      <c r="AG14" s="600" t="n"/>
      <c r="AH14" s="530" t="n"/>
    </row>
    <row r="15" ht="15.6" customHeight="1" s="541">
      <c r="H15" s="530" t="n"/>
      <c r="I15" s="530" t="n"/>
      <c r="J15" s="530" t="n"/>
      <c r="K15" s="530" t="inlineStr">
        <is>
          <t>包边总量</t>
        </is>
      </c>
      <c r="L15" s="530" t="n"/>
      <c r="M15" s="530">
        <f>SUM(AI4:AI11)/1000*2</f>
        <v/>
      </c>
      <c r="N15" s="530" t="inlineStr">
        <is>
          <t>m</t>
        </is>
      </c>
      <c r="O15" s="530" t="n"/>
      <c r="P15" s="600" t="n"/>
      <c r="Q15" s="600" t="n"/>
      <c r="R15" s="530" t="n"/>
      <c r="S15" s="530" t="n"/>
      <c r="T15" s="530" t="n"/>
      <c r="U15" s="530" t="n"/>
      <c r="V15" s="530" t="n"/>
      <c r="W15" s="530" t="n"/>
      <c r="X15" s="530" t="n"/>
      <c r="Y15" s="530" t="n"/>
      <c r="Z15" s="530" t="n"/>
      <c r="AA15" s="530" t="n"/>
      <c r="AB15" s="530" t="n"/>
      <c r="AC15" s="80" t="n"/>
      <c r="AD15" s="530" t="n"/>
      <c r="AE15" s="530" t="n"/>
      <c r="AF15" s="530" t="n"/>
      <c r="AG15" s="600" t="n"/>
      <c r="AH15" s="530" t="n"/>
    </row>
    <row r="16" ht="15.6" customHeight="1" s="541">
      <c r="H16" s="530" t="n"/>
      <c r="I16" s="530" t="n"/>
      <c r="J16" s="530" t="n"/>
      <c r="K16" s="530" t="n"/>
      <c r="L16" s="530" t="n"/>
      <c r="M16" s="530" t="n"/>
      <c r="N16" s="530" t="n"/>
      <c r="O16" s="530" t="n"/>
      <c r="P16" s="600" t="n"/>
      <c r="Q16" s="600" t="n"/>
      <c r="R16" s="530" t="n"/>
      <c r="S16" s="530" t="n"/>
      <c r="T16" s="530" t="n"/>
      <c r="U16" s="530" t="n"/>
      <c r="V16" s="530" t="n"/>
      <c r="W16" s="530" t="n"/>
      <c r="X16" s="530" t="n"/>
      <c r="Y16" s="530" t="n"/>
      <c r="Z16" s="530" t="n"/>
      <c r="AA16" s="530" t="n"/>
      <c r="AB16" s="530" t="n"/>
      <c r="AC16" s="80" t="n"/>
      <c r="AD16" s="530" t="n"/>
      <c r="AE16" s="530" t="n"/>
      <c r="AF16" s="530" t="n"/>
      <c r="AG16" s="600" t="n"/>
      <c r="AH16" s="530" t="n"/>
    </row>
    <row r="17" s="541">
      <c r="H17" s="530" t="n"/>
      <c r="I17" s="530" t="n"/>
      <c r="J17" s="530" t="n"/>
      <c r="K17" s="532" t="inlineStr">
        <is>
          <t>编制:周健</t>
        </is>
      </c>
      <c r="L17" s="530" t="n"/>
      <c r="M17" s="530" t="n"/>
      <c r="N17" s="532" t="n"/>
      <c r="O17" s="532" t="inlineStr">
        <is>
          <t>校对：</t>
        </is>
      </c>
      <c r="P17" s="600" t="n"/>
      <c r="Q17" s="600" t="n"/>
      <c r="R17" s="530" t="n"/>
      <c r="S17" s="530" t="n"/>
      <c r="T17" s="530" t="n"/>
      <c r="U17" s="530" t="n"/>
      <c r="V17" s="530" t="n"/>
      <c r="W17" s="532" t="n"/>
      <c r="X17" s="530" t="n"/>
      <c r="Y17" s="530" t="n"/>
      <c r="Z17" s="530" t="n"/>
      <c r="AA17" s="530" t="n"/>
      <c r="AB17" s="530" t="n"/>
      <c r="AC17" s="80" t="n"/>
      <c r="AD17" s="530" t="n"/>
      <c r="AE17" s="530" t="n"/>
      <c r="AF17" s="530" t="n"/>
      <c r="AG17" s="600" t="n"/>
      <c r="AH17" s="530" t="n"/>
    </row>
    <row r="18" s="541"/>
    <row r="19" s="541"/>
    <row r="20" s="541"/>
    <row r="21" s="541"/>
    <row r="22" s="541"/>
    <row r="23" s="541"/>
    <row r="24" s="541"/>
    <row r="25" s="541"/>
    <row r="26" s="541"/>
    <row r="27" s="541"/>
    <row r="28" s="541"/>
    <row r="29" s="541"/>
    <row r="30" s="541"/>
    <row r="31" s="541"/>
    <row r="32" s="541"/>
    <row r="33" s="541"/>
    <row r="34" s="541"/>
    <row r="35" s="541"/>
    <row r="36" s="541"/>
    <row r="37" s="541"/>
    <row r="38" s="541"/>
    <row r="39" s="541"/>
    <row r="40" s="541"/>
    <row r="41" s="541"/>
    <row r="42" s="541"/>
    <row r="43" s="541"/>
    <row r="44" s="541"/>
    <row r="45" s="541"/>
    <row r="46" s="541"/>
    <row r="47" s="541"/>
    <row r="48" s="541"/>
    <row r="49" s="541"/>
    <row r="50" s="541"/>
    <row r="51" s="541"/>
    <row r="52" s="541"/>
    <row r="53" s="541"/>
    <row r="54" s="541"/>
    <row r="55" s="541"/>
    <row r="56" s="541"/>
    <row r="57" s="541"/>
    <row r="58" s="541"/>
    <row r="59" s="541"/>
    <row r="60" s="541"/>
    <row r="61" s="541"/>
    <row r="62" s="541"/>
    <row r="63" s="541"/>
    <row r="64" s="541"/>
    <row r="65" s="541"/>
    <row r="66" s="541"/>
    <row r="67" s="541"/>
    <row r="68" s="541"/>
    <row r="69" s="541"/>
    <row r="70" s="541"/>
    <row r="71" s="541"/>
    <row r="72" s="541"/>
    <row r="73" s="541"/>
    <row r="74" s="541"/>
    <row r="75" s="541"/>
    <row r="76" s="541"/>
    <row r="77" s="541"/>
    <row r="78" s="541"/>
    <row r="79" s="541"/>
    <row r="80" s="541"/>
    <row r="81" s="541"/>
    <row r="82" s="541"/>
    <row r="83" s="541"/>
    <row r="84" s="541"/>
    <row r="85" s="541"/>
    <row r="86" s="541"/>
    <row r="87" s="541"/>
    <row r="88" s="541"/>
    <row r="89" s="541"/>
    <row r="90" s="541"/>
    <row r="91" s="541"/>
    <row r="92" s="541"/>
    <row r="93" s="541"/>
    <row r="94" s="541"/>
    <row r="95" s="541"/>
    <row r="96" s="541"/>
    <row r="97" s="541"/>
    <row r="98" s="541"/>
    <row r="99" s="541"/>
    <row r="100" s="541"/>
    <row r="101" s="541"/>
    <row r="102" s="541"/>
    <row r="103" s="541"/>
    <row r="104" s="541"/>
    <row r="105" s="541"/>
    <row r="106" s="541"/>
    <row r="107" s="541"/>
    <row r="108" s="541"/>
    <row r="109" s="541"/>
    <row r="110" s="541"/>
    <row r="111" s="541"/>
    <row r="112" s="541"/>
    <row r="113" s="541"/>
    <row r="114" s="541"/>
    <row r="115" s="541"/>
    <row r="116" s="541"/>
    <row r="117" s="541"/>
    <row r="118" s="541"/>
    <row r="119" s="541"/>
    <row r="120" s="541"/>
    <row r="121" s="541"/>
    <row r="122" s="541"/>
    <row r="123" s="541"/>
    <row r="124" s="541"/>
    <row r="125" s="541"/>
    <row r="126" s="541"/>
    <row r="127" s="541"/>
    <row r="128" s="541"/>
    <row r="129" s="541"/>
    <row r="130" s="541"/>
    <row r="131" s="541"/>
    <row r="132" s="541"/>
    <row r="133" s="541"/>
    <row r="134" s="541"/>
    <row r="135" s="541"/>
    <row r="136" s="541"/>
    <row r="137" s="541"/>
    <row r="138" s="541"/>
    <row r="139" s="541"/>
    <row r="140" s="541"/>
    <row r="141" s="541"/>
  </sheetData>
  <mergeCells count="10">
    <mergeCell ref="H2:L2"/>
    <mergeCell ref="Q1:AH1"/>
    <mergeCell ref="V2:Z2"/>
    <mergeCell ref="H1:O1"/>
    <mergeCell ref="AA2:AH2"/>
    <mergeCell ref="M2:P2"/>
    <mergeCell ref="Q2:Q3"/>
    <mergeCell ref="AK5:AK7"/>
    <mergeCell ref="AI5:AI7"/>
    <mergeCell ref="R2:U2"/>
  </mergeCells>
  <pageMargins left="0.7086614173228347" right="0.7086614173228347" top="0.7480314960629921" bottom="0.7480314960629921" header="0.3149606299212598" footer="0.3149606299212598"/>
  <pageSetup orientation="portrait" paperSize="9" scale="47" fitToHeight="0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XFD41"/>
  <sheetViews>
    <sheetView view="pageBreakPreview" zoomScaleNormal="100" workbookViewId="0">
      <selection activeCell="Q35" sqref="Q35"/>
    </sheetView>
  </sheetViews>
  <sheetFormatPr baseColWidth="8" defaultColWidth="9" defaultRowHeight="15.6"/>
  <cols>
    <col width="1.77734375" customWidth="1" style="530" min="1" max="1"/>
    <col width="3.109375" customWidth="1" style="530" min="2" max="2"/>
    <col width="2.88671875" customWidth="1" style="530" min="3" max="3"/>
    <col width="2" customWidth="1" style="530" min="4" max="4"/>
    <col width="3.21875" customWidth="1" style="530" min="5" max="5"/>
    <col width="1.6640625" customWidth="1" style="530" min="6" max="6"/>
    <col width="4" customWidth="1" style="530" min="7" max="7"/>
    <col width="16.77734375" customWidth="1" style="530" min="8" max="8"/>
    <col width="4.88671875" customWidth="1" style="530" min="9" max="9"/>
    <col width="6.77734375" customWidth="1" style="530" min="10" max="10"/>
    <col width="6" customWidth="1" style="530" min="11" max="11"/>
    <col width="5.88671875" customWidth="1" style="530" min="12" max="12"/>
    <col width="7.44140625" customWidth="1" style="530" min="13" max="13"/>
    <col width="7.21875" customWidth="1" style="530" min="14" max="14"/>
    <col width="6" customWidth="1" style="530" min="15" max="15"/>
    <col hidden="1" width="6" customWidth="1" style="600" min="16" max="16"/>
    <col width="7.88671875" customWidth="1" style="600" min="17" max="17"/>
    <col hidden="1" width="4.44140625" customWidth="1" style="530" min="18" max="18"/>
    <col hidden="1" width="3.44140625" customWidth="1" style="530" min="19" max="19"/>
    <col hidden="1" width="6.33203125" customWidth="1" style="530" min="20" max="20"/>
    <col hidden="1" width="4.44140625" customWidth="1" style="530" min="21" max="21"/>
    <col hidden="1" width="4.77734375" customWidth="1" style="530" min="22" max="22"/>
    <col hidden="1" width="8.44140625" customWidth="1" style="530" min="23" max="23"/>
    <col hidden="1" width="4.33203125" customWidth="1" style="530" min="24" max="24"/>
    <col hidden="1" width="3.88671875" customWidth="1" style="530" min="25" max="25"/>
    <col width="6.77734375" customWidth="1" style="530" min="26" max="26"/>
    <col width="6.44140625" customWidth="1" style="530" min="27" max="28"/>
    <col hidden="1" width="9" customWidth="1" style="530" min="29" max="29"/>
    <col hidden="1" width="3.88671875" customWidth="1" style="530" min="30" max="30"/>
    <col hidden="1" width="5.21875" customWidth="1" style="530" min="31" max="31"/>
    <col width="6.77734375" customWidth="1" style="80" min="32" max="32"/>
    <col hidden="1" width="6.77734375" customWidth="1" style="530" min="33" max="33"/>
    <col hidden="1" width="6.33203125" customWidth="1" style="530" min="34" max="34"/>
    <col width="6.33203125" customWidth="1" style="530" min="35" max="35"/>
    <col hidden="1" width="6.44140625" customWidth="1" style="600" min="36" max="36"/>
    <col width="8.21875" customWidth="1" style="530" min="37" max="37"/>
    <col width="9" customWidth="1" style="530" min="38" max="16364"/>
  </cols>
  <sheetData>
    <row r="1" ht="50.25" customFormat="1" customHeight="1" s="530">
      <c r="H1" s="435">
        <f>'3工艺执行单'!B5</f>
        <v/>
      </c>
      <c r="P1" s="83" t="n"/>
      <c r="Q1" s="435">
        <f>'3工艺执行单'!D8</f>
        <v/>
      </c>
      <c r="XEK1" s="0" t="n"/>
      <c r="XEL1" s="0" t="n"/>
      <c r="XEM1" s="0" t="n"/>
      <c r="XEN1" s="0" t="n"/>
      <c r="XEO1" s="0" t="n"/>
      <c r="XEP1" s="0" t="n"/>
      <c r="XEQ1" s="0" t="n"/>
      <c r="XER1" s="0" t="n"/>
      <c r="XES1" s="0" t="n"/>
      <c r="XET1" s="0" t="n"/>
      <c r="XEU1" s="0" t="n"/>
      <c r="XEV1" s="0" t="n"/>
      <c r="XEW1" s="0" t="n"/>
      <c r="XEX1" s="0" t="n"/>
      <c r="XEY1" s="0" t="n"/>
      <c r="XEZ1" s="0" t="n"/>
      <c r="XFA1" s="0" t="n"/>
      <c r="XFB1" s="0" t="n"/>
      <c r="XFC1" s="0" t="n"/>
      <c r="XFD1" s="0" t="n"/>
    </row>
    <row r="2" ht="20.25" customFormat="1" customHeight="1" s="530">
      <c r="A2" s="35" t="n"/>
      <c r="B2" s="35" t="n"/>
      <c r="C2" s="35" t="n"/>
      <c r="D2" s="35" t="n"/>
      <c r="E2" s="35" t="n"/>
      <c r="F2" s="35" t="n"/>
      <c r="G2" s="35" t="n"/>
      <c r="H2" s="533" t="inlineStr">
        <is>
          <t>成品</t>
        </is>
      </c>
      <c r="I2" s="542" t="n"/>
      <c r="J2" s="542" t="n"/>
      <c r="K2" s="542" t="n"/>
      <c r="L2" s="543" t="n"/>
      <c r="M2" s="533" t="inlineStr">
        <is>
          <t>压焊</t>
        </is>
      </c>
      <c r="N2" s="542" t="n"/>
      <c r="O2" s="542" t="n"/>
      <c r="P2" s="543" t="n"/>
      <c r="Q2" s="601" t="inlineStr">
        <is>
          <t>备注</t>
        </is>
      </c>
      <c r="R2" s="437" t="inlineStr">
        <is>
          <t>包边扁钢</t>
        </is>
      </c>
      <c r="S2" s="542" t="n"/>
      <c r="T2" s="542" t="n"/>
      <c r="U2" s="542" t="n"/>
      <c r="V2" s="542" t="n"/>
      <c r="W2" s="543" t="n"/>
      <c r="X2" s="438" t="inlineStr">
        <is>
          <t>压焊扁钢</t>
        </is>
      </c>
      <c r="Y2" s="542" t="n"/>
      <c r="Z2" s="542" t="n"/>
      <c r="AA2" s="542" t="n"/>
      <c r="AB2" s="542" t="n"/>
      <c r="AC2" s="543" t="n"/>
      <c r="AD2" s="437" t="inlineStr">
        <is>
          <t>扭钢</t>
        </is>
      </c>
      <c r="AE2" s="542" t="n"/>
      <c r="AF2" s="542" t="n"/>
      <c r="AG2" s="542" t="n"/>
      <c r="AH2" s="542" t="n"/>
      <c r="AI2" s="542" t="n"/>
      <c r="AJ2" s="542" t="n"/>
      <c r="AK2" s="543" t="n"/>
    </row>
    <row r="3" ht="20.25" customFormat="1" customHeight="1" s="538">
      <c r="H3" s="511" t="inlineStr">
        <is>
          <t>编号</t>
        </is>
      </c>
      <c r="I3" s="511" t="n"/>
      <c r="J3" s="533" t="inlineStr">
        <is>
          <t>长度</t>
        </is>
      </c>
      <c r="K3" s="533" t="inlineStr">
        <is>
          <t>宽度</t>
        </is>
      </c>
      <c r="L3" s="533" t="inlineStr">
        <is>
          <t>数量</t>
        </is>
      </c>
      <c r="M3" s="533" t="inlineStr">
        <is>
          <t>长度</t>
        </is>
      </c>
      <c r="N3" s="533" t="inlineStr">
        <is>
          <t>宽度</t>
        </is>
      </c>
      <c r="O3" s="533" t="inlineStr">
        <is>
          <t>数量</t>
        </is>
      </c>
      <c r="P3" s="601" t="inlineStr">
        <is>
          <t>重量</t>
        </is>
      </c>
      <c r="Q3" s="544" t="n"/>
      <c r="R3" s="533" t="inlineStr">
        <is>
          <t>型号</t>
        </is>
      </c>
      <c r="S3" s="533" t="n"/>
      <c r="T3" s="533" t="inlineStr">
        <is>
          <t>长度</t>
        </is>
      </c>
      <c r="U3" s="533" t="inlineStr">
        <is>
          <t>单数</t>
        </is>
      </c>
      <c r="V3" s="533" t="inlineStr">
        <is>
          <t>总数</t>
        </is>
      </c>
      <c r="W3" s="511" t="inlineStr">
        <is>
          <t>重量</t>
        </is>
      </c>
      <c r="X3" s="533" t="inlineStr">
        <is>
          <t>型号</t>
        </is>
      </c>
      <c r="Y3" s="533" t="n"/>
      <c r="Z3" s="533" t="inlineStr">
        <is>
          <t>长度</t>
        </is>
      </c>
      <c r="AA3" s="533" t="inlineStr">
        <is>
          <t>支数</t>
        </is>
      </c>
      <c r="AB3" s="533" t="inlineStr">
        <is>
          <t>总数</t>
        </is>
      </c>
      <c r="AC3" s="511" t="inlineStr">
        <is>
          <t>重量</t>
        </is>
      </c>
      <c r="AD3" s="533" t="inlineStr">
        <is>
          <t>型号</t>
        </is>
      </c>
      <c r="AE3" s="533" t="inlineStr">
        <is>
          <t>ST</t>
        </is>
      </c>
      <c r="AF3" s="437" t="inlineStr">
        <is>
          <t>留头</t>
        </is>
      </c>
      <c r="AG3" s="533" t="inlineStr">
        <is>
          <t>长度</t>
        </is>
      </c>
      <c r="AH3" s="92" t="inlineStr">
        <is>
          <t>单数</t>
        </is>
      </c>
      <c r="AI3" s="92" t="inlineStr">
        <is>
          <t>根数</t>
        </is>
      </c>
      <c r="AJ3" s="602" t="inlineStr">
        <is>
          <t>重量</t>
        </is>
      </c>
      <c r="AK3" s="92" t="inlineStr">
        <is>
          <t>扭钢总数</t>
        </is>
      </c>
    </row>
    <row r="4" ht="22.5" customFormat="1" customHeight="1" s="538">
      <c r="A4" s="533" t="inlineStr">
        <is>
          <t>G</t>
        </is>
      </c>
      <c r="B4" s="533" t="n">
        <v>50</v>
      </c>
      <c r="C4" s="533" t="n">
        <v>5</v>
      </c>
      <c r="D4" s="533" t="inlineStr">
        <is>
          <t>/</t>
        </is>
      </c>
      <c r="E4" s="533" t="n">
        <v>30</v>
      </c>
      <c r="F4" s="533" t="inlineStr">
        <is>
          <t>/</t>
        </is>
      </c>
      <c r="G4" s="533" t="n">
        <v>100</v>
      </c>
      <c r="H4" s="82" t="inlineStr">
        <is>
          <t>P23-6BFX1520/1</t>
        </is>
      </c>
      <c r="I4" s="82" t="n"/>
      <c r="J4" s="82" t="n">
        <v>1490</v>
      </c>
      <c r="K4" s="82" t="n">
        <v>995</v>
      </c>
      <c r="L4" s="82" t="n">
        <v>1</v>
      </c>
      <c r="M4" s="528">
        <f>J4</f>
        <v/>
      </c>
      <c r="N4" s="528">
        <f>K4</f>
        <v/>
      </c>
      <c r="O4" s="528">
        <f>L4</f>
        <v/>
      </c>
      <c r="P4" s="603">
        <f>W4+AC4+AJ4</f>
        <v/>
      </c>
      <c r="Q4" s="604" t="n"/>
      <c r="R4" s="533">
        <f>B4</f>
        <v/>
      </c>
      <c r="S4" s="533">
        <f>C4</f>
        <v/>
      </c>
      <c r="T4" s="533">
        <f>N4</f>
        <v/>
      </c>
      <c r="U4" s="533" t="n">
        <v>2</v>
      </c>
      <c r="V4" s="533">
        <f>U4*O4</f>
        <v/>
      </c>
      <c r="W4" s="545">
        <f>B4*C4*7.85*0.001*T4*0.001*V4</f>
        <v/>
      </c>
      <c r="X4" s="533">
        <f>B4</f>
        <v/>
      </c>
      <c r="Y4" s="533">
        <f>C4</f>
        <v/>
      </c>
      <c r="Z4" s="533">
        <f>M4-Y4*2-2</f>
        <v/>
      </c>
      <c r="AA4" s="533">
        <f>(N4-Y4)/E4+1</f>
        <v/>
      </c>
      <c r="AB4" s="533">
        <f>AA4*O4</f>
        <v/>
      </c>
      <c r="AC4" s="605">
        <f>X4*Y4*7.85*0.001*Z4*0.001*AB4</f>
        <v/>
      </c>
      <c r="AD4" s="533" t="n">
        <v>6</v>
      </c>
      <c r="AE4" s="533">
        <f>(M4-G4*(AH4-1))/2</f>
        <v/>
      </c>
      <c r="AF4" s="437">
        <f>(M4-G4*(AI4-1))/2</f>
        <v/>
      </c>
      <c r="AG4" s="533" t="n">
        <v>1025</v>
      </c>
      <c r="AH4" s="533">
        <f>IF(INT(M4/G4+1)/2=INT(INT(M4/G4+1)/2),INT(M4/G4)+1,INT(M4/G4))</f>
        <v/>
      </c>
      <c r="AI4" s="533">
        <f>IF(AE4&lt;=0.2*G4,AH4-2,AH4)</f>
        <v/>
      </c>
      <c r="AJ4" s="601">
        <f>AD4*AD4*7.85*AG4*0.001*0.001*AI4*O4</f>
        <v/>
      </c>
      <c r="AK4" s="533">
        <f>AI4*O4</f>
        <v/>
      </c>
    </row>
    <row r="5" ht="22.5" customFormat="1" customHeight="1" s="538">
      <c r="A5" s="533" t="inlineStr">
        <is>
          <t>G</t>
        </is>
      </c>
      <c r="B5" s="533" t="n">
        <v>50</v>
      </c>
      <c r="C5" s="533" t="n">
        <v>5</v>
      </c>
      <c r="D5" s="533" t="inlineStr">
        <is>
          <t>/</t>
        </is>
      </c>
      <c r="E5" s="533" t="n">
        <v>30</v>
      </c>
      <c r="F5" s="533" t="inlineStr">
        <is>
          <t>/</t>
        </is>
      </c>
      <c r="G5" s="533" t="n">
        <v>100</v>
      </c>
      <c r="H5" s="82" t="inlineStr">
        <is>
          <t>P23-6BFX1520/2</t>
        </is>
      </c>
      <c r="I5" s="82" t="n"/>
      <c r="J5" s="82" t="n">
        <v>1490</v>
      </c>
      <c r="K5" s="82" t="n">
        <v>425</v>
      </c>
      <c r="L5" s="82" t="n">
        <v>1</v>
      </c>
      <c r="M5" s="528">
        <f>J5</f>
        <v/>
      </c>
      <c r="N5" s="528">
        <f>K5</f>
        <v/>
      </c>
      <c r="O5" s="528">
        <f>L5</f>
        <v/>
      </c>
      <c r="P5" s="603">
        <f>W5+AC5+AJ5</f>
        <v/>
      </c>
      <c r="Q5" s="601" t="n"/>
      <c r="R5" s="533">
        <f>B5</f>
        <v/>
      </c>
      <c r="S5" s="533">
        <f>C5</f>
        <v/>
      </c>
      <c r="T5" s="533">
        <f>N5</f>
        <v/>
      </c>
      <c r="U5" s="533" t="n">
        <v>2</v>
      </c>
      <c r="V5" s="533">
        <f>U5*O5</f>
        <v/>
      </c>
      <c r="W5" s="545">
        <f>B5*C5*7.85*0.001*T5*0.001*V5</f>
        <v/>
      </c>
      <c r="X5" s="533">
        <f>B5</f>
        <v/>
      </c>
      <c r="Y5" s="533">
        <f>C5</f>
        <v/>
      </c>
      <c r="Z5" s="533">
        <f>M5-Y5*2-2</f>
        <v/>
      </c>
      <c r="AA5" s="533">
        <f>(N5-Y5)/E5+1</f>
        <v/>
      </c>
      <c r="AB5" s="533">
        <f>AA5*O5</f>
        <v/>
      </c>
      <c r="AC5" s="605">
        <f>X5*Y5*7.85*0.001*Z5*0.001*AB5</f>
        <v/>
      </c>
      <c r="AD5" s="533" t="n">
        <v>6</v>
      </c>
      <c r="AE5" s="533">
        <f>(M5-G5*(AH5-1))/2</f>
        <v/>
      </c>
      <c r="AF5" s="437">
        <f>(M5-G5*(AI5-1))/2</f>
        <v/>
      </c>
      <c r="AG5" s="533" t="n">
        <v>1025</v>
      </c>
      <c r="AH5" s="533">
        <f>IF(INT(M5/G5+1)/2=INT(INT(M5/G5+1)/2),INT(M5/G5)+1,INT(M5/G5))</f>
        <v/>
      </c>
      <c r="AI5" s="533">
        <f>IF(AE5&lt;=0.2*G5,AH5-2,AH5)</f>
        <v/>
      </c>
      <c r="AJ5" s="601">
        <f>AD5*AD5*7.85*AG5*0.001*0.001*AI5*O5</f>
        <v/>
      </c>
      <c r="AK5" s="533">
        <f>AI5*O5</f>
        <v/>
      </c>
    </row>
    <row r="6" customFormat="1" s="538">
      <c r="A6" s="530" t="n"/>
      <c r="B6" s="530" t="n"/>
      <c r="C6" s="530" t="n"/>
      <c r="D6" s="530" t="n"/>
      <c r="E6" s="530" t="n"/>
      <c r="F6" s="530" t="n"/>
      <c r="G6" s="530" t="n"/>
      <c r="H6" s="530" t="n"/>
      <c r="I6" s="530" t="n"/>
      <c r="J6" s="530" t="n"/>
      <c r="K6" s="530" t="inlineStr">
        <is>
          <t>合计</t>
        </is>
      </c>
      <c r="L6" s="530">
        <f>SUM(L4:L5)</f>
        <v/>
      </c>
      <c r="M6" s="530" t="n"/>
      <c r="N6" s="528">
        <f>K6</f>
        <v/>
      </c>
      <c r="O6" s="528">
        <f>SUM(O4:O5)</f>
        <v/>
      </c>
      <c r="P6" s="600" t="n"/>
      <c r="Q6" s="600" t="n"/>
      <c r="R6" s="530" t="n"/>
      <c r="S6" s="530" t="n"/>
      <c r="T6" s="530" t="n"/>
      <c r="U6" s="530" t="n"/>
      <c r="V6" s="530" t="n"/>
      <c r="W6" s="530" t="n"/>
      <c r="X6" s="530" t="n"/>
      <c r="Y6" s="530" t="n"/>
      <c r="Z6" s="530" t="inlineStr">
        <is>
          <t>扁钢厚度：4.75mm</t>
        </is>
      </c>
      <c r="AA6" s="530" t="n"/>
      <c r="AB6" s="530" t="n"/>
      <c r="AC6" s="530" t="n"/>
      <c r="AD6" s="530" t="n"/>
      <c r="AE6" s="530" t="n"/>
      <c r="AF6" s="80" t="inlineStr">
        <is>
          <t>扭钢：6*6</t>
        </is>
      </c>
      <c r="AG6" s="530" t="n"/>
      <c r="AH6" s="530" t="n"/>
      <c r="AI6" s="530" t="n"/>
      <c r="AJ6" s="600" t="n"/>
      <c r="AK6" s="530" t="n"/>
      <c r="XEK6" s="0" t="n"/>
      <c r="XEL6" s="0" t="n"/>
      <c r="XEM6" s="0" t="n"/>
      <c r="XEN6" s="0" t="n"/>
      <c r="XEO6" s="0" t="n"/>
      <c r="XEP6" s="0" t="n"/>
      <c r="XEQ6" s="0" t="n"/>
      <c r="XER6" s="0" t="n"/>
      <c r="XES6" s="0" t="n"/>
      <c r="XET6" s="0" t="n"/>
      <c r="XEU6" s="0" t="n"/>
      <c r="XEV6" s="0" t="n"/>
      <c r="XEW6" s="0" t="n"/>
      <c r="XEX6" s="0" t="n"/>
      <c r="XEY6" s="0" t="n"/>
      <c r="XEZ6" s="0" t="n"/>
      <c r="XFA6" s="0" t="n"/>
      <c r="XFB6" s="0" t="n"/>
      <c r="XFC6" s="0" t="n"/>
      <c r="XFD6" s="0" t="n"/>
    </row>
    <row r="7" customFormat="1" s="538">
      <c r="A7" s="530" t="n"/>
      <c r="B7" s="530" t="n"/>
      <c r="C7" s="530" t="n"/>
      <c r="D7" s="530" t="n"/>
      <c r="E7" s="530" t="n"/>
      <c r="F7" s="530" t="n"/>
      <c r="G7" s="530" t="n"/>
      <c r="H7" s="530" t="n"/>
      <c r="I7" s="530" t="n"/>
      <c r="J7" s="530" t="n"/>
      <c r="K7" s="530" t="n"/>
      <c r="L7" s="530" t="n"/>
      <c r="M7" s="530" t="n"/>
      <c r="N7" s="530" t="n"/>
      <c r="O7" s="530" t="n"/>
      <c r="P7" s="600" t="n"/>
      <c r="Q7" s="600" t="n"/>
      <c r="R7" s="530" t="n"/>
      <c r="S7" s="530" t="n"/>
      <c r="T7" s="530" t="n"/>
      <c r="U7" s="530" t="n"/>
      <c r="V7" s="530" t="n"/>
      <c r="W7" s="530" t="n"/>
      <c r="X7" s="530" t="n"/>
      <c r="Y7" s="530" t="n"/>
      <c r="Z7" s="530" t="n"/>
      <c r="AA7" s="530" t="n"/>
      <c r="AB7" s="530" t="n"/>
      <c r="AC7" s="530" t="n"/>
      <c r="AD7" s="530" t="n"/>
      <c r="AE7" s="530" t="n"/>
      <c r="AF7" s="80" t="n"/>
      <c r="AG7" s="530" t="n"/>
      <c r="AH7" s="530" t="n"/>
      <c r="AI7" s="530" t="n"/>
      <c r="AJ7" s="600" t="n"/>
      <c r="AK7" s="530" t="n"/>
      <c r="XEK7" s="0" t="n"/>
      <c r="XEL7" s="0" t="n"/>
      <c r="XEM7" s="0" t="n"/>
      <c r="XEN7" s="0" t="n"/>
      <c r="XEO7" s="0" t="n"/>
      <c r="XEP7" s="0" t="n"/>
      <c r="XEQ7" s="0" t="n"/>
      <c r="XER7" s="0" t="n"/>
      <c r="XES7" s="0" t="n"/>
      <c r="XET7" s="0" t="n"/>
      <c r="XEU7" s="0" t="n"/>
      <c r="XEV7" s="0" t="n"/>
      <c r="XEW7" s="0" t="n"/>
      <c r="XEX7" s="0" t="n"/>
      <c r="XEY7" s="0" t="n"/>
      <c r="XEZ7" s="0" t="n"/>
      <c r="XFA7" s="0" t="n"/>
      <c r="XFB7" s="0" t="n"/>
      <c r="XFC7" s="0" t="n"/>
      <c r="XFD7" s="0" t="n"/>
    </row>
    <row r="8" customFormat="1" s="538">
      <c r="A8" s="530" t="n"/>
      <c r="B8" s="530" t="n"/>
      <c r="C8" s="530" t="n"/>
      <c r="D8" s="530" t="n"/>
      <c r="E8" s="530" t="n"/>
      <c r="F8" s="530" t="n"/>
      <c r="G8" s="530" t="n"/>
      <c r="H8" s="530" t="n"/>
      <c r="I8" s="530" t="n"/>
      <c r="J8" s="530" t="n"/>
      <c r="K8" s="530" t="n"/>
      <c r="L8" s="530" t="n"/>
      <c r="M8" s="530" t="n"/>
      <c r="N8" s="530" t="n"/>
      <c r="O8" s="530" t="n"/>
      <c r="P8" s="600" t="n"/>
      <c r="Q8" s="600" t="n"/>
      <c r="R8" s="530" t="n"/>
      <c r="S8" s="530" t="n"/>
      <c r="T8" s="530" t="n"/>
      <c r="U8" s="530" t="n"/>
      <c r="V8" s="530" t="n"/>
      <c r="W8" s="530" t="n"/>
      <c r="X8" s="530" t="n"/>
      <c r="Y8" s="530" t="n"/>
      <c r="Z8" s="530" t="n"/>
      <c r="AA8" s="530" t="n"/>
      <c r="AB8" s="530" t="n"/>
      <c r="AC8" s="530" t="n"/>
      <c r="AD8" s="530" t="n"/>
      <c r="AE8" s="530" t="n"/>
      <c r="AF8" s="80" t="n"/>
      <c r="AG8" s="530" t="n"/>
      <c r="AH8" s="530" t="n"/>
      <c r="AI8" s="530" t="n"/>
      <c r="AJ8" s="600" t="n"/>
      <c r="AK8" s="530" t="n"/>
      <c r="XEK8" s="0" t="n"/>
      <c r="XEL8" s="0" t="n"/>
      <c r="XEM8" s="0" t="n"/>
      <c r="XEN8" s="0" t="n"/>
      <c r="XEO8" s="0" t="n"/>
      <c r="XEP8" s="0" t="n"/>
      <c r="XEQ8" s="0" t="n"/>
      <c r="XER8" s="0" t="n"/>
      <c r="XES8" s="0" t="n"/>
      <c r="XET8" s="0" t="n"/>
      <c r="XEU8" s="0" t="n"/>
      <c r="XEV8" s="0" t="n"/>
      <c r="XEW8" s="0" t="n"/>
      <c r="XEX8" s="0" t="n"/>
      <c r="XEY8" s="0" t="n"/>
      <c r="XEZ8" s="0" t="n"/>
      <c r="XFA8" s="0" t="n"/>
      <c r="XFB8" s="0" t="n"/>
      <c r="XFC8" s="0" t="n"/>
      <c r="XFD8" s="0" t="n"/>
    </row>
    <row r="9" customFormat="1" s="538">
      <c r="A9" s="530" t="n"/>
      <c r="B9" s="530" t="n"/>
      <c r="C9" s="530" t="n"/>
      <c r="D9" s="530" t="n"/>
      <c r="E9" s="530" t="n"/>
      <c r="F9" s="530" t="n"/>
      <c r="G9" s="530" t="n"/>
      <c r="H9" s="530" t="n"/>
      <c r="I9" s="530" t="n"/>
      <c r="J9" s="530" t="n"/>
      <c r="K9" s="530" t="n"/>
      <c r="L9" s="530" t="n"/>
      <c r="M9" s="530" t="n"/>
      <c r="N9" s="530" t="n"/>
      <c r="O9" s="530" t="n"/>
      <c r="P9" s="600" t="n"/>
      <c r="Q9" s="600" t="n"/>
      <c r="R9" s="530" t="n"/>
      <c r="S9" s="530" t="n"/>
      <c r="T9" s="530" t="n"/>
      <c r="U9" s="530" t="n"/>
      <c r="V9" s="530" t="n"/>
      <c r="W9" s="530" t="n"/>
      <c r="X9" s="530" t="n"/>
      <c r="Y9" s="530" t="n"/>
      <c r="Z9" s="530" t="n"/>
      <c r="AA9" s="530" t="n"/>
      <c r="AB9" s="530" t="n"/>
      <c r="AC9" s="530" t="n"/>
      <c r="AD9" s="530" t="n"/>
      <c r="AE9" s="530" t="n"/>
      <c r="AF9" s="80" t="n"/>
      <c r="AG9" s="530" t="n"/>
      <c r="AH9" s="530" t="n"/>
      <c r="AI9" s="530" t="n"/>
      <c r="AJ9" s="600" t="n"/>
      <c r="AK9" s="530" t="n"/>
      <c r="XEK9" s="0" t="n"/>
      <c r="XEL9" s="0" t="n"/>
      <c r="XEM9" s="0" t="n"/>
      <c r="XEN9" s="0" t="n"/>
      <c r="XEO9" s="0" t="n"/>
      <c r="XEP9" s="0" t="n"/>
      <c r="XEQ9" s="0" t="n"/>
      <c r="XER9" s="0" t="n"/>
      <c r="XES9" s="0" t="n"/>
      <c r="XET9" s="0" t="n"/>
      <c r="XEU9" s="0" t="n"/>
      <c r="XEV9" s="0" t="n"/>
      <c r="XEW9" s="0" t="n"/>
      <c r="XEX9" s="0" t="n"/>
      <c r="XEY9" s="0" t="n"/>
      <c r="XEZ9" s="0" t="n"/>
      <c r="XFA9" s="0" t="n"/>
      <c r="XFB9" s="0" t="n"/>
      <c r="XFC9" s="0" t="n"/>
      <c r="XFD9" s="0" t="n"/>
    </row>
    <row r="10" customFormat="1" s="538">
      <c r="A10" s="530" t="n"/>
      <c r="B10" s="530" t="n"/>
      <c r="C10" s="530" t="n"/>
      <c r="D10" s="530" t="n"/>
      <c r="E10" s="530" t="n"/>
      <c r="F10" s="530" t="n"/>
      <c r="G10" s="530" t="n"/>
      <c r="H10" s="530" t="n"/>
      <c r="I10" s="530" t="n"/>
      <c r="J10" s="530" t="n"/>
      <c r="K10" s="87" t="inlineStr">
        <is>
          <t>编制:</t>
        </is>
      </c>
      <c r="L10" s="530" t="inlineStr">
        <is>
          <t>贺家贝</t>
        </is>
      </c>
      <c r="M10" s="530" t="n"/>
      <c r="N10" s="530" t="n"/>
      <c r="O10" s="87" t="inlineStr">
        <is>
          <t>校对：</t>
        </is>
      </c>
      <c r="P10" s="600" t="n"/>
      <c r="Q10" s="600" t="n"/>
      <c r="R10" s="530" t="n"/>
      <c r="S10" s="530" t="n"/>
      <c r="T10" s="530" t="n"/>
      <c r="U10" s="530" t="n"/>
      <c r="V10" s="530" t="n"/>
      <c r="W10" s="530" t="n"/>
      <c r="X10" s="530" t="n"/>
      <c r="Y10" s="530" t="n"/>
      <c r="Z10" s="530" t="n"/>
      <c r="AA10" s="530" t="n"/>
      <c r="AB10" s="87" t="inlineStr">
        <is>
          <t>审核：</t>
        </is>
      </c>
      <c r="AC10" s="530" t="n"/>
      <c r="AD10" s="530" t="n"/>
      <c r="AE10" s="530" t="n"/>
      <c r="AF10" s="80" t="n"/>
      <c r="AG10" s="530" t="n"/>
      <c r="AH10" s="530" t="n"/>
      <c r="AI10" s="530" t="n"/>
      <c r="AJ10" s="600" t="n"/>
      <c r="AK10" s="530" t="n"/>
      <c r="XEK10" s="0" t="n"/>
      <c r="XEL10" s="0" t="n"/>
      <c r="XEM10" s="0" t="n"/>
      <c r="XEN10" s="0" t="n"/>
      <c r="XEO10" s="0" t="n"/>
      <c r="XEP10" s="0" t="n"/>
      <c r="XEQ10" s="0" t="n"/>
      <c r="XER10" s="0" t="n"/>
      <c r="XES10" s="0" t="n"/>
      <c r="XET10" s="0" t="n"/>
      <c r="XEU10" s="0" t="n"/>
      <c r="XEV10" s="0" t="n"/>
      <c r="XEW10" s="0" t="n"/>
      <c r="XEX10" s="0" t="n"/>
      <c r="XEY10" s="0" t="n"/>
      <c r="XEZ10" s="0" t="n"/>
      <c r="XFA10" s="0" t="n"/>
      <c r="XFB10" s="0" t="n"/>
      <c r="XFC10" s="0" t="n"/>
      <c r="XFD10" s="0" t="n"/>
    </row>
    <row r="11" customFormat="1" s="538">
      <c r="A11" s="530" t="n"/>
      <c r="B11" s="530" t="n"/>
      <c r="C11" s="530" t="n"/>
      <c r="D11" s="530" t="n"/>
      <c r="E11" s="530" t="n"/>
      <c r="F11" s="530" t="n"/>
      <c r="G11" s="530" t="n"/>
      <c r="H11" s="530" t="n"/>
      <c r="I11" s="530" t="n"/>
      <c r="J11" s="530" t="n"/>
      <c r="K11" s="530" t="n"/>
      <c r="L11" s="530" t="n"/>
      <c r="M11" s="530" t="n"/>
      <c r="N11" s="530" t="n"/>
      <c r="O11" s="530" t="n"/>
      <c r="P11" s="600" t="n"/>
      <c r="Q11" s="600" t="n"/>
      <c r="R11" s="530" t="n"/>
      <c r="S11" s="530" t="n"/>
      <c r="T11" s="530" t="n"/>
      <c r="U11" s="530" t="n"/>
      <c r="V11" s="530" t="n"/>
      <c r="W11" s="530" t="n"/>
      <c r="X11" s="530" t="n"/>
      <c r="Y11" s="530" t="n"/>
      <c r="Z11" s="530" t="n"/>
      <c r="AA11" s="530" t="n"/>
      <c r="AB11" s="530" t="n"/>
      <c r="AC11" s="530" t="n"/>
      <c r="AD11" s="530" t="n"/>
      <c r="AE11" s="530" t="n"/>
      <c r="AF11" s="80" t="n"/>
      <c r="AG11" s="530" t="n"/>
      <c r="AH11" s="530" t="n"/>
      <c r="AI11" s="530" t="n"/>
      <c r="AJ11" s="600" t="n"/>
      <c r="AK11" s="530" t="n"/>
      <c r="XEK11" s="0" t="n"/>
      <c r="XEL11" s="0" t="n"/>
      <c r="XEM11" s="0" t="n"/>
      <c r="XEN11" s="0" t="n"/>
      <c r="XEO11" s="0" t="n"/>
      <c r="XEP11" s="0" t="n"/>
      <c r="XEQ11" s="0" t="n"/>
      <c r="XER11" s="0" t="n"/>
      <c r="XES11" s="0" t="n"/>
      <c r="XET11" s="0" t="n"/>
      <c r="XEU11" s="0" t="n"/>
      <c r="XEV11" s="0" t="n"/>
      <c r="XEW11" s="0" t="n"/>
      <c r="XEX11" s="0" t="n"/>
      <c r="XEY11" s="0" t="n"/>
      <c r="XEZ11" s="0" t="n"/>
      <c r="XFA11" s="0" t="n"/>
      <c r="XFB11" s="0" t="n"/>
      <c r="XFC11" s="0" t="n"/>
      <c r="XFD11" s="0" t="n"/>
    </row>
    <row r="12" customFormat="1" s="538">
      <c r="A12" s="530" t="n"/>
      <c r="B12" s="530" t="n"/>
      <c r="C12" s="530" t="n"/>
      <c r="D12" s="530" t="n"/>
      <c r="E12" s="530" t="n"/>
      <c r="F12" s="530" t="n"/>
      <c r="G12" s="530" t="n"/>
      <c r="H12" s="530" t="n"/>
      <c r="I12" s="530" t="n"/>
      <c r="J12" s="530" t="n"/>
      <c r="K12" s="530" t="n"/>
      <c r="L12" s="530" t="n"/>
      <c r="M12" s="530" t="n"/>
      <c r="N12" s="530" t="n"/>
      <c r="O12" s="530" t="n"/>
      <c r="P12" s="600" t="n"/>
      <c r="Q12" s="600" t="n"/>
      <c r="R12" s="530" t="n"/>
      <c r="S12" s="530" t="n"/>
      <c r="T12" s="530" t="n"/>
      <c r="U12" s="530" t="n"/>
      <c r="V12" s="530" t="n"/>
      <c r="W12" s="530" t="n"/>
      <c r="X12" s="530" t="n"/>
      <c r="Y12" s="530" t="n"/>
      <c r="Z12" s="530" t="n"/>
      <c r="AA12" s="530" t="n"/>
      <c r="AB12" s="530" t="n"/>
      <c r="AC12" s="530" t="n"/>
      <c r="AD12" s="530" t="n"/>
      <c r="AE12" s="530" t="n"/>
      <c r="AF12" s="80" t="n"/>
      <c r="AG12" s="530" t="n"/>
      <c r="AH12" s="530" t="n"/>
      <c r="AI12" s="530" t="n"/>
      <c r="AJ12" s="600" t="n"/>
      <c r="AK12" s="530" t="n"/>
      <c r="XEK12" s="0" t="n"/>
      <c r="XEL12" s="0" t="n"/>
      <c r="XEM12" s="0" t="n"/>
      <c r="XEN12" s="0" t="n"/>
      <c r="XEO12" s="0" t="n"/>
      <c r="XEP12" s="0" t="n"/>
      <c r="XEQ12" s="0" t="n"/>
      <c r="XER12" s="0" t="n"/>
      <c r="XES12" s="0" t="n"/>
      <c r="XET12" s="0" t="n"/>
      <c r="XEU12" s="0" t="n"/>
      <c r="XEV12" s="0" t="n"/>
      <c r="XEW12" s="0" t="n"/>
      <c r="XEX12" s="0" t="n"/>
      <c r="XEY12" s="0" t="n"/>
      <c r="XEZ12" s="0" t="n"/>
      <c r="XFA12" s="0" t="n"/>
      <c r="XFB12" s="0" t="n"/>
      <c r="XFC12" s="0" t="n"/>
      <c r="XFD12" s="0" t="n"/>
    </row>
    <row r="13" customFormat="1" s="538">
      <c r="A13" s="530" t="n"/>
      <c r="B13" s="530" t="n"/>
      <c r="C13" s="530" t="n"/>
      <c r="D13" s="530" t="n"/>
      <c r="E13" s="530" t="n"/>
      <c r="F13" s="530" t="n"/>
      <c r="G13" s="530" t="n"/>
      <c r="H13" s="530" t="n"/>
      <c r="I13" s="530" t="n"/>
      <c r="J13" s="530" t="n"/>
      <c r="K13" s="530" t="n"/>
      <c r="L13" s="530" t="n"/>
      <c r="M13" s="530" t="n"/>
      <c r="N13" s="530" t="n"/>
      <c r="O13" s="530" t="n"/>
      <c r="P13" s="600" t="n"/>
      <c r="Q13" s="600" t="n"/>
      <c r="R13" s="530" t="n"/>
      <c r="S13" s="530" t="n"/>
      <c r="T13" s="530" t="n"/>
      <c r="U13" s="530" t="n"/>
      <c r="V13" s="530" t="n"/>
      <c r="W13" s="530" t="n"/>
      <c r="X13" s="530" t="n"/>
      <c r="Y13" s="530" t="n"/>
      <c r="Z13" s="530" t="n"/>
      <c r="AA13" s="530" t="n"/>
      <c r="AB13" s="530" t="n"/>
      <c r="AC13" s="530" t="n"/>
      <c r="AD13" s="530" t="n"/>
      <c r="AE13" s="530" t="n"/>
      <c r="AF13" s="80" t="n"/>
      <c r="AG13" s="530" t="n"/>
      <c r="AH13" s="530" t="n"/>
      <c r="AI13" s="530" t="n"/>
      <c r="AJ13" s="600" t="n"/>
      <c r="AK13" s="530" t="n"/>
      <c r="XEK13" s="0" t="n"/>
      <c r="XEL13" s="0" t="n"/>
      <c r="XEM13" s="0" t="n"/>
      <c r="XEN13" s="0" t="n"/>
      <c r="XEO13" s="0" t="n"/>
      <c r="XEP13" s="0" t="n"/>
      <c r="XEQ13" s="0" t="n"/>
      <c r="XER13" s="0" t="n"/>
      <c r="XES13" s="0" t="n"/>
      <c r="XET13" s="0" t="n"/>
      <c r="XEU13" s="0" t="n"/>
      <c r="XEV13" s="0" t="n"/>
      <c r="XEW13" s="0" t="n"/>
      <c r="XEX13" s="0" t="n"/>
      <c r="XEY13" s="0" t="n"/>
      <c r="XEZ13" s="0" t="n"/>
      <c r="XFA13" s="0" t="n"/>
      <c r="XFB13" s="0" t="n"/>
      <c r="XFC13" s="0" t="n"/>
      <c r="XFD13" s="0" t="n"/>
    </row>
    <row r="14" customFormat="1" s="538">
      <c r="A14" s="530" t="n"/>
      <c r="B14" s="530" t="n"/>
      <c r="C14" s="530" t="n"/>
      <c r="D14" s="530" t="n"/>
      <c r="E14" s="530" t="n"/>
      <c r="F14" s="530" t="n"/>
      <c r="G14" s="530" t="n"/>
      <c r="H14" s="530" t="n"/>
      <c r="I14" s="530" t="n"/>
      <c r="J14" s="530" t="n"/>
      <c r="K14" s="530" t="n"/>
      <c r="L14" s="530" t="n"/>
      <c r="M14" s="530" t="n"/>
      <c r="N14" s="530" t="n"/>
      <c r="O14" s="530" t="n"/>
      <c r="P14" s="600" t="n"/>
      <c r="Q14" s="600" t="n"/>
      <c r="R14" s="530" t="n"/>
      <c r="S14" s="530" t="n"/>
      <c r="T14" s="530" t="n"/>
      <c r="U14" s="530" t="n"/>
      <c r="V14" s="530" t="n"/>
      <c r="W14" s="530" t="n"/>
      <c r="X14" s="530" t="n"/>
      <c r="Y14" s="530" t="n"/>
      <c r="Z14" s="530" t="n"/>
      <c r="AA14" s="530" t="n"/>
      <c r="AB14" s="530" t="n"/>
      <c r="AC14" s="530" t="n"/>
      <c r="AD14" s="530" t="n"/>
      <c r="AE14" s="530" t="n"/>
      <c r="AF14" s="80" t="n"/>
      <c r="AG14" s="530" t="n"/>
      <c r="AH14" s="530" t="n"/>
      <c r="AI14" s="530" t="n"/>
      <c r="AJ14" s="600" t="n"/>
      <c r="AK14" s="530" t="n"/>
      <c r="XEK14" s="0" t="n"/>
      <c r="XEL14" s="0" t="n"/>
      <c r="XEM14" s="0" t="n"/>
      <c r="XEN14" s="0" t="n"/>
      <c r="XEO14" s="0" t="n"/>
      <c r="XEP14" s="0" t="n"/>
      <c r="XEQ14" s="0" t="n"/>
      <c r="XER14" s="0" t="n"/>
      <c r="XES14" s="0" t="n"/>
      <c r="XET14" s="0" t="n"/>
      <c r="XEU14" s="0" t="n"/>
      <c r="XEV14" s="0" t="n"/>
      <c r="XEW14" s="0" t="n"/>
      <c r="XEX14" s="0" t="n"/>
      <c r="XEY14" s="0" t="n"/>
      <c r="XEZ14" s="0" t="n"/>
      <c r="XFA14" s="0" t="n"/>
      <c r="XFB14" s="0" t="n"/>
      <c r="XFC14" s="0" t="n"/>
      <c r="XFD14" s="0" t="n"/>
    </row>
    <row r="15" customFormat="1" s="538">
      <c r="A15" s="530" t="n"/>
      <c r="B15" s="530" t="n"/>
      <c r="C15" s="530" t="n"/>
      <c r="D15" s="530" t="n"/>
      <c r="E15" s="530" t="n"/>
      <c r="F15" s="530" t="n"/>
      <c r="G15" s="530" t="n"/>
      <c r="H15" s="530" t="n"/>
      <c r="I15" s="530" t="n"/>
      <c r="J15" s="530" t="n"/>
      <c r="K15" s="530" t="n"/>
      <c r="L15" s="530" t="n"/>
      <c r="M15" s="530" t="n"/>
      <c r="N15" s="530" t="n"/>
      <c r="O15" s="530" t="n"/>
      <c r="P15" s="600" t="n"/>
      <c r="Q15" s="600" t="n"/>
      <c r="R15" s="530" t="n"/>
      <c r="S15" s="530" t="n"/>
      <c r="T15" s="530" t="n"/>
      <c r="U15" s="530" t="n"/>
      <c r="V15" s="530" t="n"/>
      <c r="W15" s="530" t="n"/>
      <c r="X15" s="530" t="n"/>
      <c r="Y15" s="530" t="n"/>
      <c r="Z15" s="530" t="n"/>
      <c r="AA15" s="530" t="n"/>
      <c r="AB15" s="530" t="n"/>
      <c r="AC15" s="530" t="n"/>
      <c r="AD15" s="530" t="n"/>
      <c r="AE15" s="530" t="n"/>
      <c r="AF15" s="80" t="n"/>
      <c r="AG15" s="530" t="n"/>
      <c r="AH15" s="530" t="n"/>
      <c r="AI15" s="530" t="n"/>
      <c r="AJ15" s="600" t="n"/>
      <c r="AK15" s="530" t="n"/>
      <c r="XEK15" s="0" t="n"/>
      <c r="XEL15" s="0" t="n"/>
      <c r="XEM15" s="0" t="n"/>
      <c r="XEN15" s="0" t="n"/>
      <c r="XEO15" s="0" t="n"/>
      <c r="XEP15" s="0" t="n"/>
      <c r="XEQ15" s="0" t="n"/>
      <c r="XER15" s="0" t="n"/>
      <c r="XES15" s="0" t="n"/>
      <c r="XET15" s="0" t="n"/>
      <c r="XEU15" s="0" t="n"/>
      <c r="XEV15" s="0" t="n"/>
      <c r="XEW15" s="0" t="n"/>
      <c r="XEX15" s="0" t="n"/>
      <c r="XEY15" s="0" t="n"/>
      <c r="XEZ15" s="0" t="n"/>
      <c r="XFA15" s="0" t="n"/>
      <c r="XFB15" s="0" t="n"/>
      <c r="XFC15" s="0" t="n"/>
      <c r="XFD15" s="0" t="n"/>
    </row>
    <row r="16" customFormat="1" s="538">
      <c r="A16" s="530" t="n"/>
      <c r="B16" s="530" t="n"/>
      <c r="C16" s="530" t="n"/>
      <c r="D16" s="530" t="n"/>
      <c r="E16" s="530" t="n"/>
      <c r="F16" s="530" t="n"/>
      <c r="G16" s="530" t="n"/>
      <c r="H16" s="530" t="n"/>
      <c r="I16" s="530" t="n"/>
      <c r="J16" s="530" t="n"/>
      <c r="K16" s="530" t="n"/>
      <c r="L16" s="530" t="n"/>
      <c r="M16" s="530" t="n"/>
      <c r="N16" s="530" t="n"/>
      <c r="O16" s="530" t="n"/>
      <c r="P16" s="600" t="n"/>
      <c r="Q16" s="600" t="n"/>
      <c r="R16" s="530" t="n"/>
      <c r="S16" s="530" t="n"/>
      <c r="T16" s="530" t="n"/>
      <c r="U16" s="530" t="n"/>
      <c r="V16" s="530" t="n"/>
      <c r="W16" s="530" t="n"/>
      <c r="X16" s="530" t="n"/>
      <c r="Y16" s="530" t="n"/>
      <c r="Z16" s="530" t="n"/>
      <c r="AA16" s="530" t="n"/>
      <c r="AB16" s="530" t="n"/>
      <c r="AC16" s="530" t="n"/>
      <c r="AD16" s="530" t="n"/>
      <c r="AE16" s="530" t="n"/>
      <c r="AF16" s="80" t="n"/>
      <c r="AG16" s="530" t="n"/>
      <c r="AH16" s="530" t="n"/>
      <c r="AI16" s="530" t="n"/>
      <c r="AJ16" s="600" t="n"/>
      <c r="AK16" s="530" t="n"/>
      <c r="XEK16" s="0" t="n"/>
      <c r="XEL16" s="0" t="n"/>
      <c r="XEM16" s="0" t="n"/>
      <c r="XEN16" s="0" t="n"/>
      <c r="XEO16" s="0" t="n"/>
      <c r="XEP16" s="0" t="n"/>
      <c r="XEQ16" s="0" t="n"/>
      <c r="XER16" s="0" t="n"/>
      <c r="XES16" s="0" t="n"/>
      <c r="XET16" s="0" t="n"/>
      <c r="XEU16" s="0" t="n"/>
      <c r="XEV16" s="0" t="n"/>
      <c r="XEW16" s="0" t="n"/>
      <c r="XEX16" s="0" t="n"/>
      <c r="XEY16" s="0" t="n"/>
      <c r="XEZ16" s="0" t="n"/>
      <c r="XFA16" s="0" t="n"/>
      <c r="XFB16" s="0" t="n"/>
      <c r="XFC16" s="0" t="n"/>
      <c r="XFD16" s="0" t="n"/>
    </row>
    <row r="17" customFormat="1" s="538">
      <c r="A17" s="530" t="n"/>
      <c r="B17" s="530" t="n"/>
      <c r="C17" s="530" t="n"/>
      <c r="D17" s="530" t="n"/>
      <c r="E17" s="530" t="n"/>
      <c r="F17" s="530" t="n"/>
      <c r="G17" s="530" t="n"/>
      <c r="H17" s="530" t="n"/>
      <c r="I17" s="530" t="n"/>
      <c r="J17" s="530" t="n"/>
      <c r="K17" s="530" t="n"/>
      <c r="L17" s="530" t="n"/>
      <c r="M17" s="530" t="n"/>
      <c r="N17" s="530" t="n"/>
      <c r="O17" s="530" t="n"/>
      <c r="P17" s="600" t="n"/>
      <c r="Q17" s="600" t="n"/>
      <c r="R17" s="530" t="n"/>
      <c r="S17" s="530" t="n"/>
      <c r="T17" s="530" t="n"/>
      <c r="U17" s="530" t="n"/>
      <c r="V17" s="530" t="n"/>
      <c r="W17" s="530" t="n"/>
      <c r="X17" s="530" t="n"/>
      <c r="Y17" s="530" t="n"/>
      <c r="Z17" s="530" t="n"/>
      <c r="AA17" s="530" t="n"/>
      <c r="AB17" s="530" t="n"/>
      <c r="AC17" s="530" t="n"/>
      <c r="AD17" s="530" t="n"/>
      <c r="AE17" s="530" t="n"/>
      <c r="AF17" s="80" t="n"/>
      <c r="AG17" s="530" t="n"/>
      <c r="AH17" s="530" t="n"/>
      <c r="AI17" s="530" t="n"/>
      <c r="AJ17" s="600" t="n"/>
      <c r="AK17" s="530" t="n"/>
      <c r="XEK17" s="0" t="n"/>
      <c r="XEL17" s="0" t="n"/>
      <c r="XEM17" s="0" t="n"/>
      <c r="XEN17" s="0" t="n"/>
      <c r="XEO17" s="0" t="n"/>
      <c r="XEP17" s="0" t="n"/>
      <c r="XEQ17" s="0" t="n"/>
      <c r="XER17" s="0" t="n"/>
      <c r="XES17" s="0" t="n"/>
      <c r="XET17" s="0" t="n"/>
      <c r="XEU17" s="0" t="n"/>
      <c r="XEV17" s="0" t="n"/>
      <c r="XEW17" s="0" t="n"/>
      <c r="XEX17" s="0" t="n"/>
      <c r="XEY17" s="0" t="n"/>
      <c r="XEZ17" s="0" t="n"/>
      <c r="XFA17" s="0" t="n"/>
      <c r="XFB17" s="0" t="n"/>
      <c r="XFC17" s="0" t="n"/>
      <c r="XFD17" s="0" t="n"/>
    </row>
    <row r="18" customFormat="1" s="538">
      <c r="A18" s="530" t="n"/>
      <c r="B18" s="530" t="n"/>
      <c r="C18" s="530" t="n"/>
      <c r="D18" s="530" t="n"/>
      <c r="E18" s="530" t="n"/>
      <c r="F18" s="530" t="n"/>
      <c r="G18" s="530" t="n"/>
      <c r="H18" s="530" t="n"/>
      <c r="I18" s="530" t="n"/>
      <c r="J18" s="530" t="n"/>
      <c r="K18" s="530" t="n"/>
      <c r="L18" s="530" t="n"/>
      <c r="M18" s="530" t="n"/>
      <c r="N18" s="530" t="n"/>
      <c r="O18" s="530" t="n"/>
      <c r="P18" s="600" t="n"/>
      <c r="Q18" s="600" t="n"/>
      <c r="R18" s="530" t="n"/>
      <c r="S18" s="530" t="n"/>
      <c r="T18" s="530" t="n"/>
      <c r="U18" s="530" t="n"/>
      <c r="V18" s="530" t="n"/>
      <c r="W18" s="530" t="n"/>
      <c r="X18" s="530" t="n"/>
      <c r="Y18" s="530" t="n"/>
      <c r="Z18" s="530" t="n"/>
      <c r="AA18" s="530" t="n"/>
      <c r="AB18" s="530" t="n"/>
      <c r="AC18" s="530" t="n"/>
      <c r="AD18" s="530" t="n"/>
      <c r="AE18" s="530" t="n"/>
      <c r="AF18" s="80" t="n"/>
      <c r="AG18" s="530" t="n"/>
      <c r="AH18" s="530" t="n"/>
      <c r="AI18" s="530" t="n"/>
      <c r="AJ18" s="600" t="n"/>
      <c r="AK18" s="530" t="n"/>
      <c r="XEK18" s="0" t="n"/>
      <c r="XEL18" s="0" t="n"/>
      <c r="XEM18" s="0" t="n"/>
      <c r="XEN18" s="0" t="n"/>
      <c r="XEO18" s="0" t="n"/>
      <c r="XEP18" s="0" t="n"/>
      <c r="XEQ18" s="0" t="n"/>
      <c r="XER18" s="0" t="n"/>
      <c r="XES18" s="0" t="n"/>
      <c r="XET18" s="0" t="n"/>
      <c r="XEU18" s="0" t="n"/>
      <c r="XEV18" s="0" t="n"/>
      <c r="XEW18" s="0" t="n"/>
      <c r="XEX18" s="0" t="n"/>
      <c r="XEY18" s="0" t="n"/>
      <c r="XEZ18" s="0" t="n"/>
      <c r="XFA18" s="0" t="n"/>
      <c r="XFB18" s="0" t="n"/>
      <c r="XFC18" s="0" t="n"/>
      <c r="XFD18" s="0" t="n"/>
    </row>
    <row r="19" customFormat="1" s="530">
      <c r="P19" s="600" t="n"/>
      <c r="Q19" s="600" t="n"/>
      <c r="AF19" s="80" t="n"/>
      <c r="AJ19" s="600" t="n"/>
      <c r="XEK19" s="0" t="n"/>
      <c r="XEL19" s="0" t="n"/>
      <c r="XEM19" s="0" t="n"/>
      <c r="XEN19" s="0" t="n"/>
      <c r="XEO19" s="0" t="n"/>
      <c r="XEP19" s="0" t="n"/>
      <c r="XEQ19" s="0" t="n"/>
      <c r="XER19" s="0" t="n"/>
      <c r="XES19" s="0" t="n"/>
      <c r="XET19" s="0" t="n"/>
      <c r="XEU19" s="0" t="n"/>
      <c r="XEV19" s="0" t="n"/>
      <c r="XEW19" s="0" t="n"/>
      <c r="XEX19" s="0" t="n"/>
      <c r="XEY19" s="0" t="n"/>
      <c r="XEZ19" s="0" t="n"/>
      <c r="XFA19" s="0" t="n"/>
      <c r="XFB19" s="0" t="n"/>
      <c r="XFC19" s="0" t="n"/>
      <c r="XFD19" s="0" t="n"/>
    </row>
    <row r="24" customFormat="1" s="538">
      <c r="A24" s="530" t="n"/>
      <c r="B24" s="530" t="n"/>
      <c r="C24" s="530" t="n"/>
      <c r="D24" s="530" t="n"/>
      <c r="E24" s="530" t="n"/>
      <c r="F24" s="530" t="n"/>
      <c r="G24" s="530" t="n"/>
      <c r="H24" s="530" t="n"/>
      <c r="I24" s="530" t="n"/>
      <c r="J24" s="530" t="n"/>
      <c r="K24" s="530" t="n"/>
      <c r="L24" s="530" t="n"/>
      <c r="M24" s="530" t="n"/>
      <c r="N24" s="530" t="n"/>
      <c r="O24" s="530" t="n"/>
      <c r="P24" s="600" t="n"/>
      <c r="Q24" s="600" t="n"/>
      <c r="R24" s="530" t="n"/>
      <c r="S24" s="530" t="n"/>
      <c r="T24" s="530" t="n"/>
      <c r="U24" s="530" t="n"/>
      <c r="V24" s="530" t="n"/>
      <c r="W24" s="530" t="n"/>
      <c r="X24" s="530" t="n"/>
      <c r="Y24" s="530" t="n"/>
      <c r="Z24" s="530" t="n"/>
      <c r="AA24" s="530" t="n"/>
      <c r="AB24" s="530" t="n"/>
      <c r="AC24" s="530" t="n"/>
      <c r="AD24" s="530" t="n"/>
      <c r="AE24" s="530" t="n"/>
      <c r="AF24" s="80" t="n"/>
      <c r="AG24" s="530" t="n"/>
      <c r="AH24" s="530" t="n"/>
      <c r="AI24" s="530" t="n"/>
      <c r="AJ24" s="600" t="n"/>
      <c r="AK24" s="530" t="n"/>
      <c r="XEK24" s="0" t="n"/>
      <c r="XEL24" s="0" t="n"/>
      <c r="XEM24" s="0" t="n"/>
      <c r="XEN24" s="0" t="n"/>
      <c r="XEO24" s="0" t="n"/>
      <c r="XEP24" s="0" t="n"/>
      <c r="XEQ24" s="0" t="n"/>
      <c r="XER24" s="0" t="n"/>
      <c r="XES24" s="0" t="n"/>
      <c r="XET24" s="0" t="n"/>
      <c r="XEU24" s="0" t="n"/>
      <c r="XEV24" s="0" t="n"/>
      <c r="XEW24" s="0" t="n"/>
      <c r="XEX24" s="0" t="n"/>
      <c r="XEY24" s="0" t="n"/>
      <c r="XEZ24" s="0" t="n"/>
      <c r="XFA24" s="0" t="n"/>
      <c r="XFB24" s="0" t="n"/>
      <c r="XFC24" s="0" t="n"/>
      <c r="XFD24" s="0" t="n"/>
    </row>
    <row r="25" customFormat="1" s="538">
      <c r="A25" s="530" t="n"/>
      <c r="B25" s="530" t="n"/>
      <c r="C25" s="530" t="n"/>
      <c r="D25" s="530" t="n"/>
      <c r="E25" s="530" t="n"/>
      <c r="F25" s="530" t="n"/>
      <c r="G25" s="530" t="n"/>
      <c r="H25" s="530" t="n"/>
      <c r="I25" s="530" t="n"/>
      <c r="J25" s="530" t="n"/>
      <c r="K25" s="530" t="n"/>
      <c r="L25" s="530" t="n"/>
      <c r="M25" s="530" t="n"/>
      <c r="N25" s="530" t="n"/>
      <c r="O25" s="530" t="n"/>
      <c r="P25" s="600" t="n"/>
      <c r="Q25" s="600" t="n"/>
      <c r="R25" s="530" t="n"/>
      <c r="S25" s="530" t="n"/>
      <c r="T25" s="530" t="n"/>
      <c r="U25" s="530" t="n"/>
      <c r="V25" s="530" t="n"/>
      <c r="W25" s="530" t="n"/>
      <c r="X25" s="530" t="n"/>
      <c r="Y25" s="530" t="n"/>
      <c r="Z25" s="530" t="n"/>
      <c r="AA25" s="530" t="n"/>
      <c r="AB25" s="530" t="n"/>
      <c r="AC25" s="530" t="n"/>
      <c r="AD25" s="530" t="n"/>
      <c r="AE25" s="530" t="n"/>
      <c r="AF25" s="80" t="n"/>
      <c r="AG25" s="530" t="n"/>
      <c r="AH25" s="530" t="n"/>
      <c r="AI25" s="530" t="n"/>
      <c r="AJ25" s="600" t="n"/>
      <c r="AK25" s="530" t="n"/>
      <c r="XEK25" s="0" t="n"/>
      <c r="XEL25" s="0" t="n"/>
      <c r="XEM25" s="0" t="n"/>
      <c r="XEN25" s="0" t="n"/>
      <c r="XEO25" s="0" t="n"/>
      <c r="XEP25" s="0" t="n"/>
      <c r="XEQ25" s="0" t="n"/>
      <c r="XER25" s="0" t="n"/>
      <c r="XES25" s="0" t="n"/>
      <c r="XET25" s="0" t="n"/>
      <c r="XEU25" s="0" t="n"/>
      <c r="XEV25" s="0" t="n"/>
      <c r="XEW25" s="0" t="n"/>
      <c r="XEX25" s="0" t="n"/>
      <c r="XEY25" s="0" t="n"/>
      <c r="XEZ25" s="0" t="n"/>
      <c r="XFA25" s="0" t="n"/>
      <c r="XFB25" s="0" t="n"/>
      <c r="XFC25" s="0" t="n"/>
      <c r="XFD25" s="0" t="n"/>
    </row>
    <row r="26" customFormat="1" s="538">
      <c r="A26" s="530" t="n"/>
      <c r="B26" s="530" t="n"/>
      <c r="C26" s="530" t="n"/>
      <c r="D26" s="530" t="n"/>
      <c r="E26" s="530" t="n"/>
      <c r="F26" s="530" t="n"/>
      <c r="G26" s="530" t="n"/>
      <c r="H26" s="530" t="n"/>
      <c r="I26" s="530" t="n"/>
      <c r="J26" s="530" t="n"/>
      <c r="K26" s="530" t="n"/>
      <c r="L26" s="530" t="n"/>
      <c r="M26" s="530" t="n"/>
      <c r="N26" s="530" t="n"/>
      <c r="O26" s="530" t="n"/>
      <c r="P26" s="600" t="n"/>
      <c r="Q26" s="600" t="n"/>
      <c r="R26" s="530" t="n"/>
      <c r="S26" s="530" t="n"/>
      <c r="T26" s="530" t="n"/>
      <c r="U26" s="530" t="n"/>
      <c r="V26" s="530" t="n"/>
      <c r="W26" s="530" t="n"/>
      <c r="X26" s="530" t="n"/>
      <c r="Y26" s="530" t="n"/>
      <c r="Z26" s="530" t="n"/>
      <c r="AA26" s="530" t="n"/>
      <c r="AB26" s="530" t="n"/>
      <c r="AC26" s="530" t="n"/>
      <c r="AD26" s="530" t="n"/>
      <c r="AE26" s="530" t="n"/>
      <c r="AF26" s="80" t="n"/>
      <c r="AG26" s="530" t="n"/>
      <c r="AH26" s="530" t="n"/>
      <c r="AI26" s="530" t="n"/>
      <c r="AJ26" s="600" t="n"/>
      <c r="AK26" s="530" t="n"/>
      <c r="XEK26" s="0" t="n"/>
      <c r="XEL26" s="0" t="n"/>
      <c r="XEM26" s="0" t="n"/>
      <c r="XEN26" s="0" t="n"/>
      <c r="XEO26" s="0" t="n"/>
      <c r="XEP26" s="0" t="n"/>
      <c r="XEQ26" s="0" t="n"/>
      <c r="XER26" s="0" t="n"/>
      <c r="XES26" s="0" t="n"/>
      <c r="XET26" s="0" t="n"/>
      <c r="XEU26" s="0" t="n"/>
      <c r="XEV26" s="0" t="n"/>
      <c r="XEW26" s="0" t="n"/>
      <c r="XEX26" s="0" t="n"/>
      <c r="XEY26" s="0" t="n"/>
      <c r="XEZ26" s="0" t="n"/>
      <c r="XFA26" s="0" t="n"/>
      <c r="XFB26" s="0" t="n"/>
      <c r="XFC26" s="0" t="n"/>
      <c r="XFD26" s="0" t="n"/>
    </row>
    <row r="27" customFormat="1" s="538">
      <c r="A27" s="530" t="n"/>
      <c r="B27" s="530" t="n"/>
      <c r="C27" s="530" t="n"/>
      <c r="D27" s="530" t="n"/>
      <c r="E27" s="530" t="n"/>
      <c r="F27" s="530" t="n"/>
      <c r="G27" s="530" t="n"/>
      <c r="H27" s="530" t="n"/>
      <c r="I27" s="530" t="n"/>
      <c r="J27" s="530" t="n"/>
      <c r="K27" s="530" t="n"/>
      <c r="L27" s="530" t="n"/>
      <c r="M27" s="530" t="n"/>
      <c r="N27" s="530" t="n"/>
      <c r="O27" s="530" t="n"/>
      <c r="P27" s="600" t="n"/>
      <c r="Q27" s="600" t="n"/>
      <c r="R27" s="530" t="n"/>
      <c r="S27" s="530" t="n"/>
      <c r="T27" s="530" t="n"/>
      <c r="U27" s="530" t="n"/>
      <c r="V27" s="530" t="n"/>
      <c r="W27" s="530" t="n"/>
      <c r="X27" s="530" t="n"/>
      <c r="Y27" s="530" t="n"/>
      <c r="Z27" s="530" t="n"/>
      <c r="AA27" s="530" t="n"/>
      <c r="AB27" s="530" t="n"/>
      <c r="AC27" s="530" t="n"/>
      <c r="AD27" s="530" t="n"/>
      <c r="AE27" s="530" t="n"/>
      <c r="AF27" s="80" t="n"/>
      <c r="AG27" s="530" t="n"/>
      <c r="AH27" s="530" t="n"/>
      <c r="AI27" s="530" t="n"/>
      <c r="AJ27" s="600" t="n"/>
      <c r="AK27" s="530" t="n"/>
      <c r="XEK27" s="0" t="n"/>
      <c r="XEL27" s="0" t="n"/>
      <c r="XEM27" s="0" t="n"/>
      <c r="XEN27" s="0" t="n"/>
      <c r="XEO27" s="0" t="n"/>
      <c r="XEP27" s="0" t="n"/>
      <c r="XEQ27" s="0" t="n"/>
      <c r="XER27" s="0" t="n"/>
      <c r="XES27" s="0" t="n"/>
      <c r="XET27" s="0" t="n"/>
      <c r="XEU27" s="0" t="n"/>
      <c r="XEV27" s="0" t="n"/>
      <c r="XEW27" s="0" t="n"/>
      <c r="XEX27" s="0" t="n"/>
      <c r="XEY27" s="0" t="n"/>
      <c r="XEZ27" s="0" t="n"/>
      <c r="XFA27" s="0" t="n"/>
      <c r="XFB27" s="0" t="n"/>
      <c r="XFC27" s="0" t="n"/>
      <c r="XFD27" s="0" t="n"/>
    </row>
    <row r="28" customFormat="1" s="538">
      <c r="A28" s="530" t="n"/>
      <c r="B28" s="530" t="n"/>
      <c r="C28" s="530" t="n"/>
      <c r="D28" s="530" t="n"/>
      <c r="E28" s="530" t="n"/>
      <c r="F28" s="530" t="n"/>
      <c r="G28" s="530" t="n"/>
      <c r="H28" s="530" t="n"/>
      <c r="I28" s="530" t="n"/>
      <c r="J28" s="530" t="n"/>
      <c r="K28" s="530" t="n"/>
      <c r="L28" s="530" t="n"/>
      <c r="M28" s="530" t="n"/>
      <c r="N28" s="530" t="n"/>
      <c r="O28" s="530" t="n"/>
      <c r="P28" s="600" t="n"/>
      <c r="Q28" s="600" t="n"/>
      <c r="R28" s="530" t="n"/>
      <c r="S28" s="530" t="n"/>
      <c r="T28" s="530" t="n"/>
      <c r="U28" s="530" t="n"/>
      <c r="V28" s="530" t="n"/>
      <c r="W28" s="530" t="n"/>
      <c r="X28" s="530" t="n"/>
      <c r="Y28" s="530" t="n"/>
      <c r="Z28" s="530" t="n"/>
      <c r="AA28" s="530" t="n"/>
      <c r="AB28" s="530" t="n"/>
      <c r="AC28" s="530" t="n"/>
      <c r="AD28" s="530" t="n"/>
      <c r="AE28" s="530" t="n"/>
      <c r="AF28" s="80" t="n"/>
      <c r="AG28" s="530" t="n"/>
      <c r="AH28" s="530" t="n"/>
      <c r="AI28" s="530" t="n"/>
      <c r="AJ28" s="600" t="n"/>
      <c r="AK28" s="530" t="n"/>
      <c r="XEK28" s="0" t="n"/>
      <c r="XEL28" s="0" t="n"/>
      <c r="XEM28" s="0" t="n"/>
      <c r="XEN28" s="0" t="n"/>
      <c r="XEO28" s="0" t="n"/>
      <c r="XEP28" s="0" t="n"/>
      <c r="XEQ28" s="0" t="n"/>
      <c r="XER28" s="0" t="n"/>
      <c r="XES28" s="0" t="n"/>
      <c r="XET28" s="0" t="n"/>
      <c r="XEU28" s="0" t="n"/>
      <c r="XEV28" s="0" t="n"/>
      <c r="XEW28" s="0" t="n"/>
      <c r="XEX28" s="0" t="n"/>
      <c r="XEY28" s="0" t="n"/>
      <c r="XEZ28" s="0" t="n"/>
      <c r="XFA28" s="0" t="n"/>
      <c r="XFB28" s="0" t="n"/>
      <c r="XFC28" s="0" t="n"/>
      <c r="XFD28" s="0" t="n"/>
    </row>
    <row r="29" customFormat="1" s="538">
      <c r="A29" s="530" t="n"/>
      <c r="B29" s="530" t="n"/>
      <c r="C29" s="530" t="n"/>
      <c r="D29" s="530" t="n"/>
      <c r="E29" s="530" t="n"/>
      <c r="F29" s="530" t="n"/>
      <c r="G29" s="530" t="n"/>
      <c r="H29" s="530" t="n"/>
      <c r="I29" s="530" t="n"/>
      <c r="J29" s="530" t="n"/>
      <c r="K29" s="530" t="n"/>
      <c r="L29" s="530" t="n"/>
      <c r="M29" s="530" t="n"/>
      <c r="N29" s="530" t="n"/>
      <c r="O29" s="530" t="n"/>
      <c r="P29" s="600" t="n"/>
      <c r="Q29" s="600" t="n"/>
      <c r="R29" s="530" t="n"/>
      <c r="S29" s="530" t="n"/>
      <c r="T29" s="530" t="n"/>
      <c r="U29" s="530" t="n"/>
      <c r="V29" s="530" t="n"/>
      <c r="W29" s="530" t="n"/>
      <c r="X29" s="530" t="n"/>
      <c r="Y29" s="530" t="n"/>
      <c r="Z29" s="530" t="n"/>
      <c r="AA29" s="530" t="n"/>
      <c r="AB29" s="530" t="n"/>
      <c r="AC29" s="530" t="n"/>
      <c r="AD29" s="530" t="n"/>
      <c r="AE29" s="530" t="n"/>
      <c r="AF29" s="80" t="n"/>
      <c r="AG29" s="530" t="n"/>
      <c r="AH29" s="530" t="n"/>
      <c r="AI29" s="530" t="n"/>
      <c r="AJ29" s="600" t="n"/>
      <c r="AK29" s="530" t="n"/>
      <c r="XEK29" s="0" t="n"/>
      <c r="XEL29" s="0" t="n"/>
      <c r="XEM29" s="0" t="n"/>
      <c r="XEN29" s="0" t="n"/>
      <c r="XEO29" s="0" t="n"/>
      <c r="XEP29" s="0" t="n"/>
      <c r="XEQ29" s="0" t="n"/>
      <c r="XER29" s="0" t="n"/>
      <c r="XES29" s="0" t="n"/>
      <c r="XET29" s="0" t="n"/>
      <c r="XEU29" s="0" t="n"/>
      <c r="XEV29" s="0" t="n"/>
      <c r="XEW29" s="0" t="n"/>
      <c r="XEX29" s="0" t="n"/>
      <c r="XEY29" s="0" t="n"/>
      <c r="XEZ29" s="0" t="n"/>
      <c r="XFA29" s="0" t="n"/>
      <c r="XFB29" s="0" t="n"/>
      <c r="XFC29" s="0" t="n"/>
      <c r="XFD29" s="0" t="n"/>
    </row>
    <row r="30" customFormat="1" s="538">
      <c r="A30" s="530" t="n"/>
      <c r="B30" s="530" t="n"/>
      <c r="C30" s="530" t="n"/>
      <c r="D30" s="530" t="n"/>
      <c r="E30" s="530" t="n"/>
      <c r="F30" s="530" t="n"/>
      <c r="G30" s="530" t="n"/>
      <c r="H30" s="530" t="n"/>
      <c r="I30" s="530" t="n"/>
      <c r="J30" s="530" t="n"/>
      <c r="K30" s="530" t="n"/>
      <c r="L30" s="530" t="n"/>
      <c r="M30" s="530" t="n"/>
      <c r="N30" s="530" t="n"/>
      <c r="O30" s="530" t="n"/>
      <c r="P30" s="600" t="n"/>
      <c r="Q30" s="600" t="n"/>
      <c r="R30" s="530" t="n"/>
      <c r="S30" s="530" t="n"/>
      <c r="T30" s="530" t="n"/>
      <c r="U30" s="530" t="n"/>
      <c r="V30" s="530" t="n"/>
      <c r="W30" s="530" t="n"/>
      <c r="X30" s="530" t="n"/>
      <c r="Y30" s="530" t="n"/>
      <c r="Z30" s="530" t="n"/>
      <c r="AA30" s="530" t="n"/>
      <c r="AB30" s="530" t="n"/>
      <c r="AC30" s="530" t="n"/>
      <c r="AD30" s="530" t="n"/>
      <c r="AE30" s="530" t="n"/>
      <c r="AF30" s="80" t="n"/>
      <c r="AG30" s="530" t="n"/>
      <c r="AH30" s="530" t="n"/>
      <c r="AI30" s="530" t="n"/>
      <c r="AJ30" s="600" t="n"/>
      <c r="AK30" s="530" t="n"/>
      <c r="XEK30" s="0" t="n"/>
      <c r="XEL30" s="0" t="n"/>
      <c r="XEM30" s="0" t="n"/>
      <c r="XEN30" s="0" t="n"/>
      <c r="XEO30" s="0" t="n"/>
      <c r="XEP30" s="0" t="n"/>
      <c r="XEQ30" s="0" t="n"/>
      <c r="XER30" s="0" t="n"/>
      <c r="XES30" s="0" t="n"/>
      <c r="XET30" s="0" t="n"/>
      <c r="XEU30" s="0" t="n"/>
      <c r="XEV30" s="0" t="n"/>
      <c r="XEW30" s="0" t="n"/>
      <c r="XEX30" s="0" t="n"/>
      <c r="XEY30" s="0" t="n"/>
      <c r="XEZ30" s="0" t="n"/>
      <c r="XFA30" s="0" t="n"/>
      <c r="XFB30" s="0" t="n"/>
      <c r="XFC30" s="0" t="n"/>
      <c r="XFD30" s="0" t="n"/>
    </row>
    <row r="31" customFormat="1" s="538">
      <c r="A31" s="530" t="n"/>
      <c r="B31" s="530" t="n"/>
      <c r="C31" s="530" t="n"/>
      <c r="D31" s="530" t="n"/>
      <c r="E31" s="530" t="n"/>
      <c r="F31" s="530" t="n"/>
      <c r="G31" s="530" t="n"/>
      <c r="H31" s="530" t="n"/>
      <c r="I31" s="530" t="n"/>
      <c r="J31" s="530" t="n"/>
      <c r="K31" s="530" t="n"/>
      <c r="L31" s="530" t="n"/>
      <c r="M31" s="530" t="n"/>
      <c r="N31" s="530" t="n"/>
      <c r="O31" s="530" t="n"/>
      <c r="P31" s="600" t="n"/>
      <c r="Q31" s="600" t="n"/>
      <c r="R31" s="530" t="n"/>
      <c r="S31" s="530" t="n"/>
      <c r="T31" s="530" t="n"/>
      <c r="U31" s="530" t="n"/>
      <c r="V31" s="530" t="n"/>
      <c r="W31" s="530" t="n"/>
      <c r="X31" s="530" t="n"/>
      <c r="Y31" s="530" t="n"/>
      <c r="Z31" s="530" t="n"/>
      <c r="AA31" s="530" t="n"/>
      <c r="AB31" s="530" t="n"/>
      <c r="AC31" s="530" t="n"/>
      <c r="AD31" s="530" t="n"/>
      <c r="AE31" s="530" t="n"/>
      <c r="AF31" s="80" t="n"/>
      <c r="AG31" s="530" t="n"/>
      <c r="AH31" s="530" t="n"/>
      <c r="AI31" s="530" t="n"/>
      <c r="AJ31" s="600" t="n"/>
      <c r="AK31" s="530" t="n"/>
      <c r="XEK31" s="0" t="n"/>
      <c r="XEL31" s="0" t="n"/>
      <c r="XEM31" s="0" t="n"/>
      <c r="XEN31" s="0" t="n"/>
      <c r="XEO31" s="0" t="n"/>
      <c r="XEP31" s="0" t="n"/>
      <c r="XEQ31" s="0" t="n"/>
      <c r="XER31" s="0" t="n"/>
      <c r="XES31" s="0" t="n"/>
      <c r="XET31" s="0" t="n"/>
      <c r="XEU31" s="0" t="n"/>
      <c r="XEV31" s="0" t="n"/>
      <c r="XEW31" s="0" t="n"/>
      <c r="XEX31" s="0" t="n"/>
      <c r="XEY31" s="0" t="n"/>
      <c r="XEZ31" s="0" t="n"/>
      <c r="XFA31" s="0" t="n"/>
      <c r="XFB31" s="0" t="n"/>
      <c r="XFC31" s="0" t="n"/>
      <c r="XFD31" s="0" t="n"/>
    </row>
    <row r="32" customFormat="1" s="538">
      <c r="A32" s="530" t="n"/>
      <c r="B32" s="530" t="n"/>
      <c r="C32" s="530" t="n"/>
      <c r="D32" s="530" t="n"/>
      <c r="E32" s="530" t="n"/>
      <c r="F32" s="530" t="n"/>
      <c r="G32" s="530" t="n"/>
      <c r="H32" s="530" t="n"/>
      <c r="I32" s="530" t="n"/>
      <c r="J32" s="530" t="n"/>
      <c r="K32" s="530" t="n"/>
      <c r="L32" s="530" t="n"/>
      <c r="M32" s="530" t="n"/>
      <c r="N32" s="530" t="n"/>
      <c r="O32" s="530" t="n"/>
      <c r="P32" s="600" t="n"/>
      <c r="Q32" s="600" t="n"/>
      <c r="R32" s="530" t="n"/>
      <c r="S32" s="530" t="n"/>
      <c r="T32" s="530" t="n"/>
      <c r="U32" s="530" t="n"/>
      <c r="V32" s="530" t="n"/>
      <c r="W32" s="530" t="n"/>
      <c r="X32" s="530" t="n"/>
      <c r="Y32" s="530" t="n"/>
      <c r="Z32" s="530" t="n"/>
      <c r="AA32" s="530" t="n"/>
      <c r="AB32" s="530" t="n"/>
      <c r="AC32" s="530" t="n"/>
      <c r="AD32" s="530" t="n"/>
      <c r="AE32" s="530" t="n"/>
      <c r="AF32" s="80" t="n"/>
      <c r="AG32" s="530" t="n"/>
      <c r="AH32" s="530" t="n"/>
      <c r="AI32" s="530" t="n"/>
      <c r="AJ32" s="600" t="n"/>
      <c r="AK32" s="530" t="n"/>
      <c r="XEK32" s="0" t="n"/>
      <c r="XEL32" s="0" t="n"/>
      <c r="XEM32" s="0" t="n"/>
      <c r="XEN32" s="0" t="n"/>
      <c r="XEO32" s="0" t="n"/>
      <c r="XEP32" s="0" t="n"/>
      <c r="XEQ32" s="0" t="n"/>
      <c r="XER32" s="0" t="n"/>
      <c r="XES32" s="0" t="n"/>
      <c r="XET32" s="0" t="n"/>
      <c r="XEU32" s="0" t="n"/>
      <c r="XEV32" s="0" t="n"/>
      <c r="XEW32" s="0" t="n"/>
      <c r="XEX32" s="0" t="n"/>
      <c r="XEY32" s="0" t="n"/>
      <c r="XEZ32" s="0" t="n"/>
      <c r="XFA32" s="0" t="n"/>
      <c r="XFB32" s="0" t="n"/>
      <c r="XFC32" s="0" t="n"/>
      <c r="XFD32" s="0" t="n"/>
    </row>
    <row r="33" customFormat="1" s="538">
      <c r="A33" s="530" t="n"/>
      <c r="B33" s="530" t="n"/>
      <c r="C33" s="530" t="n"/>
      <c r="D33" s="530" t="n"/>
      <c r="E33" s="530" t="n"/>
      <c r="F33" s="530" t="n"/>
      <c r="G33" s="530" t="n"/>
      <c r="H33" s="530" t="n"/>
      <c r="I33" s="530" t="n"/>
      <c r="J33" s="530" t="n"/>
      <c r="K33" s="530" t="n"/>
      <c r="L33" s="530" t="n"/>
      <c r="M33" s="530" t="n"/>
      <c r="N33" s="530" t="n"/>
      <c r="O33" s="530" t="n"/>
      <c r="P33" s="600" t="n"/>
      <c r="Q33" s="600" t="n"/>
      <c r="R33" s="530" t="n"/>
      <c r="S33" s="530" t="n"/>
      <c r="T33" s="530" t="n"/>
      <c r="U33" s="530" t="n"/>
      <c r="V33" s="530" t="n"/>
      <c r="W33" s="530" t="n"/>
      <c r="X33" s="530" t="n"/>
      <c r="Y33" s="530" t="n"/>
      <c r="Z33" s="530" t="n"/>
      <c r="AA33" s="530" t="n"/>
      <c r="AB33" s="530" t="n"/>
      <c r="AC33" s="530" t="n"/>
      <c r="AD33" s="530" t="n"/>
      <c r="AE33" s="530" t="n"/>
      <c r="AF33" s="80" t="n"/>
      <c r="AG33" s="530" t="n"/>
      <c r="AH33" s="530" t="n"/>
      <c r="AI33" s="530" t="n"/>
      <c r="AJ33" s="600" t="n"/>
      <c r="AK33" s="530" t="n"/>
      <c r="XEK33" s="0" t="n"/>
      <c r="XEL33" s="0" t="n"/>
      <c r="XEM33" s="0" t="n"/>
      <c r="XEN33" s="0" t="n"/>
      <c r="XEO33" s="0" t="n"/>
      <c r="XEP33" s="0" t="n"/>
      <c r="XEQ33" s="0" t="n"/>
      <c r="XER33" s="0" t="n"/>
      <c r="XES33" s="0" t="n"/>
      <c r="XET33" s="0" t="n"/>
      <c r="XEU33" s="0" t="n"/>
      <c r="XEV33" s="0" t="n"/>
      <c r="XEW33" s="0" t="n"/>
      <c r="XEX33" s="0" t="n"/>
      <c r="XEY33" s="0" t="n"/>
      <c r="XEZ33" s="0" t="n"/>
      <c r="XFA33" s="0" t="n"/>
      <c r="XFB33" s="0" t="n"/>
      <c r="XFC33" s="0" t="n"/>
      <c r="XFD33" s="0" t="n"/>
    </row>
    <row r="34" customFormat="1" s="538">
      <c r="A34" s="530" t="n"/>
      <c r="B34" s="530" t="n"/>
      <c r="C34" s="530" t="n"/>
      <c r="D34" s="530" t="n"/>
      <c r="E34" s="530" t="n"/>
      <c r="F34" s="530" t="n"/>
      <c r="G34" s="530" t="n"/>
      <c r="H34" s="530" t="n"/>
      <c r="I34" s="530" t="n"/>
      <c r="J34" s="530" t="n"/>
      <c r="K34" s="530" t="n"/>
      <c r="L34" s="530" t="n"/>
      <c r="M34" s="530" t="n"/>
      <c r="N34" s="530" t="n"/>
      <c r="O34" s="530" t="n"/>
      <c r="P34" s="600" t="n"/>
      <c r="Q34" s="600" t="n"/>
      <c r="R34" s="530" t="n"/>
      <c r="S34" s="530" t="n"/>
      <c r="T34" s="530" t="n"/>
      <c r="U34" s="530" t="n"/>
      <c r="V34" s="530" t="n"/>
      <c r="W34" s="530" t="n"/>
      <c r="X34" s="530" t="n"/>
      <c r="Y34" s="530" t="n"/>
      <c r="Z34" s="530" t="n"/>
      <c r="AA34" s="530" t="n"/>
      <c r="AB34" s="530" t="n"/>
      <c r="AC34" s="530" t="n"/>
      <c r="AD34" s="530" t="n"/>
      <c r="AE34" s="530" t="n"/>
      <c r="AF34" s="80" t="n"/>
      <c r="AG34" s="530" t="n"/>
      <c r="AH34" s="530" t="n"/>
      <c r="AI34" s="530" t="n"/>
      <c r="AJ34" s="600" t="n"/>
      <c r="AK34" s="530" t="n"/>
      <c r="XEK34" s="0" t="n"/>
      <c r="XEL34" s="0" t="n"/>
      <c r="XEM34" s="0" t="n"/>
      <c r="XEN34" s="0" t="n"/>
      <c r="XEO34" s="0" t="n"/>
      <c r="XEP34" s="0" t="n"/>
      <c r="XEQ34" s="0" t="n"/>
      <c r="XER34" s="0" t="n"/>
      <c r="XES34" s="0" t="n"/>
      <c r="XET34" s="0" t="n"/>
      <c r="XEU34" s="0" t="n"/>
      <c r="XEV34" s="0" t="n"/>
      <c r="XEW34" s="0" t="n"/>
      <c r="XEX34" s="0" t="n"/>
      <c r="XEY34" s="0" t="n"/>
      <c r="XEZ34" s="0" t="n"/>
      <c r="XFA34" s="0" t="n"/>
      <c r="XFB34" s="0" t="n"/>
      <c r="XFC34" s="0" t="n"/>
      <c r="XFD34" s="0" t="n"/>
    </row>
    <row r="35" customFormat="1" s="538">
      <c r="A35" s="530" t="n"/>
      <c r="B35" s="530" t="n"/>
      <c r="C35" s="530" t="n"/>
      <c r="D35" s="530" t="n"/>
      <c r="E35" s="530" t="n"/>
      <c r="F35" s="530" t="n"/>
      <c r="G35" s="530" t="n"/>
      <c r="H35" s="530" t="n"/>
      <c r="I35" s="530" t="n"/>
      <c r="J35" s="530" t="n"/>
      <c r="K35" s="530" t="n"/>
      <c r="L35" s="530" t="n"/>
      <c r="M35" s="530" t="n"/>
      <c r="N35" s="530" t="n"/>
      <c r="O35" s="530" t="n"/>
      <c r="P35" s="600" t="n"/>
      <c r="Q35" s="600" t="n"/>
      <c r="R35" s="530" t="n"/>
      <c r="S35" s="530" t="n"/>
      <c r="T35" s="530" t="n"/>
      <c r="U35" s="530" t="n"/>
      <c r="V35" s="530" t="n"/>
      <c r="W35" s="530" t="n"/>
      <c r="X35" s="530" t="n"/>
      <c r="Y35" s="530" t="n"/>
      <c r="Z35" s="530" t="n"/>
      <c r="AA35" s="530" t="n"/>
      <c r="AB35" s="530" t="n"/>
      <c r="AC35" s="530" t="n"/>
      <c r="AD35" s="530" t="n"/>
      <c r="AE35" s="530" t="n"/>
      <c r="AF35" s="80" t="n"/>
      <c r="AG35" s="530" t="n"/>
      <c r="AH35" s="530" t="n"/>
      <c r="AI35" s="530" t="n"/>
      <c r="AJ35" s="600" t="n"/>
      <c r="AK35" s="530" t="n"/>
      <c r="XEK35" s="0" t="n"/>
      <c r="XEL35" s="0" t="n"/>
      <c r="XEM35" s="0" t="n"/>
      <c r="XEN35" s="0" t="n"/>
      <c r="XEO35" s="0" t="n"/>
      <c r="XEP35" s="0" t="n"/>
      <c r="XEQ35" s="0" t="n"/>
      <c r="XER35" s="0" t="n"/>
      <c r="XES35" s="0" t="n"/>
      <c r="XET35" s="0" t="n"/>
      <c r="XEU35" s="0" t="n"/>
      <c r="XEV35" s="0" t="n"/>
      <c r="XEW35" s="0" t="n"/>
      <c r="XEX35" s="0" t="n"/>
      <c r="XEY35" s="0" t="n"/>
      <c r="XEZ35" s="0" t="n"/>
      <c r="XFA35" s="0" t="n"/>
      <c r="XFB35" s="0" t="n"/>
      <c r="XFC35" s="0" t="n"/>
      <c r="XFD35" s="0" t="n"/>
    </row>
    <row r="36" customFormat="1" s="538">
      <c r="A36" s="530" t="n"/>
      <c r="B36" s="530" t="n"/>
      <c r="C36" s="530" t="n"/>
      <c r="D36" s="530" t="n"/>
      <c r="E36" s="530" t="n"/>
      <c r="F36" s="530" t="n"/>
      <c r="G36" s="530" t="n"/>
      <c r="H36" s="530" t="n"/>
      <c r="I36" s="530" t="n"/>
      <c r="J36" s="530" t="n"/>
      <c r="K36" s="530" t="n"/>
      <c r="L36" s="530" t="n"/>
      <c r="M36" s="530" t="n"/>
      <c r="N36" s="530" t="n"/>
      <c r="O36" s="530" t="n"/>
      <c r="P36" s="600" t="n"/>
      <c r="Q36" s="600" t="n"/>
      <c r="R36" s="530" t="n"/>
      <c r="S36" s="530" t="n"/>
      <c r="T36" s="530" t="n"/>
      <c r="U36" s="530" t="n"/>
      <c r="V36" s="530" t="n"/>
      <c r="W36" s="530" t="n"/>
      <c r="X36" s="530" t="n"/>
      <c r="Y36" s="530" t="n"/>
      <c r="Z36" s="530" t="n"/>
      <c r="AA36" s="530" t="n"/>
      <c r="AB36" s="530" t="n"/>
      <c r="AC36" s="530" t="n"/>
      <c r="AD36" s="530" t="n"/>
      <c r="AE36" s="530" t="n"/>
      <c r="AF36" s="80" t="n"/>
      <c r="AG36" s="530" t="n"/>
      <c r="AH36" s="530" t="n"/>
      <c r="AI36" s="530" t="n"/>
      <c r="AJ36" s="600" t="n"/>
      <c r="AK36" s="530" t="n"/>
      <c r="XEK36" s="0" t="n"/>
      <c r="XEL36" s="0" t="n"/>
      <c r="XEM36" s="0" t="n"/>
      <c r="XEN36" s="0" t="n"/>
      <c r="XEO36" s="0" t="n"/>
      <c r="XEP36" s="0" t="n"/>
      <c r="XEQ36" s="0" t="n"/>
      <c r="XER36" s="0" t="n"/>
      <c r="XES36" s="0" t="n"/>
      <c r="XET36" s="0" t="n"/>
      <c r="XEU36" s="0" t="n"/>
      <c r="XEV36" s="0" t="n"/>
      <c r="XEW36" s="0" t="n"/>
      <c r="XEX36" s="0" t="n"/>
      <c r="XEY36" s="0" t="n"/>
      <c r="XEZ36" s="0" t="n"/>
      <c r="XFA36" s="0" t="n"/>
      <c r="XFB36" s="0" t="n"/>
      <c r="XFC36" s="0" t="n"/>
      <c r="XFD36" s="0" t="n"/>
    </row>
    <row r="37" customFormat="1" s="538">
      <c r="A37" s="530" t="n"/>
      <c r="B37" s="530" t="n"/>
      <c r="C37" s="530" t="n"/>
      <c r="D37" s="530" t="n"/>
      <c r="E37" s="530" t="n"/>
      <c r="F37" s="530" t="n"/>
      <c r="G37" s="530" t="n"/>
      <c r="H37" s="530" t="n"/>
      <c r="I37" s="530" t="n"/>
      <c r="J37" s="530" t="n"/>
      <c r="K37" s="530" t="n"/>
      <c r="L37" s="530" t="n"/>
      <c r="M37" s="530" t="n"/>
      <c r="N37" s="530" t="n"/>
      <c r="O37" s="530" t="n"/>
      <c r="P37" s="600" t="n"/>
      <c r="Q37" s="600" t="n"/>
      <c r="R37" s="530" t="n"/>
      <c r="S37" s="530" t="n"/>
      <c r="T37" s="530" t="n"/>
      <c r="U37" s="530" t="n"/>
      <c r="V37" s="530" t="n"/>
      <c r="W37" s="530" t="n"/>
      <c r="X37" s="530" t="n"/>
      <c r="Y37" s="530" t="n"/>
      <c r="Z37" s="530" t="n"/>
      <c r="AA37" s="530" t="n"/>
      <c r="AB37" s="530" t="n"/>
      <c r="AC37" s="530" t="n"/>
      <c r="AD37" s="530" t="n"/>
      <c r="AE37" s="530" t="n"/>
      <c r="AF37" s="80" t="n"/>
      <c r="AG37" s="530" t="n"/>
      <c r="AH37" s="530" t="n"/>
      <c r="AI37" s="530" t="n"/>
      <c r="AJ37" s="600" t="n"/>
      <c r="AK37" s="530" t="n"/>
      <c r="XEK37" s="0" t="n"/>
      <c r="XEL37" s="0" t="n"/>
      <c r="XEM37" s="0" t="n"/>
      <c r="XEN37" s="0" t="n"/>
      <c r="XEO37" s="0" t="n"/>
      <c r="XEP37" s="0" t="n"/>
      <c r="XEQ37" s="0" t="n"/>
      <c r="XER37" s="0" t="n"/>
      <c r="XES37" s="0" t="n"/>
      <c r="XET37" s="0" t="n"/>
      <c r="XEU37" s="0" t="n"/>
      <c r="XEV37" s="0" t="n"/>
      <c r="XEW37" s="0" t="n"/>
      <c r="XEX37" s="0" t="n"/>
      <c r="XEY37" s="0" t="n"/>
      <c r="XEZ37" s="0" t="n"/>
      <c r="XFA37" s="0" t="n"/>
      <c r="XFB37" s="0" t="n"/>
      <c r="XFC37" s="0" t="n"/>
      <c r="XFD37" s="0" t="n"/>
    </row>
    <row r="38" customFormat="1" s="538">
      <c r="A38" s="530" t="n"/>
      <c r="B38" s="530" t="n"/>
      <c r="C38" s="530" t="n"/>
      <c r="D38" s="530" t="n"/>
      <c r="E38" s="530" t="n"/>
      <c r="F38" s="530" t="n"/>
      <c r="G38" s="530" t="n"/>
      <c r="H38" s="530" t="n"/>
      <c r="I38" s="530" t="n"/>
      <c r="J38" s="530" t="n"/>
      <c r="K38" s="530" t="n"/>
      <c r="L38" s="530" t="n"/>
      <c r="M38" s="530" t="n"/>
      <c r="N38" s="530" t="n"/>
      <c r="O38" s="530" t="n"/>
      <c r="P38" s="600" t="n"/>
      <c r="Q38" s="600" t="n"/>
      <c r="R38" s="530" t="n"/>
      <c r="S38" s="530" t="n"/>
      <c r="T38" s="530" t="n"/>
      <c r="U38" s="530" t="n"/>
      <c r="V38" s="530" t="n"/>
      <c r="W38" s="530" t="n"/>
      <c r="X38" s="530" t="n"/>
      <c r="Y38" s="530" t="n"/>
      <c r="Z38" s="530" t="n"/>
      <c r="AA38" s="530" t="n"/>
      <c r="AB38" s="530" t="n"/>
      <c r="AC38" s="530" t="n"/>
      <c r="AD38" s="530" t="n"/>
      <c r="AE38" s="530" t="n"/>
      <c r="AF38" s="80" t="n"/>
      <c r="AG38" s="530" t="n"/>
      <c r="AH38" s="530" t="n"/>
      <c r="AI38" s="530" t="n"/>
      <c r="AJ38" s="600" t="n"/>
      <c r="AK38" s="530" t="n"/>
      <c r="XEK38" s="0" t="n"/>
      <c r="XEL38" s="0" t="n"/>
      <c r="XEM38" s="0" t="n"/>
      <c r="XEN38" s="0" t="n"/>
      <c r="XEO38" s="0" t="n"/>
      <c r="XEP38" s="0" t="n"/>
      <c r="XEQ38" s="0" t="n"/>
      <c r="XER38" s="0" t="n"/>
      <c r="XES38" s="0" t="n"/>
      <c r="XET38" s="0" t="n"/>
      <c r="XEU38" s="0" t="n"/>
      <c r="XEV38" s="0" t="n"/>
      <c r="XEW38" s="0" t="n"/>
      <c r="XEX38" s="0" t="n"/>
      <c r="XEY38" s="0" t="n"/>
      <c r="XEZ38" s="0" t="n"/>
      <c r="XFA38" s="0" t="n"/>
      <c r="XFB38" s="0" t="n"/>
      <c r="XFC38" s="0" t="n"/>
      <c r="XFD38" s="0" t="n"/>
    </row>
    <row r="39" customFormat="1" s="538">
      <c r="A39" s="530" t="n"/>
      <c r="B39" s="530" t="n"/>
      <c r="C39" s="530" t="n"/>
      <c r="D39" s="530" t="n"/>
      <c r="E39" s="530" t="n"/>
      <c r="F39" s="530" t="n"/>
      <c r="G39" s="530" t="n"/>
      <c r="H39" s="530" t="n"/>
      <c r="I39" s="530" t="n"/>
      <c r="J39" s="530" t="n"/>
      <c r="K39" s="530" t="n"/>
      <c r="L39" s="530" t="n"/>
      <c r="M39" s="530" t="n"/>
      <c r="N39" s="530" t="n"/>
      <c r="O39" s="530" t="n"/>
      <c r="P39" s="600" t="n"/>
      <c r="Q39" s="600" t="n"/>
      <c r="R39" s="530" t="n"/>
      <c r="S39" s="530" t="n"/>
      <c r="T39" s="530" t="n"/>
      <c r="U39" s="530" t="n"/>
      <c r="V39" s="530" t="n"/>
      <c r="W39" s="530" t="n"/>
      <c r="X39" s="530" t="n"/>
      <c r="Y39" s="530" t="n"/>
      <c r="Z39" s="530" t="n"/>
      <c r="AA39" s="530" t="n"/>
      <c r="AB39" s="530" t="n"/>
      <c r="AC39" s="530" t="n"/>
      <c r="AD39" s="530" t="n"/>
      <c r="AE39" s="530" t="n"/>
      <c r="AF39" s="80" t="n"/>
      <c r="AG39" s="530" t="n"/>
      <c r="AH39" s="530" t="n"/>
      <c r="AI39" s="530" t="n"/>
      <c r="AJ39" s="600" t="n"/>
      <c r="AK39" s="530" t="n"/>
      <c r="XEK39" s="0" t="n"/>
      <c r="XEL39" s="0" t="n"/>
      <c r="XEM39" s="0" t="n"/>
      <c r="XEN39" s="0" t="n"/>
      <c r="XEO39" s="0" t="n"/>
      <c r="XEP39" s="0" t="n"/>
      <c r="XEQ39" s="0" t="n"/>
      <c r="XER39" s="0" t="n"/>
      <c r="XES39" s="0" t="n"/>
      <c r="XET39" s="0" t="n"/>
      <c r="XEU39" s="0" t="n"/>
      <c r="XEV39" s="0" t="n"/>
      <c r="XEW39" s="0" t="n"/>
      <c r="XEX39" s="0" t="n"/>
      <c r="XEY39" s="0" t="n"/>
      <c r="XEZ39" s="0" t="n"/>
      <c r="XFA39" s="0" t="n"/>
      <c r="XFB39" s="0" t="n"/>
      <c r="XFC39" s="0" t="n"/>
      <c r="XFD39" s="0" t="n"/>
    </row>
    <row r="40" customFormat="1" s="538">
      <c r="A40" s="530" t="n"/>
      <c r="B40" s="530" t="n"/>
      <c r="C40" s="530" t="n"/>
      <c r="D40" s="530" t="n"/>
      <c r="E40" s="530" t="n"/>
      <c r="F40" s="530" t="n"/>
      <c r="G40" s="530" t="n"/>
      <c r="H40" s="530" t="n"/>
      <c r="I40" s="530" t="n"/>
      <c r="J40" s="530" t="n"/>
      <c r="K40" s="530" t="n"/>
      <c r="L40" s="530" t="n"/>
      <c r="M40" s="530" t="n"/>
      <c r="N40" s="530" t="n"/>
      <c r="O40" s="530" t="n"/>
      <c r="P40" s="600" t="n"/>
      <c r="Q40" s="600" t="n"/>
      <c r="R40" s="530" t="n"/>
      <c r="S40" s="530" t="n"/>
      <c r="T40" s="530" t="n"/>
      <c r="U40" s="530" t="n"/>
      <c r="V40" s="530" t="n"/>
      <c r="W40" s="530" t="n"/>
      <c r="X40" s="530" t="n"/>
      <c r="Y40" s="530" t="n"/>
      <c r="Z40" s="530" t="n"/>
      <c r="AA40" s="530" t="n"/>
      <c r="AB40" s="530" t="n"/>
      <c r="AC40" s="530" t="n"/>
      <c r="AD40" s="530" t="n"/>
      <c r="AE40" s="530" t="n"/>
      <c r="AF40" s="80" t="n"/>
      <c r="AG40" s="530" t="n"/>
      <c r="AH40" s="530" t="n"/>
      <c r="AI40" s="530" t="n"/>
      <c r="AJ40" s="600" t="n"/>
      <c r="AK40" s="530" t="n"/>
      <c r="XEK40" s="0" t="n"/>
      <c r="XEL40" s="0" t="n"/>
      <c r="XEM40" s="0" t="n"/>
      <c r="XEN40" s="0" t="n"/>
      <c r="XEO40" s="0" t="n"/>
      <c r="XEP40" s="0" t="n"/>
      <c r="XEQ40" s="0" t="n"/>
      <c r="XER40" s="0" t="n"/>
      <c r="XES40" s="0" t="n"/>
      <c r="XET40" s="0" t="n"/>
      <c r="XEU40" s="0" t="n"/>
      <c r="XEV40" s="0" t="n"/>
      <c r="XEW40" s="0" t="n"/>
      <c r="XEX40" s="0" t="n"/>
      <c r="XEY40" s="0" t="n"/>
      <c r="XEZ40" s="0" t="n"/>
      <c r="XFA40" s="0" t="n"/>
      <c r="XFB40" s="0" t="n"/>
      <c r="XFC40" s="0" t="n"/>
      <c r="XFD40" s="0" t="n"/>
    </row>
    <row r="41" customFormat="1" s="538">
      <c r="A41" s="530" t="n"/>
      <c r="B41" s="530" t="n"/>
      <c r="C41" s="530" t="n"/>
      <c r="D41" s="530" t="n"/>
      <c r="E41" s="530" t="n"/>
      <c r="F41" s="530" t="n"/>
      <c r="G41" s="530" t="n"/>
      <c r="H41" s="530" t="n"/>
      <c r="I41" s="530" t="n"/>
      <c r="J41" s="530" t="n"/>
      <c r="K41" s="530" t="n"/>
      <c r="L41" s="530" t="n"/>
      <c r="M41" s="530" t="n"/>
      <c r="N41" s="530" t="n"/>
      <c r="O41" s="530" t="n"/>
      <c r="P41" s="600" t="n"/>
      <c r="Q41" s="600" t="n"/>
      <c r="R41" s="530" t="n"/>
      <c r="S41" s="530" t="n"/>
      <c r="T41" s="530" t="n"/>
      <c r="U41" s="530" t="n"/>
      <c r="V41" s="530" t="n"/>
      <c r="W41" s="530" t="n"/>
      <c r="X41" s="530" t="n"/>
      <c r="Y41" s="530" t="n"/>
      <c r="Z41" s="530" t="n"/>
      <c r="AA41" s="530" t="n"/>
      <c r="AB41" s="530" t="n"/>
      <c r="AC41" s="530" t="n"/>
      <c r="AD41" s="530" t="n"/>
      <c r="AE41" s="530" t="n"/>
      <c r="AF41" s="80" t="n"/>
      <c r="AG41" s="530" t="n"/>
      <c r="AH41" s="530" t="n"/>
      <c r="AI41" s="530" t="n"/>
      <c r="AJ41" s="600" t="n"/>
      <c r="AK41" s="530" t="n"/>
      <c r="XEK41" s="0" t="n"/>
      <c r="XEL41" s="0" t="n"/>
      <c r="XEM41" s="0" t="n"/>
      <c r="XEN41" s="0" t="n"/>
      <c r="XEO41" s="0" t="n"/>
      <c r="XEP41" s="0" t="n"/>
      <c r="XEQ41" s="0" t="n"/>
      <c r="XER41" s="0" t="n"/>
      <c r="XES41" s="0" t="n"/>
      <c r="XET41" s="0" t="n"/>
      <c r="XEU41" s="0" t="n"/>
      <c r="XEV41" s="0" t="n"/>
      <c r="XEW41" s="0" t="n"/>
      <c r="XEX41" s="0" t="n"/>
      <c r="XEY41" s="0" t="n"/>
      <c r="XEZ41" s="0" t="n"/>
      <c r="XFA41" s="0" t="n"/>
      <c r="XFB41" s="0" t="n"/>
      <c r="XFC41" s="0" t="n"/>
      <c r="XFD41" s="0" t="n"/>
    </row>
  </sheetData>
  <mergeCells count="8">
    <mergeCell ref="H2:L2"/>
    <mergeCell ref="R2:W2"/>
    <mergeCell ref="Q1:AK1"/>
    <mergeCell ref="AD2:AK2"/>
    <mergeCell ref="H1:O1"/>
    <mergeCell ref="M2:P2"/>
    <mergeCell ref="Q2:Q3"/>
    <mergeCell ref="X2:AC2"/>
  </mergeCells>
  <pageMargins left="0.161111111111111" right="0.161111111111111" top="0.60625" bottom="1" header="0.5" footer="0.5"/>
  <pageSetup orientation="portrait" paperSize="9" scale="94" fitToHeight="0"/>
  <headerFooter>
    <oddHeader/>
    <oddFooter>&amp;C第 &amp;P 页，共 &amp;N 页</oddFooter>
    <evenHeader/>
    <evenFooter/>
    <firstHeader/>
    <firstFooter/>
  </headerFooter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X17"/>
  <sheetViews>
    <sheetView view="pageBreakPreview" zoomScaleNormal="100" workbookViewId="0">
      <selection activeCell="D34" sqref="D34"/>
    </sheetView>
  </sheetViews>
  <sheetFormatPr baseColWidth="8" defaultColWidth="9" defaultRowHeight="15.6"/>
  <cols>
    <col width="15.33203125" customWidth="1" style="530" min="1" max="1"/>
    <col width="7.6640625" customWidth="1" style="530" min="2" max="2"/>
    <col width="7.21875" customWidth="1" style="530" min="3" max="3"/>
    <col width="9.77734375" customWidth="1" style="538" min="4" max="4"/>
    <col width="18.21875" customWidth="1" style="538" min="5" max="5"/>
    <col width="7.88671875" customWidth="1" style="538" min="6" max="7"/>
    <col width="6.77734375" customWidth="1" style="538" min="8" max="8"/>
    <col width="7.77734375" customWidth="1" style="538" min="9" max="9"/>
    <col width="6.77734375" customWidth="1" style="538" min="10" max="10"/>
    <col width="7" customWidth="1" style="538" min="11" max="11"/>
    <col width="10.6640625" customWidth="1" style="538" min="12" max="12"/>
    <col width="7" customWidth="1" style="530" min="13" max="13"/>
    <col width="9" customWidth="1" style="35" min="14" max="14"/>
    <col width="11.77734375" customWidth="1" style="600" min="15" max="15"/>
    <col width="10.77734375" customWidth="1" style="530" min="16" max="16"/>
    <col width="13" customWidth="1" style="35" min="17" max="17"/>
    <col width="10.33203125" customWidth="1" style="530" min="18" max="18"/>
    <col width="11" customWidth="1" style="530" min="19" max="19"/>
    <col width="12" customWidth="1" style="530" min="20" max="21"/>
    <col width="4.44140625" customWidth="1" style="530" min="22" max="22"/>
    <col width="8.33203125" customWidth="1" style="530" min="23" max="23"/>
    <col width="7.44140625" customWidth="1" style="530" min="24" max="24"/>
    <col width="7.77734375" customWidth="1" style="530" min="25" max="25"/>
    <col width="9" customWidth="1" style="530" min="26" max="16384"/>
  </cols>
  <sheetData>
    <row r="1" ht="39" customHeight="1" s="541">
      <c r="A1" s="459" t="inlineStr">
        <is>
          <t>项目名称</t>
        </is>
      </c>
      <c r="B1" s="542" t="n"/>
      <c r="C1" s="542" t="n"/>
      <c r="D1" s="543" t="n"/>
      <c r="E1" s="460" t="inlineStr">
        <is>
          <t>XD202505135</t>
        </is>
      </c>
      <c r="F1" s="542" t="n"/>
      <c r="G1" s="542" t="n"/>
      <c r="H1" s="542" t="n"/>
      <c r="I1" s="542" t="n"/>
      <c r="J1" s="542" t="n"/>
      <c r="K1" s="542" t="n"/>
      <c r="L1" s="543" t="n"/>
    </row>
    <row r="2" ht="25.05" customHeight="1" s="541">
      <c r="A2" s="459" t="inlineStr">
        <is>
          <t>订单编号</t>
        </is>
      </c>
      <c r="B2" s="459" t="n"/>
      <c r="C2" s="543" t="n"/>
      <c r="D2" s="459" t="inlineStr">
        <is>
          <t>型号</t>
        </is>
      </c>
      <c r="E2" s="323">
        <f>CONCATENATE("JG",[2]单块公式!A4,[2]单块公式!D4,"/",[2]单块公式!E4,"/",[2]单块公式!F4,[2]单块公式!H4,[2]单块公式!I4)</f>
        <v/>
      </c>
      <c r="F2" s="461" t="inlineStr">
        <is>
          <t>日期</t>
        </is>
      </c>
      <c r="G2" s="542" t="n"/>
      <c r="H2" s="542" t="n"/>
      <c r="I2" s="542" t="n"/>
      <c r="J2" s="623">
        <f>TODAY()</f>
        <v/>
      </c>
      <c r="K2" s="542" t="n"/>
      <c r="L2" s="543" t="n"/>
    </row>
    <row r="4" ht="21" customHeight="1" s="541">
      <c r="A4" s="480" t="inlineStr">
        <is>
          <t>型号</t>
        </is>
      </c>
      <c r="B4" s="624" t="inlineStr">
        <is>
          <t>原板尺寸</t>
        </is>
      </c>
      <c r="C4" s="625" t="n"/>
      <c r="D4" s="626" t="inlineStr">
        <is>
          <t>原板数量</t>
        </is>
      </c>
      <c r="E4" s="626" t="inlineStr">
        <is>
          <t>压焊次数 拉网</t>
        </is>
      </c>
      <c r="F4" s="467" t="inlineStr">
        <is>
          <t>成品切割尺寸</t>
        </is>
      </c>
      <c r="G4" s="627" t="n"/>
      <c r="H4" s="627" t="n"/>
      <c r="I4" s="627" t="n"/>
      <c r="J4" s="628" t="inlineStr">
        <is>
          <t>单块切割数</t>
        </is>
      </c>
      <c r="K4" s="629" t="inlineStr">
        <is>
          <t>宽度破板数</t>
        </is>
      </c>
      <c r="L4" s="630" t="inlineStr">
        <is>
          <t>备注</t>
        </is>
      </c>
      <c r="N4" s="67" t="inlineStr">
        <is>
          <t>扁钢单数</t>
        </is>
      </c>
      <c r="O4" s="631" t="inlineStr">
        <is>
          <t>扁钢总数</t>
        </is>
      </c>
      <c r="P4" s="69" t="inlineStr">
        <is>
          <t>扭钢单数</t>
        </is>
      </c>
      <c r="Q4" s="67" t="inlineStr">
        <is>
          <t>扭钢总数</t>
        </is>
      </c>
      <c r="R4" s="69" t="inlineStr">
        <is>
          <t>扁钢单量</t>
        </is>
      </c>
      <c r="S4" s="69" t="inlineStr">
        <is>
          <t>扁钢总量</t>
        </is>
      </c>
      <c r="T4" s="69" t="inlineStr">
        <is>
          <t>扭钢单量</t>
        </is>
      </c>
      <c r="U4" s="69" t="inlineStr">
        <is>
          <t>扭钢总量</t>
        </is>
      </c>
    </row>
    <row r="5" ht="16.95" customFormat="1" customHeight="1" s="35">
      <c r="A5" s="632" t="n"/>
      <c r="B5" s="633" t="n"/>
      <c r="C5" s="634" t="n"/>
      <c r="D5" s="635" t="n"/>
      <c r="E5" s="635" t="n"/>
      <c r="F5" s="42" t="inlineStr">
        <is>
          <t>长度</t>
        </is>
      </c>
      <c r="G5" s="492" t="inlineStr">
        <is>
          <t>切长</t>
        </is>
      </c>
      <c r="H5" s="492" t="inlineStr">
        <is>
          <t>宽度</t>
        </is>
      </c>
      <c r="I5" s="492" t="inlineStr">
        <is>
          <t>数量</t>
        </is>
      </c>
      <c r="J5" s="636" t="n"/>
      <c r="K5" s="633" t="n"/>
      <c r="L5" s="637" t="n"/>
      <c r="N5" s="67" t="n"/>
      <c r="O5" s="631" t="n"/>
      <c r="P5" s="69" t="n"/>
      <c r="Q5" s="67" t="n"/>
      <c r="R5" s="69" t="n"/>
      <c r="S5" s="69" t="n"/>
      <c r="T5" s="69" t="n"/>
      <c r="U5" s="69" t="n"/>
      <c r="W5" s="78" t="inlineStr">
        <is>
          <t>踏步数量</t>
        </is>
      </c>
      <c r="X5" s="78" t="inlineStr">
        <is>
          <t>单块扁钢</t>
        </is>
      </c>
    </row>
    <row r="6" ht="24" customFormat="1" customHeight="1" s="36">
      <c r="A6" s="43">
        <f>E$2</f>
        <v/>
      </c>
      <c r="B6" s="44">
        <f>[2]单块公式!L6+44</f>
        <v/>
      </c>
      <c r="C6" s="45">
        <f>(X6*K6-1)*[2]单块公式!E$4+[2]单块公式!D$4</f>
        <v/>
      </c>
      <c r="D6" s="46">
        <f>I6/(K6*[2]单块公式!K6)</f>
        <v/>
      </c>
      <c r="E6" s="46">
        <f>CONCATENATE("压焊",[2]单块公式!F6,"次","拉网",[2]单块公式!H6,"mm")</f>
        <v/>
      </c>
      <c r="F6" s="46">
        <f>[2]单块公式!A6</f>
        <v/>
      </c>
      <c r="G6" s="47" t="n">
        <v>636</v>
      </c>
      <c r="H6" s="47">
        <f>[2]单块公式!Q6</f>
        <v/>
      </c>
      <c r="I6" s="638">
        <f>[2]单块公式!C6</f>
        <v/>
      </c>
      <c r="J6" s="47">
        <f>CONCATENATE("1切",[2]单块公式!K6)</f>
        <v/>
      </c>
      <c r="K6" s="71" t="n">
        <v>3</v>
      </c>
      <c r="L6" s="72" t="n"/>
      <c r="N6" s="73">
        <f>(C6-[2]单块公式!D$4)/[2]单块公式!E$4+1</f>
        <v/>
      </c>
      <c r="O6" s="639">
        <f>N6*D6</f>
        <v/>
      </c>
      <c r="P6" s="73">
        <f>[2]单块公式!F6*2*[2]单块公式!K6</f>
        <v/>
      </c>
      <c r="Q6" s="73">
        <f>D6*P6</f>
        <v/>
      </c>
      <c r="R6" s="73">
        <f>[2]单块公式!A$4*[2]单块公式!D$4*B6*N6*7.85*0.001*0.001</f>
        <v/>
      </c>
      <c r="S6" s="73">
        <f>R6*D6</f>
        <v/>
      </c>
      <c r="T6" s="73">
        <f>1045*[2]单块公式!G$4*[2]单块公式!G$4*7.85*0.001*0.001</f>
        <v/>
      </c>
      <c r="U6" s="73">
        <f>T6*Q6</f>
        <v/>
      </c>
      <c r="W6" s="79">
        <f>D6*K6*[2]单块公式!K6</f>
        <v/>
      </c>
      <c r="X6" s="79">
        <f>(H6-[2]单块公式!D$4)/[2]单块公式!E$4+1</f>
        <v/>
      </c>
    </row>
    <row r="7" ht="8.25" customHeight="1" s="541"/>
    <row r="8">
      <c r="A8" s="469" t="inlineStr">
        <is>
          <t>领料统计信息</t>
        </is>
      </c>
      <c r="B8" s="640" t="n"/>
      <c r="C8" s="640" t="n"/>
      <c r="D8" s="640" t="n"/>
      <c r="E8" s="640" t="n"/>
      <c r="F8" s="640" t="n"/>
      <c r="G8" s="640" t="n"/>
      <c r="H8" s="640" t="n"/>
      <c r="I8" s="640" t="n"/>
      <c r="J8" s="640" t="n"/>
      <c r="K8" s="640" t="n"/>
      <c r="L8" s="641" t="n"/>
      <c r="S8" s="530">
        <f>SUM(S6:S7)</f>
        <v/>
      </c>
      <c r="U8" s="530">
        <f>SUM(U6:U7)</f>
        <v/>
      </c>
    </row>
    <row r="9">
      <c r="A9" s="48" t="inlineStr">
        <is>
          <t>扁钢型号</t>
        </is>
      </c>
      <c r="B9" s="475" t="inlineStr">
        <is>
          <t>扁钢长度</t>
        </is>
      </c>
      <c r="C9" s="642" t="n"/>
      <c r="D9" s="49" t="inlineStr">
        <is>
          <t>扁钢数量</t>
        </is>
      </c>
      <c r="E9" s="49" t="inlineStr">
        <is>
          <t>横杆型号</t>
        </is>
      </c>
      <c r="F9" s="49" t="inlineStr">
        <is>
          <t>横杆长度</t>
        </is>
      </c>
      <c r="G9" s="476" t="n"/>
      <c r="H9" s="476" t="n"/>
      <c r="I9" s="476" t="n"/>
      <c r="J9" s="643" t="inlineStr">
        <is>
          <t>横杆数量</t>
        </is>
      </c>
      <c r="K9" s="644" t="n"/>
      <c r="L9" s="645" t="n"/>
    </row>
    <row r="10">
      <c r="A10" s="51">
        <f>CONCATENATE([2]单块公式!A4,"*",[2]单块公式!D4,[2]单块公式!H4)</f>
        <v/>
      </c>
      <c r="B10" s="475">
        <f>B6</f>
        <v/>
      </c>
      <c r="C10" s="642" t="n"/>
      <c r="D10" s="49">
        <f>O6</f>
        <v/>
      </c>
      <c r="E10" s="52">
        <f>CONCATENATE([2]单块公式!G4,"*",[2]单块公式!G4)</f>
        <v/>
      </c>
      <c r="F10" s="478" t="n">
        <v>1045</v>
      </c>
      <c r="G10" s="644" t="n"/>
      <c r="H10" s="644" t="n"/>
      <c r="I10" s="644" t="n"/>
      <c r="J10" s="643">
        <f>Q6</f>
        <v/>
      </c>
      <c r="K10" s="644" t="n"/>
      <c r="L10" s="645" t="n"/>
    </row>
    <row r="11" ht="19.05" customHeight="1" s="541">
      <c r="A11" s="53" t="n"/>
      <c r="B11" s="496" t="inlineStr">
        <is>
          <t>扁钢总计</t>
        </is>
      </c>
      <c r="C11" s="642" t="n"/>
      <c r="D11" s="54">
        <f>SUM(D10:D10)</f>
        <v/>
      </c>
      <c r="E11" s="54" t="n"/>
      <c r="F11" s="54" t="inlineStr">
        <is>
          <t>横杆总计</t>
        </is>
      </c>
      <c r="G11" s="55" t="n"/>
      <c r="H11" s="55" t="n"/>
      <c r="I11" s="55" t="n"/>
      <c r="J11" s="646">
        <f>SUM(J10:L10)</f>
        <v/>
      </c>
      <c r="K11" s="644" t="n"/>
      <c r="L11" s="645" t="n"/>
    </row>
    <row r="12" ht="19.05" customHeight="1" s="541">
      <c r="A12" s="56" t="n"/>
      <c r="B12" s="57" t="inlineStr">
        <is>
          <t>宽度</t>
        </is>
      </c>
      <c r="C12" s="58" t="inlineStr">
        <is>
          <t>厚度</t>
        </is>
      </c>
      <c r="D12" s="59" t="inlineStr">
        <is>
          <t>长度</t>
        </is>
      </c>
      <c r="E12" s="59" t="inlineStr">
        <is>
          <t>数量</t>
        </is>
      </c>
      <c r="F12" s="57" t="n"/>
      <c r="G12" s="57" t="n"/>
      <c r="H12" s="57" t="inlineStr">
        <is>
          <t>宽度</t>
        </is>
      </c>
      <c r="I12" s="58" t="inlineStr">
        <is>
          <t>厚度</t>
        </is>
      </c>
      <c r="J12" s="59" t="inlineStr">
        <is>
          <t>长度</t>
        </is>
      </c>
      <c r="K12" s="75" t="inlineStr">
        <is>
          <t>数量</t>
        </is>
      </c>
      <c r="L12" s="76" t="inlineStr">
        <is>
          <t>折弯尺寸</t>
        </is>
      </c>
    </row>
    <row r="13" ht="22.05" customHeight="1" s="541">
      <c r="A13" s="647" t="inlineStr">
        <is>
          <t>侧板1</t>
        </is>
      </c>
      <c r="B13" s="648" t="n">
        <v>80</v>
      </c>
      <c r="C13" s="649">
        <f>[2]单块公式!D6</f>
        <v/>
      </c>
      <c r="D13" s="649">
        <f>[2]单块公式!B6</f>
        <v/>
      </c>
      <c r="E13" s="650">
        <f>[2]单块公式!C6*2</f>
        <v/>
      </c>
      <c r="F13" s="651" t="inlineStr">
        <is>
          <t>花纹板1</t>
        </is>
      </c>
      <c r="G13" s="652" t="n"/>
      <c r="H13" s="649">
        <f>D13-H6+[2]单块公式!A$4-I13</f>
        <v/>
      </c>
      <c r="I13" s="648" t="n">
        <v>3</v>
      </c>
      <c r="J13" s="649">
        <f>F6-C13-C13</f>
        <v/>
      </c>
      <c r="K13" s="653">
        <f>[2]单块公式!C6</f>
        <v/>
      </c>
      <c r="L13" s="650">
        <f>[2]单块公式!R6&amp;[2]单块公式!J$4&amp;[2]单块公式!A$4</f>
        <v/>
      </c>
    </row>
    <row r="14" ht="22.05" customHeight="1" s="541">
      <c r="A14" s="498" t="inlineStr">
        <is>
          <t>原板重量总计</t>
        </is>
      </c>
      <c r="B14" s="654" t="n"/>
      <c r="C14" s="654" t="n"/>
      <c r="D14" s="655" t="n"/>
      <c r="E14" s="656">
        <f>(S8+U8)/1000</f>
        <v/>
      </c>
      <c r="F14" s="657" t="n">
        <v>4</v>
      </c>
      <c r="G14" s="658" t="n"/>
      <c r="H14" s="658" t="n"/>
      <c r="I14" s="658" t="n"/>
      <c r="J14" s="659" t="inlineStr">
        <is>
          <t>mm</t>
        </is>
      </c>
      <c r="K14" s="654" t="n"/>
      <c r="L14" s="660" t="n"/>
    </row>
    <row r="16">
      <c r="A16" s="494" t="inlineStr">
        <is>
          <t>JT4 拉网圆锯床切割，</t>
        </is>
      </c>
    </row>
    <row r="17"/>
  </sheetData>
  <mergeCells count="25">
    <mergeCell ref="E4:E5"/>
    <mergeCell ref="J11:L11"/>
    <mergeCell ref="F14:I14"/>
    <mergeCell ref="B2:C2"/>
    <mergeCell ref="B11:C11"/>
    <mergeCell ref="F4:I4"/>
    <mergeCell ref="D4:D5"/>
    <mergeCell ref="J4:J5"/>
    <mergeCell ref="E1:L1"/>
    <mergeCell ref="L4:L5"/>
    <mergeCell ref="A8:L8"/>
    <mergeCell ref="F10:I10"/>
    <mergeCell ref="B4:C5"/>
    <mergeCell ref="A1:D1"/>
    <mergeCell ref="J2:L2"/>
    <mergeCell ref="A16:L17"/>
    <mergeCell ref="A4:A5"/>
    <mergeCell ref="B10:C10"/>
    <mergeCell ref="K4:K5"/>
    <mergeCell ref="B9:C9"/>
    <mergeCell ref="J14:L14"/>
    <mergeCell ref="J10:L10"/>
    <mergeCell ref="F2:I2"/>
    <mergeCell ref="J9:L9"/>
    <mergeCell ref="A14:D14"/>
  </mergeCells>
  <pageMargins left="0.393055555555556" right="0.393055555555556" top="0.393055555555556" bottom="0.393055555555556" header="0.5" footer="0.196527777777778"/>
  <pageSetup orientation="portrait" paperSize="9" scale="86" fitToHeight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7"/>
  <sheetViews>
    <sheetView topLeftCell="A139" zoomScale="115" zoomScaleNormal="115" workbookViewId="0">
      <selection activeCell="G197" sqref="G197"/>
    </sheetView>
  </sheetViews>
  <sheetFormatPr baseColWidth="8" defaultColWidth="9" defaultRowHeight="14.4"/>
  <cols>
    <col width="18.6640625" customWidth="1" style="541" min="2" max="2"/>
    <col width="13.77734375" customWidth="1" style="541" min="5" max="5"/>
  </cols>
  <sheetData>
    <row r="1">
      <c r="A1" s="32" t="inlineStr">
        <is>
          <t>序号</t>
        </is>
      </c>
      <c r="B1" s="32" t="inlineStr">
        <is>
          <t>编号</t>
        </is>
      </c>
      <c r="C1" s="32" t="inlineStr">
        <is>
          <t>单块分值</t>
        </is>
      </c>
    </row>
    <row r="2">
      <c r="A2" s="32" t="n">
        <v>9</v>
      </c>
      <c r="B2" s="365">
        <f>F2&amp;H$2&amp;E2&amp;H$3</f>
        <v/>
      </c>
      <c r="C2" s="32">
        <f>G2</f>
        <v/>
      </c>
      <c r="E2" s="32" t="inlineStr">
        <is>
          <t>6BFX1001/1</t>
        </is>
      </c>
      <c r="F2" s="32" t="inlineStr">
        <is>
          <t>P18</t>
        </is>
      </c>
      <c r="G2" s="32" t="n">
        <v>16</v>
      </c>
      <c r="H2" s="0" t="inlineStr">
        <is>
          <t>-</t>
        </is>
      </c>
    </row>
    <row r="3">
      <c r="A3" s="32" t="n">
        <v>4</v>
      </c>
      <c r="B3" s="365">
        <f>F3&amp;H$2&amp;E3&amp;H$3</f>
        <v/>
      </c>
      <c r="C3" s="32">
        <f>G3</f>
        <v/>
      </c>
      <c r="E3" s="32" t="inlineStr">
        <is>
          <t>6BFX1001/2</t>
        </is>
      </c>
      <c r="F3" s="32" t="inlineStr">
        <is>
          <t>P18</t>
        </is>
      </c>
      <c r="G3" s="32" t="n">
        <v>19</v>
      </c>
      <c r="H3" s="0" t="inlineStr">
        <is>
          <t>#</t>
        </is>
      </c>
    </row>
    <row r="4">
      <c r="A4" s="32" t="n">
        <v>5</v>
      </c>
      <c r="B4" s="365">
        <f>F4&amp;H$2&amp;E4&amp;H$3</f>
        <v/>
      </c>
      <c r="C4" s="32">
        <f>G4</f>
        <v/>
      </c>
      <c r="E4" s="32" t="inlineStr">
        <is>
          <t>6BFX1001/3</t>
        </is>
      </c>
      <c r="F4" s="32" t="inlineStr">
        <is>
          <t>P18</t>
        </is>
      </c>
      <c r="G4" s="32" t="n">
        <v>16</v>
      </c>
    </row>
    <row r="5">
      <c r="A5" s="32" t="n">
        <v>2</v>
      </c>
      <c r="B5" s="365">
        <f>F5&amp;H$2&amp;E5&amp;H$3</f>
        <v/>
      </c>
      <c r="C5" s="32">
        <f>G5</f>
        <v/>
      </c>
      <c r="E5" s="32" t="inlineStr">
        <is>
          <t>6BFX1001/4</t>
        </is>
      </c>
      <c r="F5" s="32" t="inlineStr">
        <is>
          <t>P18</t>
        </is>
      </c>
      <c r="G5" s="32" t="n">
        <v>16</v>
      </c>
    </row>
    <row r="6">
      <c r="A6" s="32" t="n">
        <v>3</v>
      </c>
      <c r="B6" s="365">
        <f>F6&amp;H$2&amp;E6&amp;H$3</f>
        <v/>
      </c>
      <c r="C6" s="32">
        <f>G6</f>
        <v/>
      </c>
      <c r="E6" s="32" t="inlineStr">
        <is>
          <t>6BFX1002/1</t>
        </is>
      </c>
      <c r="F6" s="32" t="inlineStr">
        <is>
          <t>P18</t>
        </is>
      </c>
      <c r="G6" s="32" t="n">
        <v>22</v>
      </c>
    </row>
    <row r="7">
      <c r="A7" s="32" t="n">
        <v>1</v>
      </c>
      <c r="B7" s="365">
        <f>F7&amp;H$2&amp;E7&amp;H$3</f>
        <v/>
      </c>
      <c r="C7" s="32">
        <f>G7</f>
        <v/>
      </c>
      <c r="E7" s="32" t="inlineStr">
        <is>
          <t>6BFX1002/2</t>
        </is>
      </c>
      <c r="F7" s="32" t="inlineStr">
        <is>
          <t>P18</t>
        </is>
      </c>
      <c r="G7" s="32" t="n">
        <v>16</v>
      </c>
    </row>
    <row r="8">
      <c r="A8" s="32" t="n">
        <v>6</v>
      </c>
      <c r="B8" s="365">
        <f>F8&amp;H$2&amp;E8&amp;H$3</f>
        <v/>
      </c>
      <c r="C8" s="32">
        <f>G8</f>
        <v/>
      </c>
      <c r="E8" s="32" t="inlineStr">
        <is>
          <t>6BFX1002/3</t>
        </is>
      </c>
      <c r="F8" s="32" t="inlineStr">
        <is>
          <t>P18</t>
        </is>
      </c>
      <c r="G8" s="32" t="n">
        <v>10</v>
      </c>
    </row>
    <row r="9">
      <c r="A9" s="32" t="n">
        <v>7</v>
      </c>
      <c r="B9" s="365">
        <f>F9&amp;H$2&amp;E9&amp;H$3</f>
        <v/>
      </c>
      <c r="C9" s="32">
        <f>G9</f>
        <v/>
      </c>
      <c r="E9" s="32" t="inlineStr">
        <is>
          <t>6BFX1002/4</t>
        </is>
      </c>
      <c r="F9" s="32" t="inlineStr">
        <is>
          <t>P18</t>
        </is>
      </c>
      <c r="G9" s="32" t="n">
        <v>16</v>
      </c>
    </row>
    <row r="10">
      <c r="A10" s="32" t="n">
        <v>8</v>
      </c>
      <c r="B10" s="365">
        <f>F10&amp;H$2&amp;E10&amp;H$3</f>
        <v/>
      </c>
      <c r="C10" s="32">
        <f>G10</f>
        <v/>
      </c>
      <c r="E10" s="32" t="inlineStr">
        <is>
          <t>6BFX1002/5</t>
        </is>
      </c>
      <c r="F10" s="32" t="inlineStr">
        <is>
          <t>P18</t>
        </is>
      </c>
      <c r="G10" s="32" t="n">
        <v>16</v>
      </c>
    </row>
    <row r="11">
      <c r="A11" s="32" t="n">
        <v>10</v>
      </c>
      <c r="B11" s="365">
        <f>F11&amp;H$2&amp;E11&amp;H$3</f>
        <v/>
      </c>
      <c r="C11" s="32">
        <f>G11</f>
        <v/>
      </c>
      <c r="E11" s="32" t="inlineStr">
        <is>
          <t>6BFX1002/6</t>
        </is>
      </c>
      <c r="F11" s="32" t="inlineStr">
        <is>
          <t>P18</t>
        </is>
      </c>
      <c r="G11" s="32" t="n">
        <v>16</v>
      </c>
    </row>
    <row r="12">
      <c r="A12" s="32" t="n">
        <v>17</v>
      </c>
      <c r="B12" s="365">
        <f>F12&amp;H$2&amp;E12&amp;H$3</f>
        <v/>
      </c>
      <c r="C12" s="32">
        <f>G12</f>
        <v/>
      </c>
      <c r="E12" s="32" t="inlineStr">
        <is>
          <t>6BFX1002/7</t>
        </is>
      </c>
      <c r="F12" s="32" t="inlineStr">
        <is>
          <t>P18</t>
        </is>
      </c>
      <c r="G12" s="32" t="n">
        <v>13</v>
      </c>
    </row>
    <row r="13">
      <c r="A13" s="32" t="n">
        <v>14</v>
      </c>
      <c r="B13" s="365">
        <f>F13&amp;H$2&amp;E13&amp;H$3</f>
        <v/>
      </c>
      <c r="C13" s="32">
        <f>G13</f>
        <v/>
      </c>
      <c r="E13" s="32" t="inlineStr">
        <is>
          <t>6BFX1002/8</t>
        </is>
      </c>
      <c r="F13" s="32" t="inlineStr">
        <is>
          <t>P18</t>
        </is>
      </c>
      <c r="G13" s="32" t="n">
        <v>16</v>
      </c>
    </row>
    <row r="14">
      <c r="A14" s="32" t="n">
        <v>15</v>
      </c>
      <c r="B14" s="365">
        <f>F14&amp;H$2&amp;E14&amp;H$3</f>
        <v/>
      </c>
      <c r="C14" s="32">
        <f>G14</f>
        <v/>
      </c>
      <c r="E14" s="32" t="inlineStr">
        <is>
          <t>6BFX1002/9</t>
        </is>
      </c>
      <c r="F14" s="32" t="inlineStr">
        <is>
          <t>P18</t>
        </is>
      </c>
      <c r="G14" s="32" t="n">
        <v>19</v>
      </c>
    </row>
    <row r="15">
      <c r="A15" s="32" t="n">
        <v>13</v>
      </c>
      <c r="B15" s="365">
        <f>F15&amp;H$2&amp;E15&amp;H$3</f>
        <v/>
      </c>
      <c r="C15" s="32">
        <f>G15</f>
        <v/>
      </c>
      <c r="E15" s="32" t="inlineStr">
        <is>
          <t>6BFX1002/10</t>
        </is>
      </c>
      <c r="F15" s="32" t="inlineStr">
        <is>
          <t>P18</t>
        </is>
      </c>
      <c r="G15" s="32" t="n">
        <v>19</v>
      </c>
    </row>
    <row r="16">
      <c r="A16" s="32" t="n">
        <v>11</v>
      </c>
      <c r="B16" s="365">
        <f>F16&amp;H$2&amp;E16&amp;H$3</f>
        <v/>
      </c>
      <c r="C16" s="32">
        <f>G16</f>
        <v/>
      </c>
      <c r="E16" s="32" t="inlineStr">
        <is>
          <t>6BFX1002/11</t>
        </is>
      </c>
      <c r="F16" s="32" t="inlineStr">
        <is>
          <t>P18</t>
        </is>
      </c>
      <c r="G16" s="32" t="n">
        <v>19</v>
      </c>
    </row>
    <row r="17">
      <c r="A17" s="32" t="n">
        <v>12</v>
      </c>
      <c r="B17" s="365">
        <f>F17&amp;H$2&amp;E17&amp;H$3</f>
        <v/>
      </c>
      <c r="C17" s="32">
        <f>G17</f>
        <v/>
      </c>
      <c r="E17" s="32" t="inlineStr">
        <is>
          <t>6BFX1002/12</t>
        </is>
      </c>
      <c r="F17" s="32" t="inlineStr">
        <is>
          <t>P18</t>
        </is>
      </c>
      <c r="G17" s="32" t="n">
        <v>22</v>
      </c>
    </row>
    <row r="18">
      <c r="A18" s="32" t="n">
        <v>16</v>
      </c>
      <c r="B18" s="365">
        <f>F18&amp;H$2&amp;E18&amp;H$3</f>
        <v/>
      </c>
      <c r="C18" s="32">
        <f>G18</f>
        <v/>
      </c>
      <c r="E18" s="32" t="inlineStr">
        <is>
          <t>6BFX1002/13</t>
        </is>
      </c>
      <c r="F18" s="32" t="inlineStr">
        <is>
          <t>P18</t>
        </is>
      </c>
      <c r="G18" s="32" t="n">
        <v>22</v>
      </c>
    </row>
    <row r="19">
      <c r="A19" s="32" t="n">
        <v>18</v>
      </c>
      <c r="B19" s="365">
        <f>F19&amp;H$2&amp;E19&amp;H$3</f>
        <v/>
      </c>
      <c r="C19" s="32">
        <f>G19</f>
        <v/>
      </c>
      <c r="E19" s="32" t="inlineStr">
        <is>
          <t>6BFX1002/14</t>
        </is>
      </c>
      <c r="F19" s="32" t="inlineStr">
        <is>
          <t>P18</t>
        </is>
      </c>
      <c r="G19" s="32" t="n">
        <v>22</v>
      </c>
    </row>
    <row r="20">
      <c r="A20" s="32" t="n">
        <v>22</v>
      </c>
      <c r="B20" s="365">
        <f>F20&amp;H$2&amp;E20&amp;H$3</f>
        <v/>
      </c>
      <c r="C20" s="32">
        <f>G20</f>
        <v/>
      </c>
      <c r="E20" s="32" t="inlineStr">
        <is>
          <t>6BFX1002/15</t>
        </is>
      </c>
      <c r="F20" s="32" t="inlineStr">
        <is>
          <t>P18</t>
        </is>
      </c>
      <c r="G20" s="32" t="n">
        <v>19</v>
      </c>
    </row>
    <row r="21">
      <c r="A21" s="32" t="n">
        <v>20</v>
      </c>
      <c r="B21" s="365">
        <f>F21&amp;H$2&amp;E21&amp;H$3</f>
        <v/>
      </c>
      <c r="C21" s="32">
        <f>G21</f>
        <v/>
      </c>
      <c r="E21" s="32" t="inlineStr">
        <is>
          <t>6BFX1003/1</t>
        </is>
      </c>
      <c r="F21" s="32" t="inlineStr">
        <is>
          <t>P19</t>
        </is>
      </c>
      <c r="G21" s="32" t="n">
        <v>10</v>
      </c>
    </row>
    <row r="22">
      <c r="A22" s="32" t="n">
        <v>21</v>
      </c>
      <c r="B22" s="365">
        <f>F22&amp;H$2&amp;E22&amp;H$3</f>
        <v/>
      </c>
      <c r="C22" s="32">
        <f>G22</f>
        <v/>
      </c>
      <c r="E22" s="32" t="inlineStr">
        <is>
          <t>6BFX1003/2</t>
        </is>
      </c>
      <c r="F22" s="32" t="inlineStr">
        <is>
          <t>P19</t>
        </is>
      </c>
      <c r="G22" s="32" t="n">
        <v>13</v>
      </c>
    </row>
    <row r="23">
      <c r="A23" s="32" t="n">
        <v>19</v>
      </c>
      <c r="B23" s="365">
        <f>F23&amp;H$2&amp;E23&amp;H$3</f>
        <v/>
      </c>
      <c r="C23" s="32">
        <f>G23</f>
        <v/>
      </c>
      <c r="E23" s="32" t="inlineStr">
        <is>
          <t>6BFX1004/1</t>
        </is>
      </c>
      <c r="F23" s="32" t="inlineStr">
        <is>
          <t>P19</t>
        </is>
      </c>
      <c r="G23" s="32" t="n">
        <v>13</v>
      </c>
    </row>
    <row r="24">
      <c r="A24" s="32" t="n">
        <v>20</v>
      </c>
      <c r="B24" s="365">
        <f>F24&amp;H$2&amp;E24&amp;H$3</f>
        <v/>
      </c>
      <c r="C24" s="32">
        <f>G24</f>
        <v/>
      </c>
      <c r="E24" s="32" t="inlineStr">
        <is>
          <t>6BFX1004/2</t>
        </is>
      </c>
      <c r="F24" s="32" t="inlineStr">
        <is>
          <t>P19</t>
        </is>
      </c>
      <c r="G24" s="32" t="n">
        <v>19</v>
      </c>
    </row>
    <row r="25">
      <c r="A25" s="32" t="n">
        <v>21</v>
      </c>
      <c r="B25" s="365">
        <f>F25&amp;H$2&amp;E25&amp;H$3</f>
        <v/>
      </c>
      <c r="C25" s="32">
        <f>G25</f>
        <v/>
      </c>
      <c r="E25" s="32" t="inlineStr">
        <is>
          <t>6BFX1004/3</t>
        </is>
      </c>
      <c r="F25" s="32" t="inlineStr">
        <is>
          <t>P19</t>
        </is>
      </c>
      <c r="G25" s="32" t="n">
        <v>16</v>
      </c>
    </row>
    <row r="26">
      <c r="A26" s="32" t="n">
        <v>22</v>
      </c>
      <c r="B26" s="365">
        <f>F26&amp;H$2&amp;E26&amp;H$3</f>
        <v/>
      </c>
      <c r="C26" s="32">
        <f>G26</f>
        <v/>
      </c>
      <c r="E26" s="32" t="inlineStr">
        <is>
          <t>6BFX1004/4</t>
        </is>
      </c>
      <c r="F26" s="32" t="inlineStr">
        <is>
          <t>P19</t>
        </is>
      </c>
      <c r="G26" s="32" t="n">
        <v>16</v>
      </c>
    </row>
    <row r="27">
      <c r="A27" s="32" t="n">
        <v>23</v>
      </c>
      <c r="B27" s="365">
        <f>F27&amp;H$2&amp;E27&amp;H$3</f>
        <v/>
      </c>
      <c r="C27" s="32">
        <f>G27</f>
        <v/>
      </c>
      <c r="E27" s="32" t="inlineStr">
        <is>
          <t>6BFX1004/5</t>
        </is>
      </c>
      <c r="F27" s="32" t="inlineStr">
        <is>
          <t>P19</t>
        </is>
      </c>
      <c r="G27" s="32" t="n">
        <v>19</v>
      </c>
    </row>
    <row r="28">
      <c r="A28" s="32" t="n">
        <v>24</v>
      </c>
      <c r="B28" s="365">
        <f>F28&amp;H$2&amp;E28&amp;H$3</f>
        <v/>
      </c>
      <c r="C28" s="32">
        <f>G28</f>
        <v/>
      </c>
      <c r="E28" s="32" t="inlineStr">
        <is>
          <t>6BFX1004/6</t>
        </is>
      </c>
      <c r="F28" s="32" t="inlineStr">
        <is>
          <t>P19</t>
        </is>
      </c>
      <c r="G28" s="32" t="n">
        <v>19</v>
      </c>
    </row>
    <row r="29">
      <c r="A29" s="32" t="n">
        <v>25</v>
      </c>
      <c r="B29" s="365">
        <f>F29&amp;H$2&amp;E29&amp;H$3</f>
        <v/>
      </c>
      <c r="C29" s="32">
        <f>G29</f>
        <v/>
      </c>
      <c r="E29" s="32" t="inlineStr">
        <is>
          <t>6BFX1004/7</t>
        </is>
      </c>
      <c r="F29" s="32" t="inlineStr">
        <is>
          <t>P19</t>
        </is>
      </c>
      <c r="G29" s="32" t="n">
        <v>22</v>
      </c>
    </row>
    <row r="30">
      <c r="A30" s="32" t="n">
        <v>26</v>
      </c>
      <c r="B30" s="365">
        <f>F30&amp;H$2&amp;E30&amp;H$3</f>
        <v/>
      </c>
      <c r="C30" s="32">
        <f>G30</f>
        <v/>
      </c>
      <c r="E30" s="32" t="inlineStr">
        <is>
          <t>6BFX1004/8</t>
        </is>
      </c>
      <c r="F30" s="32" t="inlineStr">
        <is>
          <t>P19</t>
        </is>
      </c>
      <c r="G30" s="32" t="n">
        <v>19</v>
      </c>
    </row>
    <row r="31">
      <c r="A31" s="32" t="n">
        <v>27</v>
      </c>
      <c r="B31" s="365">
        <f>F31&amp;H$2&amp;E31&amp;H$3</f>
        <v/>
      </c>
      <c r="C31" s="32">
        <f>G31</f>
        <v/>
      </c>
      <c r="E31" s="32" t="inlineStr">
        <is>
          <t>6BFX1004/9</t>
        </is>
      </c>
      <c r="F31" s="32" t="inlineStr">
        <is>
          <t>P19</t>
        </is>
      </c>
      <c r="G31" s="32" t="n">
        <v>10</v>
      </c>
    </row>
    <row r="32">
      <c r="A32" s="32" t="n">
        <v>28</v>
      </c>
      <c r="B32" s="365">
        <f>F32&amp;H$2&amp;E32&amp;H$3</f>
        <v/>
      </c>
      <c r="C32" s="32">
        <f>G32</f>
        <v/>
      </c>
      <c r="E32" s="32" t="inlineStr">
        <is>
          <t>6BFX1004/12</t>
        </is>
      </c>
      <c r="F32" s="32" t="inlineStr">
        <is>
          <t>P19</t>
        </is>
      </c>
      <c r="G32" s="32" t="n">
        <v>13</v>
      </c>
    </row>
    <row r="33">
      <c r="A33" s="32" t="n">
        <v>29</v>
      </c>
      <c r="B33" s="365">
        <f>F33&amp;H$2&amp;E33&amp;H$3</f>
        <v/>
      </c>
      <c r="C33" s="32">
        <f>G33</f>
        <v/>
      </c>
      <c r="E33" s="32" t="inlineStr">
        <is>
          <t>6BFX1004/13</t>
        </is>
      </c>
      <c r="F33" s="32" t="inlineStr">
        <is>
          <t>P19</t>
        </is>
      </c>
      <c r="G33" s="32" t="n">
        <v>13</v>
      </c>
    </row>
    <row r="34">
      <c r="A34" s="32" t="n">
        <v>30</v>
      </c>
      <c r="B34" s="365">
        <f>F34&amp;H$2&amp;E34&amp;H$3</f>
        <v/>
      </c>
      <c r="C34" s="32">
        <f>G34</f>
        <v/>
      </c>
      <c r="E34" s="32" t="inlineStr">
        <is>
          <t>6BFX1004/14</t>
        </is>
      </c>
      <c r="F34" s="32" t="inlineStr">
        <is>
          <t>P19</t>
        </is>
      </c>
      <c r="G34" s="32" t="n">
        <v>22</v>
      </c>
    </row>
    <row r="35">
      <c r="A35" s="32" t="n">
        <v>31</v>
      </c>
      <c r="B35" s="365">
        <f>F35&amp;H$2&amp;E35&amp;H$3</f>
        <v/>
      </c>
      <c r="C35" s="32">
        <f>G35</f>
        <v/>
      </c>
      <c r="E35" s="32" t="inlineStr">
        <is>
          <t>6BFX1004/15</t>
        </is>
      </c>
      <c r="F35" s="32" t="inlineStr">
        <is>
          <t>P19</t>
        </is>
      </c>
      <c r="G35" s="32" t="n">
        <v>16</v>
      </c>
    </row>
    <row r="36">
      <c r="A36" s="32" t="n">
        <v>32</v>
      </c>
      <c r="B36" s="365">
        <f>F36&amp;H$2&amp;E36&amp;H$3</f>
        <v/>
      </c>
      <c r="C36" s="32">
        <f>G36</f>
        <v/>
      </c>
      <c r="E36" s="32" t="inlineStr">
        <is>
          <t>6BFX1004/16</t>
        </is>
      </c>
      <c r="F36" s="32" t="inlineStr">
        <is>
          <t>P19</t>
        </is>
      </c>
      <c r="G36" s="32" t="n">
        <v>13</v>
      </c>
    </row>
    <row r="37">
      <c r="A37" s="32" t="n">
        <v>33</v>
      </c>
      <c r="B37" s="365">
        <f>F37&amp;H$2&amp;E37&amp;H$3</f>
        <v/>
      </c>
      <c r="C37" s="32">
        <f>G37</f>
        <v/>
      </c>
      <c r="E37" s="32" t="inlineStr">
        <is>
          <t>6BFX1004/18</t>
        </is>
      </c>
      <c r="F37" s="32" t="inlineStr">
        <is>
          <t>P19</t>
        </is>
      </c>
      <c r="G37" s="32" t="n">
        <v>16</v>
      </c>
    </row>
    <row r="38">
      <c r="A38" s="32" t="n">
        <v>34</v>
      </c>
      <c r="B38" s="365">
        <f>F38&amp;H$2&amp;E38&amp;H$3</f>
        <v/>
      </c>
      <c r="C38" s="32">
        <f>G38</f>
        <v/>
      </c>
      <c r="E38" s="32" t="inlineStr">
        <is>
          <t>6BFX1005/1</t>
        </is>
      </c>
      <c r="F38" s="32" t="inlineStr">
        <is>
          <t>P20</t>
        </is>
      </c>
      <c r="G38" s="32" t="n">
        <v>22</v>
      </c>
    </row>
    <row r="39">
      <c r="A39" s="32" t="n">
        <v>35</v>
      </c>
      <c r="B39" s="365">
        <f>F39&amp;H$2&amp;E39&amp;H$3</f>
        <v/>
      </c>
      <c r="C39" s="32">
        <f>G39</f>
        <v/>
      </c>
      <c r="E39" s="32" t="inlineStr">
        <is>
          <t>6BFX1005/2</t>
        </is>
      </c>
      <c r="F39" s="32" t="inlineStr">
        <is>
          <t>P20</t>
        </is>
      </c>
      <c r="G39" s="32" t="n">
        <v>13</v>
      </c>
    </row>
    <row r="40">
      <c r="A40" s="32" t="n">
        <v>36</v>
      </c>
      <c r="B40" s="365">
        <f>F40&amp;H$2&amp;E40&amp;H$3</f>
        <v/>
      </c>
      <c r="C40" s="32">
        <f>G40</f>
        <v/>
      </c>
      <c r="E40" s="32" t="inlineStr">
        <is>
          <t>6BFX1006/1</t>
        </is>
      </c>
      <c r="F40" s="32" t="inlineStr">
        <is>
          <t>P20</t>
        </is>
      </c>
      <c r="G40" s="32" t="n">
        <v>16</v>
      </c>
    </row>
    <row r="41">
      <c r="A41" s="32" t="n">
        <v>37</v>
      </c>
      <c r="B41" s="365">
        <f>F41&amp;H$2&amp;E41&amp;H$3</f>
        <v/>
      </c>
      <c r="C41" s="32">
        <f>G41</f>
        <v/>
      </c>
      <c r="E41" s="32" t="inlineStr">
        <is>
          <t>6BFX1006/2</t>
        </is>
      </c>
      <c r="F41" s="32" t="inlineStr">
        <is>
          <t>P20</t>
        </is>
      </c>
      <c r="G41" s="32" t="n">
        <v>16</v>
      </c>
    </row>
    <row r="42">
      <c r="A42" s="32" t="n">
        <v>38</v>
      </c>
      <c r="B42" s="365">
        <f>F42&amp;H$2&amp;E42&amp;H$3</f>
        <v/>
      </c>
      <c r="C42" s="32">
        <f>G42</f>
        <v/>
      </c>
      <c r="E42" s="32" t="inlineStr">
        <is>
          <t>6BFX1006/3</t>
        </is>
      </c>
      <c r="F42" s="32" t="inlineStr">
        <is>
          <t>P20</t>
        </is>
      </c>
      <c r="G42" s="32" t="n">
        <v>19</v>
      </c>
    </row>
    <row r="43">
      <c r="A43" s="32" t="n">
        <v>39</v>
      </c>
      <c r="B43" s="365">
        <f>F43&amp;H$2&amp;E43&amp;H$3</f>
        <v/>
      </c>
      <c r="C43" s="32">
        <f>G43</f>
        <v/>
      </c>
      <c r="E43" s="32" t="inlineStr">
        <is>
          <t>6BFX1006/4</t>
        </is>
      </c>
      <c r="F43" s="32" t="inlineStr">
        <is>
          <t>P20</t>
        </is>
      </c>
      <c r="G43" s="32" t="n">
        <v>16</v>
      </c>
    </row>
    <row r="44">
      <c r="A44" s="32" t="n">
        <v>40</v>
      </c>
      <c r="B44" s="365">
        <f>F44&amp;H$2&amp;E44&amp;H$3</f>
        <v/>
      </c>
      <c r="C44" s="32">
        <f>G44</f>
        <v/>
      </c>
      <c r="E44" s="32" t="inlineStr">
        <is>
          <t>6BFX1006/5</t>
        </is>
      </c>
      <c r="F44" s="32" t="inlineStr">
        <is>
          <t>P20</t>
        </is>
      </c>
      <c r="G44" s="32" t="n">
        <v>13</v>
      </c>
    </row>
    <row r="45">
      <c r="A45" s="32" t="n">
        <v>41</v>
      </c>
      <c r="B45" s="365">
        <f>F45&amp;H$2&amp;E45&amp;H$3</f>
        <v/>
      </c>
      <c r="C45" s="32">
        <f>G45</f>
        <v/>
      </c>
      <c r="E45" s="32" t="inlineStr">
        <is>
          <t>6BFX1006/6</t>
        </is>
      </c>
      <c r="F45" s="32" t="inlineStr">
        <is>
          <t>P20</t>
        </is>
      </c>
      <c r="G45" s="32" t="n">
        <v>13</v>
      </c>
    </row>
    <row r="46">
      <c r="A46" s="32" t="n">
        <v>42</v>
      </c>
      <c r="B46" s="365">
        <f>F46&amp;H$2&amp;E46&amp;H$3</f>
        <v/>
      </c>
      <c r="C46" s="32">
        <f>G46</f>
        <v/>
      </c>
      <c r="E46" s="32" t="inlineStr">
        <is>
          <t>6BFX1006/7</t>
        </is>
      </c>
      <c r="F46" s="32" t="inlineStr">
        <is>
          <t>P20</t>
        </is>
      </c>
      <c r="G46" s="32" t="n">
        <v>16</v>
      </c>
    </row>
    <row r="47">
      <c r="A47" s="32" t="n">
        <v>43</v>
      </c>
      <c r="B47" s="365">
        <f>F47&amp;H$2&amp;E47&amp;H$3</f>
        <v/>
      </c>
      <c r="C47" s="32">
        <f>G47</f>
        <v/>
      </c>
      <c r="E47" s="32" t="inlineStr">
        <is>
          <t>6BFX1006/8</t>
        </is>
      </c>
      <c r="F47" s="32" t="inlineStr">
        <is>
          <t>P20</t>
        </is>
      </c>
      <c r="G47" s="32" t="n">
        <v>13</v>
      </c>
    </row>
    <row r="48">
      <c r="A48" s="32" t="n">
        <v>44</v>
      </c>
      <c r="B48" s="365">
        <f>F48&amp;H$2&amp;E48&amp;H$3</f>
        <v/>
      </c>
      <c r="C48" s="32">
        <f>G48</f>
        <v/>
      </c>
      <c r="E48" s="32" t="inlineStr">
        <is>
          <t>6BFX1006/9</t>
        </is>
      </c>
      <c r="F48" s="32" t="inlineStr">
        <is>
          <t>P20</t>
        </is>
      </c>
      <c r="G48" s="32" t="n">
        <v>19</v>
      </c>
    </row>
    <row r="49">
      <c r="A49" s="32" t="n">
        <v>45</v>
      </c>
      <c r="B49" s="365">
        <f>F49&amp;H$2&amp;E49&amp;H$3</f>
        <v/>
      </c>
      <c r="C49" s="32">
        <f>G49</f>
        <v/>
      </c>
      <c r="E49" s="32" t="inlineStr">
        <is>
          <t>6BFX1006/10</t>
        </is>
      </c>
      <c r="F49" s="32" t="inlineStr">
        <is>
          <t>P20</t>
        </is>
      </c>
      <c r="G49" s="32" t="n">
        <v>10</v>
      </c>
    </row>
    <row r="50">
      <c r="A50" s="32" t="n">
        <v>46</v>
      </c>
      <c r="B50" s="365">
        <f>F50&amp;H$2&amp;E50&amp;H$3</f>
        <v/>
      </c>
      <c r="C50" s="32">
        <f>G50</f>
        <v/>
      </c>
      <c r="E50" s="32" t="inlineStr">
        <is>
          <t>6BFX1006/11</t>
        </is>
      </c>
      <c r="F50" s="32" t="inlineStr">
        <is>
          <t>P20</t>
        </is>
      </c>
      <c r="G50" s="32" t="n">
        <v>13</v>
      </c>
    </row>
    <row r="51">
      <c r="A51" s="32" t="n">
        <v>46</v>
      </c>
      <c r="B51" s="365">
        <f>F51&amp;H$2&amp;E51&amp;H$3</f>
        <v/>
      </c>
      <c r="C51" s="32">
        <f>G51</f>
        <v/>
      </c>
      <c r="E51" s="32" t="inlineStr">
        <is>
          <t>6BFX1006/12</t>
        </is>
      </c>
      <c r="F51" s="32" t="inlineStr">
        <is>
          <t>P20</t>
        </is>
      </c>
      <c r="G51" s="32" t="n">
        <v>13</v>
      </c>
    </row>
    <row r="52">
      <c r="A52" s="32" t="n">
        <v>46</v>
      </c>
      <c r="B52" s="365">
        <f>F52&amp;H$2&amp;E52&amp;H$3</f>
        <v/>
      </c>
      <c r="C52" s="32">
        <f>G52</f>
        <v/>
      </c>
      <c r="E52" s="32" t="inlineStr">
        <is>
          <t>6BFX1006/14</t>
        </is>
      </c>
      <c r="F52" s="32" t="inlineStr">
        <is>
          <t>P20</t>
        </is>
      </c>
      <c r="G52" s="32" t="n">
        <v>13</v>
      </c>
    </row>
    <row r="53">
      <c r="A53" s="32" t="n">
        <v>46</v>
      </c>
      <c r="B53" s="365">
        <f>F53&amp;H$2&amp;E53&amp;H$3</f>
        <v/>
      </c>
      <c r="C53" s="32">
        <f>G53</f>
        <v/>
      </c>
      <c r="E53" s="32" t="inlineStr">
        <is>
          <t>6BFX1006/15</t>
        </is>
      </c>
      <c r="F53" s="32" t="inlineStr">
        <is>
          <t>P20</t>
        </is>
      </c>
      <c r="G53" s="32" t="n">
        <v>16</v>
      </c>
    </row>
    <row r="54">
      <c r="A54" s="32" t="n">
        <v>46</v>
      </c>
      <c r="B54" s="365">
        <f>F54&amp;H$2&amp;E54&amp;H$3</f>
        <v/>
      </c>
      <c r="C54" s="32">
        <f>G54</f>
        <v/>
      </c>
      <c r="E54" s="32" t="inlineStr">
        <is>
          <t>6BFX1006/16</t>
        </is>
      </c>
      <c r="F54" s="32" t="inlineStr">
        <is>
          <t>P20</t>
        </is>
      </c>
      <c r="G54" s="32" t="n">
        <v>22</v>
      </c>
    </row>
    <row r="55">
      <c r="A55" s="32" t="n">
        <v>46</v>
      </c>
      <c r="B55" s="365">
        <f>F55&amp;H$2&amp;E55&amp;H$3</f>
        <v/>
      </c>
      <c r="C55" s="32">
        <f>G55</f>
        <v/>
      </c>
      <c r="E55" s="32" t="inlineStr">
        <is>
          <t>6BFX1006/17</t>
        </is>
      </c>
      <c r="F55" s="32" t="inlineStr">
        <is>
          <t>P20</t>
        </is>
      </c>
      <c r="G55" s="32" t="n">
        <v>19</v>
      </c>
    </row>
    <row r="56">
      <c r="A56" s="32" t="n">
        <v>46</v>
      </c>
      <c r="B56" s="365">
        <f>F56&amp;H$2&amp;E56&amp;H$3</f>
        <v/>
      </c>
      <c r="C56" s="32">
        <f>G56</f>
        <v/>
      </c>
      <c r="E56" s="32" t="inlineStr">
        <is>
          <t>6BFX1007/1</t>
        </is>
      </c>
      <c r="F56" s="32" t="inlineStr">
        <is>
          <t>P21</t>
        </is>
      </c>
      <c r="G56" s="32" t="n">
        <v>10</v>
      </c>
    </row>
    <row r="57">
      <c r="A57" s="32" t="n">
        <v>46</v>
      </c>
      <c r="B57" s="365">
        <f>F57&amp;H$2&amp;E57&amp;H$3</f>
        <v/>
      </c>
      <c r="C57" s="32">
        <f>G57</f>
        <v/>
      </c>
      <c r="E57" s="32" t="inlineStr">
        <is>
          <t>6BFX1007/2</t>
        </is>
      </c>
      <c r="F57" s="32" t="inlineStr">
        <is>
          <t>P21</t>
        </is>
      </c>
      <c r="G57" s="32" t="n">
        <v>13</v>
      </c>
    </row>
    <row r="58">
      <c r="A58" s="32" t="n">
        <v>46</v>
      </c>
      <c r="B58" s="365">
        <f>F58&amp;H$2&amp;E58&amp;H$3</f>
        <v/>
      </c>
      <c r="C58" s="32">
        <f>G58</f>
        <v/>
      </c>
      <c r="E58" s="32" t="inlineStr">
        <is>
          <t>6BFX1007/3</t>
        </is>
      </c>
      <c r="F58" s="32" t="inlineStr">
        <is>
          <t>P21</t>
        </is>
      </c>
      <c r="G58" s="32" t="n">
        <v>13</v>
      </c>
    </row>
    <row r="59">
      <c r="A59" s="32" t="n">
        <v>46</v>
      </c>
      <c r="B59" s="365">
        <f>F59&amp;H$2&amp;E59&amp;H$3</f>
        <v/>
      </c>
      <c r="C59" s="32">
        <f>G59</f>
        <v/>
      </c>
      <c r="E59" s="32" t="inlineStr">
        <is>
          <t>6BFX1007/4</t>
        </is>
      </c>
      <c r="F59" s="32" t="inlineStr">
        <is>
          <t>P21</t>
        </is>
      </c>
      <c r="G59" s="32" t="n">
        <v>13</v>
      </c>
    </row>
    <row r="60">
      <c r="A60" s="32" t="n">
        <v>46</v>
      </c>
      <c r="B60" s="365">
        <f>F60&amp;H$2&amp;E60&amp;H$3</f>
        <v/>
      </c>
      <c r="C60" s="32">
        <f>G60</f>
        <v/>
      </c>
      <c r="E60" s="32" t="inlineStr">
        <is>
          <t>6BFX1007/7</t>
        </is>
      </c>
      <c r="F60" s="32" t="inlineStr">
        <is>
          <t>P21</t>
        </is>
      </c>
      <c r="G60" s="32" t="n">
        <v>13</v>
      </c>
    </row>
    <row r="61">
      <c r="A61" s="32" t="n">
        <v>46</v>
      </c>
      <c r="B61" s="365">
        <f>F61&amp;H$2&amp;E61&amp;H$3</f>
        <v/>
      </c>
      <c r="C61" s="32">
        <f>G61</f>
        <v/>
      </c>
      <c r="E61" s="32" t="inlineStr">
        <is>
          <t>6BFX1008/1</t>
        </is>
      </c>
      <c r="F61" s="32" t="inlineStr">
        <is>
          <t>P21</t>
        </is>
      </c>
      <c r="G61" s="32" t="n">
        <v>16</v>
      </c>
    </row>
    <row r="62">
      <c r="A62" s="32" t="n">
        <v>46</v>
      </c>
      <c r="B62" s="365">
        <f>F62&amp;H$2&amp;E62&amp;H$3</f>
        <v/>
      </c>
      <c r="C62" s="32">
        <f>G62</f>
        <v/>
      </c>
      <c r="E62" s="32" t="inlineStr">
        <is>
          <t>6BFX1008/2</t>
        </is>
      </c>
      <c r="F62" s="32" t="inlineStr">
        <is>
          <t>P21</t>
        </is>
      </c>
      <c r="G62" s="32" t="n">
        <v>10</v>
      </c>
    </row>
    <row r="63">
      <c r="A63" s="32" t="n">
        <v>46</v>
      </c>
      <c r="B63" s="365">
        <f>F63&amp;H$2&amp;E63&amp;H$3</f>
        <v/>
      </c>
      <c r="C63" s="32">
        <f>G63</f>
        <v/>
      </c>
      <c r="E63" s="32" t="inlineStr">
        <is>
          <t>6BFX1008/3</t>
        </is>
      </c>
      <c r="F63" s="32" t="inlineStr">
        <is>
          <t>P21</t>
        </is>
      </c>
      <c r="G63" s="32" t="n">
        <v>10</v>
      </c>
    </row>
    <row r="64">
      <c r="A64" s="32" t="n">
        <v>46</v>
      </c>
      <c r="B64" s="365">
        <f>F64&amp;H$2&amp;E64&amp;H$3</f>
        <v/>
      </c>
      <c r="C64" s="32">
        <f>G64</f>
        <v/>
      </c>
      <c r="E64" s="32" t="inlineStr">
        <is>
          <t>6BFX1008/4</t>
        </is>
      </c>
      <c r="F64" s="32" t="inlineStr">
        <is>
          <t>P21</t>
        </is>
      </c>
      <c r="G64" s="32" t="n">
        <v>13</v>
      </c>
    </row>
    <row r="65">
      <c r="A65" s="32" t="n">
        <v>46</v>
      </c>
      <c r="B65" s="365">
        <f>F65&amp;H$2&amp;E65&amp;H$3</f>
        <v/>
      </c>
      <c r="C65" s="32">
        <f>G65</f>
        <v/>
      </c>
      <c r="E65" s="32" t="inlineStr">
        <is>
          <t>6BFX1008/5</t>
        </is>
      </c>
      <c r="F65" s="32" t="inlineStr">
        <is>
          <t>P21</t>
        </is>
      </c>
      <c r="G65" s="32" t="n">
        <v>16</v>
      </c>
    </row>
    <row r="66">
      <c r="A66" s="32" t="n">
        <v>46</v>
      </c>
      <c r="B66" s="365">
        <f>F66&amp;H$2&amp;E66&amp;H$3</f>
        <v/>
      </c>
      <c r="C66" s="32">
        <f>G66</f>
        <v/>
      </c>
      <c r="E66" s="32" t="inlineStr">
        <is>
          <t>6BFX1008/6</t>
        </is>
      </c>
      <c r="F66" s="32" t="inlineStr">
        <is>
          <t>P21</t>
        </is>
      </c>
      <c r="G66" s="32" t="n">
        <v>13</v>
      </c>
    </row>
    <row r="67">
      <c r="A67" s="32" t="n">
        <v>46</v>
      </c>
      <c r="B67" s="365">
        <f>F67&amp;H$2&amp;E67&amp;H$3</f>
        <v/>
      </c>
      <c r="C67" s="32">
        <f>G67</f>
        <v/>
      </c>
      <c r="E67" s="32" t="inlineStr">
        <is>
          <t>6BFX1008/7</t>
        </is>
      </c>
      <c r="F67" s="32" t="inlineStr">
        <is>
          <t>P21</t>
        </is>
      </c>
      <c r="G67" s="32" t="n">
        <v>19</v>
      </c>
    </row>
    <row r="68">
      <c r="A68" s="32" t="n">
        <v>46</v>
      </c>
      <c r="B68" s="365">
        <f>F68&amp;H$2&amp;E68&amp;H$3</f>
        <v/>
      </c>
      <c r="C68" s="32">
        <f>G68</f>
        <v/>
      </c>
      <c r="E68" s="32" t="inlineStr">
        <is>
          <t>6BFX1008/8</t>
        </is>
      </c>
      <c r="F68" s="32" t="inlineStr">
        <is>
          <t>P21</t>
        </is>
      </c>
      <c r="G68" s="32" t="n">
        <v>22</v>
      </c>
    </row>
    <row r="69">
      <c r="A69" s="32" t="n">
        <v>46</v>
      </c>
      <c r="B69" s="365">
        <f>F69&amp;H$2&amp;E69&amp;H$3</f>
        <v/>
      </c>
      <c r="C69" s="32">
        <f>G69</f>
        <v/>
      </c>
      <c r="E69" s="32" t="inlineStr">
        <is>
          <t>6BFX1008/9</t>
        </is>
      </c>
      <c r="F69" s="32" t="inlineStr">
        <is>
          <t>P21</t>
        </is>
      </c>
      <c r="G69" s="32" t="n">
        <v>19</v>
      </c>
    </row>
    <row r="70">
      <c r="A70" s="32" t="n">
        <v>46</v>
      </c>
      <c r="B70" s="365">
        <f>F70&amp;H$2&amp;E70&amp;H$3</f>
        <v/>
      </c>
      <c r="C70" s="32">
        <f>G70</f>
        <v/>
      </c>
      <c r="E70" s="32" t="inlineStr">
        <is>
          <t>6BFX1008/10</t>
        </is>
      </c>
      <c r="F70" s="32" t="inlineStr">
        <is>
          <t>P21</t>
        </is>
      </c>
      <c r="G70" s="32" t="n">
        <v>16</v>
      </c>
    </row>
    <row r="71">
      <c r="A71" s="32" t="n">
        <v>46</v>
      </c>
      <c r="B71" s="365">
        <f>F71&amp;H$2&amp;E71&amp;H$3</f>
        <v/>
      </c>
      <c r="C71" s="32">
        <f>G71</f>
        <v/>
      </c>
      <c r="E71" s="32" t="inlineStr">
        <is>
          <t>6BFX1008/11</t>
        </is>
      </c>
      <c r="F71" s="32" t="inlineStr">
        <is>
          <t>P21</t>
        </is>
      </c>
      <c r="G71" s="32" t="n">
        <v>22</v>
      </c>
    </row>
    <row r="72">
      <c r="A72" s="32" t="n">
        <v>46</v>
      </c>
      <c r="B72" s="365">
        <f>F72&amp;H$2&amp;E72&amp;H$3</f>
        <v/>
      </c>
      <c r="C72" s="32">
        <f>G72</f>
        <v/>
      </c>
      <c r="E72" s="32" t="inlineStr">
        <is>
          <t>6BFX1008/12</t>
        </is>
      </c>
      <c r="F72" s="32" t="inlineStr">
        <is>
          <t>P21</t>
        </is>
      </c>
      <c r="G72" s="32" t="n">
        <v>16</v>
      </c>
    </row>
    <row r="73">
      <c r="A73" s="32" t="n">
        <v>46</v>
      </c>
      <c r="B73" s="365">
        <f>F73&amp;H$2&amp;E73&amp;H$3</f>
        <v/>
      </c>
      <c r="C73" s="32">
        <f>G73</f>
        <v/>
      </c>
      <c r="E73" s="32" t="inlineStr">
        <is>
          <t>6BFX1008/13</t>
        </is>
      </c>
      <c r="F73" s="32" t="inlineStr">
        <is>
          <t>P21</t>
        </is>
      </c>
      <c r="G73" s="32" t="n">
        <v>16</v>
      </c>
    </row>
    <row r="74">
      <c r="A74" s="32" t="n">
        <v>46</v>
      </c>
      <c r="B74" s="365">
        <f>F74&amp;H$2&amp;E74&amp;H$3</f>
        <v/>
      </c>
      <c r="C74" s="32">
        <f>G74</f>
        <v/>
      </c>
      <c r="E74" s="32" t="inlineStr">
        <is>
          <t>6BFX1009/1</t>
        </is>
      </c>
      <c r="F74" s="32" t="inlineStr">
        <is>
          <t>P15</t>
        </is>
      </c>
      <c r="G74" s="32" t="n">
        <v>10</v>
      </c>
    </row>
    <row r="75">
      <c r="A75" s="32" t="n">
        <v>46</v>
      </c>
      <c r="B75" s="365">
        <f>F75&amp;H$2&amp;E75&amp;H$3</f>
        <v/>
      </c>
      <c r="C75" s="32">
        <f>G75</f>
        <v/>
      </c>
      <c r="E75" s="32" t="inlineStr">
        <is>
          <t>6BFX1009/2</t>
        </is>
      </c>
      <c r="F75" s="32" t="inlineStr">
        <is>
          <t>P15</t>
        </is>
      </c>
      <c r="G75" s="32" t="n">
        <v>13</v>
      </c>
    </row>
    <row r="76">
      <c r="A76" s="32" t="n">
        <v>46</v>
      </c>
      <c r="B76" s="365">
        <f>F76&amp;H$2&amp;E76&amp;H$3</f>
        <v/>
      </c>
      <c r="C76" s="32">
        <f>G76</f>
        <v/>
      </c>
      <c r="E76" s="32" t="inlineStr">
        <is>
          <t>6BFX1010/1</t>
        </is>
      </c>
      <c r="F76" s="32" t="inlineStr">
        <is>
          <t>P17</t>
        </is>
      </c>
      <c r="G76" s="32" t="n">
        <v>22</v>
      </c>
    </row>
    <row r="77">
      <c r="A77" s="32" t="n">
        <v>46</v>
      </c>
      <c r="B77" s="365">
        <f>F77&amp;H$2&amp;E77&amp;H$3</f>
        <v/>
      </c>
      <c r="C77" s="32">
        <f>G77</f>
        <v/>
      </c>
      <c r="E77" s="32" t="inlineStr">
        <is>
          <t>6BFX1010/2</t>
        </is>
      </c>
      <c r="F77" s="32" t="inlineStr">
        <is>
          <t>P17</t>
        </is>
      </c>
      <c r="G77" s="32" t="n">
        <v>22</v>
      </c>
    </row>
    <row r="78">
      <c r="A78" s="32" t="n">
        <v>46</v>
      </c>
      <c r="B78" s="365">
        <f>F78&amp;H$2&amp;E78&amp;H$3</f>
        <v/>
      </c>
      <c r="C78" s="32">
        <f>G78</f>
        <v/>
      </c>
      <c r="E78" s="32" t="inlineStr">
        <is>
          <t>6BFX1010/3</t>
        </is>
      </c>
      <c r="F78" s="32" t="inlineStr">
        <is>
          <t>P17</t>
        </is>
      </c>
      <c r="G78" s="32" t="n">
        <v>10</v>
      </c>
    </row>
    <row r="79">
      <c r="A79" s="32" t="n">
        <v>46</v>
      </c>
      <c r="B79" s="365">
        <f>F79&amp;H$2&amp;E79&amp;H$3</f>
        <v/>
      </c>
      <c r="C79" s="32">
        <f>G79</f>
        <v/>
      </c>
      <c r="E79" s="32" t="inlineStr">
        <is>
          <t>6BFX1010/4</t>
        </is>
      </c>
      <c r="F79" s="32" t="inlineStr">
        <is>
          <t>P17</t>
        </is>
      </c>
      <c r="G79" s="32" t="n">
        <v>10</v>
      </c>
    </row>
    <row r="80">
      <c r="A80" s="32" t="n">
        <v>46</v>
      </c>
      <c r="B80" s="365">
        <f>F80&amp;H$2&amp;E80&amp;H$3</f>
        <v/>
      </c>
      <c r="C80" s="32">
        <f>G80</f>
        <v/>
      </c>
      <c r="E80" s="32" t="inlineStr">
        <is>
          <t>6BFX1011/1</t>
        </is>
      </c>
      <c r="F80" s="32" t="inlineStr">
        <is>
          <t>P22</t>
        </is>
      </c>
      <c r="G80" s="32" t="n">
        <v>22</v>
      </c>
    </row>
    <row r="81">
      <c r="A81" s="32" t="n">
        <v>46</v>
      </c>
      <c r="B81" s="365">
        <f>F81&amp;H$2&amp;E81&amp;H$3</f>
        <v/>
      </c>
      <c r="C81" s="32">
        <f>G81</f>
        <v/>
      </c>
      <c r="E81" s="32" t="inlineStr">
        <is>
          <t>6BFX1011/2</t>
        </is>
      </c>
      <c r="F81" s="32" t="inlineStr">
        <is>
          <t>P22</t>
        </is>
      </c>
      <c r="G81" s="32" t="n">
        <v>19</v>
      </c>
    </row>
    <row r="82">
      <c r="A82" s="32" t="n">
        <v>46</v>
      </c>
      <c r="B82" s="365">
        <f>F82&amp;H$2&amp;E82&amp;H$3</f>
        <v/>
      </c>
      <c r="C82" s="32">
        <f>G82</f>
        <v/>
      </c>
      <c r="E82" s="32" t="inlineStr">
        <is>
          <t>6BFX1011/3</t>
        </is>
      </c>
      <c r="F82" s="32" t="inlineStr">
        <is>
          <t>P22</t>
        </is>
      </c>
      <c r="G82" s="32" t="n">
        <v>16</v>
      </c>
    </row>
    <row r="83">
      <c r="A83" s="32" t="n">
        <v>46</v>
      </c>
      <c r="B83" s="365">
        <f>F83&amp;H$2&amp;E83&amp;H$3</f>
        <v/>
      </c>
      <c r="C83" s="32">
        <f>G83</f>
        <v/>
      </c>
      <c r="E83" s="32" t="inlineStr">
        <is>
          <t>6BFX1011/4</t>
        </is>
      </c>
      <c r="F83" s="32" t="inlineStr">
        <is>
          <t>P22</t>
        </is>
      </c>
      <c r="G83" s="32" t="n">
        <v>22</v>
      </c>
    </row>
    <row r="84">
      <c r="A84" s="32" t="n">
        <v>46</v>
      </c>
      <c r="B84" s="365">
        <f>F84&amp;H$2&amp;E84&amp;H$3</f>
        <v/>
      </c>
      <c r="C84" s="32">
        <f>G84</f>
        <v/>
      </c>
      <c r="E84" s="32" t="inlineStr">
        <is>
          <t>6BFX1011/5</t>
        </is>
      </c>
      <c r="F84" s="32" t="inlineStr">
        <is>
          <t>P22</t>
        </is>
      </c>
      <c r="G84" s="32" t="n">
        <v>16</v>
      </c>
    </row>
    <row r="85">
      <c r="A85" s="32" t="n">
        <v>46</v>
      </c>
      <c r="B85" s="365">
        <f>F85&amp;H$2&amp;E85&amp;H$3</f>
        <v/>
      </c>
      <c r="C85" s="32">
        <f>G85</f>
        <v/>
      </c>
      <c r="E85" s="32" t="inlineStr">
        <is>
          <t>6BFX1011/6</t>
        </is>
      </c>
      <c r="F85" s="32" t="inlineStr">
        <is>
          <t>P22</t>
        </is>
      </c>
      <c r="G85" s="32" t="n">
        <v>16</v>
      </c>
    </row>
    <row r="86">
      <c r="A86" s="32" t="n">
        <v>46</v>
      </c>
      <c r="B86" s="365">
        <f>F86&amp;H$2&amp;E86&amp;H$3</f>
        <v/>
      </c>
      <c r="C86" s="32">
        <f>G86</f>
        <v/>
      </c>
      <c r="E86" s="32" t="inlineStr">
        <is>
          <t>6BFX1012/1</t>
        </is>
      </c>
      <c r="F86" s="32" t="inlineStr">
        <is>
          <t>P22</t>
        </is>
      </c>
      <c r="G86" s="32" t="n">
        <v>19</v>
      </c>
    </row>
    <row r="87">
      <c r="A87" s="32" t="n">
        <v>46</v>
      </c>
      <c r="B87" s="365">
        <f>F87&amp;H$2&amp;E87&amp;H$3</f>
        <v/>
      </c>
      <c r="C87" s="32">
        <f>G87</f>
        <v/>
      </c>
      <c r="E87" s="32" t="inlineStr">
        <is>
          <t>6BFX1012/2</t>
        </is>
      </c>
      <c r="F87" s="32" t="inlineStr">
        <is>
          <t>P22</t>
        </is>
      </c>
      <c r="G87" s="32" t="n">
        <v>22</v>
      </c>
    </row>
    <row r="88">
      <c r="A88" s="32" t="n">
        <v>46</v>
      </c>
      <c r="B88" s="365">
        <f>F88&amp;H$2&amp;E88&amp;H$3</f>
        <v/>
      </c>
      <c r="C88" s="32">
        <f>G88</f>
        <v/>
      </c>
      <c r="E88" s="32" t="inlineStr">
        <is>
          <t>6BFX1012/3</t>
        </is>
      </c>
      <c r="F88" s="32" t="inlineStr">
        <is>
          <t>P22</t>
        </is>
      </c>
      <c r="G88" s="32" t="n">
        <v>16</v>
      </c>
    </row>
    <row r="89">
      <c r="A89" s="32" t="n">
        <v>46</v>
      </c>
      <c r="B89" s="365">
        <f>F89&amp;H$2&amp;E89&amp;H$3</f>
        <v/>
      </c>
      <c r="C89" s="32">
        <f>G89</f>
        <v/>
      </c>
      <c r="E89" s="32" t="inlineStr">
        <is>
          <t>6BFX1012/4</t>
        </is>
      </c>
      <c r="F89" s="32" t="inlineStr">
        <is>
          <t>P22</t>
        </is>
      </c>
      <c r="G89" s="32" t="n">
        <v>19</v>
      </c>
    </row>
    <row r="90">
      <c r="A90" s="32" t="n">
        <v>46</v>
      </c>
      <c r="B90" s="365">
        <f>F90&amp;H$2&amp;E90&amp;H$3</f>
        <v/>
      </c>
      <c r="C90" s="32">
        <f>G90</f>
        <v/>
      </c>
      <c r="E90" s="32" t="inlineStr">
        <is>
          <t>6BFX1012/5</t>
        </is>
      </c>
      <c r="F90" s="32" t="inlineStr">
        <is>
          <t>P22</t>
        </is>
      </c>
      <c r="G90" s="32" t="n">
        <v>10</v>
      </c>
    </row>
    <row r="91">
      <c r="A91" s="32" t="n">
        <v>46</v>
      </c>
      <c r="B91" s="365">
        <f>F91&amp;H$2&amp;E91&amp;H$3</f>
        <v/>
      </c>
      <c r="C91" s="32">
        <f>G91</f>
        <v/>
      </c>
      <c r="E91" s="32" t="inlineStr">
        <is>
          <t>6BFX1012/6</t>
        </is>
      </c>
      <c r="F91" s="32" t="inlineStr">
        <is>
          <t>P22</t>
        </is>
      </c>
      <c r="G91" s="32" t="n">
        <v>16</v>
      </c>
    </row>
    <row r="92">
      <c r="A92" s="32" t="n">
        <v>46</v>
      </c>
      <c r="B92" s="365">
        <f>F92&amp;H$2&amp;E92&amp;H$3</f>
        <v/>
      </c>
      <c r="C92" s="32">
        <f>G92</f>
        <v/>
      </c>
      <c r="E92" s="32" t="inlineStr">
        <is>
          <t>6BFX1012/7</t>
        </is>
      </c>
      <c r="F92" s="32" t="inlineStr">
        <is>
          <t>P22</t>
        </is>
      </c>
      <c r="G92" s="32" t="n">
        <v>13</v>
      </c>
    </row>
    <row r="93">
      <c r="A93" s="32" t="n">
        <v>46</v>
      </c>
      <c r="B93" s="365">
        <f>F93&amp;H$2&amp;E93&amp;H$3</f>
        <v/>
      </c>
      <c r="C93" s="32">
        <f>G93</f>
        <v/>
      </c>
      <c r="E93" s="32" t="inlineStr">
        <is>
          <t>6BFX1012/8</t>
        </is>
      </c>
      <c r="F93" s="32" t="inlineStr">
        <is>
          <t>P22</t>
        </is>
      </c>
      <c r="G93" s="32" t="n">
        <v>10</v>
      </c>
    </row>
    <row r="94">
      <c r="A94" s="32" t="n">
        <v>46</v>
      </c>
      <c r="B94" s="365">
        <f>F94&amp;H$2&amp;E94&amp;H$3</f>
        <v/>
      </c>
      <c r="C94" s="32">
        <f>G94</f>
        <v/>
      </c>
      <c r="E94" s="32" t="inlineStr">
        <is>
          <t>6BFX1013/1</t>
        </is>
      </c>
      <c r="F94" s="32" t="inlineStr">
        <is>
          <t>P15</t>
        </is>
      </c>
      <c r="G94" s="32" t="n">
        <v>22</v>
      </c>
    </row>
    <row r="95">
      <c r="A95" s="32" t="n">
        <v>46</v>
      </c>
      <c r="B95" s="365">
        <f>F95&amp;H$2&amp;E95&amp;H$3</f>
        <v/>
      </c>
      <c r="C95" s="32">
        <f>G95</f>
        <v/>
      </c>
      <c r="E95" s="32" t="inlineStr">
        <is>
          <t>6BFX1013/2</t>
        </is>
      </c>
      <c r="F95" s="32" t="inlineStr">
        <is>
          <t>P15</t>
        </is>
      </c>
      <c r="G95" s="32" t="n">
        <v>13</v>
      </c>
    </row>
    <row r="96">
      <c r="A96" s="32" t="n">
        <v>46</v>
      </c>
      <c r="B96" s="365">
        <f>F96&amp;H$2&amp;E96&amp;H$3</f>
        <v/>
      </c>
      <c r="C96" s="32">
        <f>G96</f>
        <v/>
      </c>
      <c r="E96" s="32" t="inlineStr">
        <is>
          <t>6BFX1013/3</t>
        </is>
      </c>
      <c r="F96" s="32" t="inlineStr">
        <is>
          <t>P15</t>
        </is>
      </c>
      <c r="G96" s="32" t="n">
        <v>19</v>
      </c>
    </row>
    <row r="97">
      <c r="A97" s="32" t="n">
        <v>46</v>
      </c>
      <c r="B97" s="365">
        <f>F97&amp;H$2&amp;E97&amp;H$3</f>
        <v/>
      </c>
      <c r="C97" s="32">
        <f>G97</f>
        <v/>
      </c>
      <c r="E97" s="32" t="inlineStr">
        <is>
          <t>6BFX1014/1</t>
        </is>
      </c>
      <c r="F97" s="32" t="inlineStr">
        <is>
          <t>P15</t>
        </is>
      </c>
      <c r="G97" s="32" t="n">
        <v>22</v>
      </c>
    </row>
    <row r="98">
      <c r="A98" s="32" t="n">
        <v>46</v>
      </c>
      <c r="B98" s="365">
        <f>F98&amp;H$2&amp;E98&amp;H$3</f>
        <v/>
      </c>
      <c r="C98" s="32">
        <f>G98</f>
        <v/>
      </c>
      <c r="E98" s="32" t="inlineStr">
        <is>
          <t>6BFX1014/2</t>
        </is>
      </c>
      <c r="F98" s="32" t="inlineStr">
        <is>
          <t>P15</t>
        </is>
      </c>
      <c r="G98" s="32" t="n">
        <v>19</v>
      </c>
    </row>
    <row r="99">
      <c r="A99" s="32" t="n">
        <v>46</v>
      </c>
      <c r="B99" s="365">
        <f>F99&amp;H$2&amp;E99&amp;H$3</f>
        <v/>
      </c>
      <c r="C99" s="32">
        <f>G99</f>
        <v/>
      </c>
      <c r="E99" s="32" t="inlineStr">
        <is>
          <t>6BFX1016/1</t>
        </is>
      </c>
      <c r="F99" s="32" t="inlineStr">
        <is>
          <t>P17</t>
        </is>
      </c>
      <c r="G99" s="32" t="n">
        <v>13</v>
      </c>
    </row>
    <row r="100">
      <c r="A100" s="32" t="n">
        <v>46</v>
      </c>
      <c r="B100" s="365">
        <f>F100&amp;H$2&amp;E100&amp;H$3</f>
        <v/>
      </c>
      <c r="C100" s="32">
        <f>G100</f>
        <v/>
      </c>
      <c r="E100" s="32" t="inlineStr">
        <is>
          <t>6BFX1017/1</t>
        </is>
      </c>
      <c r="F100" s="32" t="inlineStr">
        <is>
          <t>P16</t>
        </is>
      </c>
      <c r="G100" s="32" t="n">
        <v>22</v>
      </c>
    </row>
    <row r="101">
      <c r="A101" s="32" t="n">
        <v>46</v>
      </c>
      <c r="B101" s="365">
        <f>F101&amp;H$2&amp;E101&amp;H$3</f>
        <v/>
      </c>
      <c r="C101" s="32">
        <f>G101</f>
        <v/>
      </c>
      <c r="E101" s="32" t="inlineStr">
        <is>
          <t>6BFX1018/1</t>
        </is>
      </c>
      <c r="F101" s="32" t="inlineStr">
        <is>
          <t>P16</t>
        </is>
      </c>
      <c r="G101" s="32" t="n">
        <v>22</v>
      </c>
    </row>
    <row r="102">
      <c r="A102" s="32" t="n">
        <v>46</v>
      </c>
      <c r="B102" s="365">
        <f>F102&amp;H$2&amp;E102&amp;H$3</f>
        <v/>
      </c>
      <c r="C102" s="32">
        <f>G102</f>
        <v/>
      </c>
      <c r="E102" s="32" t="inlineStr">
        <is>
          <t>6BFX1018/2</t>
        </is>
      </c>
      <c r="F102" s="32" t="inlineStr">
        <is>
          <t>P16</t>
        </is>
      </c>
      <c r="G102" s="32" t="n">
        <v>19</v>
      </c>
    </row>
    <row r="103">
      <c r="A103" s="32" t="n">
        <v>46</v>
      </c>
      <c r="B103" s="365">
        <f>F103&amp;H$2&amp;E103&amp;H$3</f>
        <v/>
      </c>
      <c r="C103" s="32">
        <f>G103</f>
        <v/>
      </c>
      <c r="E103" s="32" t="inlineStr">
        <is>
          <t>6BFX1501/2</t>
        </is>
      </c>
      <c r="F103" s="32" t="inlineStr">
        <is>
          <t>P07</t>
        </is>
      </c>
      <c r="G103" s="32" t="n">
        <v>19</v>
      </c>
    </row>
    <row r="104">
      <c r="A104" s="32" t="n">
        <v>46</v>
      </c>
      <c r="B104" s="365">
        <f>F104&amp;H$2&amp;E104&amp;H$3</f>
        <v/>
      </c>
      <c r="C104" s="32">
        <f>G104</f>
        <v/>
      </c>
      <c r="E104" s="32" t="inlineStr">
        <is>
          <t>6BFX1501/4</t>
        </is>
      </c>
      <c r="F104" s="32" t="inlineStr">
        <is>
          <t>P07</t>
        </is>
      </c>
      <c r="G104" s="32" t="n">
        <v>13</v>
      </c>
    </row>
    <row r="105">
      <c r="A105" s="32" t="n">
        <v>46</v>
      </c>
      <c r="B105" s="365">
        <f>F105&amp;H$2&amp;E105&amp;H$3</f>
        <v/>
      </c>
      <c r="C105" s="32">
        <f>G105</f>
        <v/>
      </c>
      <c r="E105" s="32" t="inlineStr">
        <is>
          <t>6BFX1501/5</t>
        </is>
      </c>
      <c r="F105" s="32" t="inlineStr">
        <is>
          <t>P07</t>
        </is>
      </c>
      <c r="G105" s="32" t="n">
        <v>16</v>
      </c>
    </row>
    <row r="106">
      <c r="A106" s="32" t="n">
        <v>46</v>
      </c>
      <c r="B106" s="365">
        <f>F106&amp;H$2&amp;E106&amp;H$3</f>
        <v/>
      </c>
      <c r="C106" s="32">
        <f>G106</f>
        <v/>
      </c>
      <c r="E106" s="32" t="inlineStr">
        <is>
          <t>6BFX1502/1</t>
        </is>
      </c>
      <c r="F106" s="32" t="inlineStr">
        <is>
          <t>P09</t>
        </is>
      </c>
      <c r="G106" s="32" t="n">
        <v>16</v>
      </c>
    </row>
    <row r="107">
      <c r="A107" s="32" t="n">
        <v>46</v>
      </c>
      <c r="B107" s="365">
        <f>F107&amp;H$2&amp;E107&amp;H$3</f>
        <v/>
      </c>
      <c r="C107" s="32">
        <f>G107</f>
        <v/>
      </c>
      <c r="E107" s="32" t="inlineStr">
        <is>
          <t>6BFX1502/2</t>
        </is>
      </c>
      <c r="F107" s="32" t="inlineStr">
        <is>
          <t>P09</t>
        </is>
      </c>
      <c r="G107" s="32" t="n">
        <v>19</v>
      </c>
    </row>
    <row r="108">
      <c r="A108" s="32" t="n">
        <v>46</v>
      </c>
      <c r="B108" s="365">
        <f>F108&amp;H$2&amp;E108&amp;H$3</f>
        <v/>
      </c>
      <c r="C108" s="32">
        <f>G108</f>
        <v/>
      </c>
      <c r="E108" s="32" t="inlineStr">
        <is>
          <t>6BFX1502/3</t>
        </is>
      </c>
      <c r="F108" s="32" t="inlineStr">
        <is>
          <t>P09</t>
        </is>
      </c>
      <c r="G108" s="32" t="n">
        <v>13</v>
      </c>
    </row>
    <row r="109">
      <c r="A109" s="32" t="n">
        <v>46</v>
      </c>
      <c r="B109" s="365">
        <f>F109&amp;H$2&amp;E109&amp;H$3</f>
        <v/>
      </c>
      <c r="C109" s="32">
        <f>G109</f>
        <v/>
      </c>
      <c r="E109" s="32" t="inlineStr">
        <is>
          <t>6BFX1502/4</t>
        </is>
      </c>
      <c r="F109" s="32" t="inlineStr">
        <is>
          <t>P09</t>
        </is>
      </c>
      <c r="G109" s="32" t="n">
        <v>16</v>
      </c>
    </row>
    <row r="110">
      <c r="A110" s="32" t="n">
        <v>46</v>
      </c>
      <c r="B110" s="365">
        <f>F110&amp;H$2&amp;E110&amp;H$3</f>
        <v/>
      </c>
      <c r="C110" s="32">
        <f>G110</f>
        <v/>
      </c>
      <c r="E110" s="32" t="inlineStr">
        <is>
          <t>6BFX1502/5</t>
        </is>
      </c>
      <c r="F110" s="32" t="inlineStr">
        <is>
          <t>P09</t>
        </is>
      </c>
      <c r="G110" s="32" t="n">
        <v>16</v>
      </c>
    </row>
    <row r="111">
      <c r="A111" s="32" t="n">
        <v>46</v>
      </c>
      <c r="B111" s="365">
        <f>F111&amp;H$2&amp;E111&amp;H$3</f>
        <v/>
      </c>
      <c r="C111" s="32">
        <f>G111</f>
        <v/>
      </c>
      <c r="E111" s="32" t="inlineStr">
        <is>
          <t>6BFX1502/6</t>
        </is>
      </c>
      <c r="F111" s="32" t="inlineStr">
        <is>
          <t>P09</t>
        </is>
      </c>
      <c r="G111" s="32" t="n">
        <v>16</v>
      </c>
    </row>
    <row r="112">
      <c r="A112" s="32" t="n">
        <v>46</v>
      </c>
      <c r="B112" s="365">
        <f>F112&amp;H$2&amp;E112&amp;H$3</f>
        <v/>
      </c>
      <c r="C112" s="32">
        <f>G112</f>
        <v/>
      </c>
      <c r="E112" s="32" t="inlineStr">
        <is>
          <t>6BFX1502/7</t>
        </is>
      </c>
      <c r="F112" s="32" t="inlineStr">
        <is>
          <t>P09</t>
        </is>
      </c>
      <c r="G112" s="32" t="n">
        <v>13</v>
      </c>
    </row>
    <row r="113">
      <c r="A113" s="32" t="n">
        <v>46</v>
      </c>
      <c r="B113" s="365">
        <f>F113&amp;H$2&amp;E113&amp;H$3</f>
        <v/>
      </c>
      <c r="C113" s="32">
        <f>G113</f>
        <v/>
      </c>
      <c r="E113" s="32" t="inlineStr">
        <is>
          <t>6BFX1502/8</t>
        </is>
      </c>
      <c r="F113" s="32" t="inlineStr">
        <is>
          <t>P09</t>
        </is>
      </c>
      <c r="G113" s="32" t="n">
        <v>13</v>
      </c>
    </row>
    <row r="114">
      <c r="A114" s="32" t="n">
        <v>46</v>
      </c>
      <c r="B114" s="365">
        <f>F114&amp;H$2&amp;E114&amp;H$3</f>
        <v/>
      </c>
      <c r="C114" s="32">
        <f>G114</f>
        <v/>
      </c>
      <c r="E114" s="32" t="inlineStr">
        <is>
          <t>6BFX1502/9</t>
        </is>
      </c>
      <c r="F114" s="32" t="inlineStr">
        <is>
          <t>P09</t>
        </is>
      </c>
      <c r="G114" s="32" t="n">
        <v>22</v>
      </c>
    </row>
    <row r="115">
      <c r="A115" s="32" t="n">
        <v>46</v>
      </c>
      <c r="B115" s="365">
        <f>F115&amp;H$2&amp;E115&amp;H$3</f>
        <v/>
      </c>
      <c r="C115" s="32">
        <f>G115</f>
        <v/>
      </c>
      <c r="E115" s="32" t="inlineStr">
        <is>
          <t>6BFX1502/10</t>
        </is>
      </c>
      <c r="F115" s="32" t="inlineStr">
        <is>
          <t>P09</t>
        </is>
      </c>
      <c r="G115" s="32" t="n">
        <v>13</v>
      </c>
    </row>
    <row r="116">
      <c r="A116" s="32" t="n">
        <v>46</v>
      </c>
      <c r="B116" s="365">
        <f>F116&amp;H$2&amp;E116&amp;H$3</f>
        <v/>
      </c>
      <c r="C116" s="32">
        <f>G116</f>
        <v/>
      </c>
      <c r="E116" s="32" t="inlineStr">
        <is>
          <t>6BFX1502/11</t>
        </is>
      </c>
      <c r="F116" s="32" t="inlineStr">
        <is>
          <t>P09</t>
        </is>
      </c>
      <c r="G116" s="32" t="n">
        <v>16</v>
      </c>
    </row>
    <row r="117">
      <c r="A117" s="32" t="n">
        <v>46</v>
      </c>
      <c r="B117" s="365">
        <f>F117&amp;H$2&amp;E117&amp;H$3</f>
        <v/>
      </c>
      <c r="C117" s="32">
        <f>G117</f>
        <v/>
      </c>
      <c r="E117" s="32" t="inlineStr">
        <is>
          <t>6BFX1502/12</t>
        </is>
      </c>
      <c r="F117" s="32" t="inlineStr">
        <is>
          <t>P09</t>
        </is>
      </c>
      <c r="G117" s="32" t="n">
        <v>10</v>
      </c>
    </row>
    <row r="118">
      <c r="A118" s="32" t="n">
        <v>46</v>
      </c>
      <c r="B118" s="365">
        <f>F118&amp;H$2&amp;E118&amp;H$3</f>
        <v/>
      </c>
      <c r="C118" s="32">
        <f>G118</f>
        <v/>
      </c>
      <c r="E118" s="32" t="inlineStr">
        <is>
          <t>6BFX1502/13</t>
        </is>
      </c>
      <c r="F118" s="32" t="inlineStr">
        <is>
          <t>P09</t>
        </is>
      </c>
      <c r="G118" s="32" t="n">
        <v>19</v>
      </c>
    </row>
    <row r="119">
      <c r="A119" s="32" t="n">
        <v>46</v>
      </c>
      <c r="B119" s="365">
        <f>F119&amp;H$2&amp;E119&amp;H$3</f>
        <v/>
      </c>
      <c r="C119" s="32">
        <f>G119</f>
        <v/>
      </c>
      <c r="E119" s="32" t="inlineStr">
        <is>
          <t>6BFX1502/14</t>
        </is>
      </c>
      <c r="F119" s="32" t="inlineStr">
        <is>
          <t>P09</t>
        </is>
      </c>
      <c r="G119" s="32" t="n">
        <v>16</v>
      </c>
    </row>
    <row r="120">
      <c r="A120" s="32" t="n">
        <v>46</v>
      </c>
      <c r="B120" s="365">
        <f>F120&amp;H$2&amp;E120&amp;H$3</f>
        <v/>
      </c>
      <c r="C120" s="32">
        <f>G120</f>
        <v/>
      </c>
      <c r="E120" s="32" t="inlineStr">
        <is>
          <t>6BFX1502/15</t>
        </is>
      </c>
      <c r="F120" s="32" t="inlineStr">
        <is>
          <t>P09</t>
        </is>
      </c>
      <c r="G120" s="32" t="n">
        <v>13</v>
      </c>
    </row>
    <row r="121">
      <c r="A121" s="32" t="n">
        <v>46</v>
      </c>
      <c r="B121" s="365">
        <f>F121&amp;H$2&amp;E121&amp;H$3</f>
        <v/>
      </c>
      <c r="C121" s="32">
        <f>G121</f>
        <v/>
      </c>
      <c r="E121" s="32" t="inlineStr">
        <is>
          <t>6BFX1507/1</t>
        </is>
      </c>
      <c r="F121" s="32" t="inlineStr">
        <is>
          <t>P08</t>
        </is>
      </c>
      <c r="G121" s="32" t="n">
        <v>13</v>
      </c>
    </row>
    <row r="122">
      <c r="A122" s="32" t="n">
        <v>46</v>
      </c>
      <c r="B122" s="365">
        <f>F122&amp;H$2&amp;E122&amp;H$3</f>
        <v/>
      </c>
      <c r="C122" s="32">
        <f>G122</f>
        <v/>
      </c>
      <c r="E122" s="32" t="inlineStr">
        <is>
          <t>6BFX1507/2</t>
        </is>
      </c>
      <c r="F122" s="32" t="inlineStr">
        <is>
          <t>P08</t>
        </is>
      </c>
      <c r="G122" s="32" t="n">
        <v>10</v>
      </c>
    </row>
    <row r="123">
      <c r="A123" s="32" t="n">
        <v>46</v>
      </c>
      <c r="B123" s="365">
        <f>F123&amp;H$2&amp;E123&amp;H$3</f>
        <v/>
      </c>
      <c r="C123" s="32">
        <f>G123</f>
        <v/>
      </c>
      <c r="E123" s="32" t="inlineStr">
        <is>
          <t>6BFX1507/3</t>
        </is>
      </c>
      <c r="F123" s="32" t="inlineStr">
        <is>
          <t>P08</t>
        </is>
      </c>
      <c r="G123" s="32" t="n">
        <v>10</v>
      </c>
    </row>
    <row r="124">
      <c r="A124" s="32" t="n">
        <v>46</v>
      </c>
      <c r="B124" s="365">
        <f>F124&amp;H$2&amp;E124&amp;H$3</f>
        <v/>
      </c>
      <c r="C124" s="32">
        <f>G124</f>
        <v/>
      </c>
      <c r="E124" s="32" t="inlineStr">
        <is>
          <t>6BFX1507/4</t>
        </is>
      </c>
      <c r="F124" s="32" t="inlineStr">
        <is>
          <t>P08</t>
        </is>
      </c>
      <c r="G124" s="32" t="n">
        <v>22</v>
      </c>
    </row>
    <row r="125">
      <c r="A125" s="32" t="n">
        <v>46</v>
      </c>
      <c r="B125" s="365">
        <f>F125&amp;H$2&amp;E125&amp;H$3</f>
        <v/>
      </c>
      <c r="C125" s="32">
        <f>G125</f>
        <v/>
      </c>
      <c r="E125" s="32" t="inlineStr">
        <is>
          <t>6BFX1507/5</t>
        </is>
      </c>
      <c r="F125" s="32" t="inlineStr">
        <is>
          <t>P08</t>
        </is>
      </c>
      <c r="G125" s="32" t="n">
        <v>16</v>
      </c>
    </row>
    <row r="126">
      <c r="A126" s="32" t="n">
        <v>46</v>
      </c>
      <c r="B126" s="365">
        <f>F126&amp;H$2&amp;E126&amp;H$3</f>
        <v/>
      </c>
      <c r="C126" s="32">
        <f>G126</f>
        <v/>
      </c>
      <c r="E126" s="32" t="inlineStr">
        <is>
          <t>6BFX1507/6</t>
        </is>
      </c>
      <c r="F126" s="32" t="inlineStr">
        <is>
          <t>P08</t>
        </is>
      </c>
      <c r="G126" s="32" t="n">
        <v>10</v>
      </c>
    </row>
    <row r="127">
      <c r="A127" s="32" t="n">
        <v>46</v>
      </c>
      <c r="B127" s="365">
        <f>F127&amp;H$2&amp;E127&amp;H$3</f>
        <v/>
      </c>
      <c r="C127" s="32">
        <f>G127</f>
        <v/>
      </c>
      <c r="E127" s="32" t="inlineStr">
        <is>
          <t>6BFX1507/7</t>
        </is>
      </c>
      <c r="F127" s="32" t="inlineStr">
        <is>
          <t>P08</t>
        </is>
      </c>
      <c r="G127" s="32" t="n">
        <v>10</v>
      </c>
    </row>
    <row r="128">
      <c r="A128" s="32" t="n">
        <v>46</v>
      </c>
      <c r="B128" s="365">
        <f>F128&amp;H$2&amp;E128&amp;H$3</f>
        <v/>
      </c>
      <c r="C128" s="32">
        <f>G128</f>
        <v/>
      </c>
      <c r="E128" s="32" t="inlineStr">
        <is>
          <t>6BFX1507/8</t>
        </is>
      </c>
      <c r="F128" s="32" t="inlineStr">
        <is>
          <t>P08</t>
        </is>
      </c>
      <c r="G128" s="32" t="n">
        <v>13</v>
      </c>
    </row>
    <row r="129">
      <c r="A129" s="32" t="n">
        <v>46</v>
      </c>
      <c r="B129" s="365">
        <f>F129&amp;H$2&amp;E129&amp;H$3</f>
        <v/>
      </c>
      <c r="C129" s="32">
        <f>G129</f>
        <v/>
      </c>
      <c r="E129" s="32" t="inlineStr">
        <is>
          <t>6BFX1508/1</t>
        </is>
      </c>
      <c r="F129" s="32" t="inlineStr">
        <is>
          <t>P05</t>
        </is>
      </c>
      <c r="G129" s="32" t="n">
        <v>22</v>
      </c>
    </row>
    <row r="130">
      <c r="A130" s="32" t="n">
        <v>46</v>
      </c>
      <c r="B130" s="365">
        <f>F130&amp;H$2&amp;E130&amp;H$3</f>
        <v/>
      </c>
      <c r="C130" s="32">
        <f>G130</f>
        <v/>
      </c>
      <c r="E130" s="32" t="inlineStr">
        <is>
          <t>6BFX1508/2</t>
        </is>
      </c>
      <c r="F130" s="32" t="inlineStr">
        <is>
          <t>P05</t>
        </is>
      </c>
      <c r="G130" s="32" t="n">
        <v>13</v>
      </c>
    </row>
    <row r="131">
      <c r="A131" s="32" t="n">
        <v>46</v>
      </c>
      <c r="B131" s="365">
        <f>F131&amp;H$2&amp;E131&amp;H$3</f>
        <v/>
      </c>
      <c r="C131" s="32">
        <f>G131</f>
        <v/>
      </c>
      <c r="E131" s="32" t="inlineStr">
        <is>
          <t>6BFX1508/3</t>
        </is>
      </c>
      <c r="F131" s="32" t="inlineStr">
        <is>
          <t>P05</t>
        </is>
      </c>
      <c r="G131" s="32" t="n">
        <v>16</v>
      </c>
    </row>
    <row r="132">
      <c r="A132" s="32" t="n">
        <v>46</v>
      </c>
      <c r="B132" s="365">
        <f>F132&amp;H$2&amp;E132&amp;H$3</f>
        <v/>
      </c>
      <c r="C132" s="32">
        <f>G132</f>
        <v/>
      </c>
      <c r="E132" s="32" t="inlineStr">
        <is>
          <t>6BFX1508/4</t>
        </is>
      </c>
      <c r="F132" s="32" t="inlineStr">
        <is>
          <t>P05</t>
        </is>
      </c>
      <c r="G132" s="32" t="n">
        <v>19</v>
      </c>
    </row>
    <row r="133">
      <c r="A133" s="32" t="n">
        <v>46</v>
      </c>
      <c r="B133" s="365">
        <f>F133&amp;H$2&amp;E133&amp;H$3</f>
        <v/>
      </c>
      <c r="C133" s="32">
        <f>G133</f>
        <v/>
      </c>
      <c r="E133" s="32" t="inlineStr">
        <is>
          <t>6BFX1509/1</t>
        </is>
      </c>
      <c r="F133" s="32" t="inlineStr">
        <is>
          <t>P13</t>
        </is>
      </c>
      <c r="G133" s="32" t="n">
        <v>13</v>
      </c>
    </row>
    <row r="134">
      <c r="A134" s="32" t="n">
        <v>46</v>
      </c>
      <c r="B134" s="365">
        <f>F134&amp;H$2&amp;E134&amp;H$3</f>
        <v/>
      </c>
      <c r="C134" s="32">
        <f>G134</f>
        <v/>
      </c>
      <c r="E134" s="32" t="inlineStr">
        <is>
          <t>6BFX1509/2</t>
        </is>
      </c>
      <c r="F134" s="32" t="inlineStr">
        <is>
          <t>P13</t>
        </is>
      </c>
      <c r="G134" s="32" t="n">
        <v>22</v>
      </c>
    </row>
    <row r="135">
      <c r="A135" s="32" t="n">
        <v>46</v>
      </c>
      <c r="B135" s="365">
        <f>F135&amp;H$2&amp;E135&amp;H$3</f>
        <v/>
      </c>
      <c r="C135" s="32">
        <f>G135</f>
        <v/>
      </c>
      <c r="E135" s="32" t="inlineStr">
        <is>
          <t>6BFX1509/3</t>
        </is>
      </c>
      <c r="F135" s="32" t="inlineStr">
        <is>
          <t>P13</t>
        </is>
      </c>
      <c r="G135" s="32" t="n">
        <v>10</v>
      </c>
    </row>
    <row r="136">
      <c r="A136" s="32" t="n">
        <v>46</v>
      </c>
      <c r="B136" s="365">
        <f>F136&amp;H$2&amp;E136&amp;H$3</f>
        <v/>
      </c>
      <c r="C136" s="32">
        <f>G136</f>
        <v/>
      </c>
      <c r="E136" s="32" t="inlineStr">
        <is>
          <t>6BFX1509/4</t>
        </is>
      </c>
      <c r="F136" s="32" t="inlineStr">
        <is>
          <t>P13</t>
        </is>
      </c>
      <c r="G136" s="32" t="n">
        <v>10</v>
      </c>
    </row>
    <row r="137">
      <c r="A137" s="32" t="n">
        <v>46</v>
      </c>
      <c r="B137" s="365">
        <f>F137&amp;H$2&amp;E137&amp;H$3</f>
        <v/>
      </c>
      <c r="C137" s="32">
        <f>G137</f>
        <v/>
      </c>
      <c r="E137" s="32" t="inlineStr">
        <is>
          <t>6BFX1509/5</t>
        </is>
      </c>
      <c r="F137" s="32" t="inlineStr">
        <is>
          <t>P13</t>
        </is>
      </c>
      <c r="G137" s="32" t="n">
        <v>16</v>
      </c>
    </row>
    <row r="138">
      <c r="A138" s="32" t="n">
        <v>46</v>
      </c>
      <c r="B138" s="365">
        <f>F138&amp;H$2&amp;E138&amp;H$3</f>
        <v/>
      </c>
      <c r="C138" s="32">
        <f>G138</f>
        <v/>
      </c>
      <c r="E138" s="32" t="inlineStr">
        <is>
          <t>6BFX1509/6</t>
        </is>
      </c>
      <c r="F138" s="32" t="inlineStr">
        <is>
          <t>P13</t>
        </is>
      </c>
      <c r="G138" s="32" t="n">
        <v>19</v>
      </c>
    </row>
    <row r="139">
      <c r="A139" s="32" t="n">
        <v>46</v>
      </c>
      <c r="B139" s="365">
        <f>F139&amp;H$2&amp;E139&amp;H$3</f>
        <v/>
      </c>
      <c r="C139" s="32">
        <f>G139</f>
        <v/>
      </c>
      <c r="E139" s="32" t="inlineStr">
        <is>
          <t>6BFX1510/1</t>
        </is>
      </c>
      <c r="F139" s="32" t="inlineStr">
        <is>
          <t>P10</t>
        </is>
      </c>
      <c r="G139" s="32" t="n">
        <v>19</v>
      </c>
    </row>
    <row r="140">
      <c r="A140" s="32" t="n">
        <v>46</v>
      </c>
      <c r="B140" s="365">
        <f>F140&amp;H$2&amp;E140&amp;H$3</f>
        <v/>
      </c>
      <c r="C140" s="32">
        <f>G140</f>
        <v/>
      </c>
      <c r="E140" s="32" t="inlineStr">
        <is>
          <t>6BFX1510/2</t>
        </is>
      </c>
      <c r="F140" s="32" t="inlineStr">
        <is>
          <t>P10</t>
        </is>
      </c>
      <c r="G140" s="32" t="n">
        <v>19</v>
      </c>
    </row>
    <row r="141">
      <c r="A141" s="32" t="n">
        <v>46</v>
      </c>
      <c r="B141" s="365">
        <f>F141&amp;H$2&amp;E141&amp;H$3</f>
        <v/>
      </c>
      <c r="C141" s="32">
        <f>G141</f>
        <v/>
      </c>
      <c r="E141" s="32" t="inlineStr">
        <is>
          <t>6BFX1510/3</t>
        </is>
      </c>
      <c r="F141" s="32" t="inlineStr">
        <is>
          <t>P10</t>
        </is>
      </c>
      <c r="G141" s="32" t="n">
        <v>16</v>
      </c>
    </row>
    <row r="142">
      <c r="A142" s="32" t="n">
        <v>46</v>
      </c>
      <c r="B142" s="365">
        <f>F142&amp;H$2&amp;E142&amp;H$3</f>
        <v/>
      </c>
      <c r="C142" s="32">
        <f>G142</f>
        <v/>
      </c>
      <c r="E142" s="32" t="inlineStr">
        <is>
          <t>6BFX1510/4</t>
        </is>
      </c>
      <c r="F142" s="32" t="inlineStr">
        <is>
          <t>P10</t>
        </is>
      </c>
      <c r="G142" s="32" t="n">
        <v>16</v>
      </c>
    </row>
    <row r="143">
      <c r="A143" s="32" t="n">
        <v>46</v>
      </c>
      <c r="B143" s="365">
        <f>F143&amp;H$2&amp;E143&amp;H$3</f>
        <v/>
      </c>
      <c r="C143" s="32">
        <f>G143</f>
        <v/>
      </c>
      <c r="E143" s="32" t="inlineStr">
        <is>
          <t>6BFX1511/Z2</t>
        </is>
      </c>
      <c r="F143" s="32" t="inlineStr">
        <is>
          <t>P01</t>
        </is>
      </c>
      <c r="G143" s="32" t="n">
        <v>10</v>
      </c>
    </row>
    <row r="144">
      <c r="A144" s="32" t="n">
        <v>46</v>
      </c>
      <c r="B144" s="365">
        <f>F144&amp;H$2&amp;E144&amp;H$3</f>
        <v/>
      </c>
      <c r="C144" s="32">
        <f>G144</f>
        <v/>
      </c>
      <c r="E144" s="32" t="inlineStr">
        <is>
          <t>6BFX1513/1</t>
        </is>
      </c>
      <c r="F144" s="32" t="inlineStr">
        <is>
          <t>P06</t>
        </is>
      </c>
      <c r="G144" s="32" t="n">
        <v>16</v>
      </c>
    </row>
    <row r="145">
      <c r="A145" s="32" t="n">
        <v>46</v>
      </c>
      <c r="B145" s="365">
        <f>F145&amp;H$2&amp;E145&amp;H$3</f>
        <v/>
      </c>
      <c r="C145" s="32">
        <f>G145</f>
        <v/>
      </c>
      <c r="E145" s="32" t="inlineStr">
        <is>
          <t>6BFX1513/2</t>
        </is>
      </c>
      <c r="F145" s="32" t="inlineStr">
        <is>
          <t>P06</t>
        </is>
      </c>
      <c r="G145" s="32" t="n">
        <v>16</v>
      </c>
    </row>
    <row r="146">
      <c r="A146" s="32" t="n">
        <v>46</v>
      </c>
      <c r="B146" s="365">
        <f>F146&amp;H$2&amp;E146&amp;H$3</f>
        <v/>
      </c>
      <c r="C146" s="32">
        <f>G146</f>
        <v/>
      </c>
      <c r="E146" s="32" t="inlineStr">
        <is>
          <t>6BFX1513/3</t>
        </is>
      </c>
      <c r="F146" s="32" t="inlineStr">
        <is>
          <t>P06</t>
        </is>
      </c>
      <c r="G146" s="32" t="n">
        <v>16</v>
      </c>
    </row>
    <row r="147">
      <c r="A147" s="32" t="n">
        <v>46</v>
      </c>
      <c r="B147" s="365">
        <f>F147&amp;H$2&amp;E147&amp;H$3</f>
        <v/>
      </c>
      <c r="C147" s="32">
        <f>G147</f>
        <v/>
      </c>
      <c r="E147" s="32" t="inlineStr">
        <is>
          <t>6BFX1513/4</t>
        </is>
      </c>
      <c r="F147" s="32" t="inlineStr">
        <is>
          <t>P06</t>
        </is>
      </c>
      <c r="G147" s="32" t="n">
        <v>13</v>
      </c>
    </row>
    <row r="148">
      <c r="A148" s="32" t="n">
        <v>46</v>
      </c>
      <c r="B148" s="365">
        <f>F148&amp;H$2&amp;E148&amp;H$3</f>
        <v/>
      </c>
      <c r="C148" s="32">
        <f>G148</f>
        <v/>
      </c>
      <c r="E148" s="32" t="inlineStr">
        <is>
          <t>6BFX1513/6</t>
        </is>
      </c>
      <c r="F148" s="32" t="inlineStr">
        <is>
          <t>P06</t>
        </is>
      </c>
      <c r="G148" s="32" t="n">
        <v>10</v>
      </c>
    </row>
    <row r="149">
      <c r="A149" s="32" t="n">
        <v>46</v>
      </c>
      <c r="B149" s="365">
        <f>F149&amp;H$2&amp;E149&amp;H$3</f>
        <v/>
      </c>
      <c r="C149" s="32">
        <f>G149</f>
        <v/>
      </c>
      <c r="E149" s="32" t="inlineStr">
        <is>
          <t>6BFX1514/1</t>
        </is>
      </c>
      <c r="F149" s="32" t="inlineStr">
        <is>
          <t>P04</t>
        </is>
      </c>
      <c r="G149" s="32" t="n">
        <v>13</v>
      </c>
    </row>
    <row r="150">
      <c r="A150" s="32" t="n">
        <v>46</v>
      </c>
      <c r="B150" s="365">
        <f>F150&amp;H$2&amp;E150&amp;H$3</f>
        <v/>
      </c>
      <c r="C150" s="32">
        <f>G150</f>
        <v/>
      </c>
      <c r="E150" s="32" t="inlineStr">
        <is>
          <t>6BFX1514/2</t>
        </is>
      </c>
      <c r="F150" s="32" t="inlineStr">
        <is>
          <t>P04</t>
        </is>
      </c>
      <c r="G150" s="32" t="n">
        <v>16</v>
      </c>
    </row>
    <row r="151">
      <c r="A151" s="32" t="n">
        <v>46</v>
      </c>
      <c r="B151" s="365">
        <f>F151&amp;H$2&amp;E151&amp;H$3</f>
        <v/>
      </c>
      <c r="C151" s="32">
        <f>G151</f>
        <v/>
      </c>
      <c r="E151" s="32" t="inlineStr">
        <is>
          <t>6BFX1514/3</t>
        </is>
      </c>
      <c r="F151" s="32" t="inlineStr">
        <is>
          <t>P04</t>
        </is>
      </c>
      <c r="G151" s="32" t="n">
        <v>22</v>
      </c>
    </row>
    <row r="152">
      <c r="A152" s="32" t="n">
        <v>46</v>
      </c>
      <c r="B152" s="365">
        <f>F152&amp;H$2&amp;E152&amp;H$3</f>
        <v/>
      </c>
      <c r="C152" s="32">
        <f>G152</f>
        <v/>
      </c>
      <c r="E152" s="32" t="inlineStr">
        <is>
          <t>6BFX1514/4</t>
        </is>
      </c>
      <c r="F152" s="32" t="inlineStr">
        <is>
          <t>P04</t>
        </is>
      </c>
      <c r="G152" s="32" t="n">
        <v>16</v>
      </c>
    </row>
    <row r="153">
      <c r="A153" s="32" t="n">
        <v>46</v>
      </c>
      <c r="B153" s="365">
        <f>F153&amp;H$2&amp;E153&amp;H$3</f>
        <v/>
      </c>
      <c r="C153" s="32">
        <f>G153</f>
        <v/>
      </c>
      <c r="E153" s="32" t="inlineStr">
        <is>
          <t>6BFX1514/5</t>
        </is>
      </c>
      <c r="F153" s="32" t="inlineStr">
        <is>
          <t>P04</t>
        </is>
      </c>
      <c r="G153" s="32" t="n">
        <v>13</v>
      </c>
    </row>
    <row r="154">
      <c r="A154" s="32" t="n">
        <v>46</v>
      </c>
      <c r="B154" s="365">
        <f>F154&amp;H$2&amp;E154&amp;H$3</f>
        <v/>
      </c>
      <c r="C154" s="32">
        <f>G154</f>
        <v/>
      </c>
      <c r="E154" s="32" t="inlineStr">
        <is>
          <t>6BFX1514/6</t>
        </is>
      </c>
      <c r="F154" s="32" t="inlineStr">
        <is>
          <t>P04</t>
        </is>
      </c>
      <c r="G154" s="32" t="n">
        <v>13</v>
      </c>
    </row>
    <row r="155">
      <c r="A155" s="32" t="n">
        <v>46</v>
      </c>
      <c r="B155" s="365">
        <f>F155&amp;H$2&amp;E155&amp;H$3</f>
        <v/>
      </c>
      <c r="C155" s="32">
        <f>G155</f>
        <v/>
      </c>
      <c r="E155" s="32" t="inlineStr">
        <is>
          <t>6BFX1514/7</t>
        </is>
      </c>
      <c r="F155" s="32" t="inlineStr">
        <is>
          <t>P04</t>
        </is>
      </c>
      <c r="G155" s="32" t="n">
        <v>13</v>
      </c>
    </row>
    <row r="156">
      <c r="A156" s="32" t="n">
        <v>46</v>
      </c>
      <c r="B156" s="365">
        <f>F156&amp;H$2&amp;E156&amp;H$3</f>
        <v/>
      </c>
      <c r="C156" s="32">
        <f>G156</f>
        <v/>
      </c>
      <c r="E156" s="32" t="inlineStr">
        <is>
          <t>6BFX1514/8</t>
        </is>
      </c>
      <c r="F156" s="32" t="inlineStr">
        <is>
          <t>P04</t>
        </is>
      </c>
      <c r="G156" s="32" t="n">
        <v>16</v>
      </c>
    </row>
    <row r="157">
      <c r="A157" s="32" t="n">
        <v>46</v>
      </c>
      <c r="B157" s="365">
        <f>F157&amp;H$2&amp;E157&amp;H$3</f>
        <v/>
      </c>
      <c r="C157" s="32">
        <f>G157</f>
        <v/>
      </c>
      <c r="E157" s="32" t="inlineStr">
        <is>
          <t>6BFX1514/9</t>
        </is>
      </c>
      <c r="F157" s="32" t="inlineStr">
        <is>
          <t>P04</t>
        </is>
      </c>
      <c r="G157" s="32" t="n">
        <v>13</v>
      </c>
    </row>
    <row r="158">
      <c r="A158" s="32" t="n">
        <v>46</v>
      </c>
      <c r="B158" s="365">
        <f>F158&amp;H$2&amp;E158&amp;H$3</f>
        <v/>
      </c>
      <c r="C158" s="32">
        <f>G158</f>
        <v/>
      </c>
      <c r="E158" s="32" t="inlineStr">
        <is>
          <t>6BFX1514/10</t>
        </is>
      </c>
      <c r="F158" s="32" t="inlineStr">
        <is>
          <t>P04</t>
        </is>
      </c>
      <c r="G158" s="32" t="n">
        <v>13</v>
      </c>
    </row>
    <row r="159">
      <c r="A159" s="32" t="n">
        <v>46</v>
      </c>
      <c r="B159" s="365">
        <f>F159&amp;H$2&amp;E159&amp;H$3</f>
        <v/>
      </c>
      <c r="C159" s="32">
        <f>G159</f>
        <v/>
      </c>
      <c r="E159" s="32" t="inlineStr">
        <is>
          <t>6BFX1514/11</t>
        </is>
      </c>
      <c r="F159" s="32" t="inlineStr">
        <is>
          <t>P04</t>
        </is>
      </c>
      <c r="G159" s="32" t="n">
        <v>13</v>
      </c>
    </row>
    <row r="160">
      <c r="A160" s="32" t="n">
        <v>46</v>
      </c>
      <c r="B160" s="365">
        <f>F160&amp;H$2&amp;E160&amp;H$3</f>
        <v/>
      </c>
      <c r="C160" s="32">
        <f>G160</f>
        <v/>
      </c>
      <c r="E160" s="32" t="inlineStr">
        <is>
          <t>6BFX1515/1</t>
        </is>
      </c>
      <c r="F160" s="32" t="inlineStr">
        <is>
          <t>P04</t>
        </is>
      </c>
      <c r="G160" s="32" t="n">
        <v>16</v>
      </c>
    </row>
    <row r="161">
      <c r="A161" s="32" t="n">
        <v>46</v>
      </c>
      <c r="B161" s="365">
        <f>F161&amp;H$2&amp;E161&amp;H$3</f>
        <v/>
      </c>
      <c r="C161" s="32">
        <f>G161</f>
        <v/>
      </c>
      <c r="E161" s="32" t="inlineStr">
        <is>
          <t>6BFX1515/2</t>
        </is>
      </c>
      <c r="F161" s="32" t="inlineStr">
        <is>
          <t>P04</t>
        </is>
      </c>
      <c r="G161" s="32" t="n">
        <v>16</v>
      </c>
    </row>
    <row r="162">
      <c r="A162" s="32" t="n">
        <v>46</v>
      </c>
      <c r="B162" s="365">
        <f>F162&amp;H$2&amp;E162&amp;H$3</f>
        <v/>
      </c>
      <c r="C162" s="32">
        <f>G162</f>
        <v/>
      </c>
      <c r="E162" s="32" t="inlineStr">
        <is>
          <t>6BFX1515/3</t>
        </is>
      </c>
      <c r="F162" s="32" t="inlineStr">
        <is>
          <t>P04</t>
        </is>
      </c>
      <c r="G162" s="32" t="n">
        <v>19</v>
      </c>
    </row>
    <row r="163">
      <c r="A163" s="32" t="n">
        <v>46</v>
      </c>
      <c r="B163" s="365">
        <f>F163&amp;H$2&amp;E163&amp;H$3</f>
        <v/>
      </c>
      <c r="C163" s="32">
        <f>G163</f>
        <v/>
      </c>
      <c r="E163" s="32" t="inlineStr">
        <is>
          <t>6BFX1515/4</t>
        </is>
      </c>
      <c r="F163" s="32" t="inlineStr">
        <is>
          <t>P04</t>
        </is>
      </c>
      <c r="G163" s="32" t="n">
        <v>19</v>
      </c>
    </row>
    <row r="164">
      <c r="A164" s="32" t="n">
        <v>46</v>
      </c>
      <c r="B164" s="365">
        <f>F164&amp;H$2&amp;E164&amp;H$3</f>
        <v/>
      </c>
      <c r="C164" s="32">
        <f>G164</f>
        <v/>
      </c>
      <c r="E164" s="32" t="inlineStr">
        <is>
          <t>6BFX1515/5</t>
        </is>
      </c>
      <c r="F164" s="32" t="inlineStr">
        <is>
          <t>P04</t>
        </is>
      </c>
      <c r="G164" s="32" t="n">
        <v>22</v>
      </c>
    </row>
    <row r="165">
      <c r="A165" s="32" t="n">
        <v>46</v>
      </c>
      <c r="B165" s="365">
        <f>F165&amp;H$2&amp;E165&amp;H$3</f>
        <v/>
      </c>
      <c r="C165" s="32">
        <f>G165</f>
        <v/>
      </c>
      <c r="E165" s="32" t="inlineStr">
        <is>
          <t>6BFX1515/6</t>
        </is>
      </c>
      <c r="F165" s="32" t="inlineStr">
        <is>
          <t>P04</t>
        </is>
      </c>
      <c r="G165" s="32" t="n">
        <v>10</v>
      </c>
    </row>
    <row r="166">
      <c r="A166" s="32" t="n">
        <v>46</v>
      </c>
      <c r="B166" s="365">
        <f>F166&amp;H$2&amp;E166&amp;H$3</f>
        <v/>
      </c>
      <c r="C166" s="32">
        <f>G166</f>
        <v/>
      </c>
      <c r="E166" s="32" t="inlineStr">
        <is>
          <t>6BFX1515/7</t>
        </is>
      </c>
      <c r="F166" s="32" t="inlineStr">
        <is>
          <t>P04</t>
        </is>
      </c>
      <c r="G166" s="32" t="n">
        <v>16</v>
      </c>
    </row>
    <row r="167">
      <c r="A167" s="32" t="n">
        <v>46</v>
      </c>
      <c r="B167" s="365">
        <f>F167&amp;H$2&amp;E167&amp;H$3</f>
        <v/>
      </c>
      <c r="C167" s="32">
        <f>G167</f>
        <v/>
      </c>
      <c r="E167" s="32" t="inlineStr">
        <is>
          <t>6BFX1515/8</t>
        </is>
      </c>
      <c r="F167" s="32" t="inlineStr">
        <is>
          <t>P04</t>
        </is>
      </c>
      <c r="G167" s="32" t="n">
        <v>16</v>
      </c>
    </row>
    <row r="168">
      <c r="A168" s="32" t="n">
        <v>46</v>
      </c>
      <c r="B168" s="365">
        <f>F168&amp;H$2&amp;E168&amp;H$3</f>
        <v/>
      </c>
      <c r="C168" s="32">
        <f>G168</f>
        <v/>
      </c>
      <c r="E168" s="32" t="inlineStr">
        <is>
          <t>6BFX1515/9</t>
        </is>
      </c>
      <c r="F168" s="32" t="inlineStr">
        <is>
          <t>P04</t>
        </is>
      </c>
      <c r="G168" s="32" t="n">
        <v>10</v>
      </c>
    </row>
    <row r="169">
      <c r="A169" s="32" t="n">
        <v>46</v>
      </c>
      <c r="B169" s="365">
        <f>F169&amp;H$2&amp;E169&amp;H$3</f>
        <v/>
      </c>
      <c r="C169" s="32">
        <f>G169</f>
        <v/>
      </c>
      <c r="E169" s="32" t="inlineStr">
        <is>
          <t>6BFX1515/10</t>
        </is>
      </c>
      <c r="F169" s="32" t="inlineStr">
        <is>
          <t>P04</t>
        </is>
      </c>
      <c r="G169" s="32" t="n">
        <v>22</v>
      </c>
    </row>
    <row r="170">
      <c r="A170" s="32" t="n">
        <v>46</v>
      </c>
      <c r="B170" s="365">
        <f>F170&amp;H$2&amp;E170&amp;H$3</f>
        <v/>
      </c>
      <c r="C170" s="32">
        <f>G170</f>
        <v/>
      </c>
      <c r="E170" s="32" t="inlineStr">
        <is>
          <t>6BFX1516/1</t>
        </is>
      </c>
      <c r="F170" s="32" t="inlineStr">
        <is>
          <t>P04</t>
        </is>
      </c>
      <c r="G170" s="32" t="n">
        <v>19</v>
      </c>
    </row>
    <row r="171">
      <c r="A171" s="32" t="n">
        <v>46</v>
      </c>
      <c r="B171" s="365">
        <f>F171&amp;H$2&amp;E171&amp;H$3</f>
        <v/>
      </c>
      <c r="C171" s="32">
        <f>G171</f>
        <v/>
      </c>
      <c r="E171" s="32" t="inlineStr">
        <is>
          <t>6BFX1518/1</t>
        </is>
      </c>
      <c r="F171" s="32" t="inlineStr">
        <is>
          <t>P03</t>
        </is>
      </c>
      <c r="G171" s="32" t="n">
        <v>22</v>
      </c>
    </row>
    <row r="172">
      <c r="A172" s="32" t="n">
        <v>46</v>
      </c>
      <c r="B172" s="365">
        <f>F172&amp;H$2&amp;E172&amp;H$3</f>
        <v/>
      </c>
      <c r="C172" s="32">
        <f>G172</f>
        <v/>
      </c>
      <c r="E172" s="32" t="inlineStr">
        <is>
          <t>6BFX1518/2</t>
        </is>
      </c>
      <c r="F172" s="32" t="inlineStr">
        <is>
          <t>P03</t>
        </is>
      </c>
      <c r="G172" s="32" t="n">
        <v>10</v>
      </c>
    </row>
    <row r="173">
      <c r="A173" s="32" t="n">
        <v>46</v>
      </c>
      <c r="B173" s="365">
        <f>F173&amp;H$2&amp;E173&amp;H$3</f>
        <v/>
      </c>
      <c r="C173" s="32">
        <f>G173</f>
        <v/>
      </c>
      <c r="E173" s="32" t="inlineStr">
        <is>
          <t>6BFX1519/1</t>
        </is>
      </c>
      <c r="F173" s="32" t="inlineStr">
        <is>
          <t>P03</t>
        </is>
      </c>
      <c r="G173" s="32" t="n">
        <v>22</v>
      </c>
    </row>
    <row r="174">
      <c r="A174" s="32" t="n">
        <v>46</v>
      </c>
      <c r="B174" s="365">
        <f>F174&amp;H$2&amp;E174&amp;H$3</f>
        <v/>
      </c>
      <c r="C174" s="32">
        <f>G174</f>
        <v/>
      </c>
      <c r="E174" s="32" t="inlineStr">
        <is>
          <t>6BFX1519/2</t>
        </is>
      </c>
      <c r="F174" s="32" t="inlineStr">
        <is>
          <t>P03</t>
        </is>
      </c>
      <c r="G174" s="32" t="n">
        <v>22</v>
      </c>
    </row>
    <row r="175">
      <c r="A175" s="32" t="n">
        <v>46</v>
      </c>
      <c r="B175" s="365">
        <f>F175&amp;H$2&amp;E175&amp;H$3</f>
        <v/>
      </c>
      <c r="C175" s="32">
        <f>G175</f>
        <v/>
      </c>
      <c r="E175" s="32" t="inlineStr">
        <is>
          <t>6BFX1519/3</t>
        </is>
      </c>
      <c r="F175" s="32" t="inlineStr">
        <is>
          <t>P03</t>
        </is>
      </c>
      <c r="G175" s="32" t="n">
        <v>16</v>
      </c>
    </row>
    <row r="176">
      <c r="A176" s="32" t="n">
        <v>46</v>
      </c>
      <c r="B176" s="365">
        <f>F176&amp;H$2&amp;E176&amp;H$3</f>
        <v/>
      </c>
      <c r="C176" s="32">
        <f>G176</f>
        <v/>
      </c>
      <c r="E176" s="32" t="inlineStr">
        <is>
          <t>6BFX1519/4</t>
        </is>
      </c>
      <c r="F176" s="32" t="inlineStr">
        <is>
          <t>P03</t>
        </is>
      </c>
      <c r="G176" s="32" t="n">
        <v>22</v>
      </c>
    </row>
    <row r="177">
      <c r="A177" s="32" t="n">
        <v>46</v>
      </c>
      <c r="B177" s="365">
        <f>F177&amp;H$2&amp;E177&amp;H$3</f>
        <v/>
      </c>
      <c r="C177" s="32">
        <f>G177</f>
        <v/>
      </c>
      <c r="E177" s="32" t="inlineStr">
        <is>
          <t>6BFX2001/1</t>
        </is>
      </c>
      <c r="F177" s="32" t="inlineStr">
        <is>
          <t>P14</t>
        </is>
      </c>
      <c r="G177" s="32" t="n">
        <v>13</v>
      </c>
    </row>
    <row r="178">
      <c r="A178" s="32" t="n">
        <v>46</v>
      </c>
      <c r="B178" s="365">
        <f>F178&amp;H$2&amp;E178&amp;H$3</f>
        <v/>
      </c>
      <c r="C178" s="32">
        <f>G178</f>
        <v/>
      </c>
      <c r="E178" s="32" t="inlineStr">
        <is>
          <t>6BFX2001/2</t>
        </is>
      </c>
      <c r="F178" s="32" t="inlineStr">
        <is>
          <t>P14</t>
        </is>
      </c>
      <c r="G178" s="32" t="n">
        <v>13</v>
      </c>
    </row>
    <row r="179">
      <c r="A179" s="32" t="n">
        <v>46</v>
      </c>
      <c r="B179" s="365">
        <f>F179&amp;H$2&amp;E179&amp;H$3</f>
        <v/>
      </c>
      <c r="C179" s="32">
        <f>G179</f>
        <v/>
      </c>
      <c r="E179" s="32" t="inlineStr">
        <is>
          <t>6BFX2001/3</t>
        </is>
      </c>
      <c r="F179" s="32" t="inlineStr">
        <is>
          <t>P14</t>
        </is>
      </c>
      <c r="G179" s="32" t="n">
        <v>13</v>
      </c>
    </row>
    <row r="180">
      <c r="A180" s="32" t="n">
        <v>46</v>
      </c>
      <c r="B180" s="365">
        <f>F180&amp;H$2&amp;E180&amp;H$3</f>
        <v/>
      </c>
      <c r="C180" s="32">
        <f>G180</f>
        <v/>
      </c>
      <c r="E180" s="32" t="inlineStr">
        <is>
          <t>6BFX2001/4</t>
        </is>
      </c>
      <c r="F180" s="32" t="inlineStr">
        <is>
          <t>P14</t>
        </is>
      </c>
      <c r="G180" s="32" t="n">
        <v>10</v>
      </c>
    </row>
    <row r="181">
      <c r="A181" s="32" t="n">
        <v>46</v>
      </c>
      <c r="B181" s="365">
        <f>F181&amp;H$2&amp;E181&amp;H$3</f>
        <v/>
      </c>
      <c r="C181" s="32">
        <f>G181</f>
        <v/>
      </c>
      <c r="E181" s="32" t="inlineStr">
        <is>
          <t>6BFX2001/5</t>
        </is>
      </c>
      <c r="F181" s="32" t="inlineStr">
        <is>
          <t>P14</t>
        </is>
      </c>
      <c r="G181" s="32" t="n">
        <v>10</v>
      </c>
    </row>
    <row r="182">
      <c r="A182" s="32" t="n">
        <v>46</v>
      </c>
      <c r="B182" s="365">
        <f>F182&amp;H$2&amp;E182&amp;H$3</f>
        <v/>
      </c>
      <c r="C182" s="32">
        <f>G182</f>
        <v/>
      </c>
      <c r="E182" s="32" t="inlineStr">
        <is>
          <t>6BFX2001/6</t>
        </is>
      </c>
      <c r="F182" s="32" t="inlineStr">
        <is>
          <t>P14</t>
        </is>
      </c>
      <c r="G182" s="32" t="n">
        <v>13</v>
      </c>
    </row>
    <row r="183">
      <c r="A183" s="32" t="n">
        <v>46</v>
      </c>
      <c r="B183" s="365">
        <f>F183&amp;H$2&amp;E183&amp;H$3</f>
        <v/>
      </c>
      <c r="C183" s="32">
        <f>G183</f>
        <v/>
      </c>
      <c r="E183" s="32" t="inlineStr">
        <is>
          <t>6BFX2001/9</t>
        </is>
      </c>
      <c r="F183" s="32" t="inlineStr">
        <is>
          <t>P14</t>
        </is>
      </c>
      <c r="G183" s="32" t="n">
        <v>19</v>
      </c>
    </row>
    <row r="184">
      <c r="A184" s="32" t="n">
        <v>46</v>
      </c>
      <c r="B184" s="365">
        <f>F184&amp;H$2&amp;E184&amp;H$3</f>
        <v/>
      </c>
      <c r="C184" s="32">
        <f>G184</f>
        <v/>
      </c>
      <c r="E184" s="32" t="inlineStr">
        <is>
          <t>6BFX2001/10</t>
        </is>
      </c>
      <c r="F184" s="32" t="inlineStr">
        <is>
          <t>P14</t>
        </is>
      </c>
      <c r="G184" s="32" t="n">
        <v>16</v>
      </c>
    </row>
    <row r="185">
      <c r="A185" s="32" t="n">
        <v>46</v>
      </c>
      <c r="B185" s="365">
        <f>F185&amp;H$2&amp;E185&amp;H$3</f>
        <v/>
      </c>
      <c r="C185" s="32">
        <f>G185</f>
        <v/>
      </c>
      <c r="E185" s="32" t="inlineStr">
        <is>
          <t>6BFX2001/11</t>
        </is>
      </c>
      <c r="F185" s="32" t="inlineStr">
        <is>
          <t>P14</t>
        </is>
      </c>
      <c r="G185" s="32" t="n">
        <v>13</v>
      </c>
    </row>
    <row r="186">
      <c r="A186" s="32" t="n">
        <v>46</v>
      </c>
      <c r="B186" s="365">
        <f>F186&amp;H$2&amp;E186&amp;H$3</f>
        <v/>
      </c>
      <c r="C186" s="32">
        <f>G186</f>
        <v/>
      </c>
      <c r="E186" s="32" t="inlineStr">
        <is>
          <t>6BFX2001/12</t>
        </is>
      </c>
      <c r="F186" s="32" t="inlineStr">
        <is>
          <t>P14</t>
        </is>
      </c>
      <c r="G186" s="32" t="n">
        <v>13</v>
      </c>
    </row>
    <row r="187">
      <c r="A187" s="32" t="n">
        <v>46</v>
      </c>
      <c r="B187" s="365">
        <f>F187&amp;H$2&amp;E187&amp;H$3</f>
        <v/>
      </c>
      <c r="C187" s="32">
        <f>G187</f>
        <v/>
      </c>
      <c r="E187" s="32" t="inlineStr">
        <is>
          <t>6BFX2001/AZ4</t>
        </is>
      </c>
      <c r="F187" s="32" t="inlineStr">
        <is>
          <t>P01</t>
        </is>
      </c>
      <c r="G187" s="32" t="n">
        <v>10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G4" sqref="G4"/>
    </sheetView>
  </sheetViews>
  <sheetFormatPr baseColWidth="8" defaultColWidth="9" defaultRowHeight="14.4"/>
  <cols>
    <col width="23.109375" customWidth="1" style="541" min="2" max="2"/>
    <col width="17.109375" customWidth="1" style="541" min="3" max="3"/>
  </cols>
  <sheetData>
    <row r="1" ht="22.2" customHeight="1" s="541">
      <c r="A1" s="509" t="inlineStr">
        <is>
          <t>XD202505135</t>
        </is>
      </c>
      <c r="B1" s="542" t="n"/>
      <c r="C1" s="543" t="n"/>
    </row>
    <row r="2" ht="22.2" customHeight="1" s="541">
      <c r="A2" s="509" t="inlineStr">
        <is>
          <t>JG305/30/50FG</t>
        </is>
      </c>
      <c r="B2" s="542" t="n"/>
      <c r="C2" s="543" t="n"/>
    </row>
    <row r="3" ht="22.2" customHeight="1" s="541">
      <c r="A3" s="27" t="inlineStr">
        <is>
          <t>原板号</t>
        </is>
      </c>
      <c r="B3" s="27" t="inlineStr">
        <is>
          <t>板号</t>
        </is>
      </c>
      <c r="C3" s="28" t="n"/>
    </row>
    <row r="4" ht="88.95" customHeight="1" s="541">
      <c r="A4" s="29" t="n">
        <v>1</v>
      </c>
      <c r="B4" s="30" t="inlineStr">
        <is>
          <t>P01-6BFX1511/Z2#</t>
        </is>
      </c>
      <c r="C4" s="17" t="n"/>
    </row>
    <row r="5" ht="88.95" customHeight="1" s="541">
      <c r="A5" s="29" t="n">
        <v>1</v>
      </c>
      <c r="B5" s="30" t="inlineStr">
        <is>
          <t>P01-6BFX1510/AZ1</t>
        </is>
      </c>
      <c r="C5" s="17" t="n"/>
    </row>
    <row r="6" ht="88.95" customHeight="1" s="541">
      <c r="A6" s="29" t="n">
        <v>1</v>
      </c>
      <c r="B6" s="30" t="inlineStr">
        <is>
          <t>P01-6BFX1510/AZ1</t>
        </is>
      </c>
      <c r="C6" s="17" t="n"/>
    </row>
    <row r="7" ht="88.95" customHeight="1" s="541">
      <c r="A7" s="29" t="n">
        <v>1</v>
      </c>
      <c r="B7" s="30" t="inlineStr">
        <is>
          <t>P01-6BFX1511/Z1</t>
        </is>
      </c>
      <c r="C7" s="17" t="n"/>
    </row>
    <row r="8" ht="88.95" customHeight="1" s="541">
      <c r="A8" s="29" t="n">
        <v>1</v>
      </c>
      <c r="B8" s="30" t="inlineStr">
        <is>
          <t>P01-6BFX1001/A104</t>
        </is>
      </c>
      <c r="C8" s="17" t="n"/>
    </row>
    <row r="9" ht="88.95" customHeight="1" s="541">
      <c r="A9" s="29" t="n">
        <v>1</v>
      </c>
      <c r="B9" s="30" t="inlineStr">
        <is>
          <t>P01-6BFX1509/Z2</t>
        </is>
      </c>
      <c r="C9" s="17" t="n"/>
    </row>
    <row r="10" ht="88.95" customHeight="1" s="541">
      <c r="A10" s="29" t="n">
        <v>1</v>
      </c>
      <c r="B10" s="30" t="inlineStr">
        <is>
          <t>P01-6BFX1515/AZ1</t>
        </is>
      </c>
      <c r="C10" s="17" t="n"/>
    </row>
    <row r="11" ht="88.95" customHeight="1" s="541">
      <c r="A11" s="29" t="n">
        <v>1</v>
      </c>
      <c r="B11" s="30" t="inlineStr">
        <is>
          <t>P01-6BFX1515/AZ1</t>
        </is>
      </c>
      <c r="C11" s="17" t="n"/>
    </row>
    <row r="12" ht="88.95" customHeight="1" s="541">
      <c r="A12" s="29" t="n">
        <v>1</v>
      </c>
      <c r="B12" s="30" t="inlineStr">
        <is>
          <t>P01-6BFX1514/AZ1</t>
        </is>
      </c>
      <c r="C12" s="17" t="n"/>
    </row>
    <row r="13" ht="88.95" customHeight="1" s="541">
      <c r="A13" s="29" t="n">
        <v>1</v>
      </c>
      <c r="B13" s="30" t="inlineStr">
        <is>
          <t>P01-6BFX1005/AZ2</t>
        </is>
      </c>
      <c r="C13" s="17" t="n"/>
    </row>
    <row r="14" ht="88.95" customHeight="1" s="541">
      <c r="A14" s="29" t="n">
        <v>1</v>
      </c>
      <c r="B14" s="30" t="inlineStr">
        <is>
          <t>P01-6BFX1003/Z2</t>
        </is>
      </c>
      <c r="C14" s="17" t="n"/>
    </row>
    <row r="15" ht="88.95" customHeight="1" s="541">
      <c r="A15" s="29" t="n">
        <v>1</v>
      </c>
      <c r="B15" s="30" t="inlineStr">
        <is>
          <t>P01-6BFX1507/AZ1</t>
        </is>
      </c>
      <c r="C15" s="17" t="n"/>
    </row>
    <row r="16" ht="88.95" customHeight="1" s="541">
      <c r="A16" s="29" t="n">
        <v>1</v>
      </c>
      <c r="B16" s="30" t="inlineStr">
        <is>
          <t>P01-6BFX1513/AZ1</t>
        </is>
      </c>
      <c r="C16" s="17" t="n"/>
    </row>
    <row r="17" ht="88.95" customHeight="1" s="541">
      <c r="A17" s="29" t="n">
        <v>1</v>
      </c>
      <c r="B17" s="30" t="inlineStr">
        <is>
          <t>P01-6BFX1513/AZ1</t>
        </is>
      </c>
      <c r="C17" s="17" t="n"/>
    </row>
    <row r="18" ht="88.95" customHeight="1" s="541">
      <c r="A18" s="29" t="n">
        <v>1</v>
      </c>
      <c r="B18" s="30" t="inlineStr">
        <is>
          <t>P01-6BFX1508/AZ1</t>
        </is>
      </c>
      <c r="C18" s="17" t="n"/>
    </row>
    <row r="19" ht="88.95" customHeight="1" s="541">
      <c r="A19" s="29" t="n">
        <v>1</v>
      </c>
      <c r="B19" s="30" t="inlineStr">
        <is>
          <t>P01-6BFX1508/AZ1</t>
        </is>
      </c>
      <c r="C19" s="17" t="n"/>
    </row>
    <row r="20" ht="88.95" customHeight="1" s="541">
      <c r="A20" s="29" t="n">
        <v>1</v>
      </c>
      <c r="B20" s="30" t="inlineStr">
        <is>
          <t>P01-6BFX1005/AZ1</t>
        </is>
      </c>
      <c r="C20" s="17" t="n"/>
    </row>
    <row r="21" ht="88.95" customHeight="1" s="541">
      <c r="A21" s="29" t="n">
        <v>1</v>
      </c>
      <c r="B21" s="30" t="inlineStr">
        <is>
          <t>P01-6BFX1018/XX1</t>
        </is>
      </c>
      <c r="C21" s="17" t="n"/>
    </row>
    <row r="22" ht="88.95" customHeight="1" s="541">
      <c r="A22" s="29" t="n">
        <v>1</v>
      </c>
      <c r="B22" s="30" t="inlineStr">
        <is>
          <t>P01-6BFX1017/XX1</t>
        </is>
      </c>
      <c r="C22" s="17" t="n"/>
    </row>
    <row r="23" ht="88.95" customHeight="1" s="541">
      <c r="A23" s="29" t="n">
        <v>1</v>
      </c>
      <c r="B23" s="31" t="inlineStr">
        <is>
          <t>P01-6BFX2001/AZ4#</t>
        </is>
      </c>
      <c r="C23" s="17" t="n"/>
    </row>
    <row r="24" ht="88.95" customHeight="1" s="541">
      <c r="A24" s="29" t="n">
        <v>1</v>
      </c>
      <c r="B24" s="31" t="inlineStr">
        <is>
          <t>P01-6BFX1516/AZ2</t>
        </is>
      </c>
      <c r="C24" s="17" t="n"/>
    </row>
  </sheetData>
  <autoFilter ref="A3:B24"/>
  <mergeCells count="2">
    <mergeCell ref="A1:C1"/>
    <mergeCell ref="A2:C2"/>
  </mergeCells>
  <printOptions horizontalCentered="1"/>
  <pageMargins left="0" right="0" top="0" bottom="0" header="0.5" footer="0.5"/>
  <pageSetup orientation="portrait" paperSize="9" scale="200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F4" sqref="F4"/>
    </sheetView>
  </sheetViews>
  <sheetFormatPr baseColWidth="8" defaultColWidth="9" defaultRowHeight="14.4"/>
  <cols>
    <col width="17.109375" customWidth="1" style="541" min="2" max="2"/>
    <col width="20.109375" customWidth="1" style="541" min="3" max="3"/>
  </cols>
  <sheetData>
    <row r="1" ht="22.2" customHeight="1" s="541">
      <c r="A1" s="509" t="inlineStr">
        <is>
          <t>XD202505135</t>
        </is>
      </c>
      <c r="B1" s="542" t="n"/>
      <c r="C1" s="543" t="n"/>
    </row>
    <row r="2" ht="22.2" customHeight="1" s="541">
      <c r="A2" s="509" t="inlineStr">
        <is>
          <t>JG405/30/50FG</t>
        </is>
      </c>
      <c r="B2" s="542" t="n"/>
      <c r="C2" s="543" t="n"/>
    </row>
    <row r="3" ht="51.6" customHeight="1" s="541">
      <c r="A3" s="20" t="inlineStr">
        <is>
          <t>原板号</t>
        </is>
      </c>
      <c r="B3" s="20" t="inlineStr">
        <is>
          <t>板号</t>
        </is>
      </c>
      <c r="C3" s="21" t="n"/>
    </row>
    <row r="4" ht="103.95" customHeight="1" s="541">
      <c r="A4" s="22" t="inlineStr">
        <is>
          <t>1</t>
        </is>
      </c>
      <c r="B4" s="23" t="inlineStr">
        <is>
          <t>P04-6BFX1515/8#</t>
        </is>
      </c>
      <c r="C4" s="21" t="n"/>
    </row>
    <row r="5" ht="103.95" customHeight="1" s="541">
      <c r="A5" s="22" t="inlineStr">
        <is>
          <t>1</t>
        </is>
      </c>
      <c r="B5" s="24" t="inlineStr">
        <is>
          <t>P09-6BFX1502/4#</t>
        </is>
      </c>
      <c r="C5" s="21" t="n"/>
    </row>
    <row r="6" ht="103.95" customHeight="1" s="541">
      <c r="A6" s="22" t="inlineStr">
        <is>
          <t>1</t>
        </is>
      </c>
      <c r="B6" s="25" t="inlineStr">
        <is>
          <t>P09-6BFX1502/2#</t>
        </is>
      </c>
      <c r="C6" s="21" t="n"/>
    </row>
    <row r="7" ht="103.95" customHeight="1" s="541">
      <c r="A7" s="22" t="inlineStr">
        <is>
          <t>1</t>
        </is>
      </c>
      <c r="B7" s="23" t="inlineStr">
        <is>
          <t>P07-6BFX1501/2#</t>
        </is>
      </c>
      <c r="C7" s="21" t="n"/>
    </row>
    <row r="8" ht="103.95" customHeight="1" s="541">
      <c r="A8" s="22" t="inlineStr">
        <is>
          <t>1</t>
        </is>
      </c>
      <c r="B8" s="23" t="inlineStr">
        <is>
          <t>P09-6BFX1502/9#</t>
        </is>
      </c>
      <c r="C8" s="21" t="n"/>
    </row>
    <row r="9" ht="103.95" customHeight="1" s="541">
      <c r="A9" s="22" t="inlineStr">
        <is>
          <t>2</t>
        </is>
      </c>
      <c r="B9" s="23" t="inlineStr">
        <is>
          <t>P03-6BFX1519/2#</t>
        </is>
      </c>
      <c r="C9" s="21" t="n"/>
    </row>
    <row r="10" ht="103.95" customHeight="1" s="541">
      <c r="A10" s="22" t="inlineStr">
        <is>
          <t>2</t>
        </is>
      </c>
      <c r="B10" s="23" t="inlineStr">
        <is>
          <t>P07-6BFX1501/1</t>
        </is>
      </c>
      <c r="C10" s="21" t="n"/>
    </row>
    <row r="11" ht="103.95" customHeight="1" s="541">
      <c r="A11" s="22" t="inlineStr">
        <is>
          <t>2</t>
        </is>
      </c>
      <c r="B11" s="23" t="inlineStr">
        <is>
          <t>P04-6BFX1515/8#</t>
        </is>
      </c>
      <c r="C11" s="21" t="n"/>
    </row>
    <row r="12" ht="103.95" customHeight="1" s="541">
      <c r="A12" s="22" t="inlineStr">
        <is>
          <t>2</t>
        </is>
      </c>
      <c r="B12" s="23" t="inlineStr">
        <is>
          <t>P04-6BFX1515/9#</t>
        </is>
      </c>
      <c r="C12" s="21" t="n"/>
    </row>
    <row r="13" ht="103.95" customHeight="1" s="541">
      <c r="A13" s="22" t="inlineStr">
        <is>
          <t>2</t>
        </is>
      </c>
      <c r="B13" s="23" t="inlineStr">
        <is>
          <t>P08-6BFX1507/6#</t>
        </is>
      </c>
      <c r="C13" s="21" t="n"/>
    </row>
    <row r="14" ht="103.95" customHeight="1" s="541">
      <c r="A14" s="22" t="inlineStr">
        <is>
          <t>3</t>
        </is>
      </c>
      <c r="B14" s="23" t="inlineStr">
        <is>
          <t>P09-6BFX1502/11#</t>
        </is>
      </c>
      <c r="C14" s="21" t="n"/>
    </row>
    <row r="15" ht="103.95" customHeight="1" s="541">
      <c r="A15" s="22" t="inlineStr">
        <is>
          <t>3</t>
        </is>
      </c>
      <c r="B15" s="23" t="inlineStr">
        <is>
          <t>P05-6BFX1508/2#</t>
        </is>
      </c>
      <c r="C15" s="21" t="n"/>
    </row>
    <row r="16" ht="103.95" customHeight="1" s="541">
      <c r="A16" s="22" t="inlineStr">
        <is>
          <t>3</t>
        </is>
      </c>
      <c r="B16" s="23" t="inlineStr">
        <is>
          <t>P05-6BFX1508/1#</t>
        </is>
      </c>
      <c r="C16" s="21" t="n"/>
    </row>
    <row r="17" ht="103.95" customHeight="1" s="541">
      <c r="A17" s="22" t="inlineStr">
        <is>
          <t>3</t>
        </is>
      </c>
      <c r="B17" s="23" t="inlineStr">
        <is>
          <t>P07-6BFX1501/3</t>
        </is>
      </c>
      <c r="C17" s="21" t="n"/>
    </row>
    <row r="18" ht="103.95" customHeight="1" s="541">
      <c r="A18" s="22" t="inlineStr">
        <is>
          <t>4</t>
        </is>
      </c>
      <c r="B18" s="23" t="inlineStr">
        <is>
          <t>P03-6BFX1519/4#</t>
        </is>
      </c>
      <c r="C18" s="21" t="n"/>
    </row>
    <row r="19" ht="103.95" customHeight="1" s="541">
      <c r="A19" s="22" t="inlineStr">
        <is>
          <t>4</t>
        </is>
      </c>
      <c r="B19" s="23" t="inlineStr">
        <is>
          <t>P08-6BFX1507/4#</t>
        </is>
      </c>
      <c r="C19" s="21" t="n"/>
    </row>
    <row r="20" ht="103.95" customHeight="1" s="541">
      <c r="A20" s="22" t="inlineStr">
        <is>
          <t>4</t>
        </is>
      </c>
      <c r="B20" s="23" t="inlineStr">
        <is>
          <t>P08-6BFX1507/2#</t>
        </is>
      </c>
      <c r="C20" s="21" t="n"/>
    </row>
    <row r="21" ht="103.95" customHeight="1" s="541">
      <c r="A21" s="22" t="inlineStr">
        <is>
          <t>4</t>
        </is>
      </c>
      <c r="B21" s="23" t="inlineStr">
        <is>
          <t>P08-6BFX1507/3#</t>
        </is>
      </c>
      <c r="C21" s="21" t="n"/>
    </row>
    <row r="22" ht="103.95" customHeight="1" s="541">
      <c r="A22" s="22" t="inlineStr">
        <is>
          <t>5</t>
        </is>
      </c>
      <c r="B22" s="23" t="inlineStr">
        <is>
          <t>P08-6BFX1507/1#</t>
        </is>
      </c>
      <c r="C22" s="21" t="n"/>
    </row>
    <row r="23" ht="103.95" customHeight="1" s="541">
      <c r="A23" s="22" t="inlineStr">
        <is>
          <t>5</t>
        </is>
      </c>
      <c r="B23" s="23" t="inlineStr">
        <is>
          <t>P09-6BFX1502/10#</t>
        </is>
      </c>
      <c r="C23" s="21" t="n"/>
    </row>
    <row r="24" ht="103.95" customHeight="1" s="541">
      <c r="A24" s="22" t="inlineStr">
        <is>
          <t>5</t>
        </is>
      </c>
      <c r="B24" s="23" t="inlineStr">
        <is>
          <t>P06-6BFX1513/2#</t>
        </is>
      </c>
      <c r="C24" s="21" t="n"/>
    </row>
    <row r="25" ht="103.95" customHeight="1" s="541">
      <c r="A25" s="22" t="inlineStr">
        <is>
          <t>5</t>
        </is>
      </c>
      <c r="B25" s="23" t="inlineStr">
        <is>
          <t>P06-6BFX1513/1#</t>
        </is>
      </c>
      <c r="C25" s="21" t="n"/>
    </row>
    <row r="26" ht="25.8" customHeight="1" s="541">
      <c r="A26" s="26" t="n"/>
      <c r="B26" s="26" t="n"/>
      <c r="C26" s="26" t="n"/>
    </row>
  </sheetData>
  <autoFilter ref="A3:B25"/>
  <mergeCells count="2">
    <mergeCell ref="A1:C1"/>
    <mergeCell ref="A2:C2"/>
  </mergeCells>
  <printOptions horizontalCentered="1"/>
  <pageMargins left="0" right="0" top="0" bottom="0" header="0.5" footer="0.5"/>
  <pageSetup orientation="portrait" paperSize="9" scale="200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9"/>
  <sheetViews>
    <sheetView topLeftCell="A140" workbookViewId="0">
      <selection activeCell="A149" sqref="A149"/>
    </sheetView>
  </sheetViews>
  <sheetFormatPr baseColWidth="8" defaultColWidth="9" defaultRowHeight="14.4"/>
  <cols>
    <col width="30" customWidth="1" style="541" min="1" max="1"/>
    <col width="18.109375" customWidth="1" style="541" min="2" max="2"/>
  </cols>
  <sheetData>
    <row r="1" ht="22.2" customHeight="1" s="541">
      <c r="A1" s="509" t="inlineStr">
        <is>
          <t>XD202505135</t>
        </is>
      </c>
      <c r="B1" s="543" t="n"/>
      <c r="C1" s="18" t="n"/>
    </row>
    <row r="2" ht="22.2" customHeight="1" s="541">
      <c r="A2" s="509" t="inlineStr">
        <is>
          <t>JG405/30/100FG</t>
        </is>
      </c>
      <c r="B2" s="543" t="n"/>
      <c r="C2" s="18" t="n"/>
    </row>
    <row r="3" ht="103.95" customHeight="1" s="541">
      <c r="A3" s="19" t="inlineStr">
        <is>
          <t>P11-6BFX2007/1</t>
        </is>
      </c>
      <c r="B3" s="17" t="n"/>
    </row>
    <row r="4" ht="103.95" customHeight="1" s="541">
      <c r="A4" s="19" t="inlineStr">
        <is>
          <t>P11-6BFX2007/2</t>
        </is>
      </c>
      <c r="B4" s="17" t="n"/>
    </row>
    <row r="5" ht="103.95" customHeight="1" s="541">
      <c r="A5" s="19" t="inlineStr">
        <is>
          <t>P11-6BFX2007/3</t>
        </is>
      </c>
      <c r="B5" s="17" t="n"/>
    </row>
    <row r="6" ht="103.95" customHeight="1" s="541">
      <c r="A6" s="19" t="inlineStr">
        <is>
          <t>P11-6BFX2007/4</t>
        </is>
      </c>
      <c r="B6" s="17" t="n"/>
    </row>
    <row r="7" ht="103.95" customHeight="1" s="541">
      <c r="A7" s="19" t="inlineStr">
        <is>
          <t>P11-6BFX2007/5</t>
        </is>
      </c>
      <c r="B7" s="17" t="n"/>
    </row>
    <row r="8" ht="103.95" customHeight="1" s="541">
      <c r="A8" s="19" t="inlineStr">
        <is>
          <t>P11-6BFX2007/6</t>
        </is>
      </c>
      <c r="B8" s="17" t="n"/>
    </row>
    <row r="9" ht="103.95" customHeight="1" s="541">
      <c r="A9" s="19" t="inlineStr">
        <is>
          <t>P11-6BFX2007/7</t>
        </is>
      </c>
      <c r="B9" s="17" t="n"/>
    </row>
    <row r="10" ht="103.95" customHeight="1" s="541">
      <c r="A10" s="19" t="inlineStr">
        <is>
          <t>P11-6BFX2007/8</t>
        </is>
      </c>
      <c r="B10" s="17" t="n"/>
    </row>
    <row r="11" ht="103.95" customHeight="1" s="541">
      <c r="A11" s="19" t="inlineStr">
        <is>
          <t>P11-6BFX2007/9</t>
        </is>
      </c>
      <c r="B11" s="17" t="n"/>
    </row>
    <row r="12" ht="103.95" customHeight="1" s="541">
      <c r="A12" s="19" t="inlineStr">
        <is>
          <t>P11-6BFX2007/10</t>
        </is>
      </c>
      <c r="B12" s="17" t="n"/>
    </row>
    <row r="13" ht="103.95" customHeight="1" s="541">
      <c r="A13" s="19" t="inlineStr">
        <is>
          <t>P12-6BFX2007/11</t>
        </is>
      </c>
      <c r="B13" s="17" t="n"/>
    </row>
    <row r="14" ht="103.95" customHeight="1" s="541">
      <c r="A14" s="19" t="inlineStr">
        <is>
          <t>P12-6BFX2007/12</t>
        </is>
      </c>
      <c r="B14" s="17" t="n"/>
    </row>
    <row r="15" ht="103.95" customHeight="1" s="541">
      <c r="A15" s="19" t="inlineStr">
        <is>
          <t>P12-6BFX2007/13</t>
        </is>
      </c>
      <c r="B15" s="17" t="n"/>
    </row>
    <row r="16" ht="103.95" customHeight="1" s="541">
      <c r="A16" s="19" t="inlineStr">
        <is>
          <t>P12-6BFX2007/14</t>
        </is>
      </c>
      <c r="B16" s="17" t="n"/>
    </row>
    <row r="17" ht="103.95" customHeight="1" s="541">
      <c r="A17" s="19" t="inlineStr">
        <is>
          <t>P12-6BFX2007/15</t>
        </is>
      </c>
      <c r="B17" s="17" t="n"/>
    </row>
    <row r="18" ht="103.95" customHeight="1" s="541">
      <c r="A18" s="19" t="inlineStr">
        <is>
          <t>P12-6BFX2007/16</t>
        </is>
      </c>
      <c r="B18" s="17" t="n"/>
    </row>
    <row r="19" ht="103.95" customHeight="1" s="541">
      <c r="A19" s="19" t="inlineStr">
        <is>
          <t>P12-6BFX2007/17</t>
        </is>
      </c>
      <c r="B19" s="17" t="n"/>
    </row>
    <row r="20" ht="103.95" customHeight="1" s="541">
      <c r="A20" s="19" t="inlineStr">
        <is>
          <t>P13-6BFX1509/1#</t>
        </is>
      </c>
      <c r="B20" s="17" t="n"/>
    </row>
    <row r="21" ht="103.95" customHeight="1" s="541">
      <c r="A21" s="19" t="inlineStr">
        <is>
          <t>P13-6BFX1509/2#</t>
        </is>
      </c>
      <c r="B21" s="17" t="n"/>
    </row>
    <row r="22" ht="103.95" customHeight="1" s="541">
      <c r="A22" s="19" t="inlineStr">
        <is>
          <t>P13-6BFX1509/3#</t>
        </is>
      </c>
      <c r="B22" s="17" t="n"/>
    </row>
    <row r="23" ht="103.95" customHeight="1" s="541">
      <c r="A23" s="19" t="inlineStr">
        <is>
          <t>P13-6BFX1509/4#</t>
        </is>
      </c>
      <c r="B23" s="17" t="n"/>
    </row>
    <row r="24" ht="103.95" customHeight="1" s="541">
      <c r="A24" s="19" t="inlineStr">
        <is>
          <t>P13-6BFX1509/5#</t>
        </is>
      </c>
      <c r="B24" s="17" t="n"/>
    </row>
    <row r="25" ht="103.95" customHeight="1" s="541">
      <c r="A25" s="19" t="inlineStr">
        <is>
          <t>P13-6BFX1509/6#</t>
        </is>
      </c>
      <c r="B25" s="17" t="n"/>
    </row>
    <row r="26" ht="103.95" customHeight="1" s="541">
      <c r="A26" s="19" t="inlineStr">
        <is>
          <t>P14-6BFX2001/1#</t>
        </is>
      </c>
      <c r="B26" s="17" t="n"/>
    </row>
    <row r="27" ht="103.95" customHeight="1" s="541">
      <c r="A27" s="19" t="inlineStr">
        <is>
          <t>P14-6BFX2001/2#</t>
        </is>
      </c>
      <c r="B27" s="17" t="n"/>
    </row>
    <row r="28" ht="103.95" customHeight="1" s="541">
      <c r="A28" s="19" t="inlineStr">
        <is>
          <t>P14-6BFX2001/3#</t>
        </is>
      </c>
      <c r="B28" s="17" t="n"/>
    </row>
    <row r="29" ht="103.95" customHeight="1" s="541">
      <c r="A29" s="19" t="inlineStr">
        <is>
          <t>P14-6BFX2001/4#</t>
        </is>
      </c>
      <c r="B29" s="17" t="n"/>
    </row>
    <row r="30" ht="103.95" customHeight="1" s="541">
      <c r="A30" s="19" t="inlineStr">
        <is>
          <t>P14-6BFX2001/5#</t>
        </is>
      </c>
      <c r="B30" s="17" t="n"/>
    </row>
    <row r="31" ht="103.95" customHeight="1" s="541">
      <c r="A31" s="19" t="inlineStr">
        <is>
          <t>P14-6BFX2001/6#</t>
        </is>
      </c>
      <c r="B31" s="17" t="n"/>
    </row>
    <row r="32" ht="103.95" customHeight="1" s="541">
      <c r="A32" s="19" t="inlineStr">
        <is>
          <t>P14-6BFX2001/7</t>
        </is>
      </c>
      <c r="B32" s="17" t="n"/>
    </row>
    <row r="33" ht="103.95" customHeight="1" s="541">
      <c r="A33" s="19" t="inlineStr">
        <is>
          <t>P14-6BFX2001/8</t>
        </is>
      </c>
      <c r="B33" s="17" t="n"/>
    </row>
    <row r="34" ht="103.95" customHeight="1" s="541">
      <c r="A34" s="19" t="inlineStr">
        <is>
          <t>P14-6BFX2001/9#</t>
        </is>
      </c>
      <c r="B34" s="17" t="n"/>
    </row>
    <row r="35" ht="103.95" customHeight="1" s="541">
      <c r="A35" s="19" t="inlineStr">
        <is>
          <t>P14-6BFX2001/10#</t>
        </is>
      </c>
      <c r="B35" s="17" t="n"/>
    </row>
    <row r="36" ht="103.95" customHeight="1" s="541">
      <c r="A36" s="19" t="inlineStr">
        <is>
          <t>P14-6BFX2001/11#</t>
        </is>
      </c>
      <c r="B36" s="17" t="n"/>
    </row>
    <row r="37" ht="103.95" customHeight="1" s="541">
      <c r="A37" s="19" t="inlineStr">
        <is>
          <t>P14-6BFX2001/12#</t>
        </is>
      </c>
      <c r="B37" s="17" t="n"/>
    </row>
    <row r="38" ht="103.95" customHeight="1" s="541">
      <c r="A38" s="19" t="inlineStr">
        <is>
          <t>P15-6BFX1009/1#</t>
        </is>
      </c>
      <c r="B38" s="17" t="n"/>
    </row>
    <row r="39" ht="103.95" customHeight="1" s="541">
      <c r="A39" s="19" t="inlineStr">
        <is>
          <t>P15-6BFX1009/2#</t>
        </is>
      </c>
      <c r="B39" s="17" t="n"/>
    </row>
    <row r="40" ht="103.95" customHeight="1" s="541">
      <c r="A40" s="19" t="inlineStr">
        <is>
          <t>P15-6BFX1013/1#</t>
        </is>
      </c>
      <c r="B40" s="17" t="n"/>
    </row>
    <row r="41" ht="103.95" customHeight="1" s="541">
      <c r="A41" s="19" t="inlineStr">
        <is>
          <t>P15-6BFX1013/2#</t>
        </is>
      </c>
      <c r="B41" s="17" t="n"/>
    </row>
    <row r="42" ht="103.95" customHeight="1" s="541">
      <c r="A42" s="19" t="inlineStr">
        <is>
          <t>P15-6BFX1013/3#</t>
        </is>
      </c>
      <c r="B42" s="17" t="n"/>
    </row>
    <row r="43" ht="103.95" customHeight="1" s="541">
      <c r="A43" s="19" t="inlineStr">
        <is>
          <t>P15-6BFX1014/1#</t>
        </is>
      </c>
      <c r="B43" s="17" t="n"/>
    </row>
    <row r="44" ht="103.95" customHeight="1" s="541">
      <c r="A44" s="19" t="inlineStr">
        <is>
          <t>P15-6BFX1014/2#</t>
        </is>
      </c>
      <c r="B44" s="17" t="n"/>
    </row>
    <row r="45" ht="103.95" customHeight="1" s="541">
      <c r="A45" s="19" t="inlineStr">
        <is>
          <t>P16-6BFX1017/1#</t>
        </is>
      </c>
      <c r="B45" s="17" t="n"/>
    </row>
    <row r="46" ht="103.95" customHeight="1" s="541">
      <c r="A46" s="19" t="inlineStr">
        <is>
          <t>P16-6BFX1018/1#</t>
        </is>
      </c>
      <c r="B46" s="17" t="n"/>
    </row>
    <row r="47" ht="103.95" customHeight="1" s="541">
      <c r="A47" s="19" t="inlineStr">
        <is>
          <t>P16-6BFX1018/2#</t>
        </is>
      </c>
      <c r="B47" s="17" t="n"/>
    </row>
    <row r="48" ht="103.95" customHeight="1" s="541">
      <c r="A48" s="19" t="inlineStr">
        <is>
          <t>P17-6BFX1010/1#</t>
        </is>
      </c>
      <c r="B48" s="17" t="n"/>
    </row>
    <row r="49" ht="103.95" customHeight="1" s="541">
      <c r="A49" s="19" t="inlineStr">
        <is>
          <t>P17-6BFX1010/2#</t>
        </is>
      </c>
      <c r="B49" s="17" t="n"/>
    </row>
    <row r="50" ht="103.95" customHeight="1" s="541">
      <c r="A50" s="19" t="inlineStr">
        <is>
          <t>P17-6BFX1010/3#</t>
        </is>
      </c>
      <c r="B50" s="17" t="n"/>
    </row>
    <row r="51" ht="103.95" customHeight="1" s="541">
      <c r="A51" s="19" t="inlineStr">
        <is>
          <t>P17-6BFX1010/4#</t>
        </is>
      </c>
      <c r="B51" s="17" t="n"/>
    </row>
    <row r="52" ht="103.95" customHeight="1" s="541">
      <c r="A52" s="19" t="inlineStr">
        <is>
          <t>P17-6BFX1010/5</t>
        </is>
      </c>
      <c r="B52" s="17" t="n"/>
    </row>
    <row r="53" ht="103.95" customHeight="1" s="541">
      <c r="A53" s="19" t="inlineStr">
        <is>
          <t>P17-6BFX1010/6</t>
        </is>
      </c>
      <c r="B53" s="17" t="n"/>
    </row>
    <row r="54" ht="103.95" customHeight="1" s="541">
      <c r="A54" s="19" t="inlineStr">
        <is>
          <t>P17-6BFX1010/7</t>
        </is>
      </c>
      <c r="B54" s="17" t="n"/>
    </row>
    <row r="55" ht="103.95" customHeight="1" s="541">
      <c r="A55" s="19" t="inlineStr">
        <is>
          <t>P17-6BFX1016/1#</t>
        </is>
      </c>
      <c r="B55" s="17" t="n"/>
    </row>
    <row r="56" ht="103.95" customHeight="1" s="541">
      <c r="A56" s="19" t="inlineStr">
        <is>
          <t>P18-6BFX1001/1#</t>
        </is>
      </c>
      <c r="B56" s="17" t="n"/>
    </row>
    <row r="57" ht="103.95" customHeight="1" s="541">
      <c r="A57" s="19" t="inlineStr">
        <is>
          <t>P18-6BFX1001/2#</t>
        </is>
      </c>
      <c r="B57" s="17" t="n"/>
    </row>
    <row r="58" ht="103.95" customHeight="1" s="541">
      <c r="A58" s="19" t="inlineStr">
        <is>
          <t>P18-6BFX1001/3#</t>
        </is>
      </c>
      <c r="B58" s="17" t="n"/>
    </row>
    <row r="59" ht="103.95" customHeight="1" s="541">
      <c r="A59" s="19" t="inlineStr">
        <is>
          <t>P18-6BFX1001/4#</t>
        </is>
      </c>
      <c r="B59" s="17" t="n"/>
    </row>
    <row r="60" ht="103.95" customHeight="1" s="541">
      <c r="A60" s="19" t="inlineStr">
        <is>
          <t>P18-6BFX1002/1#</t>
        </is>
      </c>
      <c r="B60" s="17" t="n"/>
    </row>
    <row r="61" ht="103.95" customHeight="1" s="541">
      <c r="A61" s="19" t="inlineStr">
        <is>
          <t>P18-6BFX1002/2#</t>
        </is>
      </c>
      <c r="B61" s="17" t="n"/>
    </row>
    <row r="62" ht="103.95" customHeight="1" s="541">
      <c r="A62" s="19" t="inlineStr">
        <is>
          <t>P18-6BFX1002/3#</t>
        </is>
      </c>
      <c r="B62" s="17" t="n"/>
    </row>
    <row r="63" ht="103.95" customHeight="1" s="541">
      <c r="A63" s="19" t="inlineStr">
        <is>
          <t>P18-6BFX1002/4#</t>
        </is>
      </c>
      <c r="B63" s="17" t="n"/>
    </row>
    <row r="64" ht="103.95" customHeight="1" s="541">
      <c r="A64" s="19" t="inlineStr">
        <is>
          <t>P18-6BFX1002/5#</t>
        </is>
      </c>
      <c r="B64" s="17" t="n"/>
    </row>
    <row r="65" ht="103.95" customHeight="1" s="541">
      <c r="A65" s="19" t="inlineStr">
        <is>
          <t>P18-6BFX1002/6#</t>
        </is>
      </c>
      <c r="B65" s="17" t="n"/>
    </row>
    <row r="66" ht="103.95" customHeight="1" s="541">
      <c r="A66" s="19" t="inlineStr">
        <is>
          <t>P18-6BFX1002/7#</t>
        </is>
      </c>
      <c r="B66" s="17" t="n"/>
    </row>
    <row r="67" ht="103.95" customHeight="1" s="541">
      <c r="A67" s="19" t="inlineStr">
        <is>
          <t>P18-6BFX1002/8#</t>
        </is>
      </c>
      <c r="B67" s="17" t="n"/>
    </row>
    <row r="68" ht="103.95" customHeight="1" s="541">
      <c r="A68" s="19" t="inlineStr">
        <is>
          <t>P18-6BFX1002/9#</t>
        </is>
      </c>
      <c r="B68" s="17" t="n"/>
    </row>
    <row r="69" ht="103.95" customHeight="1" s="541">
      <c r="A69" s="19" t="inlineStr">
        <is>
          <t>P18-6BFX1002/10#</t>
        </is>
      </c>
      <c r="B69" s="17" t="n"/>
    </row>
    <row r="70" ht="103.95" customHeight="1" s="541">
      <c r="A70" s="19" t="inlineStr">
        <is>
          <t>P18-6BFX1002/11#</t>
        </is>
      </c>
      <c r="B70" s="17" t="n"/>
    </row>
    <row r="71" ht="103.95" customHeight="1" s="541">
      <c r="A71" s="19" t="inlineStr">
        <is>
          <t>P18-6BFX1002/12#</t>
        </is>
      </c>
      <c r="B71" s="17" t="n"/>
    </row>
    <row r="72" ht="103.95" customHeight="1" s="541">
      <c r="A72" s="19" t="inlineStr">
        <is>
          <t>P18-6BFX1002/13#</t>
        </is>
      </c>
      <c r="B72" s="17" t="n"/>
    </row>
    <row r="73" ht="103.95" customHeight="1" s="541">
      <c r="A73" s="19" t="inlineStr">
        <is>
          <t>P18-6BFX1002/14#</t>
        </is>
      </c>
      <c r="B73" s="17" t="n"/>
    </row>
    <row r="74" ht="103.95" customHeight="1" s="541">
      <c r="A74" s="19" t="inlineStr">
        <is>
          <t>P18-6BFX1002/15#</t>
        </is>
      </c>
      <c r="B74" s="17" t="n"/>
    </row>
    <row r="75" ht="103.95" customHeight="1" s="541">
      <c r="A75" s="19" t="inlineStr">
        <is>
          <t>P19-6BFX1003/1#</t>
        </is>
      </c>
      <c r="B75" s="17" t="n"/>
    </row>
    <row r="76" ht="103.95" customHeight="1" s="541">
      <c r="A76" s="19" t="inlineStr">
        <is>
          <t>P19-6BFX1003/2#</t>
        </is>
      </c>
      <c r="B76" s="17" t="n"/>
    </row>
    <row r="77" ht="103.95" customHeight="1" s="541">
      <c r="A77" s="19" t="inlineStr">
        <is>
          <t>P19-6BFX1003/3</t>
        </is>
      </c>
      <c r="B77" s="17" t="n"/>
    </row>
    <row r="78" ht="103.95" customHeight="1" s="541">
      <c r="A78" s="19" t="inlineStr">
        <is>
          <t>P19-6BFX1004/1#</t>
        </is>
      </c>
      <c r="B78" s="17" t="n"/>
    </row>
    <row r="79" ht="103.95" customHeight="1" s="541">
      <c r="A79" s="19" t="inlineStr">
        <is>
          <t>P19-6BFX1004/2#</t>
        </is>
      </c>
      <c r="B79" s="17" t="n"/>
    </row>
    <row r="80" ht="103.95" customHeight="1" s="541">
      <c r="A80" s="19" t="inlineStr">
        <is>
          <t>P19-6BFX1004/3#</t>
        </is>
      </c>
      <c r="B80" s="17" t="n"/>
    </row>
    <row r="81" ht="103.95" customHeight="1" s="541">
      <c r="A81" s="19" t="inlineStr">
        <is>
          <t>P19-6BFX1004/4#</t>
        </is>
      </c>
      <c r="B81" s="17" t="n"/>
    </row>
    <row r="82" ht="103.95" customHeight="1" s="541">
      <c r="A82" s="19" t="inlineStr">
        <is>
          <t>P19-6BFX1004/5#</t>
        </is>
      </c>
      <c r="B82" s="17" t="n"/>
    </row>
    <row r="83" ht="103.95" customHeight="1" s="541">
      <c r="A83" s="19" t="inlineStr">
        <is>
          <t>P19-6BFX1004/6#</t>
        </is>
      </c>
      <c r="B83" s="17" t="n"/>
    </row>
    <row r="84" ht="103.95" customHeight="1" s="541">
      <c r="A84" s="19" t="inlineStr">
        <is>
          <t>P19-6BFX1004/7#</t>
        </is>
      </c>
      <c r="B84" s="17" t="n"/>
    </row>
    <row r="85" ht="103.95" customHeight="1" s="541">
      <c r="A85" s="19" t="inlineStr">
        <is>
          <t>P19-6BFX1004/8#</t>
        </is>
      </c>
      <c r="B85" s="17" t="n"/>
    </row>
    <row r="86" ht="103.95" customHeight="1" s="541">
      <c r="A86" s="19" t="inlineStr">
        <is>
          <t>P19-6BFX1004/9#</t>
        </is>
      </c>
      <c r="B86" s="17" t="n"/>
    </row>
    <row r="87" ht="103.95" customHeight="1" s="541">
      <c r="A87" s="19" t="inlineStr">
        <is>
          <t>P19-6BFX1004/10</t>
        </is>
      </c>
      <c r="B87" s="17" t="n"/>
    </row>
    <row r="88" ht="103.95" customHeight="1" s="541">
      <c r="A88" s="19" t="inlineStr">
        <is>
          <t>P19-6BFX1004/11</t>
        </is>
      </c>
      <c r="B88" s="17" t="n"/>
    </row>
    <row r="89" ht="103.95" customHeight="1" s="541">
      <c r="A89" s="19" t="inlineStr">
        <is>
          <t>P19-6BFX1004/12#</t>
        </is>
      </c>
      <c r="B89" s="17" t="n"/>
    </row>
    <row r="90" ht="103.95" customHeight="1" s="541">
      <c r="A90" s="19" t="inlineStr">
        <is>
          <t>P19-6BFX1004/13#</t>
        </is>
      </c>
      <c r="B90" s="17" t="n"/>
    </row>
    <row r="91" ht="103.95" customHeight="1" s="541">
      <c r="A91" s="19" t="inlineStr">
        <is>
          <t>P19-6BFX1004/14#</t>
        </is>
      </c>
      <c r="B91" s="17" t="n"/>
    </row>
    <row r="92" ht="103.95" customHeight="1" s="541">
      <c r="A92" s="19" t="inlineStr">
        <is>
          <t>P19-6BFX1004/15#</t>
        </is>
      </c>
      <c r="B92" s="17" t="n"/>
    </row>
    <row r="93" ht="103.95" customHeight="1" s="541">
      <c r="A93" s="19" t="inlineStr">
        <is>
          <t>P19-6BFX1004/16#</t>
        </is>
      </c>
      <c r="B93" s="17" t="n"/>
    </row>
    <row r="94" ht="103.95" customHeight="1" s="541">
      <c r="A94" s="19" t="inlineStr">
        <is>
          <t>P19-6BFX1004/17</t>
        </is>
      </c>
      <c r="B94" s="17" t="n"/>
    </row>
    <row r="95" ht="103.95" customHeight="1" s="541">
      <c r="A95" s="19" t="inlineStr">
        <is>
          <t>P19-6BFX1004/18#</t>
        </is>
      </c>
      <c r="B95" s="17" t="n"/>
    </row>
    <row r="96" ht="103.95" customHeight="1" s="541">
      <c r="A96" s="19" t="inlineStr">
        <is>
          <t>P20-6BFX1005/1#</t>
        </is>
      </c>
      <c r="B96" s="17" t="n"/>
    </row>
    <row r="97" ht="103.95" customHeight="1" s="541">
      <c r="A97" s="19" t="inlineStr">
        <is>
          <t>P20-6BFX1005/2#</t>
        </is>
      </c>
      <c r="B97" s="17" t="n"/>
    </row>
    <row r="98" ht="103.95" customHeight="1" s="541">
      <c r="A98" s="19" t="inlineStr">
        <is>
          <t>P20-6BFX1006/1#</t>
        </is>
      </c>
      <c r="B98" s="17" t="n"/>
    </row>
    <row r="99" ht="103.95" customHeight="1" s="541">
      <c r="A99" s="19" t="inlineStr">
        <is>
          <t>P20-6BFX1006/2#</t>
        </is>
      </c>
      <c r="B99" s="17" t="n"/>
    </row>
    <row r="100" ht="103.95" customHeight="1" s="541">
      <c r="A100" s="19" t="inlineStr">
        <is>
          <t>P20-6BFX1006/3#</t>
        </is>
      </c>
      <c r="B100" s="17" t="n"/>
    </row>
    <row r="101" ht="103.95" customHeight="1" s="541">
      <c r="A101" s="19" t="inlineStr">
        <is>
          <t>P20-6BFX1006/4#</t>
        </is>
      </c>
      <c r="B101" s="17" t="n"/>
    </row>
    <row r="102" ht="103.95" customHeight="1" s="541">
      <c r="A102" s="19" t="inlineStr">
        <is>
          <t>P20-6BFX1006/5#</t>
        </is>
      </c>
      <c r="B102" s="17" t="n"/>
    </row>
    <row r="103" ht="103.95" customHeight="1" s="541">
      <c r="A103" s="19" t="inlineStr">
        <is>
          <t>P20-6BFX1006/6#</t>
        </is>
      </c>
      <c r="B103" s="17" t="n"/>
    </row>
    <row r="104" ht="103.95" customHeight="1" s="541">
      <c r="A104" s="19" t="inlineStr">
        <is>
          <t>P20-6BFX1006/7#</t>
        </is>
      </c>
      <c r="B104" s="17" t="n"/>
    </row>
    <row r="105" ht="103.95" customHeight="1" s="541">
      <c r="A105" s="19" t="inlineStr">
        <is>
          <t>P20-6BFX1006/8#</t>
        </is>
      </c>
      <c r="B105" s="17" t="n"/>
    </row>
    <row r="106" ht="103.95" customHeight="1" s="541">
      <c r="A106" s="19" t="inlineStr">
        <is>
          <t>P20-6BFX1006/9#</t>
        </is>
      </c>
      <c r="B106" s="17" t="n"/>
    </row>
    <row r="107" ht="103.95" customHeight="1" s="541">
      <c r="A107" s="19" t="inlineStr">
        <is>
          <t>P20-6BFX1006/10#</t>
        </is>
      </c>
      <c r="B107" s="17" t="n"/>
    </row>
    <row r="108" ht="103.95" customHeight="1" s="541">
      <c r="A108" s="19" t="inlineStr">
        <is>
          <t>P20-6BFX1006/11#</t>
        </is>
      </c>
      <c r="B108" s="17" t="n"/>
    </row>
    <row r="109" ht="103.95" customHeight="1" s="541">
      <c r="A109" s="19" t="inlineStr">
        <is>
          <t>P20-6BFX1006/12#</t>
        </is>
      </c>
      <c r="B109" s="17" t="n"/>
    </row>
    <row r="110" ht="103.95" customHeight="1" s="541">
      <c r="A110" s="19" t="inlineStr">
        <is>
          <t>P20-6BFX1006/13</t>
        </is>
      </c>
      <c r="B110" s="17" t="n"/>
    </row>
    <row r="111" ht="103.95" customHeight="1" s="541">
      <c r="A111" s="19" t="inlineStr">
        <is>
          <t>P20-6BFX1006/14#</t>
        </is>
      </c>
      <c r="B111" s="17" t="n"/>
    </row>
    <row r="112" ht="103.95" customHeight="1" s="541">
      <c r="A112" s="19" t="inlineStr">
        <is>
          <t>P20-6BFX1006/15#</t>
        </is>
      </c>
      <c r="B112" s="17" t="n"/>
    </row>
    <row r="113" ht="103.95" customHeight="1" s="541">
      <c r="A113" s="19" t="inlineStr">
        <is>
          <t>P20-6BFX1006/16#</t>
        </is>
      </c>
      <c r="B113" s="17" t="n"/>
    </row>
    <row r="114" ht="103.95" customHeight="1" s="541">
      <c r="A114" s="19" t="inlineStr">
        <is>
          <t>P20-6BFX1006/17#</t>
        </is>
      </c>
      <c r="B114" s="17" t="n"/>
    </row>
    <row r="115" ht="103.95" customHeight="1" s="541">
      <c r="A115" s="19" t="inlineStr">
        <is>
          <t>P21-6BFX1007/1#</t>
        </is>
      </c>
      <c r="B115" s="17" t="n"/>
    </row>
    <row r="116" ht="103.95" customHeight="1" s="541">
      <c r="A116" s="19" t="inlineStr">
        <is>
          <t>P21-6BFX1007/2#</t>
        </is>
      </c>
      <c r="B116" s="17" t="n"/>
    </row>
    <row r="117" ht="103.95" customHeight="1" s="541">
      <c r="A117" s="19" t="inlineStr">
        <is>
          <t>P21-6BFX1007/3#</t>
        </is>
      </c>
      <c r="B117" s="17" t="n"/>
    </row>
    <row r="118" ht="103.95" customHeight="1" s="541">
      <c r="A118" s="19" t="inlineStr">
        <is>
          <t>P21-6BFX1007/4#</t>
        </is>
      </c>
      <c r="B118" s="17" t="n"/>
    </row>
    <row r="119" ht="103.95" customHeight="1" s="541">
      <c r="A119" s="19" t="inlineStr">
        <is>
          <t>P21-6BFX1007/5</t>
        </is>
      </c>
      <c r="B119" s="17" t="n"/>
    </row>
    <row r="120" ht="103.95" customHeight="1" s="541">
      <c r="A120" s="19" t="inlineStr">
        <is>
          <t>P21-6BFX1007/6</t>
        </is>
      </c>
      <c r="B120" s="17" t="n"/>
    </row>
    <row r="121" ht="103.95" customHeight="1" s="541">
      <c r="A121" s="19" t="inlineStr">
        <is>
          <t>P21-6BFX1007/7#</t>
        </is>
      </c>
      <c r="B121" s="17" t="n"/>
    </row>
    <row r="122" ht="103.95" customHeight="1" s="541">
      <c r="A122" s="19" t="inlineStr">
        <is>
          <t>P21-6BFX1008/1#</t>
        </is>
      </c>
      <c r="B122" s="17" t="n"/>
    </row>
    <row r="123" ht="103.95" customHeight="1" s="541">
      <c r="A123" s="19" t="inlineStr">
        <is>
          <t>P21-6BFX1008/2#</t>
        </is>
      </c>
      <c r="B123" s="17" t="n"/>
    </row>
    <row r="124" ht="103.95" customHeight="1" s="541">
      <c r="A124" s="19" t="inlineStr">
        <is>
          <t>P21-6BFX1008/3#</t>
        </is>
      </c>
      <c r="B124" s="17" t="n"/>
    </row>
    <row r="125" ht="103.95" customHeight="1" s="541">
      <c r="A125" s="19" t="inlineStr">
        <is>
          <t>P21-6BFX1008/4#</t>
        </is>
      </c>
      <c r="B125" s="17" t="n"/>
    </row>
    <row r="126" ht="103.95" customHeight="1" s="541">
      <c r="A126" s="19" t="inlineStr">
        <is>
          <t>P21-6BFX1008/5#</t>
        </is>
      </c>
      <c r="B126" s="17" t="n"/>
    </row>
    <row r="127" ht="103.95" customHeight="1" s="541">
      <c r="A127" s="19" t="inlineStr">
        <is>
          <t>P21-6BFX1008/6#</t>
        </is>
      </c>
      <c r="B127" s="17" t="n"/>
    </row>
    <row r="128" ht="103.95" customHeight="1" s="541">
      <c r="A128" s="19" t="inlineStr">
        <is>
          <t>P21-6BFX1008/7#</t>
        </is>
      </c>
      <c r="B128" s="17" t="n"/>
    </row>
    <row r="129" ht="103.95" customHeight="1" s="541">
      <c r="A129" s="19" t="inlineStr">
        <is>
          <t>P21-6BFX1008/8#</t>
        </is>
      </c>
      <c r="B129" s="17" t="n"/>
    </row>
    <row r="130" ht="103.95" customHeight="1" s="541">
      <c r="A130" s="19" t="inlineStr">
        <is>
          <t>P21-6BFX1008/9#</t>
        </is>
      </c>
      <c r="B130" s="17" t="n"/>
    </row>
    <row r="131" ht="103.95" customHeight="1" s="541">
      <c r="A131" s="19" t="inlineStr">
        <is>
          <t>P21-6BFX1008/10#</t>
        </is>
      </c>
      <c r="B131" s="17" t="n"/>
    </row>
    <row r="132" ht="103.95" customHeight="1" s="541">
      <c r="A132" s="19" t="inlineStr">
        <is>
          <t>P21-6BFX1008/11#</t>
        </is>
      </c>
      <c r="B132" s="17" t="n"/>
    </row>
    <row r="133" ht="103.95" customHeight="1" s="541">
      <c r="A133" s="19" t="inlineStr">
        <is>
          <t>P21-6BFX1008/12#</t>
        </is>
      </c>
      <c r="B133" s="17" t="n"/>
    </row>
    <row r="134" ht="103.95" customHeight="1" s="541">
      <c r="A134" s="19" t="inlineStr">
        <is>
          <t>P21-6BFX1008/13#</t>
        </is>
      </c>
      <c r="B134" s="17" t="n"/>
    </row>
    <row r="135" ht="103.95" customHeight="1" s="541">
      <c r="A135" s="19" t="inlineStr">
        <is>
          <t>P22-6BFX1011/1#</t>
        </is>
      </c>
      <c r="B135" s="17" t="n"/>
    </row>
    <row r="136" ht="103.95" customHeight="1" s="541">
      <c r="A136" s="19" t="inlineStr">
        <is>
          <t>P22-6BFX1011/2#</t>
        </is>
      </c>
      <c r="B136" s="17" t="n"/>
    </row>
    <row r="137" ht="103.95" customHeight="1" s="541">
      <c r="A137" s="19" t="inlineStr">
        <is>
          <t>P22-6BFX1011/3#</t>
        </is>
      </c>
      <c r="B137" s="17" t="n"/>
    </row>
    <row r="138" ht="103.95" customHeight="1" s="541">
      <c r="A138" s="19" t="inlineStr">
        <is>
          <t>P22-6BFX1011/4#</t>
        </is>
      </c>
      <c r="B138" s="17" t="n"/>
    </row>
    <row r="139" ht="103.95" customHeight="1" s="541">
      <c r="A139" s="19" t="inlineStr">
        <is>
          <t>P22-6BFX1011/5#</t>
        </is>
      </c>
      <c r="B139" s="17" t="n"/>
    </row>
    <row r="140" ht="103.95" customHeight="1" s="541">
      <c r="A140" s="19" t="inlineStr">
        <is>
          <t>P22-6BFX1011/6#</t>
        </is>
      </c>
      <c r="B140" s="17" t="n"/>
    </row>
    <row r="141" ht="103.95" customHeight="1" s="541">
      <c r="A141" s="19" t="inlineStr">
        <is>
          <t>P22-6BFX1011/7</t>
        </is>
      </c>
      <c r="B141" s="17" t="n"/>
    </row>
    <row r="142" ht="103.95" customHeight="1" s="541">
      <c r="A142" s="19" t="inlineStr">
        <is>
          <t>P22-6BFX1012/1#</t>
        </is>
      </c>
      <c r="B142" s="17" t="n"/>
    </row>
    <row r="143" ht="103.95" customHeight="1" s="541">
      <c r="A143" s="19" t="inlineStr">
        <is>
          <t>P22-6BFX1012/2#</t>
        </is>
      </c>
      <c r="B143" s="17" t="n"/>
    </row>
    <row r="144" ht="103.95" customHeight="1" s="541">
      <c r="A144" s="19" t="inlineStr">
        <is>
          <t>P22-6BFX1012/3#</t>
        </is>
      </c>
      <c r="B144" s="17" t="n"/>
    </row>
    <row r="145" ht="103.95" customHeight="1" s="541">
      <c r="A145" s="19" t="inlineStr">
        <is>
          <t>P22-6BFX1012/4#</t>
        </is>
      </c>
      <c r="B145" s="17" t="n"/>
    </row>
    <row r="146" ht="103.95" customHeight="1" s="541">
      <c r="A146" s="19" t="inlineStr">
        <is>
          <t>P22-6BFX1012/5#</t>
        </is>
      </c>
      <c r="B146" s="17" t="n"/>
    </row>
    <row r="147" ht="103.95" customHeight="1" s="541">
      <c r="A147" s="19" t="inlineStr">
        <is>
          <t>P22-6BFX1012/6#</t>
        </is>
      </c>
      <c r="B147" s="17" t="n"/>
    </row>
    <row r="148" ht="103.95" customHeight="1" s="541">
      <c r="A148" s="19" t="inlineStr">
        <is>
          <t>P22-6BFX1012/7#</t>
        </is>
      </c>
      <c r="B148" s="17" t="n"/>
    </row>
    <row r="149" ht="103.95" customHeight="1" s="541">
      <c r="A149" s="19" t="inlineStr">
        <is>
          <t>P22-6BFX1012/8#</t>
        </is>
      </c>
      <c r="B149" s="17" t="n"/>
    </row>
  </sheetData>
  <mergeCells count="2">
    <mergeCell ref="A2:B2"/>
    <mergeCell ref="A1:B1"/>
  </mergeCells>
  <printOptions horizontalCentered="1" verticalCentered="1"/>
  <pageMargins left="0" right="0" top="0" bottom="0" header="0.5" footer="0.5"/>
  <pageSetup orientation="portrait" paperSize="9" scale="200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E4" sqref="E4"/>
    </sheetView>
  </sheetViews>
  <sheetFormatPr baseColWidth="8" defaultColWidth="9" defaultRowHeight="14.4"/>
  <cols>
    <col width="28.6640625" customWidth="1" style="541" min="1" max="1"/>
    <col width="17" customWidth="1" style="541" min="2" max="2"/>
  </cols>
  <sheetData>
    <row r="1" ht="22.2" customHeight="1" s="541">
      <c r="A1" s="509" t="inlineStr">
        <is>
          <t>XD202505135</t>
        </is>
      </c>
      <c r="B1" s="543" t="n"/>
    </row>
    <row r="2" ht="22.2" customHeight="1" s="541">
      <c r="A2" s="661" t="inlineStr">
        <is>
          <t>JG505/30/100FG</t>
        </is>
      </c>
      <c r="B2" s="543" t="n"/>
    </row>
    <row r="3" ht="103.95" customHeight="1" s="541">
      <c r="A3" s="16" t="inlineStr">
        <is>
          <t>P23-6BFX1520/1</t>
        </is>
      </c>
      <c r="B3" s="17" t="n"/>
    </row>
    <row r="4" ht="103.95" customHeight="1" s="541">
      <c r="A4" s="16" t="inlineStr">
        <is>
          <t>P23-6BFX1520/2</t>
        </is>
      </c>
      <c r="B4" s="17" t="n"/>
    </row>
  </sheetData>
  <mergeCells count="2">
    <mergeCell ref="A2:B2"/>
    <mergeCell ref="A1:B1"/>
  </mergeCells>
  <printOptions horizontalCentered="1"/>
  <pageMargins left="0" right="0" top="0" bottom="0" header="0.5" footer="0.5"/>
  <pageSetup orientation="portrait" paperSize="9" scale="200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 filterMode="1">
    <outlinePr summaryBelow="1" summaryRight="1"/>
    <pageSetUpPr/>
  </sheetPr>
  <dimension ref="A1:J437"/>
  <sheetViews>
    <sheetView topLeftCell="A151" workbookViewId="0">
      <selection activeCell="G172" sqref="G172:H172"/>
    </sheetView>
  </sheetViews>
  <sheetFormatPr baseColWidth="8" defaultColWidth="9" defaultRowHeight="14.4"/>
  <cols>
    <col width="9" customWidth="1" style="12" min="1" max="1"/>
    <col width="9" customWidth="1" style="12" min="2" max="2"/>
    <col width="6.21875" customWidth="1" style="12" min="3" max="3"/>
    <col width="9.33203125" customWidth="1" style="12" min="4" max="6"/>
    <col width="9.77734375" customWidth="1" style="12" min="7" max="7"/>
    <col width="9.6640625" customWidth="1" style="12" min="8" max="8"/>
    <col width="15.109375" customWidth="1" style="12" min="9" max="10"/>
    <col width="9" customWidth="1" style="12" min="11" max="16384"/>
  </cols>
  <sheetData>
    <row r="1" s="541">
      <c r="B1" s="511" t="inlineStr">
        <is>
          <t>SAR管廊 格栅清单</t>
        </is>
      </c>
      <c r="C1" s="542" t="n"/>
      <c r="D1" s="542" t="n"/>
      <c r="E1" s="542" t="n"/>
      <c r="F1" s="542" t="n"/>
      <c r="G1" s="542" t="n"/>
      <c r="H1" s="543" t="n"/>
      <c r="I1" s="511" t="n"/>
      <c r="J1" s="511" t="n"/>
    </row>
    <row r="2" s="541">
      <c r="B2" s="511" t="inlineStr">
        <is>
          <t>型号：JG255/30/100FG</t>
        </is>
      </c>
      <c r="C2" s="542" t="n"/>
      <c r="D2" s="542" t="n"/>
      <c r="E2" s="542" t="n"/>
      <c r="F2" s="542" t="n"/>
      <c r="G2" s="542" t="n"/>
      <c r="H2" s="543" t="n"/>
      <c r="I2" s="511" t="n"/>
      <c r="J2" s="511" t="n"/>
    </row>
    <row r="3" s="541">
      <c r="B3" s="511" t="inlineStr">
        <is>
          <t>编号</t>
        </is>
      </c>
      <c r="C3" s="511" t="inlineStr">
        <is>
          <t>图</t>
        </is>
      </c>
      <c r="D3" s="511" t="inlineStr">
        <is>
          <t>长度mm</t>
        </is>
      </c>
      <c r="E3" s="511" t="inlineStr">
        <is>
          <t>宽度mm</t>
        </is>
      </c>
      <c r="F3" s="511" t="inlineStr">
        <is>
          <t>数量</t>
        </is>
      </c>
      <c r="G3" s="511" t="inlineStr">
        <is>
          <t>面积m^2</t>
        </is>
      </c>
      <c r="H3" s="511" t="inlineStr">
        <is>
          <t>重量kg</t>
        </is>
      </c>
      <c r="I3" s="511" t="n"/>
      <c r="J3" s="511" t="inlineStr">
        <is>
          <t>EL</t>
        </is>
      </c>
    </row>
    <row r="4" s="541">
      <c r="B4" s="544" t="n"/>
      <c r="C4" s="544" t="n"/>
      <c r="D4" s="544" t="n"/>
      <c r="E4" s="544" t="n"/>
      <c r="F4" s="544" t="n"/>
      <c r="G4" s="544" t="n"/>
      <c r="H4" s="544" t="n"/>
      <c r="I4" s="511" t="n"/>
      <c r="J4" s="544" t="n"/>
    </row>
    <row r="5" s="541">
      <c r="B5" s="511" t="inlineStr">
        <is>
          <t>A-1</t>
        </is>
      </c>
      <c r="C5" s="511" t="n"/>
      <c r="D5" s="511" t="n">
        <v>1190</v>
      </c>
      <c r="E5" s="511" t="n">
        <v>605</v>
      </c>
      <c r="F5" s="511" t="n">
        <v>1</v>
      </c>
      <c r="G5" s="570">
        <f>D5*E5*F5/1000000</f>
        <v/>
      </c>
      <c r="H5" s="570">
        <f>G5*40.4</f>
        <v/>
      </c>
      <c r="I5" s="511" t="inlineStr">
        <is>
          <t>1#管廊</t>
        </is>
      </c>
      <c r="J5" s="511" t="inlineStr">
        <is>
          <t>EL5.5M</t>
        </is>
      </c>
    </row>
    <row r="6" s="541">
      <c r="B6" s="511" t="inlineStr">
        <is>
          <t>A-2</t>
        </is>
      </c>
      <c r="C6" s="511" t="n"/>
      <c r="D6" s="511" t="n">
        <v>1190</v>
      </c>
      <c r="E6" s="511" t="n">
        <v>635</v>
      </c>
      <c r="F6" s="511" t="n">
        <v>1</v>
      </c>
      <c r="G6" s="570">
        <f>D6*E6*F6/1000000</f>
        <v/>
      </c>
      <c r="H6" s="570">
        <f>G6*40.4</f>
        <v/>
      </c>
      <c r="I6" s="511" t="inlineStr">
        <is>
          <t>1#管廊</t>
        </is>
      </c>
      <c r="J6" s="511" t="inlineStr">
        <is>
          <t>EL5.5M</t>
        </is>
      </c>
    </row>
    <row r="7" hidden="1" s="541">
      <c r="B7" s="511" t="inlineStr">
        <is>
          <t>A-3</t>
        </is>
      </c>
      <c r="C7" s="511" t="n"/>
      <c r="D7" s="511" t="n">
        <v>1190</v>
      </c>
      <c r="E7" s="511" t="n">
        <v>995</v>
      </c>
      <c r="F7" s="511" t="n">
        <v>5</v>
      </c>
      <c r="G7" s="570">
        <f>D7*E7*F7/1000000</f>
        <v/>
      </c>
      <c r="H7" s="570">
        <f>G7*40.4</f>
        <v/>
      </c>
      <c r="I7" s="511" t="inlineStr">
        <is>
          <t>1#管廊</t>
        </is>
      </c>
      <c r="J7" s="511" t="inlineStr">
        <is>
          <t>EL5.5M</t>
        </is>
      </c>
    </row>
    <row r="8" hidden="1" s="541">
      <c r="B8" s="511" t="inlineStr">
        <is>
          <t>A-4</t>
        </is>
      </c>
      <c r="C8" s="13" t="inlineStr">
        <is>
          <t>#</t>
        </is>
      </c>
      <c r="D8" s="511" t="n">
        <v>1190</v>
      </c>
      <c r="E8" s="511" t="n">
        <v>995</v>
      </c>
      <c r="F8" s="511" t="n">
        <v>1</v>
      </c>
      <c r="G8" s="570">
        <f>D8*E8*F8/1000000</f>
        <v/>
      </c>
      <c r="H8" s="570">
        <f>G8*40.4</f>
        <v/>
      </c>
      <c r="I8" s="511" t="inlineStr">
        <is>
          <t>1#管廊</t>
        </is>
      </c>
      <c r="J8" s="511" t="inlineStr">
        <is>
          <t>EL5.5M</t>
        </is>
      </c>
    </row>
    <row r="9" hidden="1" s="541">
      <c r="B9" s="511" t="inlineStr">
        <is>
          <t>A-5</t>
        </is>
      </c>
      <c r="C9" s="13" t="inlineStr">
        <is>
          <t>#</t>
        </is>
      </c>
      <c r="D9" s="511" t="n">
        <v>1190</v>
      </c>
      <c r="E9" s="511" t="n">
        <v>995</v>
      </c>
      <c r="F9" s="511" t="n">
        <v>1</v>
      </c>
      <c r="G9" s="570">
        <f>D9*E9*F9/1000000</f>
        <v/>
      </c>
      <c r="H9" s="570">
        <f>G9*40.4</f>
        <v/>
      </c>
      <c r="I9" s="511" t="inlineStr">
        <is>
          <t>1#管廊</t>
        </is>
      </c>
      <c r="J9" s="511" t="inlineStr">
        <is>
          <t>EL5.5M</t>
        </is>
      </c>
    </row>
    <row r="10" hidden="1" s="541">
      <c r="B10" s="511" t="inlineStr">
        <is>
          <t>A-6</t>
        </is>
      </c>
      <c r="C10" s="13" t="inlineStr">
        <is>
          <t>#</t>
        </is>
      </c>
      <c r="D10" s="511" t="n">
        <v>1190</v>
      </c>
      <c r="E10" s="511" t="n">
        <v>995</v>
      </c>
      <c r="F10" s="511" t="n">
        <v>1</v>
      </c>
      <c r="G10" s="570">
        <f>D10*E10*F10/1000000</f>
        <v/>
      </c>
      <c r="H10" s="570">
        <f>G10*40.4</f>
        <v/>
      </c>
      <c r="I10" s="511" t="inlineStr">
        <is>
          <t>1#管廊</t>
        </is>
      </c>
      <c r="J10" s="511" t="inlineStr">
        <is>
          <t>EL5.5M</t>
        </is>
      </c>
    </row>
    <row r="11" s="541">
      <c r="B11" s="511" t="inlineStr">
        <is>
          <t>A-7</t>
        </is>
      </c>
      <c r="C11" s="511" t="n"/>
      <c r="D11" s="511" t="n">
        <v>2365</v>
      </c>
      <c r="E11" s="511" t="n">
        <v>935</v>
      </c>
      <c r="F11" s="511" t="n">
        <v>1</v>
      </c>
      <c r="G11" s="570">
        <f>D11*E11*F11/1000000</f>
        <v/>
      </c>
      <c r="H11" s="570">
        <f>G11*40.4</f>
        <v/>
      </c>
      <c r="I11" s="511" t="inlineStr">
        <is>
          <t>1#管廊</t>
        </is>
      </c>
      <c r="J11" s="511" t="inlineStr">
        <is>
          <t>EL5.5M</t>
        </is>
      </c>
    </row>
    <row r="12" hidden="1" s="541">
      <c r="B12" s="511" t="inlineStr">
        <is>
          <t>A-8</t>
        </is>
      </c>
      <c r="C12" s="511" t="n"/>
      <c r="D12" s="511" t="n">
        <v>2365</v>
      </c>
      <c r="E12" s="511" t="n">
        <v>995</v>
      </c>
      <c r="F12" s="511" t="n">
        <v>4</v>
      </c>
      <c r="G12" s="570">
        <f>D12*E12*F12/1000000</f>
        <v/>
      </c>
      <c r="H12" s="570">
        <f>G12*40.4</f>
        <v/>
      </c>
      <c r="I12" s="511" t="inlineStr">
        <is>
          <t>1#管廊</t>
        </is>
      </c>
      <c r="J12" s="511" t="inlineStr">
        <is>
          <t>EL5.5M</t>
        </is>
      </c>
    </row>
    <row r="13" hidden="1" s="541">
      <c r="B13" s="511" t="inlineStr">
        <is>
          <t>A-9</t>
        </is>
      </c>
      <c r="C13" s="13" t="inlineStr">
        <is>
          <t>#</t>
        </is>
      </c>
      <c r="D13" s="511" t="n">
        <v>2365</v>
      </c>
      <c r="E13" s="511" t="n">
        <v>995</v>
      </c>
      <c r="F13" s="511" t="n">
        <v>1</v>
      </c>
      <c r="G13" s="570">
        <f>D13*E13*F13/1000000</f>
        <v/>
      </c>
      <c r="H13" s="570">
        <f>G13*40.4</f>
        <v/>
      </c>
      <c r="I13" s="511" t="inlineStr">
        <is>
          <t>1#管廊</t>
        </is>
      </c>
      <c r="J13" s="511" t="inlineStr">
        <is>
          <t>EL5.5M</t>
        </is>
      </c>
    </row>
    <row r="14" s="541">
      <c r="B14" s="511" t="inlineStr">
        <is>
          <t>A-10</t>
        </is>
      </c>
      <c r="C14" s="13" t="inlineStr">
        <is>
          <t>#</t>
        </is>
      </c>
      <c r="D14" s="511" t="n">
        <v>2365</v>
      </c>
      <c r="E14" s="511" t="n">
        <v>935</v>
      </c>
      <c r="F14" s="511" t="n">
        <v>1</v>
      </c>
      <c r="G14" s="570">
        <f>D14*E14*F14/1000000</f>
        <v/>
      </c>
      <c r="H14" s="570">
        <f>G14*40.4</f>
        <v/>
      </c>
      <c r="I14" s="511" t="inlineStr">
        <is>
          <t>1#管廊</t>
        </is>
      </c>
      <c r="J14" s="511" t="inlineStr">
        <is>
          <t>EL5.5M</t>
        </is>
      </c>
    </row>
    <row r="15" s="541">
      <c r="B15" s="511" t="inlineStr">
        <is>
          <t>A-11</t>
        </is>
      </c>
      <c r="C15" s="511" t="n"/>
      <c r="D15" s="511" t="n">
        <v>2365</v>
      </c>
      <c r="E15" s="511" t="n">
        <v>575</v>
      </c>
      <c r="F15" s="511" t="n">
        <v>1</v>
      </c>
      <c r="G15" s="570">
        <f>D15*E15*F15/1000000</f>
        <v/>
      </c>
      <c r="H15" s="570">
        <f>G15*40.4</f>
        <v/>
      </c>
      <c r="I15" s="511" t="inlineStr">
        <is>
          <t>1#管廊</t>
        </is>
      </c>
      <c r="J15" s="511" t="inlineStr">
        <is>
          <t>EL5.5M</t>
        </is>
      </c>
    </row>
    <row r="16" s="541">
      <c r="B16" s="511" t="inlineStr">
        <is>
          <t>A-12</t>
        </is>
      </c>
      <c r="C16" s="511" t="n"/>
      <c r="D16" s="511" t="n">
        <v>2365</v>
      </c>
      <c r="E16" s="511" t="n">
        <v>605</v>
      </c>
      <c r="F16" s="511" t="n">
        <v>2</v>
      </c>
      <c r="G16" s="570">
        <f>D16*E16*F16/1000000</f>
        <v/>
      </c>
      <c r="H16" s="570">
        <f>G16*40.4</f>
        <v/>
      </c>
      <c r="I16" s="511" t="inlineStr">
        <is>
          <t>1#管廊</t>
        </is>
      </c>
      <c r="J16" s="511" t="inlineStr">
        <is>
          <t>EL5.5M</t>
        </is>
      </c>
    </row>
    <row r="17" hidden="1" s="541">
      <c r="B17" s="511" t="inlineStr">
        <is>
          <t>A-13</t>
        </is>
      </c>
      <c r="C17" s="13" t="inlineStr">
        <is>
          <t>#</t>
        </is>
      </c>
      <c r="D17" s="511" t="n">
        <v>2365</v>
      </c>
      <c r="E17" s="511" t="n">
        <v>995</v>
      </c>
      <c r="F17" s="511" t="n">
        <v>1</v>
      </c>
      <c r="G17" s="570">
        <f>D17*E17*F17/1000000</f>
        <v/>
      </c>
      <c r="H17" s="570">
        <f>G17*40.4</f>
        <v/>
      </c>
      <c r="I17" s="511" t="inlineStr">
        <is>
          <t>1#管廊</t>
        </is>
      </c>
      <c r="J17" s="511" t="inlineStr">
        <is>
          <t>EL5.5M</t>
        </is>
      </c>
    </row>
    <row r="18" s="541">
      <c r="B18" s="511" t="inlineStr">
        <is>
          <t>A-14</t>
        </is>
      </c>
      <c r="C18" s="13" t="inlineStr">
        <is>
          <t>#</t>
        </is>
      </c>
      <c r="D18" s="511" t="n">
        <v>2365</v>
      </c>
      <c r="E18" s="511" t="n">
        <v>575</v>
      </c>
      <c r="F18" s="511" t="n">
        <v>1</v>
      </c>
      <c r="G18" s="570">
        <f>D18*E18*F18/1000000</f>
        <v/>
      </c>
      <c r="H18" s="570">
        <f>G18*40.4</f>
        <v/>
      </c>
      <c r="I18" s="511" t="inlineStr">
        <is>
          <t>1#管廊</t>
        </is>
      </c>
      <c r="J18" s="511" t="inlineStr">
        <is>
          <t>EL5.5M</t>
        </is>
      </c>
    </row>
    <row r="19" s="541">
      <c r="B19" s="511" t="inlineStr">
        <is>
          <t>A-15</t>
        </is>
      </c>
      <c r="C19" s="511" t="n"/>
      <c r="D19" s="511" t="n">
        <v>2390</v>
      </c>
      <c r="E19" s="511" t="n">
        <v>575</v>
      </c>
      <c r="F19" s="511" t="n">
        <v>2</v>
      </c>
      <c r="G19" s="570">
        <f>D19*E19*F19/1000000</f>
        <v/>
      </c>
      <c r="H19" s="570">
        <f>G19*40.4</f>
        <v/>
      </c>
      <c r="I19" s="511" t="inlineStr">
        <is>
          <t>1#管廊</t>
        </is>
      </c>
      <c r="J19" s="511" t="inlineStr">
        <is>
          <t>EL5.5M</t>
        </is>
      </c>
    </row>
    <row r="20" s="541">
      <c r="B20" s="511" t="inlineStr">
        <is>
          <t>A-16</t>
        </is>
      </c>
      <c r="C20" s="511" t="n"/>
      <c r="D20" s="511" t="n">
        <v>2390</v>
      </c>
      <c r="E20" s="511" t="n">
        <v>605</v>
      </c>
      <c r="F20" s="511" t="n">
        <v>2</v>
      </c>
      <c r="G20" s="570">
        <f>D20*E20*F20/1000000</f>
        <v/>
      </c>
      <c r="H20" s="570">
        <f>G20*40.4</f>
        <v/>
      </c>
      <c r="I20" s="511" t="inlineStr">
        <is>
          <t>1#管廊</t>
        </is>
      </c>
      <c r="J20" s="511" t="inlineStr">
        <is>
          <t>EL5.5M</t>
        </is>
      </c>
    </row>
    <row r="21" hidden="1" s="541">
      <c r="B21" s="511" t="inlineStr">
        <is>
          <t>A-17</t>
        </is>
      </c>
      <c r="C21" s="511" t="n"/>
      <c r="D21" s="511" t="n">
        <v>2390</v>
      </c>
      <c r="E21" s="511" t="n">
        <v>995</v>
      </c>
      <c r="F21" s="511" t="n">
        <v>6</v>
      </c>
      <c r="G21" s="570">
        <f>D21*E21*F21/1000000</f>
        <v/>
      </c>
      <c r="H21" s="570">
        <f>G21*40.4</f>
        <v/>
      </c>
      <c r="I21" s="511" t="inlineStr">
        <is>
          <t>1#管廊</t>
        </is>
      </c>
      <c r="J21" s="511" t="inlineStr">
        <is>
          <t>EL5.5M</t>
        </is>
      </c>
    </row>
    <row r="22" s="541">
      <c r="B22" s="511" t="inlineStr">
        <is>
          <t>A-18</t>
        </is>
      </c>
      <c r="C22" s="511" t="n"/>
      <c r="D22" s="511" t="n">
        <v>2390</v>
      </c>
      <c r="E22" s="511" t="n">
        <v>935</v>
      </c>
      <c r="F22" s="511" t="n">
        <v>2</v>
      </c>
      <c r="G22" s="570">
        <f>D22*E22*F22/1000000</f>
        <v/>
      </c>
      <c r="H22" s="570">
        <f>G22*40.4</f>
        <v/>
      </c>
      <c r="I22" s="511" t="inlineStr">
        <is>
          <t>1#管廊</t>
        </is>
      </c>
      <c r="J22" s="511" t="inlineStr">
        <is>
          <t>EL5.5M</t>
        </is>
      </c>
    </row>
    <row r="23" s="541">
      <c r="B23" s="511" t="inlineStr">
        <is>
          <t>A-19</t>
        </is>
      </c>
      <c r="C23" s="511" t="n"/>
      <c r="D23" s="511" t="n">
        <v>1165</v>
      </c>
      <c r="E23" s="511" t="n">
        <v>935</v>
      </c>
      <c r="F23" s="511" t="n">
        <v>1</v>
      </c>
      <c r="G23" s="570">
        <f>D23*E23*F23/1000000</f>
        <v/>
      </c>
      <c r="H23" s="570">
        <f>G23*40.4</f>
        <v/>
      </c>
      <c r="I23" s="511" t="inlineStr">
        <is>
          <t>1#管廊</t>
        </is>
      </c>
      <c r="J23" s="511" t="inlineStr">
        <is>
          <t>EL5.5M</t>
        </is>
      </c>
    </row>
    <row r="24" hidden="1" s="541">
      <c r="B24" s="511" t="inlineStr">
        <is>
          <t>A-20</t>
        </is>
      </c>
      <c r="C24" s="511" t="n"/>
      <c r="D24" s="511" t="n">
        <v>1165</v>
      </c>
      <c r="E24" s="511" t="n">
        <v>995</v>
      </c>
      <c r="F24" s="511" t="n">
        <v>4</v>
      </c>
      <c r="G24" s="570">
        <f>D24*E24*F24/1000000</f>
        <v/>
      </c>
      <c r="H24" s="570">
        <f>G24*40.4</f>
        <v/>
      </c>
      <c r="I24" s="511" t="inlineStr">
        <is>
          <t>1#管廊</t>
        </is>
      </c>
      <c r="J24" s="511" t="inlineStr">
        <is>
          <t>EL5.5M</t>
        </is>
      </c>
    </row>
    <row r="25" hidden="1" s="541">
      <c r="B25" s="511" t="inlineStr">
        <is>
          <t>A-21</t>
        </is>
      </c>
      <c r="C25" s="13" t="inlineStr">
        <is>
          <t>#</t>
        </is>
      </c>
      <c r="D25" s="511" t="n">
        <v>1165</v>
      </c>
      <c r="E25" s="511" t="n">
        <v>995</v>
      </c>
      <c r="F25" s="511" t="n">
        <v>1</v>
      </c>
      <c r="G25" s="570">
        <f>D25*E25*F25/1000000</f>
        <v/>
      </c>
      <c r="H25" s="570">
        <f>G25*40.4</f>
        <v/>
      </c>
      <c r="I25" s="511" t="inlineStr">
        <is>
          <t>1#管廊</t>
        </is>
      </c>
      <c r="J25" s="511" t="inlineStr">
        <is>
          <t>EL5.5M</t>
        </is>
      </c>
    </row>
    <row r="26" s="541">
      <c r="B26" s="511" t="inlineStr">
        <is>
          <t>A-22</t>
        </is>
      </c>
      <c r="C26" s="13" t="inlineStr">
        <is>
          <t>#</t>
        </is>
      </c>
      <c r="D26" s="511" t="n">
        <v>1165</v>
      </c>
      <c r="E26" s="511" t="n">
        <v>935</v>
      </c>
      <c r="F26" s="511" t="n">
        <v>1</v>
      </c>
      <c r="G26" s="570">
        <f>D26*E26*F26/1000000</f>
        <v/>
      </c>
      <c r="H26" s="570">
        <f>G26*40.4</f>
        <v/>
      </c>
      <c r="I26" s="511" t="inlineStr">
        <is>
          <t>1#管廊</t>
        </is>
      </c>
      <c r="J26" s="511" t="inlineStr">
        <is>
          <t>EL5.5M</t>
        </is>
      </c>
    </row>
    <row r="27" s="541">
      <c r="B27" s="511" t="inlineStr">
        <is>
          <t>A-23</t>
        </is>
      </c>
      <c r="C27" s="511" t="n"/>
      <c r="D27" s="511" t="n">
        <v>1165</v>
      </c>
      <c r="E27" s="511" t="n">
        <v>575</v>
      </c>
      <c r="F27" s="511" t="n">
        <v>1</v>
      </c>
      <c r="G27" s="570">
        <f>D27*E27*F27/1000000</f>
        <v/>
      </c>
      <c r="H27" s="570">
        <f>G27*40.4</f>
        <v/>
      </c>
      <c r="I27" s="511" t="inlineStr">
        <is>
          <t>1#管廊</t>
        </is>
      </c>
      <c r="J27" s="511" t="inlineStr">
        <is>
          <t>EL5.5M</t>
        </is>
      </c>
    </row>
    <row r="28" s="541">
      <c r="B28" s="511" t="inlineStr">
        <is>
          <t>A-24</t>
        </is>
      </c>
      <c r="C28" s="511" t="n"/>
      <c r="D28" s="511" t="n">
        <v>1165</v>
      </c>
      <c r="E28" s="511" t="n">
        <v>605</v>
      </c>
      <c r="F28" s="511" t="n">
        <v>2</v>
      </c>
      <c r="G28" s="570">
        <f>D28*E28*F28/1000000</f>
        <v/>
      </c>
      <c r="H28" s="570">
        <f>G28*40.4</f>
        <v/>
      </c>
      <c r="I28" s="511" t="inlineStr">
        <is>
          <t>1#管廊</t>
        </is>
      </c>
      <c r="J28" s="511" t="inlineStr">
        <is>
          <t>EL5.5M</t>
        </is>
      </c>
    </row>
    <row r="29" hidden="1" s="541">
      <c r="B29" s="511" t="inlineStr">
        <is>
          <t>A-25</t>
        </is>
      </c>
      <c r="C29" s="13" t="inlineStr">
        <is>
          <t>#</t>
        </is>
      </c>
      <c r="D29" s="511" t="n">
        <v>1165</v>
      </c>
      <c r="E29" s="511" t="n">
        <v>995</v>
      </c>
      <c r="F29" s="511" t="n">
        <v>1</v>
      </c>
      <c r="G29" s="570">
        <f>D29*E29*F29/1000000</f>
        <v/>
      </c>
      <c r="H29" s="570">
        <f>G29*40.4</f>
        <v/>
      </c>
      <c r="I29" s="511" t="inlineStr">
        <is>
          <t>1#管廊</t>
        </is>
      </c>
      <c r="J29" s="511" t="inlineStr">
        <is>
          <t>EL5.5M</t>
        </is>
      </c>
    </row>
    <row r="30" s="541">
      <c r="B30" s="511" t="inlineStr">
        <is>
          <t>A-26</t>
        </is>
      </c>
      <c r="C30" s="13" t="inlineStr">
        <is>
          <t>#</t>
        </is>
      </c>
      <c r="D30" s="511" t="n">
        <v>1165</v>
      </c>
      <c r="E30" s="511" t="n">
        <v>575</v>
      </c>
      <c r="F30" s="511" t="n">
        <v>1</v>
      </c>
      <c r="G30" s="570">
        <f>D30*E30*F30/1000000</f>
        <v/>
      </c>
      <c r="H30" s="570">
        <f>G30*40.4</f>
        <v/>
      </c>
      <c r="I30" s="511" t="inlineStr">
        <is>
          <t>1#管廊</t>
        </is>
      </c>
      <c r="J30" s="511" t="inlineStr">
        <is>
          <t>EL5.5M</t>
        </is>
      </c>
    </row>
    <row r="31" s="541">
      <c r="B31" s="511" t="inlineStr">
        <is>
          <t>A-27</t>
        </is>
      </c>
      <c r="C31" s="13" t="inlineStr">
        <is>
          <t>#</t>
        </is>
      </c>
      <c r="D31" s="511" t="n">
        <v>990</v>
      </c>
      <c r="E31" s="511" t="n">
        <v>455</v>
      </c>
      <c r="F31" s="511" t="n">
        <v>1</v>
      </c>
      <c r="G31" s="570">
        <f>D31*E31*F31/1000000</f>
        <v/>
      </c>
      <c r="H31" s="570">
        <f>G31*40.4</f>
        <v/>
      </c>
      <c r="I31" s="511" t="inlineStr">
        <is>
          <t>1#管廊</t>
        </is>
      </c>
      <c r="J31" s="511" t="inlineStr">
        <is>
          <t>EL5.5M</t>
        </is>
      </c>
    </row>
    <row r="32" hidden="1" s="541">
      <c r="B32" s="511" t="inlineStr">
        <is>
          <t>A-28</t>
        </is>
      </c>
      <c r="C32" s="511" t="n"/>
      <c r="D32" s="511" t="n">
        <v>990</v>
      </c>
      <c r="E32" s="511" t="n">
        <v>995</v>
      </c>
      <c r="F32" s="511" t="n">
        <v>3</v>
      </c>
      <c r="G32" s="570">
        <f>D32*E32*F32/1000000</f>
        <v/>
      </c>
      <c r="H32" s="570">
        <f>G32*40.4</f>
        <v/>
      </c>
      <c r="I32" s="511" t="inlineStr">
        <is>
          <t>1#管廊</t>
        </is>
      </c>
      <c r="J32" s="511" t="inlineStr">
        <is>
          <t>EL5.5M</t>
        </is>
      </c>
    </row>
    <row r="33" hidden="1" s="541">
      <c r="B33" s="511" t="inlineStr">
        <is>
          <t>A-29</t>
        </is>
      </c>
      <c r="C33" s="13" t="inlineStr">
        <is>
          <t>#</t>
        </is>
      </c>
      <c r="D33" s="511" t="n">
        <v>990</v>
      </c>
      <c r="E33" s="511" t="n">
        <v>995</v>
      </c>
      <c r="F33" s="511" t="n">
        <v>1</v>
      </c>
      <c r="G33" s="570">
        <f>D33*E33*F33/1000000</f>
        <v/>
      </c>
      <c r="H33" s="570">
        <f>G33*40.4</f>
        <v/>
      </c>
      <c r="I33" s="511" t="inlineStr">
        <is>
          <t>1#管廊</t>
        </is>
      </c>
      <c r="J33" s="511" t="inlineStr">
        <is>
          <t>EL5.5M</t>
        </is>
      </c>
    </row>
    <row r="34" hidden="1" s="541">
      <c r="B34" s="511" t="inlineStr">
        <is>
          <t>A-30</t>
        </is>
      </c>
      <c r="C34" s="13" t="inlineStr">
        <is>
          <t>#</t>
        </is>
      </c>
      <c r="D34" s="511" t="n">
        <v>990</v>
      </c>
      <c r="E34" s="511" t="n">
        <v>995</v>
      </c>
      <c r="F34" s="511" t="n">
        <v>1</v>
      </c>
      <c r="G34" s="570">
        <f>D34*E34*F34/1000000</f>
        <v/>
      </c>
      <c r="H34" s="570">
        <f>G34*40.4</f>
        <v/>
      </c>
      <c r="I34" s="511" t="inlineStr">
        <is>
          <t>1#管廊</t>
        </is>
      </c>
      <c r="J34" s="511" t="inlineStr">
        <is>
          <t>EL5.5M</t>
        </is>
      </c>
    </row>
    <row r="35" hidden="1" s="541">
      <c r="B35" s="511" t="inlineStr">
        <is>
          <t>A-31</t>
        </is>
      </c>
      <c r="C35" s="511" t="n"/>
      <c r="D35" s="511" t="n">
        <v>690</v>
      </c>
      <c r="E35" s="511" t="n">
        <v>995</v>
      </c>
      <c r="F35" s="511" t="n">
        <v>4</v>
      </c>
      <c r="G35" s="570">
        <f>D35*E35*F35/1000000</f>
        <v/>
      </c>
      <c r="H35" s="570">
        <f>G35*40.4</f>
        <v/>
      </c>
      <c r="I35" s="511" t="inlineStr">
        <is>
          <t>1#管廊</t>
        </is>
      </c>
      <c r="J35" s="511" t="inlineStr">
        <is>
          <t>EL5.5M</t>
        </is>
      </c>
    </row>
    <row r="36" hidden="1" s="541">
      <c r="B36" s="511" t="inlineStr">
        <is>
          <t>A-32</t>
        </is>
      </c>
      <c r="C36" s="13" t="inlineStr">
        <is>
          <t>#</t>
        </is>
      </c>
      <c r="D36" s="511" t="n">
        <v>690</v>
      </c>
      <c r="E36" s="511" t="n">
        <v>995</v>
      </c>
      <c r="F36" s="511" t="n">
        <v>1</v>
      </c>
      <c r="G36" s="570">
        <f>D36*E36*F36/1000000</f>
        <v/>
      </c>
      <c r="H36" s="570">
        <f>G36*40.4</f>
        <v/>
      </c>
      <c r="I36" s="511" t="inlineStr">
        <is>
          <t>1#管廊</t>
        </is>
      </c>
      <c r="J36" s="511" t="inlineStr">
        <is>
          <t>EL5.5M</t>
        </is>
      </c>
    </row>
    <row r="37" s="541">
      <c r="B37" s="511" t="inlineStr">
        <is>
          <t>B-1</t>
        </is>
      </c>
      <c r="C37" s="13" t="inlineStr">
        <is>
          <t>#</t>
        </is>
      </c>
      <c r="D37" s="511" t="n">
        <v>1190</v>
      </c>
      <c r="E37" s="511" t="n">
        <v>605</v>
      </c>
      <c r="F37" s="511" t="n">
        <v>1</v>
      </c>
      <c r="G37" s="570">
        <f>D37*E37*F37/1000000</f>
        <v/>
      </c>
      <c r="H37" s="570">
        <f>G37*40.4</f>
        <v/>
      </c>
      <c r="I37" s="511" t="inlineStr">
        <is>
          <t>1#管廊</t>
        </is>
      </c>
      <c r="J37" s="511" t="inlineStr">
        <is>
          <t>EL8M</t>
        </is>
      </c>
    </row>
    <row r="38" s="541">
      <c r="B38" s="511" t="inlineStr">
        <is>
          <t>B-2</t>
        </is>
      </c>
      <c r="C38" s="511" t="n"/>
      <c r="D38" s="511" t="n">
        <v>1190</v>
      </c>
      <c r="E38" s="511" t="n">
        <v>635</v>
      </c>
      <c r="F38" s="511" t="n">
        <v>1</v>
      </c>
      <c r="G38" s="570">
        <f>D38*E38*F38/1000000</f>
        <v/>
      </c>
      <c r="H38" s="570">
        <f>G38*40.4</f>
        <v/>
      </c>
      <c r="I38" s="511" t="inlineStr">
        <is>
          <t>1#管廊</t>
        </is>
      </c>
      <c r="J38" s="511" t="inlineStr">
        <is>
          <t>EL8M</t>
        </is>
      </c>
    </row>
    <row r="39" hidden="1" s="541">
      <c r="B39" s="511" t="inlineStr">
        <is>
          <t>B-3</t>
        </is>
      </c>
      <c r="C39" s="511" t="n"/>
      <c r="D39" s="511" t="n">
        <v>1190</v>
      </c>
      <c r="E39" s="511" t="n">
        <v>995</v>
      </c>
      <c r="F39" s="511" t="n">
        <v>7</v>
      </c>
      <c r="G39" s="570">
        <f>D39*E39*F39/1000000</f>
        <v/>
      </c>
      <c r="H39" s="570">
        <f>G39*40.4</f>
        <v/>
      </c>
      <c r="I39" s="511" t="inlineStr">
        <is>
          <t>1#管廊</t>
        </is>
      </c>
      <c r="J39" s="511" t="inlineStr">
        <is>
          <t>EL8M</t>
        </is>
      </c>
    </row>
    <row r="40" hidden="1" s="541">
      <c r="B40" s="511" t="inlineStr">
        <is>
          <t>B-4</t>
        </is>
      </c>
      <c r="C40" s="13" t="inlineStr">
        <is>
          <t>#</t>
        </is>
      </c>
      <c r="D40" s="511" t="n">
        <v>1190</v>
      </c>
      <c r="E40" s="511" t="n">
        <v>995</v>
      </c>
      <c r="F40" s="511" t="n">
        <v>1</v>
      </c>
      <c r="G40" s="570">
        <f>D40*E40*F40/1000000</f>
        <v/>
      </c>
      <c r="H40" s="570">
        <f>G40*40.4</f>
        <v/>
      </c>
      <c r="I40" s="511" t="inlineStr">
        <is>
          <t>1#管廊</t>
        </is>
      </c>
      <c r="J40" s="511" t="inlineStr">
        <is>
          <t>EL8M</t>
        </is>
      </c>
    </row>
    <row r="41" s="541">
      <c r="B41" s="511" t="inlineStr">
        <is>
          <t>B-5</t>
        </is>
      </c>
      <c r="C41" s="511" t="n"/>
      <c r="D41" s="511" t="n">
        <v>2365</v>
      </c>
      <c r="E41" s="511" t="n">
        <v>575</v>
      </c>
      <c r="F41" s="511" t="n">
        <v>1</v>
      </c>
      <c r="G41" s="570">
        <f>D41*E41*F41/1000000</f>
        <v/>
      </c>
      <c r="H41" s="570">
        <f>G41*40.4</f>
        <v/>
      </c>
      <c r="I41" s="511" t="inlineStr">
        <is>
          <t>1#管廊</t>
        </is>
      </c>
      <c r="J41" s="511" t="inlineStr">
        <is>
          <t>EL8M</t>
        </is>
      </c>
    </row>
    <row r="42" s="541">
      <c r="B42" s="511" t="inlineStr">
        <is>
          <t>B-6</t>
        </is>
      </c>
      <c r="C42" s="511" t="n"/>
      <c r="D42" s="511" t="n">
        <v>2365</v>
      </c>
      <c r="E42" s="511" t="n">
        <v>605</v>
      </c>
      <c r="F42" s="511" t="n">
        <v>2</v>
      </c>
      <c r="G42" s="570">
        <f>D42*E42*F42/1000000</f>
        <v/>
      </c>
      <c r="H42" s="570">
        <f>G42*40.4</f>
        <v/>
      </c>
      <c r="I42" s="511" t="inlineStr">
        <is>
          <t>1#管廊</t>
        </is>
      </c>
      <c r="J42" s="511" t="inlineStr">
        <is>
          <t>EL8M</t>
        </is>
      </c>
    </row>
    <row r="43" hidden="1" s="541">
      <c r="B43" s="511" t="inlineStr">
        <is>
          <t>B-7</t>
        </is>
      </c>
      <c r="C43" s="13" t="inlineStr">
        <is>
          <t>#</t>
        </is>
      </c>
      <c r="D43" s="511" t="n">
        <v>2365</v>
      </c>
      <c r="E43" s="511" t="n">
        <v>995</v>
      </c>
      <c r="F43" s="511" t="n">
        <v>1</v>
      </c>
      <c r="G43" s="570">
        <f>D43*E43*F43/1000000</f>
        <v/>
      </c>
      <c r="H43" s="570">
        <f>G43*40.4</f>
        <v/>
      </c>
      <c r="I43" s="511" t="inlineStr">
        <is>
          <t>1#管廊</t>
        </is>
      </c>
      <c r="J43" s="511" t="inlineStr">
        <is>
          <t>EL8M</t>
        </is>
      </c>
    </row>
    <row r="44" s="541">
      <c r="B44" s="511" t="inlineStr">
        <is>
          <t>B-8</t>
        </is>
      </c>
      <c r="C44" s="13" t="inlineStr">
        <is>
          <t>#</t>
        </is>
      </c>
      <c r="D44" s="511" t="n">
        <v>2365</v>
      </c>
      <c r="E44" s="511" t="n">
        <v>935</v>
      </c>
      <c r="F44" s="511" t="n">
        <v>1</v>
      </c>
      <c r="G44" s="570">
        <f>D44*E44*F44/1000000</f>
        <v/>
      </c>
      <c r="H44" s="570">
        <f>G44*40.4</f>
        <v/>
      </c>
      <c r="I44" s="511" t="inlineStr">
        <is>
          <t>1#管廊</t>
        </is>
      </c>
      <c r="J44" s="511" t="inlineStr">
        <is>
          <t>EL8M</t>
        </is>
      </c>
    </row>
    <row r="45" hidden="1" s="541">
      <c r="B45" s="511" t="inlineStr">
        <is>
          <t>B-9</t>
        </is>
      </c>
      <c r="C45" s="511" t="n"/>
      <c r="D45" s="511" t="n">
        <v>2365</v>
      </c>
      <c r="E45" s="511" t="n">
        <v>995</v>
      </c>
      <c r="F45" s="511" t="n">
        <v>4</v>
      </c>
      <c r="G45" s="570">
        <f>D45*E45*F45/1000000</f>
        <v/>
      </c>
      <c r="H45" s="570">
        <f>G45*40.4</f>
        <v/>
      </c>
      <c r="I45" s="511" t="inlineStr">
        <is>
          <t>1#管廊</t>
        </is>
      </c>
      <c r="J45" s="511" t="inlineStr">
        <is>
          <t>EL8M</t>
        </is>
      </c>
    </row>
    <row r="46" s="541">
      <c r="B46" s="511" t="inlineStr">
        <is>
          <t>B-10</t>
        </is>
      </c>
      <c r="C46" s="511" t="n"/>
      <c r="D46" s="511" t="n">
        <v>2365</v>
      </c>
      <c r="E46" s="511" t="n">
        <v>935</v>
      </c>
      <c r="F46" s="511" t="n">
        <v>1</v>
      </c>
      <c r="G46" s="570">
        <f>D46*E46*F46/1000000</f>
        <v/>
      </c>
      <c r="H46" s="570">
        <f>G46*40.4</f>
        <v/>
      </c>
      <c r="I46" s="511" t="inlineStr">
        <is>
          <t>1#管廊</t>
        </is>
      </c>
      <c r="J46" s="511" t="inlineStr">
        <is>
          <t>EL8M</t>
        </is>
      </c>
    </row>
    <row r="47" hidden="1" s="541">
      <c r="B47" s="511" t="inlineStr">
        <is>
          <t>B-11</t>
        </is>
      </c>
      <c r="C47" s="13" t="inlineStr">
        <is>
          <t>#</t>
        </is>
      </c>
      <c r="D47" s="511" t="n">
        <v>2365</v>
      </c>
      <c r="E47" s="511" t="n">
        <v>995</v>
      </c>
      <c r="F47" s="511" t="n">
        <v>1</v>
      </c>
      <c r="G47" s="570">
        <f>D47*E47*F47/1000000</f>
        <v/>
      </c>
      <c r="H47" s="570">
        <f>G47*40.4</f>
        <v/>
      </c>
      <c r="I47" s="511" t="inlineStr">
        <is>
          <t>1#管廊</t>
        </is>
      </c>
      <c r="J47" s="511" t="inlineStr">
        <is>
          <t>EL8M</t>
        </is>
      </c>
    </row>
    <row r="48" s="541">
      <c r="B48" s="511" t="inlineStr">
        <is>
          <t>B-12</t>
        </is>
      </c>
      <c r="C48" s="13" t="inlineStr">
        <is>
          <t>#</t>
        </is>
      </c>
      <c r="D48" s="511" t="n">
        <v>2365</v>
      </c>
      <c r="E48" s="511" t="n">
        <v>575</v>
      </c>
      <c r="F48" s="511" t="n">
        <v>1</v>
      </c>
      <c r="G48" s="570">
        <f>D48*E48*F48/1000000</f>
        <v/>
      </c>
      <c r="H48" s="570">
        <f>G48*40.4</f>
        <v/>
      </c>
      <c r="I48" s="511" t="inlineStr">
        <is>
          <t>1#管廊</t>
        </is>
      </c>
      <c r="J48" s="511" t="inlineStr">
        <is>
          <t>EL8M</t>
        </is>
      </c>
    </row>
    <row r="49" s="541">
      <c r="B49" s="511" t="inlineStr">
        <is>
          <t>B-13</t>
        </is>
      </c>
      <c r="C49" s="511" t="n"/>
      <c r="D49" s="511" t="n">
        <v>2390</v>
      </c>
      <c r="E49" s="511" t="n">
        <v>575</v>
      </c>
      <c r="F49" s="511" t="n">
        <v>2</v>
      </c>
      <c r="G49" s="570">
        <f>D49*E49*F49/1000000</f>
        <v/>
      </c>
      <c r="H49" s="570">
        <f>G49*40.4</f>
        <v/>
      </c>
      <c r="I49" s="511" t="inlineStr">
        <is>
          <t>1#管廊</t>
        </is>
      </c>
      <c r="J49" s="511" t="inlineStr">
        <is>
          <t>EL8M</t>
        </is>
      </c>
    </row>
    <row r="50" s="541">
      <c r="B50" s="511" t="inlineStr">
        <is>
          <t>B-14</t>
        </is>
      </c>
      <c r="C50" s="511" t="n"/>
      <c r="D50" s="511" t="n">
        <v>2390</v>
      </c>
      <c r="E50" s="511" t="n">
        <v>605</v>
      </c>
      <c r="F50" s="511" t="n">
        <v>2</v>
      </c>
      <c r="G50" s="570">
        <f>D50*E50*F50/1000000</f>
        <v/>
      </c>
      <c r="H50" s="570">
        <f>G50*40.4</f>
        <v/>
      </c>
      <c r="I50" s="511" t="inlineStr">
        <is>
          <t>1#管廊</t>
        </is>
      </c>
      <c r="J50" s="511" t="inlineStr">
        <is>
          <t>EL8M</t>
        </is>
      </c>
    </row>
    <row r="51" hidden="1" s="541">
      <c r="B51" s="511" t="inlineStr">
        <is>
          <t>B-15</t>
        </is>
      </c>
      <c r="C51" s="511" t="n"/>
      <c r="D51" s="511" t="n">
        <v>2390</v>
      </c>
      <c r="E51" s="511" t="n">
        <v>995</v>
      </c>
      <c r="F51" s="511" t="n">
        <v>6</v>
      </c>
      <c r="G51" s="570">
        <f>D51*E51*F51/1000000</f>
        <v/>
      </c>
      <c r="H51" s="570">
        <f>G51*40.4</f>
        <v/>
      </c>
      <c r="I51" s="511" t="inlineStr">
        <is>
          <t>1#管廊</t>
        </is>
      </c>
      <c r="J51" s="511" t="inlineStr">
        <is>
          <t>EL8M</t>
        </is>
      </c>
    </row>
    <row r="52" s="541">
      <c r="B52" s="511" t="inlineStr">
        <is>
          <t>B-16</t>
        </is>
      </c>
      <c r="C52" s="511" t="n"/>
      <c r="D52" s="511" t="n">
        <v>2390</v>
      </c>
      <c r="E52" s="511" t="n">
        <v>935</v>
      </c>
      <c r="F52" s="511" t="n">
        <v>2</v>
      </c>
      <c r="G52" s="570">
        <f>D52*E52*F52/1000000</f>
        <v/>
      </c>
      <c r="H52" s="570">
        <f>G52*40.4</f>
        <v/>
      </c>
      <c r="I52" s="511" t="inlineStr">
        <is>
          <t>1#管廊</t>
        </is>
      </c>
      <c r="J52" s="511" t="inlineStr">
        <is>
          <t>EL8M</t>
        </is>
      </c>
    </row>
    <row r="53" s="541">
      <c r="B53" s="511" t="inlineStr">
        <is>
          <t>B-17</t>
        </is>
      </c>
      <c r="C53" s="511" t="n"/>
      <c r="D53" s="511" t="n">
        <v>1165</v>
      </c>
      <c r="E53" s="511" t="n">
        <v>935</v>
      </c>
      <c r="F53" s="511" t="n">
        <v>1</v>
      </c>
      <c r="G53" s="570">
        <f>D53*E53*F53/1000000</f>
        <v/>
      </c>
      <c r="H53" s="570">
        <f>G53*40.4</f>
        <v/>
      </c>
      <c r="I53" s="511" t="inlineStr">
        <is>
          <t>1#管廊</t>
        </is>
      </c>
      <c r="J53" s="511" t="inlineStr">
        <is>
          <t>EL8M</t>
        </is>
      </c>
    </row>
    <row r="54" hidden="1" s="541">
      <c r="B54" s="511" t="inlineStr">
        <is>
          <t>B-18</t>
        </is>
      </c>
      <c r="C54" s="511" t="n"/>
      <c r="D54" s="511" t="n">
        <v>1165</v>
      </c>
      <c r="E54" s="511" t="n">
        <v>995</v>
      </c>
      <c r="F54" s="511" t="n">
        <v>4</v>
      </c>
      <c r="G54" s="570">
        <f>D54*E54*F54/1000000</f>
        <v/>
      </c>
      <c r="H54" s="570">
        <f>G54*40.4</f>
        <v/>
      </c>
      <c r="I54" s="511" t="inlineStr">
        <is>
          <t>1#管廊</t>
        </is>
      </c>
      <c r="J54" s="511" t="inlineStr">
        <is>
          <t>EL8M</t>
        </is>
      </c>
    </row>
    <row r="55" hidden="1" s="541">
      <c r="B55" s="511" t="inlineStr">
        <is>
          <t>B-19</t>
        </is>
      </c>
      <c r="C55" s="13" t="inlineStr">
        <is>
          <t>#</t>
        </is>
      </c>
      <c r="D55" s="511" t="n">
        <v>1165</v>
      </c>
      <c r="E55" s="511" t="n">
        <v>995</v>
      </c>
      <c r="F55" s="511" t="n">
        <v>1</v>
      </c>
      <c r="G55" s="570">
        <f>D55*E55*F55/1000000</f>
        <v/>
      </c>
      <c r="H55" s="570">
        <f>G55*40.4</f>
        <v/>
      </c>
      <c r="I55" s="511" t="inlineStr">
        <is>
          <t>1#管廊</t>
        </is>
      </c>
      <c r="J55" s="511" t="inlineStr">
        <is>
          <t>EL8M</t>
        </is>
      </c>
    </row>
    <row r="56" s="541">
      <c r="B56" s="511" t="inlineStr">
        <is>
          <t>B-20</t>
        </is>
      </c>
      <c r="C56" s="13" t="inlineStr">
        <is>
          <t>#</t>
        </is>
      </c>
      <c r="D56" s="511" t="n">
        <v>1165</v>
      </c>
      <c r="E56" s="511" t="n">
        <v>935</v>
      </c>
      <c r="F56" s="511" t="n">
        <v>1</v>
      </c>
      <c r="G56" s="570">
        <f>D56*E56*F56/1000000</f>
        <v/>
      </c>
      <c r="H56" s="570">
        <f>G56*40.4</f>
        <v/>
      </c>
      <c r="I56" s="511" t="inlineStr">
        <is>
          <t>1#管廊</t>
        </is>
      </c>
      <c r="J56" s="511" t="inlineStr">
        <is>
          <t>EL8M</t>
        </is>
      </c>
    </row>
    <row r="57" s="541">
      <c r="B57" s="511" t="inlineStr">
        <is>
          <t>B-21</t>
        </is>
      </c>
      <c r="C57" s="511" t="n"/>
      <c r="D57" s="511" t="n">
        <v>1165</v>
      </c>
      <c r="E57" s="511" t="n">
        <v>575</v>
      </c>
      <c r="F57" s="511" t="n">
        <v>1</v>
      </c>
      <c r="G57" s="570">
        <f>D57*E57*F57/1000000</f>
        <v/>
      </c>
      <c r="H57" s="570">
        <f>G57*40.4</f>
        <v/>
      </c>
      <c r="I57" s="511" t="inlineStr">
        <is>
          <t>1#管廊</t>
        </is>
      </c>
      <c r="J57" s="511" t="inlineStr">
        <is>
          <t>EL8M</t>
        </is>
      </c>
    </row>
    <row r="58" s="541">
      <c r="B58" s="511" t="inlineStr">
        <is>
          <t>B-22</t>
        </is>
      </c>
      <c r="C58" s="511" t="n"/>
      <c r="D58" s="511" t="n">
        <v>1165</v>
      </c>
      <c r="E58" s="511" t="n">
        <v>605</v>
      </c>
      <c r="F58" s="511" t="n">
        <v>2</v>
      </c>
      <c r="G58" s="570">
        <f>D58*E58*F58/1000000</f>
        <v/>
      </c>
      <c r="H58" s="570">
        <f>G58*40.4</f>
        <v/>
      </c>
      <c r="I58" s="511" t="inlineStr">
        <is>
          <t>1#管廊</t>
        </is>
      </c>
      <c r="J58" s="511" t="inlineStr">
        <is>
          <t>EL8M</t>
        </is>
      </c>
    </row>
    <row r="59" hidden="1" s="541">
      <c r="B59" s="511" t="inlineStr">
        <is>
          <t>B-23</t>
        </is>
      </c>
      <c r="C59" s="13" t="inlineStr">
        <is>
          <t>#</t>
        </is>
      </c>
      <c r="D59" s="511" t="n">
        <v>1165</v>
      </c>
      <c r="E59" s="511" t="n">
        <v>995</v>
      </c>
      <c r="F59" s="511" t="n">
        <v>1</v>
      </c>
      <c r="G59" s="570">
        <f>D59*E59*F59/1000000</f>
        <v/>
      </c>
      <c r="H59" s="570">
        <f>G59*40.4</f>
        <v/>
      </c>
      <c r="I59" s="511" t="inlineStr">
        <is>
          <t>1#管廊</t>
        </is>
      </c>
      <c r="J59" s="511" t="inlineStr">
        <is>
          <t>EL8M</t>
        </is>
      </c>
    </row>
    <row r="60" s="541">
      <c r="B60" s="511" t="inlineStr">
        <is>
          <t>B-24</t>
        </is>
      </c>
      <c r="C60" s="13" t="inlineStr">
        <is>
          <t>#</t>
        </is>
      </c>
      <c r="D60" s="511" t="n">
        <v>1165</v>
      </c>
      <c r="E60" s="511" t="n">
        <v>575</v>
      </c>
      <c r="F60" s="511" t="n">
        <v>1</v>
      </c>
      <c r="G60" s="570">
        <f>D60*E60*F60/1000000</f>
        <v/>
      </c>
      <c r="H60" s="570">
        <f>G60*40.4</f>
        <v/>
      </c>
      <c r="I60" s="511" t="inlineStr">
        <is>
          <t>1#管廊</t>
        </is>
      </c>
      <c r="J60" s="511" t="inlineStr">
        <is>
          <t>EL8M</t>
        </is>
      </c>
    </row>
    <row r="61" s="541">
      <c r="B61" s="511" t="inlineStr">
        <is>
          <t>B-25</t>
        </is>
      </c>
      <c r="C61" s="13" t="inlineStr">
        <is>
          <t>#</t>
        </is>
      </c>
      <c r="D61" s="511" t="n">
        <v>990</v>
      </c>
      <c r="E61" s="511" t="n">
        <v>455</v>
      </c>
      <c r="F61" s="511" t="n">
        <v>1</v>
      </c>
      <c r="G61" s="570">
        <f>D61*E61*F61/1000000</f>
        <v/>
      </c>
      <c r="H61" s="570">
        <f>G61*40.4</f>
        <v/>
      </c>
      <c r="I61" s="511" t="inlineStr">
        <is>
          <t>1#管廊</t>
        </is>
      </c>
      <c r="J61" s="511" t="inlineStr">
        <is>
          <t>EL8M</t>
        </is>
      </c>
    </row>
    <row r="62" hidden="1" s="541">
      <c r="B62" s="511" t="inlineStr">
        <is>
          <t>B-26</t>
        </is>
      </c>
      <c r="C62" s="511" t="n"/>
      <c r="D62" s="511" t="n">
        <v>990</v>
      </c>
      <c r="E62" s="511" t="n">
        <v>995</v>
      </c>
      <c r="F62" s="511" t="n">
        <v>3</v>
      </c>
      <c r="G62" s="570">
        <f>D62*E62*F62/1000000</f>
        <v/>
      </c>
      <c r="H62" s="570">
        <f>G62*40.4</f>
        <v/>
      </c>
      <c r="I62" s="511" t="inlineStr">
        <is>
          <t>1#管廊</t>
        </is>
      </c>
      <c r="J62" s="511" t="inlineStr">
        <is>
          <t>EL8M</t>
        </is>
      </c>
    </row>
    <row r="63" hidden="1" s="541">
      <c r="B63" s="511" t="inlineStr">
        <is>
          <t>B-27</t>
        </is>
      </c>
      <c r="C63" s="13" t="inlineStr">
        <is>
          <t>#</t>
        </is>
      </c>
      <c r="D63" s="511" t="n">
        <v>990</v>
      </c>
      <c r="E63" s="511" t="n">
        <v>995</v>
      </c>
      <c r="F63" s="511" t="n">
        <v>1</v>
      </c>
      <c r="G63" s="570">
        <f>D63*E63*F63/1000000</f>
        <v/>
      </c>
      <c r="H63" s="570">
        <f>G63*40.4</f>
        <v/>
      </c>
      <c r="I63" s="511" t="inlineStr">
        <is>
          <t>1#管廊</t>
        </is>
      </c>
      <c r="J63" s="511" t="inlineStr">
        <is>
          <t>EL8M</t>
        </is>
      </c>
    </row>
    <row r="64" hidden="1" s="541">
      <c r="B64" s="511" t="inlineStr">
        <is>
          <t>B-28</t>
        </is>
      </c>
      <c r="C64" s="13" t="inlineStr">
        <is>
          <t>#</t>
        </is>
      </c>
      <c r="D64" s="511" t="n">
        <v>690</v>
      </c>
      <c r="E64" s="511" t="n">
        <v>995</v>
      </c>
      <c r="F64" s="511" t="n">
        <v>1</v>
      </c>
      <c r="G64" s="570">
        <f>D64*E64*F64/1000000</f>
        <v/>
      </c>
      <c r="H64" s="570">
        <f>G64*40.4</f>
        <v/>
      </c>
      <c r="I64" s="511" t="inlineStr">
        <is>
          <t>1#管廊</t>
        </is>
      </c>
      <c r="J64" s="511" t="inlineStr">
        <is>
          <t>EL8M</t>
        </is>
      </c>
    </row>
    <row r="65" hidden="1" s="541">
      <c r="B65" s="511" t="inlineStr">
        <is>
          <t>B-29</t>
        </is>
      </c>
      <c r="C65" s="511" t="n"/>
      <c r="D65" s="511" t="n">
        <v>690</v>
      </c>
      <c r="E65" s="511" t="n">
        <v>995</v>
      </c>
      <c r="F65" s="511" t="n">
        <v>4</v>
      </c>
      <c r="G65" s="570">
        <f>D65*E65*F65/1000000</f>
        <v/>
      </c>
      <c r="H65" s="570">
        <f>G65*40.4</f>
        <v/>
      </c>
      <c r="I65" s="511" t="inlineStr">
        <is>
          <t>1#管廊</t>
        </is>
      </c>
      <c r="J65" s="511" t="inlineStr">
        <is>
          <t>EL8M</t>
        </is>
      </c>
    </row>
    <row r="66" hidden="1" s="541">
      <c r="B66" s="511" t="inlineStr">
        <is>
          <t>B-30</t>
        </is>
      </c>
      <c r="C66" s="13" t="inlineStr">
        <is>
          <t>#</t>
        </is>
      </c>
      <c r="D66" s="511" t="n">
        <v>690</v>
      </c>
      <c r="E66" s="511" t="n">
        <v>995</v>
      </c>
      <c r="F66" s="511" t="n">
        <v>1</v>
      </c>
      <c r="G66" s="570">
        <f>D66*E66*F66/1000000</f>
        <v/>
      </c>
      <c r="H66" s="570">
        <f>G66*40.4</f>
        <v/>
      </c>
      <c r="I66" s="511" t="inlineStr">
        <is>
          <t>1#管廊</t>
        </is>
      </c>
      <c r="J66" s="511" t="inlineStr">
        <is>
          <t>EL8M</t>
        </is>
      </c>
    </row>
    <row r="67" s="541">
      <c r="B67" s="511" t="inlineStr">
        <is>
          <t>C-1</t>
        </is>
      </c>
      <c r="C67" s="511" t="n"/>
      <c r="D67" s="511" t="n">
        <v>790</v>
      </c>
      <c r="E67" s="511" t="n">
        <v>965</v>
      </c>
      <c r="F67" s="511" t="n">
        <v>1</v>
      </c>
      <c r="G67" s="570">
        <f>D67*E67*F67/1000000</f>
        <v/>
      </c>
      <c r="H67" s="570">
        <f>G67*40.4</f>
        <v/>
      </c>
      <c r="I67" s="511" t="inlineStr">
        <is>
          <t>1#管廊</t>
        </is>
      </c>
      <c r="J67" s="511" t="inlineStr">
        <is>
          <t>EL9.5M</t>
        </is>
      </c>
    </row>
    <row r="68" hidden="1" s="541">
      <c r="B68" s="511" t="inlineStr">
        <is>
          <t>C-2</t>
        </is>
      </c>
      <c r="C68" s="511" t="n"/>
      <c r="D68" s="511" t="n">
        <v>790</v>
      </c>
      <c r="E68" s="511" t="n">
        <v>995</v>
      </c>
      <c r="F68" s="511" t="n">
        <v>7</v>
      </c>
      <c r="G68" s="570">
        <f>D68*E68*F68/1000000</f>
        <v/>
      </c>
      <c r="H68" s="570">
        <f>G68*40.4</f>
        <v/>
      </c>
      <c r="I68" s="511" t="inlineStr">
        <is>
          <t>1#管廊</t>
        </is>
      </c>
      <c r="J68" s="511" t="inlineStr">
        <is>
          <t>EL9.5M</t>
        </is>
      </c>
    </row>
    <row r="69" s="541">
      <c r="B69" s="511" t="inlineStr">
        <is>
          <t>D-1</t>
        </is>
      </c>
      <c r="C69" s="511" t="n"/>
      <c r="D69" s="511" t="n">
        <v>1190</v>
      </c>
      <c r="E69" s="511" t="n">
        <v>605</v>
      </c>
      <c r="F69" s="511" t="n">
        <v>1</v>
      </c>
      <c r="G69" s="570">
        <f>D69*E69*F69/1000000</f>
        <v/>
      </c>
      <c r="H69" s="570">
        <f>G69*40.4</f>
        <v/>
      </c>
      <c r="I69" s="511" t="inlineStr">
        <is>
          <t>1#管廊</t>
        </is>
      </c>
      <c r="J69" s="511" t="inlineStr">
        <is>
          <t>EL10.5M</t>
        </is>
      </c>
    </row>
    <row r="70" s="541">
      <c r="B70" s="511" t="inlineStr">
        <is>
          <t>D-2</t>
        </is>
      </c>
      <c r="C70" s="511" t="n"/>
      <c r="D70" s="511" t="n">
        <v>1190</v>
      </c>
      <c r="E70" s="511" t="n">
        <v>635</v>
      </c>
      <c r="F70" s="511" t="n">
        <v>1</v>
      </c>
      <c r="G70" s="570">
        <f>D70*E70*F70/1000000</f>
        <v/>
      </c>
      <c r="H70" s="570">
        <f>G70*40.4</f>
        <v/>
      </c>
      <c r="I70" s="511" t="inlineStr">
        <is>
          <t>1#管廊</t>
        </is>
      </c>
      <c r="J70" s="511" t="inlineStr">
        <is>
          <t>EL10.5M</t>
        </is>
      </c>
    </row>
    <row r="71" hidden="1" s="541">
      <c r="B71" s="511" t="inlineStr">
        <is>
          <t>D-3</t>
        </is>
      </c>
      <c r="C71" s="511" t="n"/>
      <c r="D71" s="511" t="n">
        <v>1190</v>
      </c>
      <c r="E71" s="511" t="n">
        <v>995</v>
      </c>
      <c r="F71" s="511" t="n">
        <v>5</v>
      </c>
      <c r="G71" s="570">
        <f>D71*E71*F71/1000000</f>
        <v/>
      </c>
      <c r="H71" s="570">
        <f>G71*40.4</f>
        <v/>
      </c>
      <c r="I71" s="511" t="inlineStr">
        <is>
          <t>1#管廊</t>
        </is>
      </c>
      <c r="J71" s="511" t="inlineStr">
        <is>
          <t>EL10.5M</t>
        </is>
      </c>
    </row>
    <row r="72" hidden="1" s="541">
      <c r="B72" s="511" t="inlineStr">
        <is>
          <t>D-4</t>
        </is>
      </c>
      <c r="C72" s="13" t="inlineStr">
        <is>
          <t>#</t>
        </is>
      </c>
      <c r="D72" s="511" t="n">
        <v>1190</v>
      </c>
      <c r="E72" s="511" t="n">
        <v>995</v>
      </c>
      <c r="F72" s="511" t="n">
        <v>1</v>
      </c>
      <c r="G72" s="570">
        <f>D72*E72*F72/1000000</f>
        <v/>
      </c>
      <c r="H72" s="570">
        <f>G72*40.4</f>
        <v/>
      </c>
      <c r="I72" s="511" t="inlineStr">
        <is>
          <t>1#管廊</t>
        </is>
      </c>
      <c r="J72" s="511" t="inlineStr">
        <is>
          <t>EL10.5M</t>
        </is>
      </c>
    </row>
    <row r="73" hidden="1" s="541">
      <c r="B73" s="511" t="inlineStr">
        <is>
          <t>D-5</t>
        </is>
      </c>
      <c r="C73" s="13" t="inlineStr">
        <is>
          <t>#</t>
        </is>
      </c>
      <c r="D73" s="511" t="n">
        <v>1190</v>
      </c>
      <c r="E73" s="511" t="n">
        <v>995</v>
      </c>
      <c r="F73" s="511" t="n">
        <v>1</v>
      </c>
      <c r="G73" s="570">
        <f>D73*E73*F73/1000000</f>
        <v/>
      </c>
      <c r="H73" s="570">
        <f>G73*40.4</f>
        <v/>
      </c>
      <c r="I73" s="511" t="inlineStr">
        <is>
          <t>1#管廊</t>
        </is>
      </c>
      <c r="J73" s="511" t="inlineStr">
        <is>
          <t>EL10.5M</t>
        </is>
      </c>
    </row>
    <row r="74" hidden="1" s="541">
      <c r="B74" s="511" t="inlineStr">
        <is>
          <t>D-6</t>
        </is>
      </c>
      <c r="C74" s="13" t="inlineStr">
        <is>
          <t>#</t>
        </is>
      </c>
      <c r="D74" s="511" t="n">
        <v>1190</v>
      </c>
      <c r="E74" s="511" t="n">
        <v>995</v>
      </c>
      <c r="F74" s="511" t="n">
        <v>1</v>
      </c>
      <c r="G74" s="570">
        <f>D74*E74*F74/1000000</f>
        <v/>
      </c>
      <c r="H74" s="570">
        <f>G74*40.4</f>
        <v/>
      </c>
      <c r="I74" s="511" t="inlineStr">
        <is>
          <t>1#管廊</t>
        </is>
      </c>
      <c r="J74" s="511" t="inlineStr">
        <is>
          <t>EL10.5M</t>
        </is>
      </c>
    </row>
    <row r="75" s="541">
      <c r="B75" s="511" t="inlineStr">
        <is>
          <t>D-7</t>
        </is>
      </c>
      <c r="C75" s="511" t="n"/>
      <c r="D75" s="511" t="n">
        <v>2365</v>
      </c>
      <c r="E75" s="511" t="n">
        <v>935</v>
      </c>
      <c r="F75" s="511" t="n">
        <v>1</v>
      </c>
      <c r="G75" s="570">
        <f>D75*E75*F75/1000000</f>
        <v/>
      </c>
      <c r="H75" s="570">
        <f>G75*40.4</f>
        <v/>
      </c>
      <c r="I75" s="511" t="inlineStr">
        <is>
          <t>1#管廊</t>
        </is>
      </c>
      <c r="J75" s="511" t="inlineStr">
        <is>
          <t>EL10.5M</t>
        </is>
      </c>
    </row>
    <row r="76" hidden="1" s="541">
      <c r="B76" s="511" t="inlineStr">
        <is>
          <t>D-8</t>
        </is>
      </c>
      <c r="C76" s="511" t="n"/>
      <c r="D76" s="511" t="n">
        <v>2365</v>
      </c>
      <c r="E76" s="511" t="n">
        <v>995</v>
      </c>
      <c r="F76" s="511" t="n">
        <v>4</v>
      </c>
      <c r="G76" s="570">
        <f>D76*E76*F76/1000000</f>
        <v/>
      </c>
      <c r="H76" s="570">
        <f>G76*40.4</f>
        <v/>
      </c>
      <c r="I76" s="511" t="inlineStr">
        <is>
          <t>1#管廊</t>
        </is>
      </c>
      <c r="J76" s="511" t="inlineStr">
        <is>
          <t>EL10.5M</t>
        </is>
      </c>
    </row>
    <row r="77" hidden="1" s="541">
      <c r="B77" s="511" t="inlineStr">
        <is>
          <t>D-9</t>
        </is>
      </c>
      <c r="C77" s="13" t="inlineStr">
        <is>
          <t>#</t>
        </is>
      </c>
      <c r="D77" s="511" t="n">
        <v>2365</v>
      </c>
      <c r="E77" s="511" t="n">
        <v>995</v>
      </c>
      <c r="F77" s="511" t="n">
        <v>1</v>
      </c>
      <c r="G77" s="570">
        <f>D77*E77*F77/1000000</f>
        <v/>
      </c>
      <c r="H77" s="570">
        <f>G77*40.4</f>
        <v/>
      </c>
      <c r="I77" s="511" t="inlineStr">
        <is>
          <t>1#管廊</t>
        </is>
      </c>
      <c r="J77" s="511" t="inlineStr">
        <is>
          <t>EL10.5M</t>
        </is>
      </c>
    </row>
    <row r="78" s="541">
      <c r="B78" s="511" t="inlineStr">
        <is>
          <t>D-10</t>
        </is>
      </c>
      <c r="C78" s="13" t="inlineStr">
        <is>
          <t>#</t>
        </is>
      </c>
      <c r="D78" s="511" t="n">
        <v>2365</v>
      </c>
      <c r="E78" s="511" t="n">
        <v>935</v>
      </c>
      <c r="F78" s="511" t="n">
        <v>1</v>
      </c>
      <c r="G78" s="570">
        <f>D78*E78*F78/1000000</f>
        <v/>
      </c>
      <c r="H78" s="570">
        <f>G78*40.4</f>
        <v/>
      </c>
      <c r="I78" s="511" t="inlineStr">
        <is>
          <t>1#管廊</t>
        </is>
      </c>
      <c r="J78" s="511" t="inlineStr">
        <is>
          <t>EL10.5M</t>
        </is>
      </c>
    </row>
    <row r="79" s="541">
      <c r="B79" s="511" t="inlineStr">
        <is>
          <t>D-11</t>
        </is>
      </c>
      <c r="C79" s="511" t="n"/>
      <c r="D79" s="511" t="n">
        <v>2365</v>
      </c>
      <c r="E79" s="511" t="n">
        <v>575</v>
      </c>
      <c r="F79" s="511" t="n">
        <v>1</v>
      </c>
      <c r="G79" s="570">
        <f>D79*E79*F79/1000000</f>
        <v/>
      </c>
      <c r="H79" s="570">
        <f>G79*40.4</f>
        <v/>
      </c>
      <c r="I79" s="511" t="inlineStr">
        <is>
          <t>1#管廊</t>
        </is>
      </c>
      <c r="J79" s="511" t="inlineStr">
        <is>
          <t>EL10.5M</t>
        </is>
      </c>
    </row>
    <row r="80" s="541">
      <c r="B80" s="511" t="inlineStr">
        <is>
          <t>D-12</t>
        </is>
      </c>
      <c r="C80" s="511" t="n"/>
      <c r="D80" s="511" t="n">
        <v>2365</v>
      </c>
      <c r="E80" s="511" t="n">
        <v>605</v>
      </c>
      <c r="F80" s="511" t="n">
        <v>2</v>
      </c>
      <c r="G80" s="570">
        <f>D80*E80*F80/1000000</f>
        <v/>
      </c>
      <c r="H80" s="570">
        <f>G80*40.4</f>
        <v/>
      </c>
      <c r="I80" s="511" t="inlineStr">
        <is>
          <t>1#管廊</t>
        </is>
      </c>
      <c r="J80" s="511" t="inlineStr">
        <is>
          <t>EL10.5M</t>
        </is>
      </c>
    </row>
    <row r="81" hidden="1" s="541">
      <c r="B81" s="511" t="inlineStr">
        <is>
          <t>D-13</t>
        </is>
      </c>
      <c r="C81" s="13" t="inlineStr">
        <is>
          <t>#</t>
        </is>
      </c>
      <c r="D81" s="511" t="n">
        <v>2365</v>
      </c>
      <c r="E81" s="511" t="n">
        <v>995</v>
      </c>
      <c r="F81" s="511" t="n">
        <v>1</v>
      </c>
      <c r="G81" s="570">
        <f>D81*E81*F81/1000000</f>
        <v/>
      </c>
      <c r="H81" s="570">
        <f>G81*40.4</f>
        <v/>
      </c>
      <c r="I81" s="511" t="inlineStr">
        <is>
          <t>1#管廊</t>
        </is>
      </c>
      <c r="J81" s="511" t="inlineStr">
        <is>
          <t>EL10.5M</t>
        </is>
      </c>
    </row>
    <row r="82" s="541">
      <c r="B82" s="511" t="inlineStr">
        <is>
          <t>D-14</t>
        </is>
      </c>
      <c r="C82" s="13" t="inlineStr">
        <is>
          <t>#</t>
        </is>
      </c>
      <c r="D82" s="511" t="n">
        <v>2365</v>
      </c>
      <c r="E82" s="511" t="n">
        <v>575</v>
      </c>
      <c r="F82" s="511" t="n">
        <v>1</v>
      </c>
      <c r="G82" s="570">
        <f>D82*E82*F82/1000000</f>
        <v/>
      </c>
      <c r="H82" s="570">
        <f>G82*40.4</f>
        <v/>
      </c>
      <c r="I82" s="511" t="inlineStr">
        <is>
          <t>1#管廊</t>
        </is>
      </c>
      <c r="J82" s="511" t="inlineStr">
        <is>
          <t>EL10.5M</t>
        </is>
      </c>
    </row>
    <row r="83" s="541">
      <c r="B83" s="511" t="inlineStr">
        <is>
          <t>D-15</t>
        </is>
      </c>
      <c r="C83" s="511" t="n"/>
      <c r="D83" s="511" t="n">
        <v>2390</v>
      </c>
      <c r="E83" s="511" t="n">
        <v>575</v>
      </c>
      <c r="F83" s="511" t="n">
        <v>2</v>
      </c>
      <c r="G83" s="570">
        <f>D83*E83*F83/1000000</f>
        <v/>
      </c>
      <c r="H83" s="570">
        <f>G83*40.4</f>
        <v/>
      </c>
      <c r="I83" s="511" t="inlineStr">
        <is>
          <t>1#管廊</t>
        </is>
      </c>
      <c r="J83" s="511" t="inlineStr">
        <is>
          <t>EL10.5M</t>
        </is>
      </c>
    </row>
    <row r="84" s="541">
      <c r="B84" s="511" t="inlineStr">
        <is>
          <t>D-16</t>
        </is>
      </c>
      <c r="C84" s="511" t="n"/>
      <c r="D84" s="511" t="n">
        <v>2390</v>
      </c>
      <c r="E84" s="511" t="n">
        <v>605</v>
      </c>
      <c r="F84" s="511" t="n">
        <v>2</v>
      </c>
      <c r="G84" s="570">
        <f>D84*E84*F84/1000000</f>
        <v/>
      </c>
      <c r="H84" s="570">
        <f>G84*40.4</f>
        <v/>
      </c>
      <c r="I84" s="511" t="inlineStr">
        <is>
          <t>1#管廊</t>
        </is>
      </c>
      <c r="J84" s="511" t="inlineStr">
        <is>
          <t>EL10.5M</t>
        </is>
      </c>
    </row>
    <row r="85" hidden="1" s="541">
      <c r="B85" s="511" t="inlineStr">
        <is>
          <t>D-17</t>
        </is>
      </c>
      <c r="C85" s="511" t="n"/>
      <c r="D85" s="511" t="n">
        <v>2390</v>
      </c>
      <c r="E85" s="511" t="n">
        <v>995</v>
      </c>
      <c r="F85" s="511" t="n">
        <v>6</v>
      </c>
      <c r="G85" s="570">
        <f>D85*E85*F85/1000000</f>
        <v/>
      </c>
      <c r="H85" s="570">
        <f>G85*40.4</f>
        <v/>
      </c>
      <c r="I85" s="511" t="inlineStr">
        <is>
          <t>1#管廊</t>
        </is>
      </c>
      <c r="J85" s="511" t="inlineStr">
        <is>
          <t>EL10.5M</t>
        </is>
      </c>
    </row>
    <row r="86" s="541">
      <c r="B86" s="511" t="inlineStr">
        <is>
          <t>D-18</t>
        </is>
      </c>
      <c r="C86" s="511" t="n"/>
      <c r="D86" s="511" t="n">
        <v>2390</v>
      </c>
      <c r="E86" s="511" t="n">
        <v>935</v>
      </c>
      <c r="F86" s="511" t="n">
        <v>2</v>
      </c>
      <c r="G86" s="570">
        <f>D86*E86*F86/1000000</f>
        <v/>
      </c>
      <c r="H86" s="570">
        <f>G86*40.4</f>
        <v/>
      </c>
      <c r="I86" s="511" t="inlineStr">
        <is>
          <t>1#管廊</t>
        </is>
      </c>
      <c r="J86" s="511" t="inlineStr">
        <is>
          <t>EL10.5M</t>
        </is>
      </c>
    </row>
    <row r="87" s="541">
      <c r="B87" s="511" t="inlineStr">
        <is>
          <t>D-19</t>
        </is>
      </c>
      <c r="C87" s="511" t="n"/>
      <c r="D87" s="511" t="n">
        <v>1165</v>
      </c>
      <c r="E87" s="511" t="n">
        <v>935</v>
      </c>
      <c r="F87" s="511" t="n">
        <v>1</v>
      </c>
      <c r="G87" s="570">
        <f>D87*E87*F87/1000000</f>
        <v/>
      </c>
      <c r="H87" s="570">
        <f>G87*40.4</f>
        <v/>
      </c>
      <c r="I87" s="511" t="inlineStr">
        <is>
          <t>1#管廊</t>
        </is>
      </c>
      <c r="J87" s="511" t="inlineStr">
        <is>
          <t>EL10.5M</t>
        </is>
      </c>
    </row>
    <row r="88" hidden="1" s="541">
      <c r="B88" s="511" t="inlineStr">
        <is>
          <t>D-20</t>
        </is>
      </c>
      <c r="C88" s="511" t="n"/>
      <c r="D88" s="511" t="n">
        <v>1165</v>
      </c>
      <c r="E88" s="511" t="n">
        <v>995</v>
      </c>
      <c r="F88" s="511" t="n">
        <v>4</v>
      </c>
      <c r="G88" s="570">
        <f>D88*E88*F88/1000000</f>
        <v/>
      </c>
      <c r="H88" s="570">
        <f>G88*40.4</f>
        <v/>
      </c>
      <c r="I88" s="511" t="inlineStr">
        <is>
          <t>1#管廊</t>
        </is>
      </c>
      <c r="J88" s="511" t="inlineStr">
        <is>
          <t>EL10.5M</t>
        </is>
      </c>
    </row>
    <row r="89" hidden="1" s="541">
      <c r="B89" s="511" t="inlineStr">
        <is>
          <t>D-21</t>
        </is>
      </c>
      <c r="C89" s="13" t="inlineStr">
        <is>
          <t>#</t>
        </is>
      </c>
      <c r="D89" s="511" t="n">
        <v>1165</v>
      </c>
      <c r="E89" s="511" t="n">
        <v>995</v>
      </c>
      <c r="F89" s="511" t="n">
        <v>1</v>
      </c>
      <c r="G89" s="570">
        <f>D89*E89*F89/1000000</f>
        <v/>
      </c>
      <c r="H89" s="570">
        <f>G89*40.4</f>
        <v/>
      </c>
      <c r="I89" s="511" t="inlineStr">
        <is>
          <t>1#管廊</t>
        </is>
      </c>
      <c r="J89" s="511" t="inlineStr">
        <is>
          <t>EL10.5M</t>
        </is>
      </c>
    </row>
    <row r="90" s="541">
      <c r="B90" s="511" t="inlineStr">
        <is>
          <t>D-22</t>
        </is>
      </c>
      <c r="C90" s="13" t="inlineStr">
        <is>
          <t>#</t>
        </is>
      </c>
      <c r="D90" s="511" t="n">
        <v>1165</v>
      </c>
      <c r="E90" s="511" t="n">
        <v>935</v>
      </c>
      <c r="F90" s="511" t="n">
        <v>1</v>
      </c>
      <c r="G90" s="570">
        <f>D90*E90*F90/1000000</f>
        <v/>
      </c>
      <c r="H90" s="570">
        <f>G90*40.4</f>
        <v/>
      </c>
      <c r="I90" s="511" t="inlineStr">
        <is>
          <t>1#管廊</t>
        </is>
      </c>
      <c r="J90" s="511" t="inlineStr">
        <is>
          <t>EL10.5M</t>
        </is>
      </c>
    </row>
    <row r="91" s="541">
      <c r="B91" s="511" t="inlineStr">
        <is>
          <t>D-23</t>
        </is>
      </c>
      <c r="C91" s="511" t="n"/>
      <c r="D91" s="511" t="n">
        <v>1165</v>
      </c>
      <c r="E91" s="511" t="n">
        <v>575</v>
      </c>
      <c r="F91" s="511" t="n">
        <v>1</v>
      </c>
      <c r="G91" s="570">
        <f>D91*E91*F91/1000000</f>
        <v/>
      </c>
      <c r="H91" s="570">
        <f>G91*40.4</f>
        <v/>
      </c>
      <c r="I91" s="511" t="inlineStr">
        <is>
          <t>1#管廊</t>
        </is>
      </c>
      <c r="J91" s="511" t="inlineStr">
        <is>
          <t>EL10.5M</t>
        </is>
      </c>
    </row>
    <row r="92" s="541">
      <c r="B92" s="511" t="inlineStr">
        <is>
          <t>D-24</t>
        </is>
      </c>
      <c r="C92" s="511" t="n"/>
      <c r="D92" s="511" t="n">
        <v>1165</v>
      </c>
      <c r="E92" s="511" t="n">
        <v>605</v>
      </c>
      <c r="F92" s="511" t="n">
        <v>2</v>
      </c>
      <c r="G92" s="570">
        <f>D92*E92*F92/1000000</f>
        <v/>
      </c>
      <c r="H92" s="570">
        <f>G92*40.4</f>
        <v/>
      </c>
      <c r="I92" s="511" t="inlineStr">
        <is>
          <t>1#管廊</t>
        </is>
      </c>
      <c r="J92" s="511" t="inlineStr">
        <is>
          <t>EL10.5M</t>
        </is>
      </c>
    </row>
    <row r="93" hidden="1" s="541">
      <c r="B93" s="511" t="inlineStr">
        <is>
          <t>D-25</t>
        </is>
      </c>
      <c r="C93" s="13" t="inlineStr">
        <is>
          <t>#</t>
        </is>
      </c>
      <c r="D93" s="511" t="n">
        <v>1165</v>
      </c>
      <c r="E93" s="511" t="n">
        <v>995</v>
      </c>
      <c r="F93" s="511" t="n">
        <v>1</v>
      </c>
      <c r="G93" s="570">
        <f>D93*E93*F93/1000000</f>
        <v/>
      </c>
      <c r="H93" s="570">
        <f>G93*40.4</f>
        <v/>
      </c>
      <c r="I93" s="511" t="inlineStr">
        <is>
          <t>1#管廊</t>
        </is>
      </c>
      <c r="J93" s="511" t="inlineStr">
        <is>
          <t>EL10.5M</t>
        </is>
      </c>
    </row>
    <row r="94" s="541">
      <c r="B94" s="511" t="inlineStr">
        <is>
          <t>D-26</t>
        </is>
      </c>
      <c r="C94" s="13" t="inlineStr">
        <is>
          <t>#</t>
        </is>
      </c>
      <c r="D94" s="511" t="n">
        <v>1165</v>
      </c>
      <c r="E94" s="511" t="n">
        <v>575</v>
      </c>
      <c r="F94" s="511" t="n">
        <v>1</v>
      </c>
      <c r="G94" s="570">
        <f>D94*E94*F94/1000000</f>
        <v/>
      </c>
      <c r="H94" s="570">
        <f>G94*40.4</f>
        <v/>
      </c>
      <c r="I94" s="511" t="inlineStr">
        <is>
          <t>1#管廊</t>
        </is>
      </c>
      <c r="J94" s="511" t="inlineStr">
        <is>
          <t>EL10.5M</t>
        </is>
      </c>
    </row>
    <row r="95" s="541">
      <c r="B95" s="511" t="inlineStr">
        <is>
          <t>D-27</t>
        </is>
      </c>
      <c r="C95" s="13" t="inlineStr">
        <is>
          <t>#</t>
        </is>
      </c>
      <c r="D95" s="511" t="n">
        <v>1790</v>
      </c>
      <c r="E95" s="511" t="n">
        <v>425</v>
      </c>
      <c r="F95" s="511" t="n">
        <v>1</v>
      </c>
      <c r="G95" s="570">
        <f>D95*E95*F95/1000000</f>
        <v/>
      </c>
      <c r="H95" s="570">
        <f>G95*40.4</f>
        <v/>
      </c>
      <c r="I95" s="511" t="inlineStr">
        <is>
          <t>1#管廊</t>
        </is>
      </c>
      <c r="J95" s="511" t="inlineStr">
        <is>
          <t>EL10.5M</t>
        </is>
      </c>
    </row>
    <row r="96" hidden="1" s="541">
      <c r="B96" s="511" t="inlineStr">
        <is>
          <t>D-28</t>
        </is>
      </c>
      <c r="C96" s="511" t="n"/>
      <c r="D96" s="511" t="n">
        <v>1790</v>
      </c>
      <c r="E96" s="511" t="n">
        <v>995</v>
      </c>
      <c r="F96" s="511" t="n">
        <v>5</v>
      </c>
      <c r="G96" s="570">
        <f>D96*E96*F96/1000000</f>
        <v/>
      </c>
      <c r="H96" s="570">
        <f>G96*40.4</f>
        <v/>
      </c>
      <c r="I96" s="511" t="inlineStr">
        <is>
          <t>1#管廊</t>
        </is>
      </c>
      <c r="J96" s="511" t="inlineStr">
        <is>
          <t>EL10.5M</t>
        </is>
      </c>
    </row>
    <row r="97" hidden="1" s="541">
      <c r="B97" s="511" t="inlineStr">
        <is>
          <t>D-29</t>
        </is>
      </c>
      <c r="C97" s="13" t="inlineStr">
        <is>
          <t>#</t>
        </is>
      </c>
      <c r="D97" s="511" t="n">
        <v>1790</v>
      </c>
      <c r="E97" s="511" t="n">
        <v>995</v>
      </c>
      <c r="F97" s="511" t="n">
        <v>1</v>
      </c>
      <c r="G97" s="570">
        <f>D97*E97*F97/1000000</f>
        <v/>
      </c>
      <c r="H97" s="570">
        <f>G97*40.4</f>
        <v/>
      </c>
      <c r="I97" s="511" t="inlineStr">
        <is>
          <t>1#管廊</t>
        </is>
      </c>
      <c r="J97" s="511" t="inlineStr">
        <is>
          <t>EL10.5M</t>
        </is>
      </c>
    </row>
    <row r="98" hidden="1" s="541">
      <c r="B98" s="511" t="inlineStr">
        <is>
          <t>D-30</t>
        </is>
      </c>
      <c r="C98" s="13" t="inlineStr">
        <is>
          <t>#</t>
        </is>
      </c>
      <c r="D98" s="511" t="n">
        <v>1790</v>
      </c>
      <c r="E98" s="511" t="n">
        <v>995</v>
      </c>
      <c r="F98" s="511" t="n">
        <v>1</v>
      </c>
      <c r="G98" s="570">
        <f>D98*E98*F98/1000000</f>
        <v/>
      </c>
      <c r="H98" s="570">
        <f>G98*40.4</f>
        <v/>
      </c>
      <c r="I98" s="511" t="inlineStr">
        <is>
          <t>1#管廊</t>
        </is>
      </c>
      <c r="J98" s="511" t="inlineStr">
        <is>
          <t>EL10.5M</t>
        </is>
      </c>
    </row>
    <row r="99" hidden="1" s="541">
      <c r="B99" s="511" t="inlineStr">
        <is>
          <t>D-31</t>
        </is>
      </c>
      <c r="C99" s="511" t="n"/>
      <c r="D99" s="511" t="n">
        <v>990</v>
      </c>
      <c r="E99" s="511" t="n">
        <v>995</v>
      </c>
      <c r="F99" s="511" t="n">
        <v>2</v>
      </c>
      <c r="G99" s="570">
        <f>D99*E99*F99/1000000</f>
        <v/>
      </c>
      <c r="H99" s="570">
        <f>G99*40.4</f>
        <v/>
      </c>
      <c r="I99" s="511" t="inlineStr">
        <is>
          <t>1#管廊</t>
        </is>
      </c>
      <c r="J99" s="511" t="inlineStr">
        <is>
          <t>EL10.5M</t>
        </is>
      </c>
    </row>
    <row r="100" hidden="1" s="541">
      <c r="B100" s="511" t="inlineStr">
        <is>
          <t>D-32</t>
        </is>
      </c>
      <c r="C100" s="13" t="inlineStr">
        <is>
          <t>#</t>
        </is>
      </c>
      <c r="D100" s="511" t="n">
        <v>990</v>
      </c>
      <c r="E100" s="511" t="n">
        <v>995</v>
      </c>
      <c r="F100" s="511" t="n">
        <v>1</v>
      </c>
      <c r="G100" s="570">
        <f>D100*E100*F100/1000000</f>
        <v/>
      </c>
      <c r="H100" s="570">
        <f>G100*40.4</f>
        <v/>
      </c>
      <c r="I100" s="511" t="inlineStr">
        <is>
          <t>1#管廊</t>
        </is>
      </c>
      <c r="J100" s="511" t="inlineStr">
        <is>
          <t>EL10.5M</t>
        </is>
      </c>
    </row>
    <row r="101" hidden="1" s="541">
      <c r="B101" s="511" t="inlineStr">
        <is>
          <t>D-33</t>
        </is>
      </c>
      <c r="C101" s="13" t="inlineStr">
        <is>
          <t>#</t>
        </is>
      </c>
      <c r="D101" s="511" t="n">
        <v>990</v>
      </c>
      <c r="E101" s="511" t="n">
        <v>995</v>
      </c>
      <c r="F101" s="511" t="n">
        <v>1</v>
      </c>
      <c r="G101" s="570">
        <f>D101*E101*F101/1000000</f>
        <v/>
      </c>
      <c r="H101" s="570">
        <f>G101*40.4</f>
        <v/>
      </c>
      <c r="I101" s="511" t="inlineStr">
        <is>
          <t>1#管廊</t>
        </is>
      </c>
      <c r="J101" s="511" t="inlineStr">
        <is>
          <t>EL10.5M</t>
        </is>
      </c>
    </row>
    <row r="102" hidden="1" s="541">
      <c r="B102" s="511" t="inlineStr">
        <is>
          <t>D-34</t>
        </is>
      </c>
      <c r="C102" s="511" t="n"/>
      <c r="D102" s="511" t="n">
        <v>690</v>
      </c>
      <c r="E102" s="511" t="n">
        <v>995</v>
      </c>
      <c r="F102" s="511" t="n">
        <v>4</v>
      </c>
      <c r="G102" s="570">
        <f>D102*E102*F102/1000000</f>
        <v/>
      </c>
      <c r="H102" s="570">
        <f>G102*40.4</f>
        <v/>
      </c>
      <c r="I102" s="511" t="inlineStr">
        <is>
          <t>1#管廊</t>
        </is>
      </c>
      <c r="J102" s="511" t="inlineStr">
        <is>
          <t>EL10.5M</t>
        </is>
      </c>
    </row>
    <row r="103" hidden="1" s="541">
      <c r="B103" s="511" t="inlineStr">
        <is>
          <t>D-35</t>
        </is>
      </c>
      <c r="C103" s="13" t="inlineStr">
        <is>
          <t>#</t>
        </is>
      </c>
      <c r="D103" s="511" t="n">
        <v>690</v>
      </c>
      <c r="E103" s="511" t="n">
        <v>995</v>
      </c>
      <c r="F103" s="511" t="n">
        <v>1</v>
      </c>
      <c r="G103" s="570">
        <f>D103*E103*F103/1000000</f>
        <v/>
      </c>
      <c r="H103" s="570">
        <f>G103*40.4</f>
        <v/>
      </c>
      <c r="I103" s="511" t="inlineStr">
        <is>
          <t>1#管廊</t>
        </is>
      </c>
      <c r="J103" s="511" t="inlineStr">
        <is>
          <t>EL10.5M</t>
        </is>
      </c>
    </row>
    <row r="104" s="541">
      <c r="B104" s="511" t="inlineStr">
        <is>
          <t>E-1</t>
        </is>
      </c>
      <c r="C104" s="511" t="n"/>
      <c r="D104" s="511" t="n">
        <v>790</v>
      </c>
      <c r="E104" s="511" t="n">
        <v>905</v>
      </c>
      <c r="F104" s="511" t="n">
        <v>2</v>
      </c>
      <c r="G104" s="570">
        <f>D104*E104*F104/1000000</f>
        <v/>
      </c>
      <c r="H104" s="570">
        <f>G104*40.4</f>
        <v/>
      </c>
      <c r="I104" s="511" t="inlineStr">
        <is>
          <t>1#管廊</t>
        </is>
      </c>
      <c r="J104" s="511" t="inlineStr">
        <is>
          <t>EL13.5M</t>
        </is>
      </c>
    </row>
    <row r="105" hidden="1" s="541">
      <c r="B105" s="511" t="inlineStr">
        <is>
          <t>E-2</t>
        </is>
      </c>
      <c r="C105" s="511" t="n"/>
      <c r="D105" s="511" t="n">
        <v>790</v>
      </c>
      <c r="E105" s="511" t="n">
        <v>995</v>
      </c>
      <c r="F105" s="511" t="n">
        <v>93</v>
      </c>
      <c r="G105" s="570">
        <f>D105*E105*F105/1000000</f>
        <v/>
      </c>
      <c r="H105" s="570">
        <f>G105*40.4</f>
        <v/>
      </c>
      <c r="I105" s="511" t="inlineStr">
        <is>
          <t>1#管廊</t>
        </is>
      </c>
      <c r="J105" s="511" t="inlineStr">
        <is>
          <t>EL13.5M</t>
        </is>
      </c>
    </row>
    <row r="106" hidden="1" s="541">
      <c r="B106" s="511" t="inlineStr">
        <is>
          <t>E-3</t>
        </is>
      </c>
      <c r="C106" s="13" t="inlineStr">
        <is>
          <t>#</t>
        </is>
      </c>
      <c r="D106" s="511" t="n">
        <v>790</v>
      </c>
      <c r="E106" s="511" t="n">
        <v>995</v>
      </c>
      <c r="F106" s="511" t="n">
        <v>1</v>
      </c>
      <c r="G106" s="570">
        <f>D106*E106*F106/1000000</f>
        <v/>
      </c>
      <c r="H106" s="570">
        <f>G106*40.4</f>
        <v/>
      </c>
      <c r="I106" s="511" t="inlineStr">
        <is>
          <t>1#管廊</t>
        </is>
      </c>
      <c r="J106" s="511" t="inlineStr">
        <is>
          <t>EL13.5M</t>
        </is>
      </c>
    </row>
    <row r="107" hidden="1" s="541">
      <c r="B107" s="511" t="inlineStr">
        <is>
          <t>E-4</t>
        </is>
      </c>
      <c r="C107" s="13" t="inlineStr">
        <is>
          <t>#</t>
        </is>
      </c>
      <c r="D107" s="511" t="n">
        <v>790</v>
      </c>
      <c r="E107" s="511" t="n">
        <v>995</v>
      </c>
      <c r="F107" s="511" t="n">
        <v>1</v>
      </c>
      <c r="G107" s="570">
        <f>D107*E107*F107/1000000</f>
        <v/>
      </c>
      <c r="H107" s="570">
        <f>G107*40.4</f>
        <v/>
      </c>
      <c r="I107" s="511" t="inlineStr">
        <is>
          <t>1#管廊</t>
        </is>
      </c>
      <c r="J107" s="511" t="inlineStr">
        <is>
          <t>EL13.5M</t>
        </is>
      </c>
    </row>
    <row r="108" hidden="1" s="541">
      <c r="B108" s="511" t="inlineStr">
        <is>
          <t>E-5</t>
        </is>
      </c>
      <c r="C108" s="13" t="inlineStr">
        <is>
          <t>#</t>
        </is>
      </c>
      <c r="D108" s="511" t="n">
        <v>790</v>
      </c>
      <c r="E108" s="511" t="n">
        <v>995</v>
      </c>
      <c r="F108" s="511" t="n">
        <v>1</v>
      </c>
      <c r="G108" s="570">
        <f>D108*E108*F108/1000000</f>
        <v/>
      </c>
      <c r="H108" s="570">
        <f>G108*40.4</f>
        <v/>
      </c>
      <c r="I108" s="511" t="inlineStr">
        <is>
          <t>1#管廊</t>
        </is>
      </c>
      <c r="J108" s="511" t="inlineStr">
        <is>
          <t>EL13.5M</t>
        </is>
      </c>
    </row>
    <row r="109" hidden="1" s="541">
      <c r="B109" s="511" t="inlineStr">
        <is>
          <t>E-6</t>
        </is>
      </c>
      <c r="C109" s="13" t="inlineStr">
        <is>
          <t>#</t>
        </is>
      </c>
      <c r="D109" s="511" t="n">
        <v>790</v>
      </c>
      <c r="E109" s="511" t="n">
        <v>990</v>
      </c>
      <c r="F109" s="511" t="n">
        <v>1</v>
      </c>
      <c r="G109" s="570">
        <f>D109*E109*F109/1000000</f>
        <v/>
      </c>
      <c r="H109" s="570">
        <f>G109*40.4</f>
        <v/>
      </c>
      <c r="I109" s="511" t="inlineStr">
        <is>
          <t>1#管廊</t>
        </is>
      </c>
      <c r="J109" s="511" t="inlineStr">
        <is>
          <t>EL13.5M</t>
        </is>
      </c>
    </row>
    <row r="110" s="541">
      <c r="B110" s="511" t="inlineStr">
        <is>
          <t>F-1</t>
        </is>
      </c>
      <c r="C110" s="511" t="n"/>
      <c r="D110" s="511" t="n">
        <v>790</v>
      </c>
      <c r="E110" s="511" t="n">
        <v>965</v>
      </c>
      <c r="F110" s="511" t="n">
        <v>1</v>
      </c>
      <c r="G110" s="570">
        <f>D110*E110*F110/1000000</f>
        <v/>
      </c>
      <c r="H110" s="570">
        <f>G110*40.4</f>
        <v/>
      </c>
      <c r="I110" s="511" t="inlineStr">
        <is>
          <t>1#管廊</t>
        </is>
      </c>
      <c r="J110" s="511" t="inlineStr">
        <is>
          <t>EL16M</t>
        </is>
      </c>
    </row>
    <row r="111" hidden="1" s="541">
      <c r="B111" s="511" t="inlineStr">
        <is>
          <t>F-2</t>
        </is>
      </c>
      <c r="C111" s="511" t="n"/>
      <c r="D111" s="511" t="n">
        <v>790</v>
      </c>
      <c r="E111" s="511" t="n">
        <v>995</v>
      </c>
      <c r="F111" s="511" t="n">
        <v>5</v>
      </c>
      <c r="G111" s="570">
        <f>D111*E111*F111/1000000</f>
        <v/>
      </c>
      <c r="H111" s="570">
        <f>G111*40.4</f>
        <v/>
      </c>
      <c r="I111" s="511" t="inlineStr">
        <is>
          <t>1#管廊</t>
        </is>
      </c>
      <c r="J111" s="511" t="inlineStr">
        <is>
          <t>EL16M</t>
        </is>
      </c>
    </row>
    <row r="112" s="541">
      <c r="B112" s="511" t="inlineStr">
        <is>
          <t>F-3</t>
        </is>
      </c>
      <c r="C112" s="511" t="n"/>
      <c r="D112" s="511" t="n">
        <v>790</v>
      </c>
      <c r="E112" s="511" t="n">
        <v>575</v>
      </c>
      <c r="F112" s="511" t="n">
        <v>1</v>
      </c>
      <c r="G112" s="570">
        <f>D112*E112*F112/1000000</f>
        <v/>
      </c>
      <c r="H112" s="570">
        <f>G112*40.4</f>
        <v/>
      </c>
      <c r="I112" s="511" t="inlineStr">
        <is>
          <t>1#管廊</t>
        </is>
      </c>
      <c r="J112" s="511" t="inlineStr">
        <is>
          <t>EL16M</t>
        </is>
      </c>
    </row>
    <row r="113" s="541">
      <c r="B113" s="511" t="inlineStr">
        <is>
          <t>F-4</t>
        </is>
      </c>
      <c r="C113" s="511" t="n"/>
      <c r="D113" s="511" t="n">
        <v>790</v>
      </c>
      <c r="E113" s="511" t="n">
        <v>605</v>
      </c>
      <c r="F113" s="511" t="n">
        <v>1</v>
      </c>
      <c r="G113" s="570">
        <f>D113*E113*F113/1000000</f>
        <v/>
      </c>
      <c r="H113" s="570">
        <f>G113*40.4</f>
        <v/>
      </c>
      <c r="I113" s="511" t="inlineStr">
        <is>
          <t>1#管廊</t>
        </is>
      </c>
      <c r="J113" s="511" t="inlineStr">
        <is>
          <t>EL16M</t>
        </is>
      </c>
    </row>
    <row r="114" hidden="1" s="541">
      <c r="B114" s="511" t="inlineStr">
        <is>
          <t>F-5</t>
        </is>
      </c>
      <c r="C114" s="511" t="n"/>
      <c r="D114" s="511" t="n">
        <v>990</v>
      </c>
      <c r="E114" s="511" t="n">
        <v>995</v>
      </c>
      <c r="F114" s="511" t="n">
        <v>4</v>
      </c>
      <c r="G114" s="570">
        <f>D114*E114*F114/1000000</f>
        <v/>
      </c>
      <c r="H114" s="570">
        <f>G114*40.4</f>
        <v/>
      </c>
      <c r="I114" s="511" t="inlineStr">
        <is>
          <t>1#管廊</t>
        </is>
      </c>
      <c r="J114" s="511" t="inlineStr">
        <is>
          <t>EL16M</t>
        </is>
      </c>
    </row>
    <row r="115" s="541">
      <c r="B115" s="511" t="inlineStr">
        <is>
          <t>G-1</t>
        </is>
      </c>
      <c r="C115" s="511" t="n"/>
      <c r="D115" s="511" t="n">
        <v>1940</v>
      </c>
      <c r="E115" s="511" t="n">
        <v>545</v>
      </c>
      <c r="F115" s="511" t="n">
        <v>5</v>
      </c>
      <c r="G115" s="570">
        <f>D115*E115*F115/1000000</f>
        <v/>
      </c>
      <c r="H115" s="570">
        <f>G115*40.4</f>
        <v/>
      </c>
      <c r="I115" s="511" t="inlineStr">
        <is>
          <t>1#管廊</t>
        </is>
      </c>
      <c r="J115" s="511" t="inlineStr">
        <is>
          <t>楼梯平台</t>
        </is>
      </c>
    </row>
    <row r="116" hidden="1" s="541">
      <c r="B116" s="511" t="inlineStr">
        <is>
          <t>G-2</t>
        </is>
      </c>
      <c r="C116" s="511" t="n"/>
      <c r="D116" s="511" t="n">
        <v>1940</v>
      </c>
      <c r="E116" s="511" t="n">
        <v>995</v>
      </c>
      <c r="F116" s="511" t="n">
        <v>2</v>
      </c>
      <c r="G116" s="570">
        <f>D116*E116*F116/1000000</f>
        <v/>
      </c>
      <c r="H116" s="570">
        <f>G116*40.4</f>
        <v/>
      </c>
      <c r="I116" s="511" t="inlineStr">
        <is>
          <t>1#管廊</t>
        </is>
      </c>
      <c r="J116" s="511" t="inlineStr">
        <is>
          <t>楼梯平台</t>
        </is>
      </c>
    </row>
    <row r="117" s="541">
      <c r="B117" s="511" t="inlineStr">
        <is>
          <t>G-3</t>
        </is>
      </c>
      <c r="C117" s="511" t="n"/>
      <c r="D117" s="511" t="n">
        <v>1940</v>
      </c>
      <c r="E117" s="511" t="n">
        <v>695</v>
      </c>
      <c r="F117" s="511" t="n">
        <v>1</v>
      </c>
      <c r="G117" s="570">
        <f>D117*E117*F117/1000000</f>
        <v/>
      </c>
      <c r="H117" s="570">
        <f>G117*40.4</f>
        <v/>
      </c>
      <c r="I117" s="511" t="inlineStr">
        <is>
          <t>1#管廊</t>
        </is>
      </c>
      <c r="J117" s="511" t="inlineStr">
        <is>
          <t>楼梯平台</t>
        </is>
      </c>
    </row>
    <row r="118" s="541">
      <c r="B118" s="511" t="inlineStr">
        <is>
          <t>G-4</t>
        </is>
      </c>
      <c r="C118" s="511" t="n"/>
      <c r="D118" s="511" t="n">
        <v>890</v>
      </c>
      <c r="E118" s="511" t="n">
        <v>515</v>
      </c>
      <c r="F118" s="511" t="n">
        <v>2</v>
      </c>
      <c r="G118" s="570">
        <f>D118*E118*F118/1000000</f>
        <v/>
      </c>
      <c r="H118" s="570">
        <f>G118*40.4</f>
        <v/>
      </c>
      <c r="I118" s="511" t="inlineStr">
        <is>
          <t>1#管廊</t>
        </is>
      </c>
      <c r="J118" s="511" t="inlineStr">
        <is>
          <t>楼梯平台</t>
        </is>
      </c>
    </row>
    <row r="119" hidden="1" s="541">
      <c r="B119" s="511" t="inlineStr">
        <is>
          <t>H-1</t>
        </is>
      </c>
      <c r="C119" s="13" t="inlineStr">
        <is>
          <t>#</t>
        </is>
      </c>
      <c r="D119" s="511" t="n">
        <v>1190</v>
      </c>
      <c r="E119" s="511" t="n">
        <v>995</v>
      </c>
      <c r="F119" s="511" t="n">
        <v>1</v>
      </c>
      <c r="G119" s="570">
        <f>D119*E119*F119/1000000</f>
        <v/>
      </c>
      <c r="H119" s="570">
        <f>G119*40.4</f>
        <v/>
      </c>
      <c r="I119" s="511" t="inlineStr">
        <is>
          <t>2#管廊</t>
        </is>
      </c>
      <c r="J119" s="511" t="inlineStr">
        <is>
          <t>EL5.5M</t>
        </is>
      </c>
    </row>
    <row r="120" hidden="1" s="541">
      <c r="B120" s="511" t="inlineStr">
        <is>
          <t>H-2</t>
        </is>
      </c>
      <c r="C120" s="511" t="n"/>
      <c r="D120" s="511" t="n">
        <v>1190</v>
      </c>
      <c r="E120" s="511" t="n">
        <v>995</v>
      </c>
      <c r="F120" s="511" t="n">
        <v>2</v>
      </c>
      <c r="G120" s="570">
        <f>D120*E120*F120/1000000</f>
        <v/>
      </c>
      <c r="H120" s="570">
        <f>G120*40.4</f>
        <v/>
      </c>
      <c r="I120" s="511" t="inlineStr">
        <is>
          <t>2#管廊</t>
        </is>
      </c>
      <c r="J120" s="511" t="inlineStr">
        <is>
          <t>EL5.5M</t>
        </is>
      </c>
    </row>
    <row r="121" s="541">
      <c r="B121" s="511" t="inlineStr">
        <is>
          <t>H-3</t>
        </is>
      </c>
      <c r="C121" s="13" t="inlineStr">
        <is>
          <t>#</t>
        </is>
      </c>
      <c r="D121" s="511" t="n">
        <v>1190</v>
      </c>
      <c r="E121" s="511" t="n">
        <v>485</v>
      </c>
      <c r="F121" s="511" t="n">
        <v>1</v>
      </c>
      <c r="G121" s="570">
        <f>D121*E121*F121/1000000</f>
        <v/>
      </c>
      <c r="H121" s="570">
        <f>G121*40.4</f>
        <v/>
      </c>
      <c r="I121" s="511" t="inlineStr">
        <is>
          <t>2#管廊</t>
        </is>
      </c>
      <c r="J121" s="511" t="inlineStr">
        <is>
          <t>EL5.5M</t>
        </is>
      </c>
    </row>
    <row r="122" s="541">
      <c r="B122" s="511" t="inlineStr">
        <is>
          <t>J-1</t>
        </is>
      </c>
      <c r="C122" s="511" t="n"/>
      <c r="D122" s="511" t="n">
        <v>900</v>
      </c>
      <c r="E122" s="511" t="n">
        <v>635</v>
      </c>
      <c r="F122" s="511" t="n">
        <v>4</v>
      </c>
      <c r="G122" s="570">
        <f>D122*E122*F122/1000000</f>
        <v/>
      </c>
      <c r="H122" s="570">
        <f>G122*40.4</f>
        <v/>
      </c>
      <c r="I122" s="511" t="inlineStr">
        <is>
          <t>2#管廊</t>
        </is>
      </c>
      <c r="J122" s="511" t="inlineStr">
        <is>
          <t>EL6.5M</t>
        </is>
      </c>
    </row>
    <row r="123" s="541">
      <c r="B123" s="511" t="inlineStr">
        <is>
          <t>J-2</t>
        </is>
      </c>
      <c r="C123" s="511" t="n"/>
      <c r="D123" s="511" t="n">
        <v>900</v>
      </c>
      <c r="E123" s="511" t="n">
        <v>605</v>
      </c>
      <c r="F123" s="511" t="n">
        <v>1</v>
      </c>
      <c r="G123" s="570">
        <f>D123*E123*F123/1000000</f>
        <v/>
      </c>
      <c r="H123" s="570">
        <f>G123*40.4</f>
        <v/>
      </c>
      <c r="I123" s="511" t="inlineStr">
        <is>
          <t>2#管廊</t>
        </is>
      </c>
      <c r="J123" s="511" t="inlineStr">
        <is>
          <t>EL6.5M</t>
        </is>
      </c>
    </row>
    <row r="124" s="541">
      <c r="B124" s="511" t="inlineStr">
        <is>
          <t>J-3</t>
        </is>
      </c>
      <c r="C124" s="511" t="n"/>
      <c r="D124" s="511" t="n">
        <v>900</v>
      </c>
      <c r="E124" s="511" t="n">
        <v>665</v>
      </c>
      <c r="F124" s="511" t="n">
        <v>3</v>
      </c>
      <c r="G124" s="570">
        <f>D124*E124*F124/1000000</f>
        <v/>
      </c>
      <c r="H124" s="570">
        <f>G124*40.4</f>
        <v/>
      </c>
      <c r="I124" s="511" t="inlineStr">
        <is>
          <t>2#管廊</t>
        </is>
      </c>
      <c r="J124" s="511" t="inlineStr">
        <is>
          <t>EL6.5M</t>
        </is>
      </c>
    </row>
    <row r="125" s="541">
      <c r="B125" s="511" t="inlineStr">
        <is>
          <t>J-4</t>
        </is>
      </c>
      <c r="C125" s="511" t="n"/>
      <c r="D125" s="511" t="n">
        <v>900</v>
      </c>
      <c r="E125" s="511" t="n">
        <v>545</v>
      </c>
      <c r="F125" s="511" t="n">
        <v>2</v>
      </c>
      <c r="G125" s="570">
        <f>D125*E125*F125/1000000</f>
        <v/>
      </c>
      <c r="H125" s="570">
        <f>G125*40.4</f>
        <v/>
      </c>
      <c r="I125" s="511" t="inlineStr">
        <is>
          <t>2#管廊</t>
        </is>
      </c>
      <c r="J125" s="511" t="inlineStr">
        <is>
          <t>EL6.5M</t>
        </is>
      </c>
    </row>
    <row r="126" s="541">
      <c r="B126" s="511" t="inlineStr">
        <is>
          <t>J-5</t>
        </is>
      </c>
      <c r="C126" s="511" t="n"/>
      <c r="D126" s="511" t="n">
        <v>900</v>
      </c>
      <c r="E126" s="511" t="n">
        <v>515</v>
      </c>
      <c r="F126" s="511" t="n">
        <v>1</v>
      </c>
      <c r="G126" s="570">
        <f>D126*E126*F126/1000000</f>
        <v/>
      </c>
      <c r="H126" s="570">
        <f>G126*40.4</f>
        <v/>
      </c>
      <c r="I126" s="511" t="inlineStr">
        <is>
          <t>2#管廊</t>
        </is>
      </c>
      <c r="J126" s="511" t="inlineStr">
        <is>
          <t>EL6.5M</t>
        </is>
      </c>
    </row>
    <row r="127" hidden="1" s="541">
      <c r="B127" s="511" t="inlineStr">
        <is>
          <t>J-6</t>
        </is>
      </c>
      <c r="C127" s="511" t="n"/>
      <c r="D127" s="511" t="n">
        <v>900</v>
      </c>
      <c r="E127" s="511" t="n">
        <v>995</v>
      </c>
      <c r="F127" s="511" t="n">
        <v>1</v>
      </c>
      <c r="G127" s="570">
        <f>D127*E127*F127/1000000</f>
        <v/>
      </c>
      <c r="H127" s="570">
        <f>G127*40.4</f>
        <v/>
      </c>
      <c r="I127" s="511" t="inlineStr">
        <is>
          <t>2#管廊</t>
        </is>
      </c>
      <c r="J127" s="511" t="inlineStr">
        <is>
          <t>EL6.5M</t>
        </is>
      </c>
    </row>
    <row r="128" s="541">
      <c r="B128" s="511" t="inlineStr">
        <is>
          <t>J-7</t>
        </is>
      </c>
      <c r="C128" s="511" t="n"/>
      <c r="D128" s="511" t="n">
        <v>790</v>
      </c>
      <c r="E128" s="511" t="n">
        <v>935</v>
      </c>
      <c r="F128" s="511" t="n">
        <v>1</v>
      </c>
      <c r="G128" s="570">
        <f>D128*E128*F128/1000000</f>
        <v/>
      </c>
      <c r="H128" s="570">
        <f>G128*40.4</f>
        <v/>
      </c>
      <c r="I128" s="511" t="inlineStr">
        <is>
          <t>2#管廊</t>
        </is>
      </c>
      <c r="J128" s="511" t="inlineStr">
        <is>
          <t>EL6.5M</t>
        </is>
      </c>
    </row>
    <row r="129" hidden="1" s="541">
      <c r="B129" s="511" t="inlineStr">
        <is>
          <t>J-8</t>
        </is>
      </c>
      <c r="C129" s="511" t="n"/>
      <c r="D129" s="511" t="n">
        <v>790</v>
      </c>
      <c r="E129" s="511" t="n">
        <v>995</v>
      </c>
      <c r="F129" s="511" t="n">
        <v>8</v>
      </c>
      <c r="G129" s="570">
        <f>D129*E129*F129/1000000</f>
        <v/>
      </c>
      <c r="H129" s="570">
        <f>G129*40.4</f>
        <v/>
      </c>
      <c r="I129" s="511" t="inlineStr">
        <is>
          <t>2#管廊</t>
        </is>
      </c>
      <c r="J129" s="511" t="inlineStr">
        <is>
          <t>EL6.5M</t>
        </is>
      </c>
    </row>
    <row r="130" s="541">
      <c r="B130" s="511" t="inlineStr">
        <is>
          <t>K-1</t>
        </is>
      </c>
      <c r="C130" s="511" t="n"/>
      <c r="D130" s="511" t="n">
        <v>2390</v>
      </c>
      <c r="E130" s="511" t="n">
        <v>485</v>
      </c>
      <c r="F130" s="511" t="n">
        <v>1</v>
      </c>
      <c r="G130" s="570">
        <f>D130*E130*F130/1000000</f>
        <v/>
      </c>
      <c r="H130" s="570">
        <f>G130*40.4</f>
        <v/>
      </c>
      <c r="I130" s="511" t="inlineStr">
        <is>
          <t>2#管廊</t>
        </is>
      </c>
      <c r="J130" s="511" t="inlineStr">
        <is>
          <t>EL7.5M</t>
        </is>
      </c>
    </row>
    <row r="131" hidden="1" s="541">
      <c r="B131" s="511" t="inlineStr">
        <is>
          <t>K-2</t>
        </is>
      </c>
      <c r="C131" s="13" t="inlineStr">
        <is>
          <t>#</t>
        </is>
      </c>
      <c r="D131" s="511" t="n">
        <v>2390</v>
      </c>
      <c r="E131" s="511" t="n">
        <v>995</v>
      </c>
      <c r="F131" s="511" t="n">
        <v>1</v>
      </c>
      <c r="G131" s="570">
        <f>D131*E131*F131/1000000</f>
        <v/>
      </c>
      <c r="H131" s="570">
        <f>G131*40.4</f>
        <v/>
      </c>
      <c r="I131" s="511" t="inlineStr">
        <is>
          <t>2#管廊</t>
        </is>
      </c>
      <c r="J131" s="511" t="inlineStr">
        <is>
          <t>EL7.5M</t>
        </is>
      </c>
    </row>
    <row r="132" s="541">
      <c r="B132" s="511" t="inlineStr">
        <is>
          <t>L-1</t>
        </is>
      </c>
      <c r="C132" s="511" t="n"/>
      <c r="D132" s="511" t="n">
        <v>1190</v>
      </c>
      <c r="E132" s="511" t="n">
        <v>575</v>
      </c>
      <c r="F132" s="511" t="n">
        <v>1</v>
      </c>
      <c r="G132" s="570">
        <f>D132*E132*F132/1000000</f>
        <v/>
      </c>
      <c r="H132" s="570">
        <f>G132*40.4</f>
        <v/>
      </c>
      <c r="I132" s="511" t="inlineStr">
        <is>
          <t>2#管廊</t>
        </is>
      </c>
      <c r="J132" s="511" t="inlineStr">
        <is>
          <t>EL9.5M</t>
        </is>
      </c>
    </row>
    <row r="133" s="541">
      <c r="B133" s="511" t="inlineStr">
        <is>
          <t>L-2</t>
        </is>
      </c>
      <c r="C133" s="511" t="n"/>
      <c r="D133" s="511" t="n">
        <v>1190</v>
      </c>
      <c r="E133" s="511" t="n">
        <v>605</v>
      </c>
      <c r="F133" s="511" t="n">
        <v>1</v>
      </c>
      <c r="G133" s="570">
        <f>D133*E133*F133/1000000</f>
        <v/>
      </c>
      <c r="H133" s="570">
        <f>G133*40.4</f>
        <v/>
      </c>
      <c r="I133" s="511" t="inlineStr">
        <is>
          <t>2#管廊</t>
        </is>
      </c>
      <c r="J133" s="511" t="inlineStr">
        <is>
          <t>EL9.5M</t>
        </is>
      </c>
    </row>
    <row r="134" s="541">
      <c r="B134" s="511" t="inlineStr">
        <is>
          <t>L-3</t>
        </is>
      </c>
      <c r="C134" s="511" t="n"/>
      <c r="D134" s="511" t="n">
        <v>2365</v>
      </c>
      <c r="E134" s="511" t="n">
        <v>935</v>
      </c>
      <c r="F134" s="511" t="n">
        <v>2</v>
      </c>
      <c r="G134" s="570">
        <f>D134*E134*F134/1000000</f>
        <v/>
      </c>
      <c r="H134" s="570">
        <f>G134*40.4</f>
        <v/>
      </c>
      <c r="I134" s="511" t="inlineStr">
        <is>
          <t>2#管廊</t>
        </is>
      </c>
      <c r="J134" s="511" t="inlineStr">
        <is>
          <t>EL9.5M</t>
        </is>
      </c>
    </row>
    <row r="135" hidden="1" s="541">
      <c r="B135" s="511" t="inlineStr">
        <is>
          <t>L-4</t>
        </is>
      </c>
      <c r="C135" s="511" t="n"/>
      <c r="D135" s="511" t="n">
        <v>2365</v>
      </c>
      <c r="E135" s="511" t="n">
        <v>995</v>
      </c>
      <c r="F135" s="511" t="n">
        <v>8</v>
      </c>
      <c r="G135" s="570">
        <f>D135*E135*F135/1000000</f>
        <v/>
      </c>
      <c r="H135" s="570">
        <f>G135*40.4</f>
        <v/>
      </c>
      <c r="I135" s="511" t="inlineStr">
        <is>
          <t>2#管廊</t>
        </is>
      </c>
      <c r="J135" s="511" t="inlineStr">
        <is>
          <t>EL9.5M</t>
        </is>
      </c>
    </row>
    <row r="136" hidden="1" s="541">
      <c r="B136" s="511" t="inlineStr">
        <is>
          <t>L-5</t>
        </is>
      </c>
      <c r="C136" s="13" t="inlineStr">
        <is>
          <t>#</t>
        </is>
      </c>
      <c r="D136" s="511" t="n">
        <v>2365</v>
      </c>
      <c r="E136" s="511" t="n">
        <v>995</v>
      </c>
      <c r="F136" s="511" t="n">
        <v>3</v>
      </c>
      <c r="G136" s="570">
        <f>D136*E136*F136/1000000</f>
        <v/>
      </c>
      <c r="H136" s="570">
        <f>G136*40.4</f>
        <v/>
      </c>
      <c r="I136" s="511" t="inlineStr">
        <is>
          <t>2#管廊</t>
        </is>
      </c>
      <c r="J136" s="511" t="inlineStr">
        <is>
          <t>EL9.5M</t>
        </is>
      </c>
    </row>
    <row r="137" s="541">
      <c r="B137" s="511" t="inlineStr">
        <is>
          <t>L-6</t>
        </is>
      </c>
      <c r="C137" s="511" t="n"/>
      <c r="D137" s="511" t="n">
        <v>2390</v>
      </c>
      <c r="E137" s="511" t="n">
        <v>935</v>
      </c>
      <c r="F137" s="511" t="n">
        <v>5</v>
      </c>
      <c r="G137" s="570">
        <f>D137*E137*F137/1000000</f>
        <v/>
      </c>
      <c r="H137" s="570">
        <f>G137*40.4</f>
        <v/>
      </c>
      <c r="I137" s="511" t="inlineStr">
        <is>
          <t>2#管廊</t>
        </is>
      </c>
      <c r="J137" s="511" t="inlineStr">
        <is>
          <t>EL9.5M</t>
        </is>
      </c>
    </row>
    <row r="138" hidden="1" s="541">
      <c r="B138" s="511" t="inlineStr">
        <is>
          <t>L-7</t>
        </is>
      </c>
      <c r="C138" s="511" t="n"/>
      <c r="D138" s="511" t="n">
        <v>2390</v>
      </c>
      <c r="E138" s="511" t="n">
        <v>995</v>
      </c>
      <c r="F138" s="511" t="n">
        <v>14</v>
      </c>
      <c r="G138" s="570">
        <f>D138*E138*F138/1000000</f>
        <v/>
      </c>
      <c r="H138" s="570">
        <f>G138*40.4</f>
        <v/>
      </c>
      <c r="I138" s="511" t="inlineStr">
        <is>
          <t>2#管廊</t>
        </is>
      </c>
      <c r="J138" s="511" t="inlineStr">
        <is>
          <t>EL9.5M</t>
        </is>
      </c>
    </row>
    <row r="139" s="541">
      <c r="B139" s="511" t="inlineStr">
        <is>
          <t>L-8</t>
        </is>
      </c>
      <c r="C139" s="511" t="n"/>
      <c r="D139" s="511" t="n">
        <v>1165</v>
      </c>
      <c r="E139" s="511" t="n">
        <v>935</v>
      </c>
      <c r="F139" s="511" t="n">
        <v>3</v>
      </c>
      <c r="G139" s="570">
        <f>D139*E139*F139/1000000</f>
        <v/>
      </c>
      <c r="H139" s="570">
        <f>G139*40.4</f>
        <v/>
      </c>
      <c r="I139" s="511" t="inlineStr">
        <is>
          <t>2#管廊</t>
        </is>
      </c>
      <c r="J139" s="511" t="inlineStr">
        <is>
          <t>EL9.5M</t>
        </is>
      </c>
    </row>
    <row r="140" hidden="1" s="541">
      <c r="B140" s="511" t="inlineStr">
        <is>
          <t>L-9</t>
        </is>
      </c>
      <c r="C140" s="511" t="n"/>
      <c r="D140" s="511" t="n">
        <v>1165</v>
      </c>
      <c r="E140" s="511" t="n">
        <v>995</v>
      </c>
      <c r="F140" s="511" t="n">
        <v>11</v>
      </c>
      <c r="G140" s="570">
        <f>D140*E140*F140/1000000</f>
        <v/>
      </c>
      <c r="H140" s="570">
        <f>G140*40.4</f>
        <v/>
      </c>
      <c r="I140" s="511" t="inlineStr">
        <is>
          <t>2#管廊</t>
        </is>
      </c>
      <c r="J140" s="511" t="inlineStr">
        <is>
          <t>EL9.5M</t>
        </is>
      </c>
    </row>
    <row r="141" hidden="1" s="541">
      <c r="B141" s="511" t="inlineStr">
        <is>
          <t>L-10</t>
        </is>
      </c>
      <c r="C141" s="13" t="inlineStr">
        <is>
          <t>#</t>
        </is>
      </c>
      <c r="D141" s="511" t="n">
        <v>1165</v>
      </c>
      <c r="E141" s="511" t="n">
        <v>995</v>
      </c>
      <c r="F141" s="511" t="n">
        <v>3</v>
      </c>
      <c r="G141" s="570">
        <f>D141*E141*F141/1000000</f>
        <v/>
      </c>
      <c r="H141" s="570">
        <f>G141*40.4</f>
        <v/>
      </c>
      <c r="I141" s="511" t="inlineStr">
        <is>
          <t>2#管廊</t>
        </is>
      </c>
      <c r="J141" s="511" t="inlineStr">
        <is>
          <t>EL9.5M</t>
        </is>
      </c>
    </row>
    <row r="142" s="541">
      <c r="B142" s="511" t="inlineStr">
        <is>
          <t>L-11</t>
        </is>
      </c>
      <c r="C142" s="13" t="inlineStr">
        <is>
          <t>#</t>
        </is>
      </c>
      <c r="D142" s="511" t="n">
        <v>990</v>
      </c>
      <c r="E142" s="511" t="n">
        <v>485</v>
      </c>
      <c r="F142" s="511" t="n">
        <v>1</v>
      </c>
      <c r="G142" s="570">
        <f>D142*E142*F142/1000000</f>
        <v/>
      </c>
      <c r="H142" s="570">
        <f>G142*40.4</f>
        <v/>
      </c>
      <c r="I142" s="511" t="inlineStr">
        <is>
          <t>2#管廊</t>
        </is>
      </c>
      <c r="J142" s="511" t="inlineStr">
        <is>
          <t>EL9.5M</t>
        </is>
      </c>
    </row>
    <row r="143" hidden="1" s="541">
      <c r="B143" s="511" t="inlineStr">
        <is>
          <t>L-12</t>
        </is>
      </c>
      <c r="C143" s="511" t="n"/>
      <c r="D143" s="511" t="n">
        <v>990</v>
      </c>
      <c r="E143" s="511" t="n">
        <v>995</v>
      </c>
      <c r="F143" s="511" t="n">
        <v>1</v>
      </c>
      <c r="G143" s="570">
        <f>D143*E143*F143/1000000</f>
        <v/>
      </c>
      <c r="H143" s="570">
        <f>G143*40.4</f>
        <v/>
      </c>
      <c r="I143" s="511" t="inlineStr">
        <is>
          <t>2#管廊</t>
        </is>
      </c>
      <c r="J143" s="511" t="inlineStr">
        <is>
          <t>EL9.5M</t>
        </is>
      </c>
    </row>
    <row r="144" s="541">
      <c r="B144" s="511" t="inlineStr">
        <is>
          <t>L-13</t>
        </is>
      </c>
      <c r="C144" s="13" t="inlineStr">
        <is>
          <t>#</t>
        </is>
      </c>
      <c r="D144" s="511" t="n">
        <v>2365</v>
      </c>
      <c r="E144" s="511" t="n">
        <v>935</v>
      </c>
      <c r="F144" s="511" t="n">
        <v>1</v>
      </c>
      <c r="G144" s="570">
        <f>D144*E144*F144/1000000</f>
        <v/>
      </c>
      <c r="H144" s="570">
        <f>G144*40.4</f>
        <v/>
      </c>
      <c r="I144" s="511" t="inlineStr">
        <is>
          <t>2#管廊</t>
        </is>
      </c>
      <c r="J144" s="511" t="inlineStr">
        <is>
          <t>EL9.5M</t>
        </is>
      </c>
    </row>
    <row r="145" s="541">
      <c r="B145" s="511" t="inlineStr">
        <is>
          <t>L-14</t>
        </is>
      </c>
      <c r="C145" s="13" t="inlineStr">
        <is>
          <t>#</t>
        </is>
      </c>
      <c r="D145" s="511" t="n">
        <v>1165</v>
      </c>
      <c r="E145" s="511" t="n">
        <v>935</v>
      </c>
      <c r="F145" s="511" t="n">
        <v>2</v>
      </c>
      <c r="G145" s="570">
        <f>D145*E145*F145/1000000</f>
        <v/>
      </c>
      <c r="H145" s="570">
        <f>G145*40.4</f>
        <v/>
      </c>
      <c r="I145" s="511" t="inlineStr">
        <is>
          <t>2#管廊</t>
        </is>
      </c>
      <c r="J145" s="511" t="inlineStr">
        <is>
          <t>EL9.5M</t>
        </is>
      </c>
    </row>
    <row r="146" s="541">
      <c r="B146" s="511" t="inlineStr">
        <is>
          <t>L-15</t>
        </is>
      </c>
      <c r="C146" s="511" t="n"/>
      <c r="D146" s="511" t="n">
        <v>1165</v>
      </c>
      <c r="E146" s="511" t="n">
        <v>425</v>
      </c>
      <c r="F146" s="511" t="n">
        <v>1</v>
      </c>
      <c r="G146" s="570">
        <f>D146*E146*F146/1000000</f>
        <v/>
      </c>
      <c r="H146" s="570">
        <f>G146*40.4</f>
        <v/>
      </c>
      <c r="I146" s="511" t="inlineStr">
        <is>
          <t>2#管廊</t>
        </is>
      </c>
      <c r="J146" s="511" t="inlineStr">
        <is>
          <t>EL9.5M</t>
        </is>
      </c>
    </row>
    <row r="147" s="541">
      <c r="B147" s="511" t="inlineStr">
        <is>
          <t>L-16</t>
        </is>
      </c>
      <c r="C147" s="511" t="n"/>
      <c r="D147" s="511" t="n">
        <v>2390</v>
      </c>
      <c r="E147" s="511" t="n">
        <v>425</v>
      </c>
      <c r="F147" s="511" t="n">
        <v>2</v>
      </c>
      <c r="G147" s="570">
        <f>D147*E147*F147/1000000</f>
        <v/>
      </c>
      <c r="H147" s="570">
        <f>G147*40.4</f>
        <v/>
      </c>
      <c r="I147" s="511" t="inlineStr">
        <is>
          <t>2#管廊</t>
        </is>
      </c>
      <c r="J147" s="511" t="inlineStr">
        <is>
          <t>EL9.5M</t>
        </is>
      </c>
    </row>
    <row r="148" s="541">
      <c r="B148" s="511" t="inlineStr">
        <is>
          <t>L-17</t>
        </is>
      </c>
      <c r="C148" s="511" t="n"/>
      <c r="D148" s="511" t="n">
        <v>2365</v>
      </c>
      <c r="E148" s="511" t="n">
        <v>425</v>
      </c>
      <c r="F148" s="511" t="n">
        <v>1</v>
      </c>
      <c r="G148" s="570">
        <f>D148*E148*F148/1000000</f>
        <v/>
      </c>
      <c r="H148" s="570">
        <f>G148*40.4</f>
        <v/>
      </c>
      <c r="I148" s="511" t="inlineStr">
        <is>
          <t>2#管廊</t>
        </is>
      </c>
      <c r="J148" s="511" t="inlineStr">
        <is>
          <t>EL9.5M</t>
        </is>
      </c>
    </row>
    <row r="149" s="541">
      <c r="B149" s="511" t="inlineStr">
        <is>
          <t>L-18</t>
        </is>
      </c>
      <c r="C149" s="13" t="inlineStr">
        <is>
          <t>#</t>
        </is>
      </c>
      <c r="D149" s="511" t="n">
        <v>2365</v>
      </c>
      <c r="E149" s="511" t="n">
        <v>425</v>
      </c>
      <c r="F149" s="511" t="n">
        <v>1</v>
      </c>
      <c r="G149" s="570">
        <f>D149*E149*F149/1000000</f>
        <v/>
      </c>
      <c r="H149" s="570">
        <f>G149*40.4</f>
        <v/>
      </c>
      <c r="I149" s="511" t="inlineStr">
        <is>
          <t>2#管廊</t>
        </is>
      </c>
      <c r="J149" s="511" t="inlineStr">
        <is>
          <t>EL9.5M</t>
        </is>
      </c>
    </row>
    <row r="150" s="541">
      <c r="B150" s="511" t="inlineStr">
        <is>
          <t>L-19</t>
        </is>
      </c>
      <c r="C150" s="13" t="inlineStr">
        <is>
          <t>#</t>
        </is>
      </c>
      <c r="D150" s="511" t="n">
        <v>1165</v>
      </c>
      <c r="E150" s="511" t="n">
        <v>425</v>
      </c>
      <c r="F150" s="511" t="n">
        <v>1</v>
      </c>
      <c r="G150" s="570">
        <f>D150*E150*F150/1000000</f>
        <v/>
      </c>
      <c r="H150" s="570">
        <f>G150*40.4</f>
        <v/>
      </c>
      <c r="I150" s="511" t="inlineStr">
        <is>
          <t>2#管廊</t>
        </is>
      </c>
      <c r="J150" s="511" t="inlineStr">
        <is>
          <t>EL9.5M</t>
        </is>
      </c>
    </row>
    <row r="151" s="541">
      <c r="B151" s="511" t="inlineStr">
        <is>
          <t>L-20</t>
        </is>
      </c>
      <c r="C151" s="511" t="n"/>
      <c r="D151" s="511" t="n">
        <v>2365</v>
      </c>
      <c r="E151" s="511" t="n">
        <v>695</v>
      </c>
      <c r="F151" s="511" t="n">
        <v>1</v>
      </c>
      <c r="G151" s="570">
        <f>D151*E151*F151/1000000</f>
        <v/>
      </c>
      <c r="H151" s="570">
        <f>G151*40.4</f>
        <v/>
      </c>
      <c r="I151" s="511" t="inlineStr">
        <is>
          <t>2#管廊</t>
        </is>
      </c>
      <c r="J151" s="511" t="inlineStr">
        <is>
          <t>EL9.5M</t>
        </is>
      </c>
    </row>
    <row r="152" s="541">
      <c r="B152" s="511" t="inlineStr">
        <is>
          <t>L-21</t>
        </is>
      </c>
      <c r="C152" s="13" t="inlineStr">
        <is>
          <t>#</t>
        </is>
      </c>
      <c r="D152" s="511" t="n">
        <v>2365</v>
      </c>
      <c r="E152" s="511" t="n">
        <v>665</v>
      </c>
      <c r="F152" s="511" t="n">
        <v>1</v>
      </c>
      <c r="G152" s="570">
        <f>D152*E152*F152/1000000</f>
        <v/>
      </c>
      <c r="H152" s="570">
        <f>G152*40.4</f>
        <v/>
      </c>
      <c r="I152" s="511" t="inlineStr">
        <is>
          <t>2#管廊</t>
        </is>
      </c>
      <c r="J152" s="511" t="inlineStr">
        <is>
          <t>EL9.5M</t>
        </is>
      </c>
    </row>
    <row r="153" s="541">
      <c r="B153" s="511" t="inlineStr">
        <is>
          <t>L-22</t>
        </is>
      </c>
      <c r="C153" s="13" t="inlineStr">
        <is>
          <t>#</t>
        </is>
      </c>
      <c r="D153" s="511" t="n">
        <v>2365</v>
      </c>
      <c r="E153" s="511" t="n">
        <v>575</v>
      </c>
      <c r="F153" s="511" t="n">
        <v>1</v>
      </c>
      <c r="G153" s="570">
        <f>D153*E153*F153/1000000</f>
        <v/>
      </c>
      <c r="H153" s="570">
        <f>G153*40.4</f>
        <v/>
      </c>
      <c r="I153" s="511" t="inlineStr">
        <is>
          <t>2#管廊</t>
        </is>
      </c>
      <c r="J153" s="511" t="inlineStr">
        <is>
          <t>EL9.5M</t>
        </is>
      </c>
    </row>
    <row r="154" s="541">
      <c r="B154" s="511" t="inlineStr">
        <is>
          <t>L-23</t>
        </is>
      </c>
      <c r="C154" s="13" t="inlineStr">
        <is>
          <t>#</t>
        </is>
      </c>
      <c r="D154" s="511" t="n">
        <v>2365</v>
      </c>
      <c r="E154" s="511" t="n">
        <v>635</v>
      </c>
      <c r="F154" s="511" t="n">
        <v>1</v>
      </c>
      <c r="G154" s="570">
        <f>D154*E154*F154/1000000</f>
        <v/>
      </c>
      <c r="H154" s="570">
        <f>G154*40.4</f>
        <v/>
      </c>
      <c r="I154" s="511" t="inlineStr">
        <is>
          <t>2#管廊</t>
        </is>
      </c>
      <c r="J154" s="511" t="inlineStr">
        <is>
          <t>EL9.5M</t>
        </is>
      </c>
    </row>
    <row r="155" s="541">
      <c r="B155" s="511" t="inlineStr">
        <is>
          <t>L-24</t>
        </is>
      </c>
      <c r="C155" s="511" t="n"/>
      <c r="D155" s="511" t="n">
        <v>2365</v>
      </c>
      <c r="E155" s="511" t="n">
        <v>635</v>
      </c>
      <c r="F155" s="511" t="n">
        <v>1</v>
      </c>
      <c r="G155" s="570">
        <f>D155*E155*F155/1000000</f>
        <v/>
      </c>
      <c r="H155" s="570">
        <f>G155*40.4</f>
        <v/>
      </c>
      <c r="I155" s="511" t="inlineStr">
        <is>
          <t>2#管廊</t>
        </is>
      </c>
      <c r="J155" s="511" t="inlineStr">
        <is>
          <t>EL9.5M</t>
        </is>
      </c>
    </row>
    <row r="156" hidden="1" s="541">
      <c r="B156" s="511" t="inlineStr">
        <is>
          <t>L-25</t>
        </is>
      </c>
      <c r="C156" s="13" t="inlineStr">
        <is>
          <t>#</t>
        </is>
      </c>
      <c r="D156" s="511" t="n">
        <v>2365</v>
      </c>
      <c r="E156" s="511" t="n">
        <v>995</v>
      </c>
      <c r="F156" s="511" t="n">
        <v>1</v>
      </c>
      <c r="G156" s="570">
        <f>D156*E156*F156/1000000</f>
        <v/>
      </c>
      <c r="H156" s="570">
        <f>G156*40.4</f>
        <v/>
      </c>
      <c r="I156" s="511" t="inlineStr">
        <is>
          <t>2#管廊</t>
        </is>
      </c>
      <c r="J156" s="511" t="inlineStr">
        <is>
          <t>EL9.5M</t>
        </is>
      </c>
    </row>
    <row r="157" s="541">
      <c r="B157" s="511" t="inlineStr">
        <is>
          <t>L-26</t>
        </is>
      </c>
      <c r="C157" s="13" t="inlineStr">
        <is>
          <t>#</t>
        </is>
      </c>
      <c r="D157" s="511" t="n">
        <v>2365</v>
      </c>
      <c r="E157" s="511" t="n">
        <v>665</v>
      </c>
      <c r="F157" s="511" t="n">
        <v>1</v>
      </c>
      <c r="G157" s="570">
        <f>D157*E157*F157/1000000</f>
        <v/>
      </c>
      <c r="H157" s="570">
        <f>G157*40.4</f>
        <v/>
      </c>
      <c r="I157" s="511" t="inlineStr">
        <is>
          <t>2#管廊</t>
        </is>
      </c>
      <c r="J157" s="511" t="inlineStr">
        <is>
          <t>EL9.5M</t>
        </is>
      </c>
    </row>
    <row r="158" s="541">
      <c r="B158" s="511" t="inlineStr">
        <is>
          <t>M-1</t>
        </is>
      </c>
      <c r="C158" s="511" t="n"/>
      <c r="D158" s="511" t="n">
        <v>790</v>
      </c>
      <c r="E158" s="511" t="n">
        <v>695</v>
      </c>
      <c r="F158" s="511" t="n">
        <v>1</v>
      </c>
      <c r="G158" s="570">
        <f>D158*E158*F158/1000000</f>
        <v/>
      </c>
      <c r="H158" s="570">
        <f>G158*40.4</f>
        <v/>
      </c>
      <c r="I158" s="511" t="inlineStr">
        <is>
          <t>2#管廊</t>
        </is>
      </c>
      <c r="J158" s="511" t="inlineStr">
        <is>
          <t>EL12.5M</t>
        </is>
      </c>
    </row>
    <row r="159" hidden="1" s="541">
      <c r="B159" s="511" t="inlineStr">
        <is>
          <t>M-2</t>
        </is>
      </c>
      <c r="C159" s="511" t="n"/>
      <c r="D159" s="511" t="n">
        <v>790</v>
      </c>
      <c r="E159" s="511" t="n">
        <v>995</v>
      </c>
      <c r="F159" s="511" t="n">
        <v>76</v>
      </c>
      <c r="G159" s="570">
        <f>D159*E159*F159/1000000</f>
        <v/>
      </c>
      <c r="H159" s="570">
        <f>G159*40.4</f>
        <v/>
      </c>
      <c r="I159" s="511" t="inlineStr">
        <is>
          <t>2#管廊</t>
        </is>
      </c>
      <c r="J159" s="511" t="inlineStr">
        <is>
          <t>EL12.5M</t>
        </is>
      </c>
    </row>
    <row r="160" s="541">
      <c r="B160" s="511" t="inlineStr">
        <is>
          <t>M-3</t>
        </is>
      </c>
      <c r="C160" s="511" t="n"/>
      <c r="D160" s="511" t="n">
        <v>2190</v>
      </c>
      <c r="E160" s="511" t="n">
        <v>575</v>
      </c>
      <c r="F160" s="511" t="n">
        <v>1</v>
      </c>
      <c r="G160" s="570">
        <f>D160*E160*F160/1000000</f>
        <v/>
      </c>
      <c r="H160" s="570">
        <f>G160*40.4</f>
        <v/>
      </c>
      <c r="I160" s="511" t="inlineStr">
        <is>
          <t>2#管廊</t>
        </is>
      </c>
      <c r="J160" s="511" t="inlineStr">
        <is>
          <t>EL12.5M</t>
        </is>
      </c>
    </row>
    <row r="161" hidden="1" s="541">
      <c r="B161" s="511" t="inlineStr">
        <is>
          <t>M-4</t>
        </is>
      </c>
      <c r="C161" s="511" t="n"/>
      <c r="D161" s="511" t="n">
        <v>2190</v>
      </c>
      <c r="E161" s="511" t="n">
        <v>995</v>
      </c>
      <c r="F161" s="511" t="n">
        <v>1</v>
      </c>
      <c r="G161" s="570">
        <f>D161*E161*F161/1000000</f>
        <v/>
      </c>
      <c r="H161" s="570">
        <f>G161*40.4</f>
        <v/>
      </c>
      <c r="I161" s="511" t="inlineStr">
        <is>
          <t>2#管廊</t>
        </is>
      </c>
      <c r="J161" s="511" t="inlineStr">
        <is>
          <t>EL12.5M</t>
        </is>
      </c>
    </row>
    <row r="162" s="541">
      <c r="B162" s="511" t="inlineStr">
        <is>
          <t>M-5</t>
        </is>
      </c>
      <c r="C162" s="13" t="inlineStr">
        <is>
          <t>#</t>
        </is>
      </c>
      <c r="D162" s="511" t="n">
        <v>2990</v>
      </c>
      <c r="E162" s="511" t="n">
        <v>965</v>
      </c>
      <c r="F162" s="511" t="n">
        <v>1</v>
      </c>
      <c r="G162" s="570">
        <f>D162*E162*F162/1000000</f>
        <v/>
      </c>
      <c r="H162" s="570">
        <f>G162*40.4</f>
        <v/>
      </c>
      <c r="I162" s="511" t="inlineStr">
        <is>
          <t>2#管廊</t>
        </is>
      </c>
      <c r="J162" s="511" t="inlineStr">
        <is>
          <t>EL12.5M</t>
        </is>
      </c>
    </row>
    <row r="163" hidden="1" s="541">
      <c r="B163" s="511" t="inlineStr">
        <is>
          <t>M-6</t>
        </is>
      </c>
      <c r="C163" s="511" t="n"/>
      <c r="D163" s="511" t="n">
        <v>2990</v>
      </c>
      <c r="E163" s="511" t="n">
        <v>995</v>
      </c>
      <c r="F163" s="511" t="n">
        <v>3</v>
      </c>
      <c r="G163" s="570">
        <f>D163*E163*F163/1000000</f>
        <v/>
      </c>
      <c r="H163" s="570">
        <f>G163*40.4</f>
        <v/>
      </c>
      <c r="I163" s="511" t="inlineStr">
        <is>
          <t>2#管廊</t>
        </is>
      </c>
      <c r="J163" s="511" t="inlineStr">
        <is>
          <t>EL12.5M</t>
        </is>
      </c>
    </row>
    <row r="164" hidden="1" s="541">
      <c r="B164" s="511" t="inlineStr">
        <is>
          <t>M-7</t>
        </is>
      </c>
      <c r="C164" s="13" t="inlineStr">
        <is>
          <t>#</t>
        </is>
      </c>
      <c r="D164" s="511" t="n">
        <v>2990</v>
      </c>
      <c r="E164" s="511" t="n">
        <v>995</v>
      </c>
      <c r="F164" s="511" t="n">
        <v>1</v>
      </c>
      <c r="G164" s="570">
        <f>D164*E164*F164/1000000</f>
        <v/>
      </c>
      <c r="H164" s="570">
        <f>G164*40.4</f>
        <v/>
      </c>
      <c r="I164" s="511" t="inlineStr">
        <is>
          <t>2#管廊</t>
        </is>
      </c>
      <c r="J164" s="511" t="inlineStr">
        <is>
          <t>EL12.5M</t>
        </is>
      </c>
    </row>
    <row r="165" s="541">
      <c r="B165" s="511" t="inlineStr">
        <is>
          <t>M-8</t>
        </is>
      </c>
      <c r="C165" s="511" t="n"/>
      <c r="D165" s="511" t="n">
        <v>790</v>
      </c>
      <c r="E165" s="511" t="n">
        <v>515</v>
      </c>
      <c r="F165" s="511" t="n">
        <v>1</v>
      </c>
      <c r="G165" s="570">
        <f>D165*E165*F165/1000000</f>
        <v/>
      </c>
      <c r="H165" s="570">
        <f>G165*40.4</f>
        <v/>
      </c>
      <c r="I165" s="511" t="inlineStr">
        <is>
          <t>2#管廊</t>
        </is>
      </c>
      <c r="J165" s="511" t="inlineStr">
        <is>
          <t>EL12.5M</t>
        </is>
      </c>
    </row>
    <row r="166" s="541">
      <c r="B166" s="511" t="inlineStr">
        <is>
          <t>M-9</t>
        </is>
      </c>
      <c r="C166" s="511" t="n"/>
      <c r="D166" s="511" t="n">
        <v>790</v>
      </c>
      <c r="E166" s="511" t="n">
        <v>575</v>
      </c>
      <c r="F166" s="511" t="n">
        <v>2</v>
      </c>
      <c r="G166" s="570">
        <f>D166*E166*F166/1000000</f>
        <v/>
      </c>
      <c r="H166" s="570">
        <f>G166*40.4</f>
        <v/>
      </c>
      <c r="I166" s="511" t="inlineStr">
        <is>
          <t>2#管廊</t>
        </is>
      </c>
      <c r="J166" s="511" t="inlineStr">
        <is>
          <t>EL12.5M</t>
        </is>
      </c>
    </row>
    <row r="167" hidden="1" s="541">
      <c r="B167" s="511" t="inlineStr">
        <is>
          <t>M-10</t>
        </is>
      </c>
      <c r="C167" s="13" t="inlineStr">
        <is>
          <t>#</t>
        </is>
      </c>
      <c r="D167" s="511" t="n">
        <v>790</v>
      </c>
      <c r="E167" s="511" t="n">
        <v>995</v>
      </c>
      <c r="F167" s="511" t="n">
        <v>1</v>
      </c>
      <c r="G167" s="570">
        <f>D167*E167*F167/1000000</f>
        <v/>
      </c>
      <c r="H167" s="570">
        <f>G167*40.4</f>
        <v/>
      </c>
      <c r="I167" s="511" t="inlineStr">
        <is>
          <t>2#管廊</t>
        </is>
      </c>
      <c r="J167" s="511" t="inlineStr">
        <is>
          <t>EL12.5M</t>
        </is>
      </c>
    </row>
    <row r="168" hidden="1" s="541">
      <c r="B168" s="511" t="inlineStr">
        <is>
          <t>M-11</t>
        </is>
      </c>
      <c r="C168" s="13" t="inlineStr">
        <is>
          <t>#</t>
        </is>
      </c>
      <c r="D168" s="511" t="n">
        <v>790</v>
      </c>
      <c r="E168" s="511" t="n">
        <v>995</v>
      </c>
      <c r="F168" s="511" t="n">
        <v>1</v>
      </c>
      <c r="G168" s="570">
        <f>D168*E168*F168/1000000</f>
        <v/>
      </c>
      <c r="H168" s="570">
        <f>G168*40.4</f>
        <v/>
      </c>
      <c r="I168" s="511" t="inlineStr">
        <is>
          <t>2#管廊</t>
        </is>
      </c>
      <c r="J168" s="511" t="inlineStr">
        <is>
          <t>EL12.5M</t>
        </is>
      </c>
    </row>
    <row r="169" hidden="1" s="541">
      <c r="B169" s="511" t="inlineStr">
        <is>
          <t>M-12</t>
        </is>
      </c>
      <c r="C169" s="13" t="inlineStr">
        <is>
          <t>#</t>
        </is>
      </c>
      <c r="D169" s="511" t="n">
        <v>790</v>
      </c>
      <c r="E169" s="511" t="n">
        <v>995</v>
      </c>
      <c r="F169" s="511" t="n">
        <v>1</v>
      </c>
      <c r="G169" s="570">
        <f>D169*E169*F169/1000000</f>
        <v/>
      </c>
      <c r="H169" s="570">
        <f>G169*40.4</f>
        <v/>
      </c>
      <c r="I169" s="511" t="inlineStr">
        <is>
          <t>2#管廊</t>
        </is>
      </c>
      <c r="J169" s="511" t="inlineStr">
        <is>
          <t>EL12.5M</t>
        </is>
      </c>
    </row>
    <row r="170" hidden="1" s="541">
      <c r="B170" s="511" t="inlineStr">
        <is>
          <t>M-13</t>
        </is>
      </c>
      <c r="C170" s="13" t="inlineStr">
        <is>
          <t>#</t>
        </is>
      </c>
      <c r="D170" s="511" t="n">
        <v>790</v>
      </c>
      <c r="E170" s="511" t="n">
        <v>995</v>
      </c>
      <c r="F170" s="511" t="n">
        <v>1</v>
      </c>
      <c r="G170" s="570">
        <f>D170*E170*F170/1000000</f>
        <v/>
      </c>
      <c r="H170" s="570">
        <f>G170*40.4</f>
        <v/>
      </c>
      <c r="I170" s="511" t="inlineStr">
        <is>
          <t>2#管廊</t>
        </is>
      </c>
      <c r="J170" s="511" t="inlineStr">
        <is>
          <t>EL12.5M</t>
        </is>
      </c>
    </row>
    <row r="171" hidden="1" s="541">
      <c r="B171" s="511" t="inlineStr">
        <is>
          <t>M-14</t>
        </is>
      </c>
      <c r="C171" s="13" t="inlineStr">
        <is>
          <t>#</t>
        </is>
      </c>
      <c r="D171" s="511" t="n">
        <v>790</v>
      </c>
      <c r="E171" s="511" t="n">
        <v>995</v>
      </c>
      <c r="F171" s="511" t="n">
        <v>1</v>
      </c>
      <c r="G171" s="570">
        <f>D171*E171*F171/1000000</f>
        <v/>
      </c>
      <c r="H171" s="570">
        <f>G171*40.4</f>
        <v/>
      </c>
      <c r="I171" s="511" t="inlineStr">
        <is>
          <t>2#管廊</t>
        </is>
      </c>
      <c r="J171" s="511" t="inlineStr">
        <is>
          <t>EL12.5M</t>
        </is>
      </c>
    </row>
    <row r="172" s="541">
      <c r="B172" s="511" t="inlineStr">
        <is>
          <t>M-15</t>
        </is>
      </c>
      <c r="C172" s="511" t="n"/>
      <c r="D172" s="511" t="n">
        <v>790</v>
      </c>
      <c r="E172" s="511" t="n">
        <v>935</v>
      </c>
      <c r="F172" s="511" t="n">
        <v>1</v>
      </c>
      <c r="G172" s="570">
        <f>D172*E172*F172/1000000</f>
        <v/>
      </c>
      <c r="H172" s="570">
        <f>G172*40.4</f>
        <v/>
      </c>
      <c r="I172" s="511" t="inlineStr">
        <is>
          <t>2#管廊</t>
        </is>
      </c>
      <c r="J172" s="511" t="inlineStr">
        <is>
          <t>EL12.5M</t>
        </is>
      </c>
    </row>
    <row r="173" s="541">
      <c r="B173" s="511" t="inlineStr">
        <is>
          <t>N-1</t>
        </is>
      </c>
      <c r="C173" s="511" t="n"/>
      <c r="D173" s="511" t="n">
        <v>1190</v>
      </c>
      <c r="E173" s="511" t="n">
        <v>515</v>
      </c>
      <c r="F173" s="511" t="n">
        <v>2</v>
      </c>
      <c r="G173" s="570">
        <f>D173*E173*F173/1000000</f>
        <v/>
      </c>
      <c r="H173" s="570">
        <f>G173*40.4</f>
        <v/>
      </c>
      <c r="I173" s="511" t="inlineStr">
        <is>
          <t>2#管廊</t>
        </is>
      </c>
      <c r="J173" s="511" t="inlineStr">
        <is>
          <t>EL13.5M</t>
        </is>
      </c>
    </row>
    <row r="174" hidden="1" s="541">
      <c r="B174" s="511" t="inlineStr">
        <is>
          <t>N-2</t>
        </is>
      </c>
      <c r="C174" s="511" t="n"/>
      <c r="D174" s="511" t="n">
        <v>1190</v>
      </c>
      <c r="E174" s="511" t="n">
        <v>995</v>
      </c>
      <c r="F174" s="511" t="n">
        <v>2</v>
      </c>
      <c r="G174" s="570">
        <f>D174*E174*F174/1000000</f>
        <v/>
      </c>
      <c r="H174" s="570">
        <f>G174*40.4</f>
        <v/>
      </c>
      <c r="I174" s="511" t="inlineStr">
        <is>
          <t>2#管廊</t>
        </is>
      </c>
      <c r="J174" s="511" t="inlineStr">
        <is>
          <t>EL13.5M</t>
        </is>
      </c>
    </row>
    <row r="175" s="541">
      <c r="B175" s="511" t="inlineStr">
        <is>
          <t>N-3</t>
        </is>
      </c>
      <c r="C175" s="511" t="n"/>
      <c r="D175" s="511" t="n">
        <v>1090</v>
      </c>
      <c r="E175" s="511" t="n">
        <v>695</v>
      </c>
      <c r="F175" s="511" t="n">
        <v>2</v>
      </c>
      <c r="G175" s="570">
        <f>D175*E175*F175/1000000</f>
        <v/>
      </c>
      <c r="H175" s="570">
        <f>G175*40.4</f>
        <v/>
      </c>
      <c r="I175" s="511" t="inlineStr">
        <is>
          <t>2#管廊</t>
        </is>
      </c>
      <c r="J175" s="511" t="inlineStr">
        <is>
          <t>EL13.5M</t>
        </is>
      </c>
    </row>
    <row r="176" s="541">
      <c r="B176" s="511" t="inlineStr">
        <is>
          <t>N-4</t>
        </is>
      </c>
      <c r="C176" s="511" t="n"/>
      <c r="D176" s="511" t="n">
        <v>1090</v>
      </c>
      <c r="E176" s="511" t="n">
        <v>575</v>
      </c>
      <c r="F176" s="511" t="n">
        <v>1</v>
      </c>
      <c r="G176" s="570">
        <f>D176*E176*F176/1000000</f>
        <v/>
      </c>
      <c r="H176" s="570">
        <f>G176*40.4</f>
        <v/>
      </c>
      <c r="I176" s="511" t="inlineStr">
        <is>
          <t>2#管廊</t>
        </is>
      </c>
      <c r="J176" s="511" t="inlineStr">
        <is>
          <t>EL13.5M</t>
        </is>
      </c>
    </row>
    <row r="177" s="541">
      <c r="B177" s="511" t="inlineStr">
        <is>
          <t>N-5</t>
        </is>
      </c>
      <c r="C177" s="511" t="n"/>
      <c r="D177" s="511" t="n">
        <v>1090</v>
      </c>
      <c r="E177" s="511" t="n">
        <v>605</v>
      </c>
      <c r="F177" s="511" t="n">
        <v>1</v>
      </c>
      <c r="G177" s="570">
        <f>D177*E177*F177/1000000</f>
        <v/>
      </c>
      <c r="H177" s="570">
        <f>G177*40.4</f>
        <v/>
      </c>
      <c r="I177" s="511" t="inlineStr">
        <is>
          <t>2#管廊</t>
        </is>
      </c>
      <c r="J177" s="511" t="inlineStr">
        <is>
          <t>EL13.5M</t>
        </is>
      </c>
    </row>
    <row r="178" hidden="1" s="541">
      <c r="B178" s="511" t="inlineStr">
        <is>
          <t>N-6</t>
        </is>
      </c>
      <c r="C178" s="511" t="n"/>
      <c r="D178" s="511" t="n">
        <v>1090</v>
      </c>
      <c r="E178" s="511" t="n">
        <v>995</v>
      </c>
      <c r="F178" s="511" t="n">
        <v>2</v>
      </c>
      <c r="G178" s="570">
        <f>D178*E178*F178/1000000</f>
        <v/>
      </c>
      <c r="H178" s="570">
        <f>G178*40.4</f>
        <v/>
      </c>
      <c r="I178" s="511" t="inlineStr">
        <is>
          <t>2#管廊</t>
        </is>
      </c>
      <c r="J178" s="511" t="inlineStr">
        <is>
          <t>EL13.5M</t>
        </is>
      </c>
    </row>
    <row r="179" hidden="1" s="541">
      <c r="B179" s="511" t="inlineStr">
        <is>
          <t>N-7</t>
        </is>
      </c>
      <c r="C179" s="13" t="inlineStr">
        <is>
          <t>#</t>
        </is>
      </c>
      <c r="D179" s="511" t="n">
        <v>1090</v>
      </c>
      <c r="E179" s="511" t="n">
        <v>995</v>
      </c>
      <c r="F179" s="511" t="n">
        <v>1</v>
      </c>
      <c r="G179" s="570">
        <f>D179*E179*F179/1000000</f>
        <v/>
      </c>
      <c r="H179" s="570">
        <f>G179*40.4</f>
        <v/>
      </c>
      <c r="I179" s="511" t="inlineStr">
        <is>
          <t>2#管廊</t>
        </is>
      </c>
      <c r="J179" s="511" t="inlineStr">
        <is>
          <t>EL13.5M</t>
        </is>
      </c>
    </row>
    <row r="180" hidden="1" s="541">
      <c r="B180" s="511" t="inlineStr">
        <is>
          <t>P-1</t>
        </is>
      </c>
      <c r="C180" s="511" t="n"/>
      <c r="D180" s="511" t="n">
        <v>790</v>
      </c>
      <c r="E180" s="511" t="n">
        <v>990</v>
      </c>
      <c r="F180" s="511" t="n">
        <v>1</v>
      </c>
      <c r="G180" s="570">
        <f>D180*E180*F180/1000000</f>
        <v/>
      </c>
      <c r="H180" s="570">
        <f>G180*40.4</f>
        <v/>
      </c>
      <c r="I180" s="511" t="inlineStr">
        <is>
          <t>2#管廊</t>
        </is>
      </c>
      <c r="J180" s="511" t="inlineStr">
        <is>
          <t>EL14.5M</t>
        </is>
      </c>
    </row>
    <row r="181" s="541">
      <c r="B181" s="511" t="inlineStr">
        <is>
          <t>Q-1</t>
        </is>
      </c>
      <c r="C181" s="511" t="n"/>
      <c r="D181" s="511" t="n">
        <v>790</v>
      </c>
      <c r="E181" s="511" t="n">
        <v>935</v>
      </c>
      <c r="F181" s="511" t="n">
        <v>1</v>
      </c>
      <c r="G181" s="570">
        <f>D181*E181*F181/1000000</f>
        <v/>
      </c>
      <c r="H181" s="570">
        <f>G181*40.4</f>
        <v/>
      </c>
      <c r="I181" s="511" t="inlineStr">
        <is>
          <t>2#管廊</t>
        </is>
      </c>
      <c r="J181" s="511" t="inlineStr">
        <is>
          <t>EL10M</t>
        </is>
      </c>
    </row>
    <row r="182" hidden="1" s="541">
      <c r="B182" s="511" t="inlineStr">
        <is>
          <t>Q-2</t>
        </is>
      </c>
      <c r="C182" s="511" t="n"/>
      <c r="D182" s="511" t="n">
        <v>790</v>
      </c>
      <c r="E182" s="511" t="n">
        <v>995</v>
      </c>
      <c r="F182" s="511" t="n">
        <v>8</v>
      </c>
      <c r="G182" s="570">
        <f>D182*E182*F182/1000000</f>
        <v/>
      </c>
      <c r="H182" s="570">
        <f>G182*40.4</f>
        <v/>
      </c>
      <c r="I182" s="511" t="inlineStr">
        <is>
          <t>2#管廊</t>
        </is>
      </c>
      <c r="J182" s="511" t="inlineStr">
        <is>
          <t>EL10M</t>
        </is>
      </c>
    </row>
    <row r="183" s="541">
      <c r="B183" s="511" t="inlineStr">
        <is>
          <t>R-1</t>
        </is>
      </c>
      <c r="C183" s="511" t="n"/>
      <c r="D183" s="511" t="n">
        <v>990</v>
      </c>
      <c r="E183" s="511" t="n">
        <v>695</v>
      </c>
      <c r="F183" s="511" t="n">
        <v>2</v>
      </c>
      <c r="G183" s="570">
        <f>D183*E183*F183/1000000</f>
        <v/>
      </c>
      <c r="H183" s="570">
        <f>G183*40.4</f>
        <v/>
      </c>
      <c r="I183" s="511" t="inlineStr">
        <is>
          <t>2#管廊</t>
        </is>
      </c>
      <c r="J183" s="511" t="inlineStr">
        <is>
          <t>EL15M</t>
        </is>
      </c>
    </row>
    <row r="184" s="541">
      <c r="B184" s="511" t="inlineStr">
        <is>
          <t>R-2</t>
        </is>
      </c>
      <c r="C184" s="511" t="n"/>
      <c r="D184" s="511" t="n">
        <v>790</v>
      </c>
      <c r="E184" s="511" t="n">
        <v>575</v>
      </c>
      <c r="F184" s="511" t="n">
        <v>1</v>
      </c>
      <c r="G184" s="570">
        <f>D184*E184*F184/1000000</f>
        <v/>
      </c>
      <c r="H184" s="570">
        <f>G184*40.4</f>
        <v/>
      </c>
      <c r="I184" s="511" t="inlineStr">
        <is>
          <t>2#管廊</t>
        </is>
      </c>
      <c r="J184" s="511" t="inlineStr">
        <is>
          <t>EL15M</t>
        </is>
      </c>
    </row>
    <row r="185" s="541">
      <c r="B185" s="511" t="inlineStr">
        <is>
          <t>R-3</t>
        </is>
      </c>
      <c r="C185" s="511" t="n"/>
      <c r="D185" s="511" t="n">
        <v>790</v>
      </c>
      <c r="E185" s="511" t="n">
        <v>605</v>
      </c>
      <c r="F185" s="511" t="n">
        <v>1</v>
      </c>
      <c r="G185" s="570">
        <f>D185*E185*F185/1000000</f>
        <v/>
      </c>
      <c r="H185" s="570">
        <f>G185*40.4</f>
        <v/>
      </c>
      <c r="I185" s="511" t="inlineStr">
        <is>
          <t>2#管廊</t>
        </is>
      </c>
      <c r="J185" s="511" t="inlineStr">
        <is>
          <t>EL15M</t>
        </is>
      </c>
    </row>
    <row r="186" hidden="1" s="541">
      <c r="B186" s="511" t="inlineStr">
        <is>
          <t>R-4</t>
        </is>
      </c>
      <c r="C186" s="511" t="n"/>
      <c r="D186" s="511" t="n">
        <v>790</v>
      </c>
      <c r="E186" s="511" t="n">
        <v>995</v>
      </c>
      <c r="F186" s="511" t="n">
        <v>6</v>
      </c>
      <c r="G186" s="570">
        <f>D186*E186*F186/1000000</f>
        <v/>
      </c>
      <c r="H186" s="570">
        <f>G186*40.4</f>
        <v/>
      </c>
      <c r="I186" s="511" t="inlineStr">
        <is>
          <t>2#管廊</t>
        </is>
      </c>
      <c r="J186" s="511" t="inlineStr">
        <is>
          <t>EL15M</t>
        </is>
      </c>
    </row>
    <row r="187" s="541">
      <c r="B187" s="511" t="inlineStr">
        <is>
          <t>R-5</t>
        </is>
      </c>
      <c r="C187" s="511" t="n"/>
      <c r="D187" s="511" t="n">
        <v>790</v>
      </c>
      <c r="E187" s="511" t="n">
        <v>785</v>
      </c>
      <c r="F187" s="511" t="n">
        <v>1</v>
      </c>
      <c r="G187" s="570">
        <f>D187*E187*F187/1000000</f>
        <v/>
      </c>
      <c r="H187" s="570">
        <f>G187*40.4</f>
        <v/>
      </c>
      <c r="I187" s="511" t="inlineStr">
        <is>
          <t>2#管廊</t>
        </is>
      </c>
      <c r="J187" s="511" t="inlineStr">
        <is>
          <t>EL15M</t>
        </is>
      </c>
    </row>
    <row r="188" s="541">
      <c r="B188" s="13" t="inlineStr">
        <is>
          <t>小计</t>
        </is>
      </c>
      <c r="C188" s="13" t="n"/>
      <c r="D188" s="13" t="n"/>
      <c r="E188" s="13" t="n"/>
      <c r="F188" s="13">
        <f>SUM(F5:F187)</f>
        <v/>
      </c>
      <c r="G188" s="662">
        <f>SUM(G5:G187)</f>
        <v/>
      </c>
      <c r="H188" s="663">
        <f>SUM(H5:H187)</f>
        <v/>
      </c>
      <c r="I188" s="13" t="n"/>
      <c r="J188" s="13" t="inlineStr"/>
    </row>
    <row r="189" s="541"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</row>
    <row r="190" s="541">
      <c r="B190" s="511" t="inlineStr">
        <is>
          <t>江西富煌管廊 踏步清单</t>
        </is>
      </c>
      <c r="C190" s="542" t="n"/>
      <c r="D190" s="542" t="n"/>
      <c r="E190" s="542" t="n"/>
      <c r="F190" s="542" t="n"/>
      <c r="G190" s="542" t="n"/>
      <c r="H190" s="543" t="n"/>
      <c r="I190" s="12" t="n"/>
      <c r="J190" s="12" t="n"/>
    </row>
    <row r="191" s="541">
      <c r="B191" s="511" t="inlineStr">
        <is>
          <t>型号：JT3(JG255/30/100FG)</t>
        </is>
      </c>
      <c r="C191" s="542" t="n"/>
      <c r="D191" s="542" t="n"/>
      <c r="E191" s="542" t="n"/>
      <c r="F191" s="542" t="n"/>
      <c r="G191" s="542" t="n"/>
      <c r="H191" s="543" t="n"/>
      <c r="I191" s="12" t="n"/>
      <c r="J191" s="12" t="n"/>
    </row>
    <row r="192" s="541">
      <c r="B192" s="511" t="inlineStr">
        <is>
          <t>编号</t>
        </is>
      </c>
      <c r="C192" s="511" t="inlineStr">
        <is>
          <t>图</t>
        </is>
      </c>
      <c r="D192" s="511" t="inlineStr">
        <is>
          <t>长度mm</t>
        </is>
      </c>
      <c r="E192" s="511" t="inlineStr">
        <is>
          <t>宽度mm</t>
        </is>
      </c>
      <c r="F192" s="511" t="inlineStr">
        <is>
          <t>数量</t>
        </is>
      </c>
      <c r="G192" s="511" t="inlineStr">
        <is>
          <t>面积m^2</t>
        </is>
      </c>
      <c r="H192" s="511" t="inlineStr">
        <is>
          <t>重量kg</t>
        </is>
      </c>
      <c r="I192" s="12" t="n"/>
      <c r="J192" s="12" t="n"/>
    </row>
    <row r="193" s="541">
      <c r="B193" s="544" t="n"/>
      <c r="C193" s="544" t="n"/>
      <c r="D193" s="544" t="n"/>
      <c r="E193" s="544" t="n"/>
      <c r="F193" s="544" t="n"/>
      <c r="G193" s="544" t="n"/>
      <c r="H193" s="544" t="n"/>
      <c r="I193" s="12" t="n"/>
      <c r="J193" s="12" t="n"/>
    </row>
    <row r="194" s="541">
      <c r="A194" s="0" t="inlineStr">
        <is>
          <t>P13</t>
        </is>
      </c>
      <c r="B194" s="511" t="inlineStr">
        <is>
          <t>TB1</t>
        </is>
      </c>
      <c r="C194" s="511" t="n"/>
      <c r="D194" s="511" t="n">
        <v>900</v>
      </c>
      <c r="E194" s="511" t="n">
        <v>275</v>
      </c>
      <c r="F194" s="511" t="n">
        <v>75</v>
      </c>
      <c r="G194" s="570">
        <f>D194*E194*F194/1000000</f>
        <v/>
      </c>
      <c r="H194" s="570">
        <f>10.97*F194</f>
        <v/>
      </c>
      <c r="I194" s="12" t="inlineStr">
        <is>
          <t>江西富煌管廊</t>
        </is>
      </c>
      <c r="J194" s="12" t="inlineStr">
        <is>
          <t>踏步板</t>
        </is>
      </c>
    </row>
    <row r="195" s="541">
      <c r="A195" s="0" t="inlineStr">
        <is>
          <t>P13</t>
        </is>
      </c>
      <c r="B195" s="511" t="inlineStr">
        <is>
          <t>TB2</t>
        </is>
      </c>
      <c r="C195" s="511" t="n"/>
      <c r="D195" s="511" t="n">
        <v>900</v>
      </c>
      <c r="E195" s="511" t="n">
        <v>245</v>
      </c>
      <c r="F195" s="511" t="n">
        <v>45</v>
      </c>
      <c r="G195" s="570">
        <f>D195*E195*F195/1000000</f>
        <v/>
      </c>
      <c r="H195" s="570">
        <f>9.89*F195</f>
        <v/>
      </c>
      <c r="I195" s="12" t="inlineStr">
        <is>
          <t>江西富煌管廊</t>
        </is>
      </c>
      <c r="J195" s="12" t="inlineStr">
        <is>
          <t>踏步板</t>
        </is>
      </c>
    </row>
    <row r="196" s="541">
      <c r="A196" s="511" t="inlineStr">
        <is>
          <t>小计</t>
        </is>
      </c>
      <c r="B196" s="511" t="n"/>
      <c r="C196" s="511" t="n"/>
      <c r="D196" s="511" t="n"/>
      <c r="E196" s="511" t="n"/>
      <c r="F196" s="511" t="n"/>
      <c r="G196" s="570" t="n"/>
      <c r="H196" s="570" t="n"/>
      <c r="I196" s="12" t="n"/>
      <c r="J196" s="12" t="n"/>
    </row>
    <row r="197" s="541">
      <c r="A197" s="0" t="inlineStr">
        <is>
          <t>P20</t>
        </is>
      </c>
      <c r="B197" s="511" t="inlineStr">
        <is>
          <t>TB2</t>
        </is>
      </c>
      <c r="C197" s="511" t="n"/>
      <c r="D197" s="511" t="n">
        <v>900</v>
      </c>
      <c r="E197" s="511" t="n">
        <v>245</v>
      </c>
      <c r="F197" s="511" t="n">
        <v>85</v>
      </c>
      <c r="G197" s="570">
        <f>D197*E197*F197/1000000</f>
        <v/>
      </c>
      <c r="H197" s="570">
        <f>9.89*F197</f>
        <v/>
      </c>
      <c r="I197" s="12" t="inlineStr">
        <is>
          <t>江西富煌管廊</t>
        </is>
      </c>
      <c r="J197" s="12" t="inlineStr">
        <is>
          <t>踏步板</t>
        </is>
      </c>
    </row>
    <row r="198" s="541">
      <c r="A198" s="0" t="inlineStr">
        <is>
          <t>P20</t>
        </is>
      </c>
      <c r="B198" s="511" t="inlineStr">
        <is>
          <t>TB3</t>
        </is>
      </c>
      <c r="C198" s="511" t="n"/>
      <c r="D198" s="511" t="n">
        <v>900</v>
      </c>
      <c r="E198" s="511" t="n">
        <v>80</v>
      </c>
      <c r="F198" s="511" t="n">
        <v>1</v>
      </c>
      <c r="G198" s="570">
        <f>D198*E198*F198/1000000</f>
        <v/>
      </c>
      <c r="H198" s="570">
        <f>3.47*F198</f>
        <v/>
      </c>
      <c r="I198" s="12" t="inlineStr">
        <is>
          <t>江西富煌管廊</t>
        </is>
      </c>
      <c r="J198" s="12" t="inlineStr">
        <is>
          <t>踏步板</t>
        </is>
      </c>
    </row>
    <row r="199" s="541">
      <c r="A199" s="0" t="inlineStr">
        <is>
          <t>P20</t>
        </is>
      </c>
      <c r="B199" s="511" t="inlineStr">
        <is>
          <t>TB4</t>
        </is>
      </c>
      <c r="C199" s="511" t="n"/>
      <c r="D199" s="511" t="n">
        <v>800</v>
      </c>
      <c r="E199" s="511" t="n">
        <v>275</v>
      </c>
      <c r="F199" s="511" t="n">
        <v>15</v>
      </c>
      <c r="G199" s="570">
        <f>D199*E199*F199/1000000</f>
        <v/>
      </c>
      <c r="H199" s="570">
        <f>9.81*F199</f>
        <v/>
      </c>
      <c r="I199" s="12" t="inlineStr">
        <is>
          <t>江西富煌管廊</t>
        </is>
      </c>
      <c r="J199" s="12" t="inlineStr">
        <is>
          <t>踏步板</t>
        </is>
      </c>
    </row>
    <row r="200" s="541">
      <c r="A200" s="0" t="inlineStr">
        <is>
          <t>P20</t>
        </is>
      </c>
      <c r="B200" s="511" t="inlineStr">
        <is>
          <t>TB5</t>
        </is>
      </c>
      <c r="C200" s="511" t="n"/>
      <c r="D200" s="511" t="n">
        <v>800</v>
      </c>
      <c r="E200" s="511" t="n">
        <v>245</v>
      </c>
      <c r="F200" s="511" t="n">
        <v>20</v>
      </c>
      <c r="G200" s="570">
        <f>D200*E200*F200/1000000</f>
        <v/>
      </c>
      <c r="H200" s="570">
        <f>8.85*F200</f>
        <v/>
      </c>
      <c r="I200" s="12" t="inlineStr">
        <is>
          <t>江西富煌管廊</t>
        </is>
      </c>
      <c r="J200" s="12" t="inlineStr">
        <is>
          <t>踏步板</t>
        </is>
      </c>
    </row>
    <row r="201" s="541">
      <c r="A201" s="0" t="inlineStr">
        <is>
          <t>P20</t>
        </is>
      </c>
      <c r="B201" s="511" t="inlineStr">
        <is>
          <t>TB6</t>
        </is>
      </c>
      <c r="C201" s="511" t="n"/>
      <c r="D201" s="511" t="n">
        <v>800</v>
      </c>
      <c r="E201" s="511" t="n">
        <v>80</v>
      </c>
      <c r="F201" s="511" t="n">
        <v>2</v>
      </c>
      <c r="G201" s="570">
        <f>D201*E201*F201/1000000</f>
        <v/>
      </c>
      <c r="H201" s="511">
        <f>3.11*F201</f>
        <v/>
      </c>
      <c r="I201" s="12" t="inlineStr">
        <is>
          <t>江西富煌管廊</t>
        </is>
      </c>
      <c r="J201" s="12" t="inlineStr">
        <is>
          <t>踏步板</t>
        </is>
      </c>
    </row>
    <row r="202" s="541">
      <c r="A202" s="511" t="inlineStr">
        <is>
          <t>小计</t>
        </is>
      </c>
      <c r="C202" s="13" t="n"/>
      <c r="D202" s="13" t="n"/>
      <c r="E202" s="13" t="n"/>
      <c r="F202" s="511">
        <f>SUM(F194:F201)</f>
        <v/>
      </c>
      <c r="G202" s="662" t="n"/>
      <c r="H202" s="663" t="n"/>
      <c r="I202" s="12" t="n"/>
      <c r="J202" s="12" t="n"/>
    </row>
    <row r="203" s="541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</row>
    <row r="204" s="541"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</row>
    <row r="205" s="541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</row>
    <row r="206" s="541"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</row>
    <row r="207" s="541"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</row>
    <row r="208" s="541"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</row>
    <row r="209" s="541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</row>
    <row r="210" s="541"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</row>
    <row r="211" s="54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</row>
    <row r="212" s="541"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</row>
    <row r="213" s="541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</row>
    <row r="214" s="541"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</row>
    <row r="215" s="541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</row>
    <row r="216" s="541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</row>
    <row r="217" s="541"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</row>
    <row r="218" s="541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</row>
    <row r="219" s="541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</row>
    <row r="220" s="541"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</row>
    <row r="221" s="54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</row>
    <row r="222" s="541"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</row>
    <row r="223" s="541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</row>
    <row r="224" s="541"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</row>
    <row r="225" s="541"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</row>
    <row r="226" s="541"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</row>
    <row r="227" s="541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</row>
    <row r="228" s="541"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</row>
    <row r="229" s="541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</row>
    <row r="230" s="541"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</row>
    <row r="231" s="54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</row>
    <row r="232" s="541"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</row>
    <row r="233" s="541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</row>
    <row r="234" s="541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</row>
    <row r="235" s="541"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</row>
    <row r="236" s="541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</row>
    <row r="237" s="541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</row>
    <row r="238" s="541"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</row>
    <row r="239" s="541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</row>
    <row r="240" s="541"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</row>
    <row r="241" s="5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</row>
    <row r="242" s="541"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</row>
    <row r="243" s="541"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</row>
    <row r="244" s="541"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</row>
    <row r="245" s="541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</row>
    <row r="246" s="541"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</row>
    <row r="247" s="541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</row>
    <row r="248" s="541"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</row>
    <row r="249" s="541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</row>
    <row r="250" s="541"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</row>
    <row r="251" s="54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</row>
    <row r="252" s="541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</row>
    <row r="253" s="541"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</row>
    <row r="254" s="541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</row>
    <row r="255" s="541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</row>
    <row r="256" s="541"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</row>
    <row r="257" s="541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</row>
    <row r="258" s="541"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</row>
    <row r="259" s="541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</row>
    <row r="260" s="541"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</row>
    <row r="261" s="541"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</row>
    <row r="262" s="541"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</row>
    <row r="263" s="541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</row>
    <row r="264" s="541"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</row>
    <row r="265" s="541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</row>
    <row r="266" s="541"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</row>
    <row r="267" s="541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</row>
    <row r="268" s="541"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</row>
    <row r="269" s="541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</row>
    <row r="270" s="541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</row>
    <row r="271" s="541"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</row>
    <row r="272" s="541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</row>
    <row r="273" s="541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</row>
    <row r="274" s="541"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</row>
    <row r="275" s="541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</row>
    <row r="276" s="541"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</row>
    <row r="277" s="541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</row>
    <row r="278" s="541"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</row>
    <row r="279" s="541"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</row>
    <row r="280" s="541"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</row>
    <row r="281" s="54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</row>
    <row r="282" s="541"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</row>
    <row r="283" s="541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</row>
    <row r="284" s="541"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</row>
    <row r="285" s="541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</row>
    <row r="286" s="541"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</row>
    <row r="287" s="541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</row>
    <row r="288" s="541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</row>
    <row r="289" s="541"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</row>
    <row r="290" s="541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</row>
    <row r="291" s="54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</row>
    <row r="292" s="541"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</row>
    <row r="293" s="541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</row>
    <row r="294" s="541"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</row>
    <row r="295" s="541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</row>
    <row r="296" s="541"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</row>
    <row r="297" s="541"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</row>
    <row r="298" s="541"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</row>
    <row r="299" s="541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</row>
    <row r="300" s="541"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</row>
    <row r="301" s="54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</row>
    <row r="302" s="541"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</row>
    <row r="303" s="541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</row>
    <row r="304" s="541"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</row>
    <row r="305" s="541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</row>
    <row r="306" s="541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</row>
    <row r="307" s="541"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</row>
    <row r="308" s="541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</row>
    <row r="309" s="541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</row>
    <row r="310" s="541"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</row>
    <row r="311" s="54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</row>
    <row r="312" s="541"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</row>
    <row r="313" s="541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</row>
    <row r="314" s="541"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</row>
    <row r="315" s="541"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</row>
    <row r="316" s="541"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</row>
    <row r="317" s="541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</row>
    <row r="318" s="541"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</row>
    <row r="319" s="541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</row>
    <row r="320" s="541"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</row>
    <row r="321" s="54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</row>
    <row r="322" s="541"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</row>
    <row r="323" s="541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</row>
    <row r="324" s="541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</row>
    <row r="325" s="541"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</row>
    <row r="326" s="541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</row>
    <row r="327" s="541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</row>
    <row r="328" s="541"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</row>
    <row r="329" s="541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</row>
    <row r="330" s="541"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</row>
    <row r="331" s="54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</row>
    <row r="332" s="541"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</row>
    <row r="333" s="541"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</row>
    <row r="334" s="541"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</row>
    <row r="335" s="541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</row>
    <row r="336" s="541"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</row>
    <row r="337" s="541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</row>
    <row r="338" s="541"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</row>
    <row r="339" s="541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</row>
    <row r="340" s="541"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</row>
    <row r="341" s="5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</row>
    <row r="342" s="541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</row>
    <row r="343" s="541"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</row>
    <row r="344" s="541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</row>
    <row r="345" s="541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</row>
    <row r="346" s="541"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</row>
    <row r="347" s="541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</row>
    <row r="348" s="541"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</row>
    <row r="349" s="541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</row>
    <row r="350" s="541"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</row>
    <row r="351" s="541"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</row>
    <row r="352" s="541"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</row>
    <row r="353" s="541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</row>
    <row r="354" s="541"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</row>
    <row r="355" s="541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</row>
    <row r="356" s="541"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</row>
    <row r="357" s="541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</row>
    <row r="358" s="541"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</row>
    <row r="359" s="541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</row>
    <row r="360" s="541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</row>
    <row r="361" s="541"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</row>
    <row r="362" s="541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</row>
    <row r="363" s="541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</row>
    <row r="364" s="541"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</row>
    <row r="365" s="541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</row>
    <row r="366" s="541"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</row>
    <row r="367" s="541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</row>
    <row r="368" s="541"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</row>
    <row r="369" s="541"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</row>
    <row r="370" s="541"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</row>
    <row r="371" s="54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</row>
    <row r="372" s="541"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</row>
    <row r="373" s="541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</row>
    <row r="374" s="541"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</row>
    <row r="375" s="541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</row>
    <row r="376" s="541"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</row>
    <row r="377" s="541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</row>
    <row r="378" s="541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</row>
    <row r="379" s="541"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</row>
    <row r="380" s="541"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</row>
    <row r="381" s="541"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</row>
    <row r="382" s="541"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</row>
    <row r="383" s="541"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</row>
    <row r="384" s="541"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</row>
    <row r="385" s="541"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</row>
    <row r="386" s="541"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</row>
    <row r="387" s="541"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</row>
    <row r="388" s="541"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</row>
    <row r="389" s="541"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</row>
    <row r="390" s="541"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</row>
    <row r="391" s="541"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</row>
    <row r="392" s="541"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</row>
    <row r="393" s="541"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</row>
    <row r="394" s="541"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</row>
    <row r="395" s="541"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</row>
    <row r="396" s="541"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</row>
    <row r="397" s="541"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</row>
    <row r="398" s="541"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</row>
    <row r="399" s="541"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</row>
    <row r="400" s="541"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</row>
    <row r="401" s="541"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</row>
    <row r="402" s="541"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</row>
    <row r="403" s="541"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</row>
    <row r="404" s="541"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</row>
    <row r="405" s="541"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</row>
    <row r="406" s="541"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</row>
    <row r="407" s="541"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</row>
    <row r="408" s="541"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</row>
    <row r="409" s="541"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</row>
    <row r="410" s="541"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</row>
    <row r="411" s="541"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</row>
    <row r="412" s="541"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</row>
    <row r="413" s="541"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</row>
    <row r="414" s="541"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</row>
    <row r="415" s="541"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</row>
    <row r="416" s="541"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</row>
    <row r="417" s="541"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</row>
    <row r="418" s="541"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</row>
    <row r="419" s="541"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</row>
    <row r="420" s="541"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</row>
    <row r="421" s="541"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</row>
    <row r="422" s="541"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</row>
    <row r="423" s="541"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</row>
    <row r="424" s="541"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</row>
    <row r="425" s="541"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</row>
    <row r="428" s="541"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</row>
    <row r="429" s="541"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</row>
    <row r="430" s="541"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</row>
    <row r="431" s="541"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</row>
    <row r="432" s="541"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</row>
    <row r="433" s="541"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</row>
    <row r="434" s="541"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</row>
    <row r="436" s="541"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</row>
    <row r="437" s="541"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</row>
  </sheetData>
  <autoFilter ref="B4:O188">
    <filterColumn colId="3" hiddenButton="0" showButton="1">
      <filters blank="1">
        <filter val="425"/>
        <filter val="455"/>
        <filter val="485"/>
        <filter val="515"/>
        <filter val="545"/>
        <filter val="575"/>
        <filter val="605"/>
        <filter val="635"/>
        <filter val="665"/>
        <filter val="695"/>
        <filter val="785"/>
        <filter val="905"/>
        <filter val="935"/>
        <filter val="965"/>
      </filters>
    </filterColumn>
  </autoFilter>
  <mergeCells count="19">
    <mergeCell ref="B3:B4"/>
    <mergeCell ref="F3:F4"/>
    <mergeCell ref="F192:F193"/>
    <mergeCell ref="H192:H193"/>
    <mergeCell ref="G3:G4"/>
    <mergeCell ref="C192:C193"/>
    <mergeCell ref="D3:D4"/>
    <mergeCell ref="G192:G193"/>
    <mergeCell ref="B190:H190"/>
    <mergeCell ref="B192:B193"/>
    <mergeCell ref="H3:H4"/>
    <mergeCell ref="J3:J4"/>
    <mergeCell ref="D192:D193"/>
    <mergeCell ref="B2:H2"/>
    <mergeCell ref="B1:H1"/>
    <mergeCell ref="C3:C4"/>
    <mergeCell ref="E3:E4"/>
    <mergeCell ref="E192:E193"/>
    <mergeCell ref="B191:H19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99"/>
  <sheetViews>
    <sheetView topLeftCell="A169" workbookViewId="0">
      <selection activeCell="H199" sqref="H199"/>
    </sheetView>
  </sheetViews>
  <sheetFormatPr baseColWidth="8" defaultColWidth="9" defaultRowHeight="10.8"/>
  <cols>
    <col width="8.109375" customWidth="1" style="368" min="1" max="2"/>
    <col width="6" customWidth="1" style="368" min="3" max="3"/>
    <col width="6.88671875" customWidth="1" style="368" min="4" max="4"/>
    <col width="6.109375" customWidth="1" style="368" min="5" max="5"/>
    <col width="7.77734375" customWidth="1" style="368" min="6" max="6"/>
    <col width="8.77734375" customWidth="1" style="560" min="7" max="7"/>
    <col width="9.88671875" customWidth="1" style="560" min="8" max="8"/>
    <col width="17.88671875" customWidth="1" style="560" min="9" max="9"/>
    <col width="16.109375" customWidth="1" style="560" min="10" max="10"/>
    <col width="9" customWidth="1" style="368" min="11" max="16"/>
    <col width="11.77734375" customWidth="1" style="368" min="17" max="17"/>
    <col width="9" customWidth="1" style="368" min="18" max="22"/>
    <col hidden="1" width="8.88671875" customWidth="1" style="368" min="23" max="23"/>
    <col width="9" customWidth="1" style="368" min="24" max="16384"/>
  </cols>
  <sheetData>
    <row r="1" ht="36" customHeight="1" s="541">
      <c r="A1" s="379">
        <f>'3工艺执行单'!B7&amp;W1</f>
        <v/>
      </c>
      <c r="B1" s="542" t="n"/>
      <c r="C1" s="542" t="n"/>
      <c r="D1" s="542" t="n"/>
      <c r="E1" s="542" t="n"/>
      <c r="F1" s="542" t="n"/>
      <c r="G1" s="542" t="n"/>
      <c r="H1" s="542" t="n"/>
      <c r="I1" s="542" t="n"/>
      <c r="J1" s="543" t="n"/>
      <c r="W1" s="368" t="inlineStr">
        <is>
          <t>箱件清单  PACKING LIST</t>
        </is>
      </c>
    </row>
    <row r="2" ht="28.95" customFormat="1" customHeight="1" s="2">
      <c r="A2" s="517" t="inlineStr">
        <is>
          <t>客户名称
CLIENT</t>
        </is>
      </c>
      <c r="B2" s="365">
        <f>'3工艺执行单'!F2</f>
        <v/>
      </c>
      <c r="C2" s="542" t="n"/>
      <c r="D2" s="543" t="n"/>
      <c r="E2" s="365" t="inlineStr">
        <is>
          <t>工作单号 JOB NO.</t>
        </is>
      </c>
      <c r="F2" s="543" t="n"/>
      <c r="G2" s="562">
        <f>'3工艺执行单'!C2</f>
        <v/>
      </c>
      <c r="H2" s="543" t="n"/>
      <c r="I2" s="563" t="inlineStr">
        <is>
          <t>日期
DATE</t>
        </is>
      </c>
      <c r="J2" s="10">
        <f>TODAY()</f>
        <v/>
      </c>
    </row>
    <row r="3" ht="31.05" customHeight="1" s="541">
      <c r="A3" s="517" t="inlineStr">
        <is>
          <t>项目名称
PROJECT</t>
        </is>
      </c>
      <c r="B3" s="373">
        <f>'3工艺执行单'!C3</f>
        <v/>
      </c>
      <c r="C3" s="542" t="n"/>
      <c r="D3" s="543" t="n"/>
      <c r="E3" s="365" t="inlineStr">
        <is>
          <t>品名 ITEM</t>
        </is>
      </c>
      <c r="F3" s="543" t="n"/>
      <c r="G3" s="563" t="inlineStr">
        <is>
          <t>镀锌钢格板/踏步板</t>
        </is>
      </c>
      <c r="H3" s="543" t="n"/>
      <c r="I3" s="563" t="inlineStr">
        <is>
          <t>规格型号
MODEL</t>
        </is>
      </c>
      <c r="J3" s="664" t="inlineStr">
        <is>
          <t>JG255/30/100FG
JT3(G255/30/100FG)</t>
        </is>
      </c>
    </row>
    <row r="4" ht="40.05" customFormat="1" customHeight="1" s="3">
      <c r="A4" s="373" t="inlineStr">
        <is>
          <t>包号
PACKAGE NO</t>
        </is>
      </c>
      <c r="B4" s="373" t="inlineStr">
        <is>
          <t>图号
DRAWING NO</t>
        </is>
      </c>
      <c r="C4" s="373" t="inlineStr">
        <is>
          <t>注
DRAWING</t>
        </is>
      </c>
      <c r="D4" s="373" t="inlineStr">
        <is>
          <t>长度
LENGTH（mm）</t>
        </is>
      </c>
      <c r="E4" s="373" t="inlineStr">
        <is>
          <t>宽度
WIDTH（mm）</t>
        </is>
      </c>
      <c r="F4" s="373" t="inlineStr">
        <is>
          <t>数量
QTY（件）</t>
        </is>
      </c>
      <c r="G4" s="563" t="inlineStr">
        <is>
          <t>面积
AREA（㎡）</t>
        </is>
      </c>
      <c r="H4" s="563" t="inlineStr">
        <is>
          <t>重量
WEIGHT（kg）</t>
        </is>
      </c>
      <c r="I4" s="563" t="inlineStr">
        <is>
          <t>备注 REMARK</t>
        </is>
      </c>
      <c r="J4" s="543" t="n"/>
    </row>
    <row r="5" ht="14.4" customHeight="1" s="541">
      <c r="A5" s="511" t="inlineStr">
        <is>
          <t>P01</t>
        </is>
      </c>
      <c r="B5" s="511" t="inlineStr">
        <is>
          <t>P01-A-31</t>
        </is>
      </c>
      <c r="C5" s="511" t="inlineStr"/>
      <c r="D5" s="511" t="n">
        <v>690</v>
      </c>
      <c r="E5" s="511" t="n">
        <v>995</v>
      </c>
      <c r="F5" s="511" t="n">
        <v>4</v>
      </c>
      <c r="G5" s="570">
        <f>D5*E5*F5/1000000</f>
        <v/>
      </c>
      <c r="H5" s="570">
        <f>G5*40.4</f>
        <v/>
      </c>
      <c r="I5" s="511" t="inlineStr">
        <is>
          <t>1#管廊</t>
        </is>
      </c>
      <c r="J5" s="511" t="inlineStr">
        <is>
          <t>EL5.5M</t>
        </is>
      </c>
      <c r="K5" s="368">
        <f>A5&amp;"-"&amp;B5&amp;C5</f>
        <v/>
      </c>
    </row>
    <row r="6" ht="14.4" customHeight="1" s="541">
      <c r="A6" s="511" t="inlineStr">
        <is>
          <t>P01</t>
        </is>
      </c>
      <c r="B6" s="511" t="inlineStr">
        <is>
          <t>P01-A-32#</t>
        </is>
      </c>
      <c r="C6" s="511" t="inlineStr">
        <is>
          <t>#</t>
        </is>
      </c>
      <c r="D6" s="511" t="n">
        <v>690</v>
      </c>
      <c r="E6" s="511" t="n">
        <v>995</v>
      </c>
      <c r="F6" s="511" t="n">
        <v>1</v>
      </c>
      <c r="G6" s="570">
        <f>D6*E6*F6/1000000</f>
        <v/>
      </c>
      <c r="H6" s="570">
        <f>G6*40.4</f>
        <v/>
      </c>
      <c r="I6" s="511" t="inlineStr">
        <is>
          <t>1#管廊</t>
        </is>
      </c>
      <c r="J6" s="511" t="inlineStr">
        <is>
          <t>EL5.5M</t>
        </is>
      </c>
      <c r="K6" s="368">
        <f>A6&amp;"-"&amp;B6&amp;C6</f>
        <v/>
      </c>
    </row>
    <row r="7" ht="14.4" customHeight="1" s="541">
      <c r="A7" s="511" t="inlineStr">
        <is>
          <t>P01</t>
        </is>
      </c>
      <c r="B7" s="511" t="inlineStr">
        <is>
          <t>P01-A-28</t>
        </is>
      </c>
      <c r="C7" s="511" t="inlineStr"/>
      <c r="D7" s="511" t="n">
        <v>990</v>
      </c>
      <c r="E7" s="511" t="n">
        <v>995</v>
      </c>
      <c r="F7" s="511" t="n">
        <v>3</v>
      </c>
      <c r="G7" s="570">
        <f>D7*E7*F7/1000000</f>
        <v/>
      </c>
      <c r="H7" s="570">
        <f>G7*40.4</f>
        <v/>
      </c>
      <c r="I7" s="511" t="inlineStr">
        <is>
          <t>1#管廊</t>
        </is>
      </c>
      <c r="J7" s="511" t="inlineStr">
        <is>
          <t>EL5.5M</t>
        </is>
      </c>
      <c r="K7" s="368">
        <f>A7&amp;"-"&amp;B7&amp;C7</f>
        <v/>
      </c>
    </row>
    <row r="8" ht="14.4" customHeight="1" s="541">
      <c r="A8" s="511" t="inlineStr">
        <is>
          <t>P01</t>
        </is>
      </c>
      <c r="B8" s="511" t="inlineStr">
        <is>
          <t>P01-A-29#</t>
        </is>
      </c>
      <c r="C8" s="511" t="inlineStr">
        <is>
          <t>#</t>
        </is>
      </c>
      <c r="D8" s="511" t="n">
        <v>990</v>
      </c>
      <c r="E8" s="511" t="n">
        <v>995</v>
      </c>
      <c r="F8" s="511" t="n">
        <v>1</v>
      </c>
      <c r="G8" s="570">
        <f>D8*E8*F8/1000000</f>
        <v/>
      </c>
      <c r="H8" s="570">
        <f>G8*40.4</f>
        <v/>
      </c>
      <c r="I8" s="511" t="inlineStr">
        <is>
          <t>1#管廊</t>
        </is>
      </c>
      <c r="J8" s="511" t="inlineStr">
        <is>
          <t>EL5.5M</t>
        </is>
      </c>
      <c r="K8" s="368">
        <f>A8&amp;"-"&amp;B8&amp;C8</f>
        <v/>
      </c>
    </row>
    <row r="9" ht="14.4" customHeight="1" s="541">
      <c r="A9" s="511" t="inlineStr">
        <is>
          <t>P01</t>
        </is>
      </c>
      <c r="B9" s="511" t="inlineStr">
        <is>
          <t>P01-A-30#</t>
        </is>
      </c>
      <c r="C9" s="511" t="inlineStr">
        <is>
          <t>#</t>
        </is>
      </c>
      <c r="D9" s="511" t="n">
        <v>990</v>
      </c>
      <c r="E9" s="511" t="n">
        <v>995</v>
      </c>
      <c r="F9" s="511" t="n">
        <v>1</v>
      </c>
      <c r="G9" s="570">
        <f>D9*E9*F9/1000000</f>
        <v/>
      </c>
      <c r="H9" s="570">
        <f>G9*40.4</f>
        <v/>
      </c>
      <c r="I9" s="511" t="inlineStr">
        <is>
          <t>1#管廊</t>
        </is>
      </c>
      <c r="J9" s="511" t="inlineStr">
        <is>
          <t>EL5.5M</t>
        </is>
      </c>
      <c r="K9" s="368">
        <f>A9&amp;"-"&amp;B9&amp;C9</f>
        <v/>
      </c>
    </row>
    <row r="10" ht="14.4" customHeight="1" s="541">
      <c r="A10" s="511" t="inlineStr">
        <is>
          <t>P01</t>
        </is>
      </c>
      <c r="B10" s="511" t="inlineStr">
        <is>
          <t>P01-A-20</t>
        </is>
      </c>
      <c r="C10" s="511" t="inlineStr"/>
      <c r="D10" s="511" t="n">
        <v>1165</v>
      </c>
      <c r="E10" s="511" t="n">
        <v>995</v>
      </c>
      <c r="F10" s="511" t="n">
        <v>4</v>
      </c>
      <c r="G10" s="570">
        <f>D10*E10*F10/1000000</f>
        <v/>
      </c>
      <c r="H10" s="570">
        <f>G10*40.4</f>
        <v/>
      </c>
      <c r="I10" s="511" t="inlineStr">
        <is>
          <t>1#管廊</t>
        </is>
      </c>
      <c r="J10" s="511" t="inlineStr">
        <is>
          <t>EL5.5M</t>
        </is>
      </c>
      <c r="K10" s="368">
        <f>A10&amp;"-"&amp;B10&amp;C10</f>
        <v/>
      </c>
    </row>
    <row r="11" ht="14.4" customHeight="1" s="541">
      <c r="A11" s="511" t="inlineStr">
        <is>
          <t>P01</t>
        </is>
      </c>
      <c r="B11" s="511" t="inlineStr">
        <is>
          <t>P01-A-21#</t>
        </is>
      </c>
      <c r="C11" s="511" t="inlineStr">
        <is>
          <t>#</t>
        </is>
      </c>
      <c r="D11" s="511" t="n">
        <v>1165</v>
      </c>
      <c r="E11" s="511" t="n">
        <v>995</v>
      </c>
      <c r="F11" s="511" t="n">
        <v>1</v>
      </c>
      <c r="G11" s="570">
        <f>D11*E11*F11/1000000</f>
        <v/>
      </c>
      <c r="H11" s="570">
        <f>G11*40.4</f>
        <v/>
      </c>
      <c r="I11" s="511" t="inlineStr">
        <is>
          <t>1#管廊</t>
        </is>
      </c>
      <c r="J11" s="511" t="inlineStr">
        <is>
          <t>EL5.5M</t>
        </is>
      </c>
      <c r="K11" s="368">
        <f>A11&amp;"-"&amp;B11&amp;C11</f>
        <v/>
      </c>
    </row>
    <row r="12" ht="14.4" customHeight="1" s="541">
      <c r="A12" s="511" t="inlineStr">
        <is>
          <t>P01</t>
        </is>
      </c>
      <c r="B12" s="511" t="inlineStr">
        <is>
          <t>P01-A-25#</t>
        </is>
      </c>
      <c r="C12" s="511" t="inlineStr">
        <is>
          <t>#</t>
        </is>
      </c>
      <c r="D12" s="511" t="n">
        <v>1165</v>
      </c>
      <c r="E12" s="511" t="n">
        <v>995</v>
      </c>
      <c r="F12" s="511" t="n">
        <v>1</v>
      </c>
      <c r="G12" s="570">
        <f>D12*E12*F12/1000000</f>
        <v/>
      </c>
      <c r="H12" s="570">
        <f>G12*40.4</f>
        <v/>
      </c>
      <c r="I12" s="511" t="inlineStr">
        <is>
          <t>1#管廊</t>
        </is>
      </c>
      <c r="J12" s="511" t="inlineStr">
        <is>
          <t>EL5.5M</t>
        </is>
      </c>
      <c r="K12" s="368">
        <f>A12&amp;"-"&amp;B12&amp;C12</f>
        <v/>
      </c>
    </row>
    <row r="13" ht="14.4" customHeight="1" s="541">
      <c r="A13" s="511" t="inlineStr">
        <is>
          <t>P01</t>
        </is>
      </c>
      <c r="B13" s="511" t="inlineStr">
        <is>
          <t>P01-A-3</t>
        </is>
      </c>
      <c r="C13" s="511" t="inlineStr"/>
      <c r="D13" s="511" t="n">
        <v>1190</v>
      </c>
      <c r="E13" s="511" t="n">
        <v>995</v>
      </c>
      <c r="F13" s="511" t="n">
        <v>5</v>
      </c>
      <c r="G13" s="570">
        <f>D13*E13*F13/1000000</f>
        <v/>
      </c>
      <c r="H13" s="570">
        <f>G13*40.4</f>
        <v/>
      </c>
      <c r="I13" s="511" t="inlineStr">
        <is>
          <t>1#管廊</t>
        </is>
      </c>
      <c r="J13" s="511" t="inlineStr">
        <is>
          <t>EL5.5M</t>
        </is>
      </c>
      <c r="K13" s="368">
        <f>A13&amp;"-"&amp;B13&amp;C13</f>
        <v/>
      </c>
    </row>
    <row r="14" ht="14.4" customHeight="1" s="541">
      <c r="A14" s="511" t="inlineStr">
        <is>
          <t>P01</t>
        </is>
      </c>
      <c r="B14" s="511" t="inlineStr">
        <is>
          <t>P01-A-4#</t>
        </is>
      </c>
      <c r="C14" s="511" t="inlineStr">
        <is>
          <t>#</t>
        </is>
      </c>
      <c r="D14" s="511" t="n">
        <v>1190</v>
      </c>
      <c r="E14" s="511" t="n">
        <v>995</v>
      </c>
      <c r="F14" s="511" t="n">
        <v>1</v>
      </c>
      <c r="G14" s="570">
        <f>D14*E14*F14/1000000</f>
        <v/>
      </c>
      <c r="H14" s="570">
        <f>G14*40.4</f>
        <v/>
      </c>
      <c r="I14" s="511" t="inlineStr">
        <is>
          <t>1#管廊</t>
        </is>
      </c>
      <c r="J14" s="511" t="inlineStr">
        <is>
          <t>EL5.5M</t>
        </is>
      </c>
      <c r="K14" s="368">
        <f>A14&amp;"-"&amp;B14&amp;C14</f>
        <v/>
      </c>
    </row>
    <row r="15" ht="14.4" customHeight="1" s="541">
      <c r="A15" s="511" t="inlineStr">
        <is>
          <t>P01</t>
        </is>
      </c>
      <c r="B15" s="511" t="inlineStr">
        <is>
          <t>P01-A-5#</t>
        </is>
      </c>
      <c r="C15" s="511" t="inlineStr">
        <is>
          <t>#</t>
        </is>
      </c>
      <c r="D15" s="511" t="n">
        <v>1190</v>
      </c>
      <c r="E15" s="511" t="n">
        <v>995</v>
      </c>
      <c r="F15" s="511" t="n">
        <v>1</v>
      </c>
      <c r="G15" s="570">
        <f>D15*E15*F15/1000000</f>
        <v/>
      </c>
      <c r="H15" s="570">
        <f>G15*40.4</f>
        <v/>
      </c>
      <c r="I15" s="511" t="inlineStr">
        <is>
          <t>1#管廊</t>
        </is>
      </c>
      <c r="J15" s="511" t="inlineStr">
        <is>
          <t>EL5.5M</t>
        </is>
      </c>
      <c r="K15" s="368">
        <f>A15&amp;"-"&amp;B15&amp;C15</f>
        <v/>
      </c>
    </row>
    <row r="16" ht="14.4" customHeight="1" s="541">
      <c r="A16" s="511" t="inlineStr">
        <is>
          <t>P01</t>
        </is>
      </c>
      <c r="B16" s="511" t="inlineStr">
        <is>
          <t>P01-A-6#</t>
        </is>
      </c>
      <c r="C16" s="511" t="inlineStr">
        <is>
          <t>#</t>
        </is>
      </c>
      <c r="D16" s="511" t="n">
        <v>1190</v>
      </c>
      <c r="E16" s="511" t="n">
        <v>995</v>
      </c>
      <c r="F16" s="511" t="n">
        <v>1</v>
      </c>
      <c r="G16" s="570">
        <f>D16*E16*F16/1000000</f>
        <v/>
      </c>
      <c r="H16" s="570">
        <f>G16*40.4</f>
        <v/>
      </c>
      <c r="I16" s="511" t="inlineStr">
        <is>
          <t>1#管廊</t>
        </is>
      </c>
      <c r="J16" s="511" t="inlineStr">
        <is>
          <t>EL5.5M</t>
        </is>
      </c>
      <c r="K16" s="368">
        <f>A16&amp;"-"&amp;B16&amp;C16</f>
        <v/>
      </c>
    </row>
    <row r="17" ht="14.4" customHeight="1" s="541">
      <c r="A17" s="511" t="inlineStr">
        <is>
          <t>P01</t>
        </is>
      </c>
      <c r="B17" s="511" t="inlineStr">
        <is>
          <t>P01-A-13#</t>
        </is>
      </c>
      <c r="C17" s="511" t="inlineStr">
        <is>
          <t>#</t>
        </is>
      </c>
      <c r="D17" s="511" t="n">
        <v>2365</v>
      </c>
      <c r="E17" s="511" t="n">
        <v>995</v>
      </c>
      <c r="F17" s="511" t="n">
        <v>1</v>
      </c>
      <c r="G17" s="570">
        <f>D17*E17*F17/1000000</f>
        <v/>
      </c>
      <c r="H17" s="570">
        <f>G17*40.4</f>
        <v/>
      </c>
      <c r="I17" s="511" t="inlineStr">
        <is>
          <t>1#管廊</t>
        </is>
      </c>
      <c r="J17" s="511" t="inlineStr">
        <is>
          <t>EL5.5M</t>
        </is>
      </c>
      <c r="K17" s="368">
        <f>A17&amp;"-"&amp;B17&amp;C17</f>
        <v/>
      </c>
    </row>
    <row r="18" ht="14.4" customHeight="1" s="541">
      <c r="A18" s="511" t="inlineStr">
        <is>
          <t>P01</t>
        </is>
      </c>
      <c r="B18" s="511" t="inlineStr">
        <is>
          <t>P01-A-8</t>
        </is>
      </c>
      <c r="C18" s="511" t="inlineStr"/>
      <c r="D18" s="511" t="n">
        <v>2365</v>
      </c>
      <c r="E18" s="511" t="n">
        <v>995</v>
      </c>
      <c r="F18" s="511" t="n">
        <v>4</v>
      </c>
      <c r="G18" s="570">
        <f>D18*E18*F18/1000000</f>
        <v/>
      </c>
      <c r="H18" s="570">
        <f>G18*40.4</f>
        <v/>
      </c>
      <c r="I18" s="511" t="inlineStr">
        <is>
          <t>1#管廊</t>
        </is>
      </c>
      <c r="J18" s="511" t="inlineStr">
        <is>
          <t>EL5.5M</t>
        </is>
      </c>
      <c r="K18" s="368">
        <f>A18&amp;"-"&amp;B18&amp;C18</f>
        <v/>
      </c>
    </row>
    <row r="19" ht="14.4" customHeight="1" s="541">
      <c r="A19" s="511" t="inlineStr">
        <is>
          <t>P01</t>
        </is>
      </c>
      <c r="B19" s="511" t="inlineStr">
        <is>
          <t>P01-A-9#</t>
        </is>
      </c>
      <c r="C19" s="511" t="inlineStr">
        <is>
          <t>#</t>
        </is>
      </c>
      <c r="D19" s="511" t="n">
        <v>2365</v>
      </c>
      <c r="E19" s="511" t="n">
        <v>995</v>
      </c>
      <c r="F19" s="511" t="n">
        <v>1</v>
      </c>
      <c r="G19" s="570">
        <f>D19*E19*F19/1000000</f>
        <v/>
      </c>
      <c r="H19" s="570">
        <f>G19*40.4</f>
        <v/>
      </c>
      <c r="I19" s="511" t="inlineStr">
        <is>
          <t>1#管廊</t>
        </is>
      </c>
      <c r="J19" s="511" t="inlineStr">
        <is>
          <t>EL5.5M</t>
        </is>
      </c>
      <c r="K19" s="368">
        <f>A19&amp;"-"&amp;B19&amp;C19</f>
        <v/>
      </c>
    </row>
    <row r="20" ht="14.4" customHeight="1" s="541">
      <c r="A20" s="511" t="inlineStr">
        <is>
          <t>P01</t>
        </is>
      </c>
      <c r="B20" s="511" t="inlineStr">
        <is>
          <t>P01-A-17</t>
        </is>
      </c>
      <c r="C20" s="511" t="inlineStr"/>
      <c r="D20" s="511" t="n">
        <v>2390</v>
      </c>
      <c r="E20" s="511" t="n">
        <v>995</v>
      </c>
      <c r="F20" s="511" t="n">
        <v>6</v>
      </c>
      <c r="G20" s="570">
        <f>D20*E20*F20/1000000</f>
        <v/>
      </c>
      <c r="H20" s="570">
        <f>G20*40.4</f>
        <v/>
      </c>
      <c r="I20" s="511" t="inlineStr">
        <is>
          <t>1#管廊</t>
        </is>
      </c>
      <c r="J20" s="511" t="inlineStr">
        <is>
          <t>EL5.5M</t>
        </is>
      </c>
      <c r="K20" s="368">
        <f>A20&amp;"-"&amp;B20&amp;C20</f>
        <v/>
      </c>
    </row>
    <row r="21" ht="14.4" customHeight="1" s="541">
      <c r="A21" s="511" t="inlineStr">
        <is>
          <t>P02</t>
        </is>
      </c>
      <c r="B21" s="511" t="inlineStr">
        <is>
          <t>P02-B-28#</t>
        </is>
      </c>
      <c r="C21" s="511" t="inlineStr">
        <is>
          <t>#</t>
        </is>
      </c>
      <c r="D21" s="511" t="n">
        <v>690</v>
      </c>
      <c r="E21" s="511" t="n">
        <v>995</v>
      </c>
      <c r="F21" s="511" t="n">
        <v>1</v>
      </c>
      <c r="G21" s="570">
        <f>D21*E21*F21/1000000</f>
        <v/>
      </c>
      <c r="H21" s="570">
        <f>G21*40.4</f>
        <v/>
      </c>
      <c r="I21" s="511" t="inlineStr">
        <is>
          <t>1#管廊</t>
        </is>
      </c>
      <c r="J21" s="511" t="inlineStr">
        <is>
          <t>EL8M</t>
        </is>
      </c>
      <c r="K21" s="368">
        <f>A21&amp;"-"&amp;B21&amp;C21</f>
        <v/>
      </c>
    </row>
    <row r="22" ht="14.4" customHeight="1" s="541">
      <c r="A22" s="511" t="inlineStr">
        <is>
          <t>P02</t>
        </is>
      </c>
      <c r="B22" s="511" t="inlineStr">
        <is>
          <t>P02-B-29</t>
        </is>
      </c>
      <c r="C22" s="511" t="inlineStr"/>
      <c r="D22" s="511" t="n">
        <v>690</v>
      </c>
      <c r="E22" s="511" t="n">
        <v>995</v>
      </c>
      <c r="F22" s="511" t="n">
        <v>4</v>
      </c>
      <c r="G22" s="570">
        <f>D22*E22*F22/1000000</f>
        <v/>
      </c>
      <c r="H22" s="570">
        <f>G22*40.4</f>
        <v/>
      </c>
      <c r="I22" s="511" t="inlineStr">
        <is>
          <t>1#管廊</t>
        </is>
      </c>
      <c r="J22" s="511" t="inlineStr">
        <is>
          <t>EL8M</t>
        </is>
      </c>
      <c r="K22" s="368">
        <f>A22&amp;"-"&amp;B22&amp;C22</f>
        <v/>
      </c>
    </row>
    <row r="23" ht="14.4" customHeight="1" s="541">
      <c r="A23" s="511" t="inlineStr">
        <is>
          <t>P02</t>
        </is>
      </c>
      <c r="B23" s="511" t="inlineStr">
        <is>
          <t>P02-B-30#</t>
        </is>
      </c>
      <c r="C23" s="511" t="inlineStr">
        <is>
          <t>#</t>
        </is>
      </c>
      <c r="D23" s="511" t="n">
        <v>690</v>
      </c>
      <c r="E23" s="511" t="n">
        <v>995</v>
      </c>
      <c r="F23" s="511" t="n">
        <v>1</v>
      </c>
      <c r="G23" s="570">
        <f>D23*E23*F23/1000000</f>
        <v/>
      </c>
      <c r="H23" s="570">
        <f>G23*40.4</f>
        <v/>
      </c>
      <c r="I23" s="511" t="inlineStr">
        <is>
          <t>1#管廊</t>
        </is>
      </c>
      <c r="J23" s="511" t="inlineStr">
        <is>
          <t>EL8M</t>
        </is>
      </c>
      <c r="K23" s="368">
        <f>A23&amp;"-"&amp;B23&amp;C23</f>
        <v/>
      </c>
    </row>
    <row r="24" ht="14.4" customHeight="1" s="541">
      <c r="A24" s="511" t="inlineStr">
        <is>
          <t>P02</t>
        </is>
      </c>
      <c r="B24" s="511" t="inlineStr">
        <is>
          <t>P02-B-26</t>
        </is>
      </c>
      <c r="C24" s="511" t="inlineStr"/>
      <c r="D24" s="511" t="n">
        <v>990</v>
      </c>
      <c r="E24" s="511" t="n">
        <v>995</v>
      </c>
      <c r="F24" s="511" t="n">
        <v>3</v>
      </c>
      <c r="G24" s="570">
        <f>D24*E24*F24/1000000</f>
        <v/>
      </c>
      <c r="H24" s="570">
        <f>G24*40.4</f>
        <v/>
      </c>
      <c r="I24" s="511" t="inlineStr">
        <is>
          <t>1#管廊</t>
        </is>
      </c>
      <c r="J24" s="511" t="inlineStr">
        <is>
          <t>EL8M</t>
        </is>
      </c>
      <c r="K24" s="368">
        <f>A24&amp;"-"&amp;B24&amp;C24</f>
        <v/>
      </c>
    </row>
    <row r="25" ht="14.4" customHeight="1" s="541">
      <c r="A25" s="511" t="inlineStr">
        <is>
          <t>P02</t>
        </is>
      </c>
      <c r="B25" s="511" t="inlineStr">
        <is>
          <t>P02-B-27#</t>
        </is>
      </c>
      <c r="C25" s="511" t="inlineStr">
        <is>
          <t>#</t>
        </is>
      </c>
      <c r="D25" s="511" t="n">
        <v>990</v>
      </c>
      <c r="E25" s="511" t="n">
        <v>995</v>
      </c>
      <c r="F25" s="511" t="n">
        <v>1</v>
      </c>
      <c r="G25" s="570">
        <f>D25*E25*F25/1000000</f>
        <v/>
      </c>
      <c r="H25" s="570">
        <f>G25*40.4</f>
        <v/>
      </c>
      <c r="I25" s="511" t="inlineStr">
        <is>
          <t>1#管廊</t>
        </is>
      </c>
      <c r="J25" s="511" t="inlineStr">
        <is>
          <t>EL8M</t>
        </is>
      </c>
      <c r="K25" s="368">
        <f>A25&amp;"-"&amp;B25&amp;C25</f>
        <v/>
      </c>
    </row>
    <row r="26" ht="14.4" customHeight="1" s="541">
      <c r="A26" s="511" t="inlineStr">
        <is>
          <t>P02</t>
        </is>
      </c>
      <c r="B26" s="511" t="inlineStr">
        <is>
          <t>P02-B-18</t>
        </is>
      </c>
      <c r="C26" s="511" t="inlineStr"/>
      <c r="D26" s="511" t="n">
        <v>1165</v>
      </c>
      <c r="E26" s="511" t="n">
        <v>995</v>
      </c>
      <c r="F26" s="511" t="n">
        <v>4</v>
      </c>
      <c r="G26" s="570">
        <f>D26*E26*F26/1000000</f>
        <v/>
      </c>
      <c r="H26" s="570">
        <f>G26*40.4</f>
        <v/>
      </c>
      <c r="I26" s="511" t="inlineStr">
        <is>
          <t>1#管廊</t>
        </is>
      </c>
      <c r="J26" s="511" t="inlineStr">
        <is>
          <t>EL8M</t>
        </is>
      </c>
      <c r="K26" s="368">
        <f>A26&amp;"-"&amp;B26&amp;C26</f>
        <v/>
      </c>
    </row>
    <row r="27" ht="14.4" customHeight="1" s="541">
      <c r="A27" s="511" t="inlineStr">
        <is>
          <t>P02</t>
        </is>
      </c>
      <c r="B27" s="511" t="inlineStr">
        <is>
          <t>P02-B-19#</t>
        </is>
      </c>
      <c r="C27" s="511" t="inlineStr">
        <is>
          <t>#</t>
        </is>
      </c>
      <c r="D27" s="511" t="n">
        <v>1165</v>
      </c>
      <c r="E27" s="511" t="n">
        <v>995</v>
      </c>
      <c r="F27" s="511" t="n">
        <v>1</v>
      </c>
      <c r="G27" s="570">
        <f>D27*E27*F27/1000000</f>
        <v/>
      </c>
      <c r="H27" s="570">
        <f>G27*40.4</f>
        <v/>
      </c>
      <c r="I27" s="511" t="inlineStr">
        <is>
          <t>1#管廊</t>
        </is>
      </c>
      <c r="J27" s="511" t="inlineStr">
        <is>
          <t>EL8M</t>
        </is>
      </c>
      <c r="K27" s="368">
        <f>A27&amp;"-"&amp;B27&amp;C27</f>
        <v/>
      </c>
    </row>
    <row r="28" ht="14.4" customHeight="1" s="541">
      <c r="A28" s="511" t="inlineStr">
        <is>
          <t>P02</t>
        </is>
      </c>
      <c r="B28" s="511" t="inlineStr">
        <is>
          <t>P02-B-23#</t>
        </is>
      </c>
      <c r="C28" s="511" t="inlineStr">
        <is>
          <t>#</t>
        </is>
      </c>
      <c r="D28" s="511" t="n">
        <v>1165</v>
      </c>
      <c r="E28" s="511" t="n">
        <v>995</v>
      </c>
      <c r="F28" s="511" t="n">
        <v>1</v>
      </c>
      <c r="G28" s="570">
        <f>D28*E28*F28/1000000</f>
        <v/>
      </c>
      <c r="H28" s="570">
        <f>G28*40.4</f>
        <v/>
      </c>
      <c r="I28" s="511" t="inlineStr">
        <is>
          <t>1#管廊</t>
        </is>
      </c>
      <c r="J28" s="511" t="inlineStr">
        <is>
          <t>EL8M</t>
        </is>
      </c>
      <c r="K28" s="368">
        <f>A28&amp;"-"&amp;B28&amp;C28</f>
        <v/>
      </c>
    </row>
    <row r="29" ht="14.4" customHeight="1" s="541">
      <c r="A29" s="511" t="inlineStr">
        <is>
          <t>P02</t>
        </is>
      </c>
      <c r="B29" s="511" t="inlineStr">
        <is>
          <t>P02-B-3</t>
        </is>
      </c>
      <c r="C29" s="511" t="inlineStr"/>
      <c r="D29" s="511" t="n">
        <v>1190</v>
      </c>
      <c r="E29" s="511" t="n">
        <v>995</v>
      </c>
      <c r="F29" s="511" t="n">
        <v>7</v>
      </c>
      <c r="G29" s="570">
        <f>D29*E29*F29/1000000</f>
        <v/>
      </c>
      <c r="H29" s="570">
        <f>G29*40.4</f>
        <v/>
      </c>
      <c r="I29" s="511" t="inlineStr">
        <is>
          <t>1#管廊</t>
        </is>
      </c>
      <c r="J29" s="511" t="inlineStr">
        <is>
          <t>EL8M</t>
        </is>
      </c>
      <c r="K29" s="368">
        <f>A29&amp;"-"&amp;B29&amp;C29</f>
        <v/>
      </c>
    </row>
    <row r="30" ht="14.4" customHeight="1" s="541">
      <c r="A30" s="511" t="inlineStr">
        <is>
          <t>P02</t>
        </is>
      </c>
      <c r="B30" s="511" t="inlineStr">
        <is>
          <t>P02-B-4#</t>
        </is>
      </c>
      <c r="C30" s="511" t="inlineStr">
        <is>
          <t>#</t>
        </is>
      </c>
      <c r="D30" s="511" t="n">
        <v>1190</v>
      </c>
      <c r="E30" s="511" t="n">
        <v>995</v>
      </c>
      <c r="F30" s="511" t="n">
        <v>1</v>
      </c>
      <c r="G30" s="570">
        <f>D30*E30*F30/1000000</f>
        <v/>
      </c>
      <c r="H30" s="570">
        <f>G30*40.4</f>
        <v/>
      </c>
      <c r="I30" s="511" t="inlineStr">
        <is>
          <t>1#管廊</t>
        </is>
      </c>
      <c r="J30" s="511" t="inlineStr">
        <is>
          <t>EL8M</t>
        </is>
      </c>
      <c r="K30" s="368">
        <f>A30&amp;"-"&amp;B30&amp;C30</f>
        <v/>
      </c>
    </row>
    <row r="31" ht="14.4" customHeight="1" s="541">
      <c r="A31" s="511" t="inlineStr">
        <is>
          <t>P02</t>
        </is>
      </c>
      <c r="B31" s="511" t="inlineStr">
        <is>
          <t>P02-B-11#</t>
        </is>
      </c>
      <c r="C31" s="511" t="inlineStr">
        <is>
          <t>#</t>
        </is>
      </c>
      <c r="D31" s="511" t="n">
        <v>2365</v>
      </c>
      <c r="E31" s="511" t="n">
        <v>995</v>
      </c>
      <c r="F31" s="511" t="n">
        <v>1</v>
      </c>
      <c r="G31" s="570">
        <f>D31*E31*F31/1000000</f>
        <v/>
      </c>
      <c r="H31" s="570">
        <f>G31*40.4</f>
        <v/>
      </c>
      <c r="I31" s="511" t="inlineStr">
        <is>
          <t>1#管廊</t>
        </is>
      </c>
      <c r="J31" s="511" t="inlineStr">
        <is>
          <t>EL8M</t>
        </is>
      </c>
      <c r="K31" s="368">
        <f>A31&amp;"-"&amp;B31&amp;C31</f>
        <v/>
      </c>
    </row>
    <row r="32" ht="14.4" customHeight="1" s="541">
      <c r="A32" s="511" t="inlineStr">
        <is>
          <t>P02</t>
        </is>
      </c>
      <c r="B32" s="511" t="inlineStr">
        <is>
          <t>P02-B-7#</t>
        </is>
      </c>
      <c r="C32" s="511" t="inlineStr">
        <is>
          <t>#</t>
        </is>
      </c>
      <c r="D32" s="511" t="n">
        <v>2365</v>
      </c>
      <c r="E32" s="511" t="n">
        <v>995</v>
      </c>
      <c r="F32" s="511" t="n">
        <v>1</v>
      </c>
      <c r="G32" s="570">
        <f>D32*E32*F32/1000000</f>
        <v/>
      </c>
      <c r="H32" s="570">
        <f>G32*40.4</f>
        <v/>
      </c>
      <c r="I32" s="511" t="inlineStr">
        <is>
          <t>1#管廊</t>
        </is>
      </c>
      <c r="J32" s="511" t="inlineStr">
        <is>
          <t>EL8M</t>
        </is>
      </c>
      <c r="K32" s="368">
        <f>A32&amp;"-"&amp;B32&amp;C32</f>
        <v/>
      </c>
    </row>
    <row r="33" ht="14.4" customHeight="1" s="541">
      <c r="A33" s="511" t="inlineStr">
        <is>
          <t>P02</t>
        </is>
      </c>
      <c r="B33" s="511" t="inlineStr">
        <is>
          <t>P02-B-9</t>
        </is>
      </c>
      <c r="C33" s="511" t="inlineStr"/>
      <c r="D33" s="511" t="n">
        <v>2365</v>
      </c>
      <c r="E33" s="511" t="n">
        <v>995</v>
      </c>
      <c r="F33" s="511" t="n">
        <v>4</v>
      </c>
      <c r="G33" s="570">
        <f>D33*E33*F33/1000000</f>
        <v/>
      </c>
      <c r="H33" s="570">
        <f>G33*40.4</f>
        <v/>
      </c>
      <c r="I33" s="511" t="inlineStr">
        <is>
          <t>1#管廊</t>
        </is>
      </c>
      <c r="J33" s="511" t="inlineStr">
        <is>
          <t>EL8M</t>
        </is>
      </c>
      <c r="K33" s="368">
        <f>A33&amp;"-"&amp;B33&amp;C33</f>
        <v/>
      </c>
    </row>
    <row r="34" ht="14.4" customHeight="1" s="541">
      <c r="A34" s="511" t="inlineStr">
        <is>
          <t>P02</t>
        </is>
      </c>
      <c r="B34" s="511" t="inlineStr">
        <is>
          <t>P02-B-15</t>
        </is>
      </c>
      <c r="C34" s="511" t="inlineStr"/>
      <c r="D34" s="511" t="n">
        <v>2390</v>
      </c>
      <c r="E34" s="511" t="n">
        <v>995</v>
      </c>
      <c r="F34" s="511" t="n">
        <v>6</v>
      </c>
      <c r="G34" s="570">
        <f>D34*E34*F34/1000000</f>
        <v/>
      </c>
      <c r="H34" s="570">
        <f>G34*40.4</f>
        <v/>
      </c>
      <c r="I34" s="511" t="inlineStr">
        <is>
          <t>1#管廊</t>
        </is>
      </c>
      <c r="J34" s="511" t="inlineStr">
        <is>
          <t>EL8M</t>
        </is>
      </c>
      <c r="K34" s="368">
        <f>A34&amp;"-"&amp;B34&amp;C34</f>
        <v/>
      </c>
    </row>
    <row r="35" ht="14.4" customHeight="1" s="541">
      <c r="A35" s="511" t="inlineStr">
        <is>
          <t>P03</t>
        </is>
      </c>
      <c r="B35" s="511" t="inlineStr">
        <is>
          <t>P03-C-2</t>
        </is>
      </c>
      <c r="C35" s="511" t="inlineStr"/>
      <c r="D35" s="511" t="n">
        <v>790</v>
      </c>
      <c r="E35" s="511" t="n">
        <v>995</v>
      </c>
      <c r="F35" s="511" t="n">
        <v>7</v>
      </c>
      <c r="G35" s="570">
        <f>D35*E35*F35/1000000</f>
        <v/>
      </c>
      <c r="H35" s="570">
        <f>G35*40.4</f>
        <v/>
      </c>
      <c r="I35" s="511" t="inlineStr">
        <is>
          <t>1#管廊</t>
        </is>
      </c>
      <c r="J35" s="511" t="inlineStr">
        <is>
          <t>EL9.5M</t>
        </is>
      </c>
      <c r="K35" s="368">
        <f>A35&amp;"-"&amp;B35&amp;C35</f>
        <v/>
      </c>
    </row>
    <row r="36" ht="14.4" customHeight="1" s="541">
      <c r="A36" s="511" t="inlineStr">
        <is>
          <t>P04</t>
        </is>
      </c>
      <c r="B36" s="511" t="inlineStr">
        <is>
          <t>P04-D-34</t>
        </is>
      </c>
      <c r="C36" s="511" t="inlineStr"/>
      <c r="D36" s="511" t="n">
        <v>690</v>
      </c>
      <c r="E36" s="511" t="n">
        <v>995</v>
      </c>
      <c r="F36" s="511" t="n">
        <v>4</v>
      </c>
      <c r="G36" s="570">
        <f>D36*E36*F36/1000000</f>
        <v/>
      </c>
      <c r="H36" s="570">
        <f>G36*40.4</f>
        <v/>
      </c>
      <c r="I36" s="511" t="inlineStr">
        <is>
          <t>1#管廊</t>
        </is>
      </c>
      <c r="J36" s="511" t="inlineStr">
        <is>
          <t>EL10.5M</t>
        </is>
      </c>
      <c r="K36" s="368">
        <f>A36&amp;"-"&amp;B36&amp;C36</f>
        <v/>
      </c>
    </row>
    <row r="37" ht="14.4" customHeight="1" s="541">
      <c r="A37" s="511" t="inlineStr">
        <is>
          <t>P04</t>
        </is>
      </c>
      <c r="B37" s="511" t="inlineStr">
        <is>
          <t>P04-D-35#</t>
        </is>
      </c>
      <c r="C37" s="511" t="inlineStr">
        <is>
          <t>#</t>
        </is>
      </c>
      <c r="D37" s="511" t="n">
        <v>690</v>
      </c>
      <c r="E37" s="511" t="n">
        <v>995</v>
      </c>
      <c r="F37" s="511" t="n">
        <v>1</v>
      </c>
      <c r="G37" s="570">
        <f>D37*E37*F37/1000000</f>
        <v/>
      </c>
      <c r="H37" s="570">
        <f>G37*40.4</f>
        <v/>
      </c>
      <c r="I37" s="511" t="inlineStr">
        <is>
          <t>1#管廊</t>
        </is>
      </c>
      <c r="J37" s="511" t="inlineStr">
        <is>
          <t>EL10.5M</t>
        </is>
      </c>
      <c r="K37" s="368">
        <f>A37&amp;"-"&amp;B37&amp;C37</f>
        <v/>
      </c>
    </row>
    <row r="38" ht="14.4" customHeight="1" s="541">
      <c r="A38" s="511" t="inlineStr">
        <is>
          <t>P04</t>
        </is>
      </c>
      <c r="B38" s="511" t="inlineStr">
        <is>
          <t>P04-D-31</t>
        </is>
      </c>
      <c r="C38" s="511" t="inlineStr"/>
      <c r="D38" s="511" t="n">
        <v>990</v>
      </c>
      <c r="E38" s="511" t="n">
        <v>995</v>
      </c>
      <c r="F38" s="511" t="n">
        <v>2</v>
      </c>
      <c r="G38" s="570">
        <f>D38*E38*F38/1000000</f>
        <v/>
      </c>
      <c r="H38" s="570">
        <f>G38*40.4</f>
        <v/>
      </c>
      <c r="I38" s="511" t="inlineStr">
        <is>
          <t>1#管廊</t>
        </is>
      </c>
      <c r="J38" s="511" t="inlineStr">
        <is>
          <t>EL10.5M</t>
        </is>
      </c>
      <c r="K38" s="368">
        <f>A38&amp;"-"&amp;B38&amp;C38</f>
        <v/>
      </c>
    </row>
    <row r="39" ht="14.4" customHeight="1" s="541">
      <c r="A39" s="511" t="inlineStr">
        <is>
          <t>P04</t>
        </is>
      </c>
      <c r="B39" s="511" t="inlineStr">
        <is>
          <t>P04-D-32#</t>
        </is>
      </c>
      <c r="C39" s="511" t="inlineStr">
        <is>
          <t>#</t>
        </is>
      </c>
      <c r="D39" s="511" t="n">
        <v>990</v>
      </c>
      <c r="E39" s="511" t="n">
        <v>995</v>
      </c>
      <c r="F39" s="511" t="n">
        <v>1</v>
      </c>
      <c r="G39" s="570">
        <f>D39*E39*F39/1000000</f>
        <v/>
      </c>
      <c r="H39" s="570">
        <f>G39*40.4</f>
        <v/>
      </c>
      <c r="I39" s="511" t="inlineStr">
        <is>
          <t>1#管廊</t>
        </is>
      </c>
      <c r="J39" s="511" t="inlineStr">
        <is>
          <t>EL10.5M</t>
        </is>
      </c>
      <c r="K39" s="368">
        <f>A39&amp;"-"&amp;B39&amp;C39</f>
        <v/>
      </c>
    </row>
    <row r="40" ht="14.4" customHeight="1" s="541">
      <c r="A40" s="511" t="inlineStr">
        <is>
          <t>P04</t>
        </is>
      </c>
      <c r="B40" s="511" t="inlineStr">
        <is>
          <t>P04-D-33#</t>
        </is>
      </c>
      <c r="C40" s="511" t="inlineStr">
        <is>
          <t>#</t>
        </is>
      </c>
      <c r="D40" s="511" t="n">
        <v>990</v>
      </c>
      <c r="E40" s="511" t="n">
        <v>995</v>
      </c>
      <c r="F40" s="511" t="n">
        <v>1</v>
      </c>
      <c r="G40" s="570">
        <f>D40*E40*F40/1000000</f>
        <v/>
      </c>
      <c r="H40" s="570">
        <f>G40*40.4</f>
        <v/>
      </c>
      <c r="I40" s="511" t="inlineStr">
        <is>
          <t>1#管廊</t>
        </is>
      </c>
      <c r="J40" s="511" t="inlineStr">
        <is>
          <t>EL10.5M</t>
        </is>
      </c>
      <c r="K40" s="368">
        <f>A40&amp;"-"&amp;B40&amp;C40</f>
        <v/>
      </c>
    </row>
    <row r="41" ht="14.4" customHeight="1" s="541">
      <c r="A41" s="511" t="inlineStr">
        <is>
          <t>P04</t>
        </is>
      </c>
      <c r="B41" s="511" t="inlineStr">
        <is>
          <t>P04-D-20</t>
        </is>
      </c>
      <c r="C41" s="511" t="inlineStr"/>
      <c r="D41" s="511" t="n">
        <v>1165</v>
      </c>
      <c r="E41" s="511" t="n">
        <v>995</v>
      </c>
      <c r="F41" s="511" t="n">
        <v>4</v>
      </c>
      <c r="G41" s="570">
        <f>D41*E41*F41/1000000</f>
        <v/>
      </c>
      <c r="H41" s="570">
        <f>G41*40.4</f>
        <v/>
      </c>
      <c r="I41" s="511" t="inlineStr">
        <is>
          <t>1#管廊</t>
        </is>
      </c>
      <c r="J41" s="511" t="inlineStr">
        <is>
          <t>EL10.5M</t>
        </is>
      </c>
      <c r="K41" s="368">
        <f>A41&amp;"-"&amp;B41&amp;C41</f>
        <v/>
      </c>
    </row>
    <row r="42" ht="14.4" customHeight="1" s="541">
      <c r="A42" s="511" t="inlineStr">
        <is>
          <t>P04</t>
        </is>
      </c>
      <c r="B42" s="511" t="inlineStr">
        <is>
          <t>P04-D-21#</t>
        </is>
      </c>
      <c r="C42" s="511" t="inlineStr">
        <is>
          <t>#</t>
        </is>
      </c>
      <c r="D42" s="511" t="n">
        <v>1165</v>
      </c>
      <c r="E42" s="511" t="n">
        <v>995</v>
      </c>
      <c r="F42" s="511" t="n">
        <v>1</v>
      </c>
      <c r="G42" s="570">
        <f>D42*E42*F42/1000000</f>
        <v/>
      </c>
      <c r="H42" s="570">
        <f>G42*40.4</f>
        <v/>
      </c>
      <c r="I42" s="511" t="inlineStr">
        <is>
          <t>1#管廊</t>
        </is>
      </c>
      <c r="J42" s="511" t="inlineStr">
        <is>
          <t>EL10.5M</t>
        </is>
      </c>
      <c r="K42" s="368">
        <f>A42&amp;"-"&amp;B42&amp;C42</f>
        <v/>
      </c>
    </row>
    <row r="43" ht="14.4" customHeight="1" s="541">
      <c r="A43" s="511" t="inlineStr">
        <is>
          <t>P04</t>
        </is>
      </c>
      <c r="B43" s="511" t="inlineStr">
        <is>
          <t>P04-D-25#</t>
        </is>
      </c>
      <c r="C43" s="511" t="inlineStr">
        <is>
          <t>#</t>
        </is>
      </c>
      <c r="D43" s="511" t="n">
        <v>1165</v>
      </c>
      <c r="E43" s="511" t="n">
        <v>995</v>
      </c>
      <c r="F43" s="511" t="n">
        <v>1</v>
      </c>
      <c r="G43" s="570">
        <f>D43*E43*F43/1000000</f>
        <v/>
      </c>
      <c r="H43" s="570">
        <f>G43*40.4</f>
        <v/>
      </c>
      <c r="I43" s="511" t="inlineStr">
        <is>
          <t>1#管廊</t>
        </is>
      </c>
      <c r="J43" s="511" t="inlineStr">
        <is>
          <t>EL10.5M</t>
        </is>
      </c>
      <c r="K43" s="368">
        <f>A43&amp;"-"&amp;B43&amp;C43</f>
        <v/>
      </c>
    </row>
    <row r="44" ht="14.4" customHeight="1" s="541">
      <c r="A44" s="511" t="inlineStr">
        <is>
          <t>P04</t>
        </is>
      </c>
      <c r="B44" s="511" t="inlineStr">
        <is>
          <t>P04-D-3</t>
        </is>
      </c>
      <c r="C44" s="511" t="inlineStr"/>
      <c r="D44" s="511" t="n">
        <v>1190</v>
      </c>
      <c r="E44" s="511" t="n">
        <v>995</v>
      </c>
      <c r="F44" s="511" t="n">
        <v>5</v>
      </c>
      <c r="G44" s="570">
        <f>D44*E44*F44/1000000</f>
        <v/>
      </c>
      <c r="H44" s="570">
        <f>G44*40.4</f>
        <v/>
      </c>
      <c r="I44" s="511" t="inlineStr">
        <is>
          <t>1#管廊</t>
        </is>
      </c>
      <c r="J44" s="511" t="inlineStr">
        <is>
          <t>EL10.5M</t>
        </is>
      </c>
      <c r="K44" s="368">
        <f>A44&amp;"-"&amp;B44&amp;C44</f>
        <v/>
      </c>
    </row>
    <row r="45" ht="14.4" customHeight="1" s="541">
      <c r="A45" s="511" t="inlineStr">
        <is>
          <t>P04</t>
        </is>
      </c>
      <c r="B45" s="511" t="inlineStr">
        <is>
          <t>P04-D-4#</t>
        </is>
      </c>
      <c r="C45" s="511" t="inlineStr">
        <is>
          <t>#</t>
        </is>
      </c>
      <c r="D45" s="511" t="n">
        <v>1190</v>
      </c>
      <c r="E45" s="511" t="n">
        <v>995</v>
      </c>
      <c r="F45" s="511" t="n">
        <v>1</v>
      </c>
      <c r="G45" s="570">
        <f>D45*E45*F45/1000000</f>
        <v/>
      </c>
      <c r="H45" s="570">
        <f>G45*40.4</f>
        <v/>
      </c>
      <c r="I45" s="511" t="inlineStr">
        <is>
          <t>1#管廊</t>
        </is>
      </c>
      <c r="J45" s="511" t="inlineStr">
        <is>
          <t>EL10.5M</t>
        </is>
      </c>
      <c r="K45" s="368">
        <f>A45&amp;"-"&amp;B45&amp;C45</f>
        <v/>
      </c>
    </row>
    <row r="46" ht="14.4" customHeight="1" s="541">
      <c r="A46" s="511" t="inlineStr">
        <is>
          <t>P04</t>
        </is>
      </c>
      <c r="B46" s="511" t="inlineStr">
        <is>
          <t>P04-D-5#</t>
        </is>
      </c>
      <c r="C46" s="511" t="inlineStr">
        <is>
          <t>#</t>
        </is>
      </c>
      <c r="D46" s="511" t="n">
        <v>1190</v>
      </c>
      <c r="E46" s="511" t="n">
        <v>995</v>
      </c>
      <c r="F46" s="511" t="n">
        <v>1</v>
      </c>
      <c r="G46" s="570">
        <f>D46*E46*F46/1000000</f>
        <v/>
      </c>
      <c r="H46" s="570">
        <f>G46*40.4</f>
        <v/>
      </c>
      <c r="I46" s="511" t="inlineStr">
        <is>
          <t>1#管廊</t>
        </is>
      </c>
      <c r="J46" s="511" t="inlineStr">
        <is>
          <t>EL10.5M</t>
        </is>
      </c>
      <c r="K46" s="368">
        <f>A46&amp;"-"&amp;B46&amp;C46</f>
        <v/>
      </c>
    </row>
    <row r="47" ht="14.4" customHeight="1" s="541">
      <c r="A47" s="511" t="inlineStr">
        <is>
          <t>P04</t>
        </is>
      </c>
      <c r="B47" s="511" t="inlineStr">
        <is>
          <t>P04-D-6#</t>
        </is>
      </c>
      <c r="C47" s="511" t="inlineStr">
        <is>
          <t>#</t>
        </is>
      </c>
      <c r="D47" s="511" t="n">
        <v>1190</v>
      </c>
      <c r="E47" s="511" t="n">
        <v>995</v>
      </c>
      <c r="F47" s="511" t="n">
        <v>1</v>
      </c>
      <c r="G47" s="570">
        <f>D47*E47*F47/1000000</f>
        <v/>
      </c>
      <c r="H47" s="570">
        <f>G47*40.4</f>
        <v/>
      </c>
      <c r="I47" s="511" t="inlineStr">
        <is>
          <t>1#管廊</t>
        </is>
      </c>
      <c r="J47" s="511" t="inlineStr">
        <is>
          <t>EL10.5M</t>
        </is>
      </c>
      <c r="K47" s="368">
        <f>A47&amp;"-"&amp;B47&amp;C47</f>
        <v/>
      </c>
    </row>
    <row r="48" ht="14.4" customHeight="1" s="541">
      <c r="A48" s="511" t="inlineStr">
        <is>
          <t>P04</t>
        </is>
      </c>
      <c r="B48" s="511" t="inlineStr">
        <is>
          <t>P04-D-28</t>
        </is>
      </c>
      <c r="C48" s="511" t="inlineStr"/>
      <c r="D48" s="511" t="n">
        <v>1790</v>
      </c>
      <c r="E48" s="511" t="n">
        <v>995</v>
      </c>
      <c r="F48" s="511" t="n">
        <v>5</v>
      </c>
      <c r="G48" s="570">
        <f>D48*E48*F48/1000000</f>
        <v/>
      </c>
      <c r="H48" s="570">
        <f>G48*40.4</f>
        <v/>
      </c>
      <c r="I48" s="511" t="inlineStr">
        <is>
          <t>1#管廊</t>
        </is>
      </c>
      <c r="J48" s="511" t="inlineStr">
        <is>
          <t>EL10.5M</t>
        </is>
      </c>
      <c r="K48" s="368">
        <f>A48&amp;"-"&amp;B48&amp;C48</f>
        <v/>
      </c>
    </row>
    <row r="49" ht="14.4" customHeight="1" s="541">
      <c r="A49" s="511" t="inlineStr">
        <is>
          <t>P04</t>
        </is>
      </c>
      <c r="B49" s="511" t="inlineStr">
        <is>
          <t>P04-D-29#</t>
        </is>
      </c>
      <c r="C49" s="511" t="inlineStr">
        <is>
          <t>#</t>
        </is>
      </c>
      <c r="D49" s="511" t="n">
        <v>1790</v>
      </c>
      <c r="E49" s="511" t="n">
        <v>995</v>
      </c>
      <c r="F49" s="511" t="n">
        <v>1</v>
      </c>
      <c r="G49" s="570">
        <f>D49*E49*F49/1000000</f>
        <v/>
      </c>
      <c r="H49" s="570">
        <f>G49*40.4</f>
        <v/>
      </c>
      <c r="I49" s="511" t="inlineStr">
        <is>
          <t>1#管廊</t>
        </is>
      </c>
      <c r="J49" s="511" t="inlineStr">
        <is>
          <t>EL10.5M</t>
        </is>
      </c>
      <c r="K49" s="368">
        <f>A49&amp;"-"&amp;B49&amp;C49</f>
        <v/>
      </c>
    </row>
    <row r="50" ht="14.4" customHeight="1" s="541">
      <c r="A50" s="511" t="inlineStr">
        <is>
          <t>P04</t>
        </is>
      </c>
      <c r="B50" s="511" t="inlineStr">
        <is>
          <t>P04-D-30#</t>
        </is>
      </c>
      <c r="C50" s="511" t="inlineStr">
        <is>
          <t>#</t>
        </is>
      </c>
      <c r="D50" s="511" t="n">
        <v>1790</v>
      </c>
      <c r="E50" s="511" t="n">
        <v>995</v>
      </c>
      <c r="F50" s="511" t="n">
        <v>1</v>
      </c>
      <c r="G50" s="570">
        <f>D50*E50*F50/1000000</f>
        <v/>
      </c>
      <c r="H50" s="570">
        <f>G50*40.4</f>
        <v/>
      </c>
      <c r="I50" s="511" t="inlineStr">
        <is>
          <t>1#管廊</t>
        </is>
      </c>
      <c r="J50" s="511" t="inlineStr">
        <is>
          <t>EL10.5M</t>
        </is>
      </c>
      <c r="K50" s="368">
        <f>A50&amp;"-"&amp;B50&amp;C50</f>
        <v/>
      </c>
    </row>
    <row r="51" ht="14.4" customHeight="1" s="541">
      <c r="A51" s="511" t="inlineStr">
        <is>
          <t>P04</t>
        </is>
      </c>
      <c r="B51" s="511" t="inlineStr">
        <is>
          <t>P04-D-13#</t>
        </is>
      </c>
      <c r="C51" s="511" t="inlineStr">
        <is>
          <t>#</t>
        </is>
      </c>
      <c r="D51" s="511" t="n">
        <v>2365</v>
      </c>
      <c r="E51" s="511" t="n">
        <v>995</v>
      </c>
      <c r="F51" s="511" t="n">
        <v>1</v>
      </c>
      <c r="G51" s="570">
        <f>D51*E51*F51/1000000</f>
        <v/>
      </c>
      <c r="H51" s="570">
        <f>G51*40.4</f>
        <v/>
      </c>
      <c r="I51" s="511" t="inlineStr">
        <is>
          <t>1#管廊</t>
        </is>
      </c>
      <c r="J51" s="511" t="inlineStr">
        <is>
          <t>EL10.5M</t>
        </is>
      </c>
      <c r="K51" s="368">
        <f>A51&amp;"-"&amp;B51&amp;C51</f>
        <v/>
      </c>
    </row>
    <row r="52" ht="14.4" customHeight="1" s="541">
      <c r="A52" s="511" t="inlineStr">
        <is>
          <t>P04</t>
        </is>
      </c>
      <c r="B52" s="511" t="inlineStr">
        <is>
          <t>P04-D-8</t>
        </is>
      </c>
      <c r="C52" s="511" t="inlineStr"/>
      <c r="D52" s="511" t="n">
        <v>2365</v>
      </c>
      <c r="E52" s="511" t="n">
        <v>995</v>
      </c>
      <c r="F52" s="511" t="n">
        <v>4</v>
      </c>
      <c r="G52" s="570">
        <f>D52*E52*F52/1000000</f>
        <v/>
      </c>
      <c r="H52" s="570">
        <f>G52*40.4</f>
        <v/>
      </c>
      <c r="I52" s="511" t="inlineStr">
        <is>
          <t>1#管廊</t>
        </is>
      </c>
      <c r="J52" s="511" t="inlineStr">
        <is>
          <t>EL10.5M</t>
        </is>
      </c>
      <c r="K52" s="368">
        <f>A52&amp;"-"&amp;B52&amp;C52</f>
        <v/>
      </c>
    </row>
    <row r="53" ht="14.4" customHeight="1" s="541">
      <c r="A53" s="511" t="inlineStr">
        <is>
          <t>P04</t>
        </is>
      </c>
      <c r="B53" s="511" t="inlineStr">
        <is>
          <t>P04-D-9#</t>
        </is>
      </c>
      <c r="C53" s="511" t="inlineStr">
        <is>
          <t>#</t>
        </is>
      </c>
      <c r="D53" s="511" t="n">
        <v>2365</v>
      </c>
      <c r="E53" s="511" t="n">
        <v>995</v>
      </c>
      <c r="F53" s="511" t="n">
        <v>1</v>
      </c>
      <c r="G53" s="570">
        <f>D53*E53*F53/1000000</f>
        <v/>
      </c>
      <c r="H53" s="570">
        <f>G53*40.4</f>
        <v/>
      </c>
      <c r="I53" s="511" t="inlineStr">
        <is>
          <t>1#管廊</t>
        </is>
      </c>
      <c r="J53" s="511" t="inlineStr">
        <is>
          <t>EL10.5M</t>
        </is>
      </c>
      <c r="K53" s="368">
        <f>A53&amp;"-"&amp;B53&amp;C53</f>
        <v/>
      </c>
    </row>
    <row r="54" ht="14.4" customHeight="1" s="541">
      <c r="A54" s="511" t="inlineStr">
        <is>
          <t>P04</t>
        </is>
      </c>
      <c r="B54" s="511" t="inlineStr">
        <is>
          <t>P04-D-17</t>
        </is>
      </c>
      <c r="C54" s="511" t="inlineStr"/>
      <c r="D54" s="511" t="n">
        <v>2390</v>
      </c>
      <c r="E54" s="511" t="n">
        <v>995</v>
      </c>
      <c r="F54" s="511" t="n">
        <v>2</v>
      </c>
      <c r="G54" s="570">
        <f>D54*E54*F54/1000000</f>
        <v/>
      </c>
      <c r="H54" s="570">
        <f>G54*40.4</f>
        <v/>
      </c>
      <c r="I54" s="511" t="inlineStr">
        <is>
          <t>1#管廊</t>
        </is>
      </c>
      <c r="J54" s="511" t="inlineStr">
        <is>
          <t>EL10.5M</t>
        </is>
      </c>
      <c r="K54" s="368">
        <f>A54&amp;"-"&amp;B54&amp;C54</f>
        <v/>
      </c>
    </row>
    <row r="55" ht="14.4" customHeight="1" s="541">
      <c r="A55" s="511" t="inlineStr">
        <is>
          <t>P05</t>
        </is>
      </c>
      <c r="B55" s="511" t="inlineStr">
        <is>
          <t>P05-D-17</t>
        </is>
      </c>
      <c r="C55" s="511" t="inlineStr"/>
      <c r="D55" s="511" t="n">
        <v>2390</v>
      </c>
      <c r="E55" s="511" t="n">
        <v>995</v>
      </c>
      <c r="F55" s="511" t="n">
        <v>4</v>
      </c>
      <c r="G55" s="570">
        <f>D55*E55*F55/1000000</f>
        <v/>
      </c>
      <c r="H55" s="570">
        <f>G55*40.4</f>
        <v/>
      </c>
      <c r="I55" s="511" t="inlineStr">
        <is>
          <t>1#管廊</t>
        </is>
      </c>
      <c r="J55" s="511" t="inlineStr">
        <is>
          <t>EL10.5M</t>
        </is>
      </c>
      <c r="K55" s="368">
        <f>A55&amp;"-"&amp;B55&amp;C55</f>
        <v/>
      </c>
    </row>
    <row r="56" ht="14.4" customHeight="1" s="541">
      <c r="A56" s="511" t="inlineStr">
        <is>
          <t>P06</t>
        </is>
      </c>
      <c r="B56" s="511" t="inlineStr">
        <is>
          <t>P06-E-2</t>
        </is>
      </c>
      <c r="C56" s="511" t="inlineStr"/>
      <c r="D56" s="511" t="n">
        <v>790</v>
      </c>
      <c r="E56" s="511" t="n">
        <v>995</v>
      </c>
      <c r="F56" s="511" t="n">
        <v>40</v>
      </c>
      <c r="G56" s="570">
        <f>D56*E56*F56/1000000</f>
        <v/>
      </c>
      <c r="H56" s="570">
        <f>G56*40.4</f>
        <v/>
      </c>
      <c r="I56" s="511" t="inlineStr">
        <is>
          <t>1#管廊</t>
        </is>
      </c>
      <c r="J56" s="511" t="inlineStr">
        <is>
          <t>EL13.5M</t>
        </is>
      </c>
      <c r="K56" s="368">
        <f>A56&amp;"-"&amp;B56&amp;C56</f>
        <v/>
      </c>
    </row>
    <row r="57" ht="14.4" customHeight="1" s="541">
      <c r="A57" s="511" t="inlineStr">
        <is>
          <t>P07</t>
        </is>
      </c>
      <c r="B57" s="511" t="inlineStr">
        <is>
          <t>P07-E-2</t>
        </is>
      </c>
      <c r="C57" s="511" t="inlineStr"/>
      <c r="D57" s="511" t="n">
        <v>790</v>
      </c>
      <c r="E57" s="511" t="n">
        <v>995</v>
      </c>
      <c r="F57" s="511" t="n">
        <v>40</v>
      </c>
      <c r="G57" s="570">
        <f>D57*E57*F57/1000000</f>
        <v/>
      </c>
      <c r="H57" s="570">
        <f>G57*40.4</f>
        <v/>
      </c>
      <c r="I57" s="511" t="inlineStr">
        <is>
          <t>1#管廊</t>
        </is>
      </c>
      <c r="J57" s="511" t="inlineStr">
        <is>
          <t>EL13.5M</t>
        </is>
      </c>
      <c r="K57" s="368">
        <f>A57&amp;"-"&amp;B57&amp;C57</f>
        <v/>
      </c>
    </row>
    <row r="58" ht="14.4" customHeight="1" s="541">
      <c r="A58" s="511" t="inlineStr">
        <is>
          <t>P08</t>
        </is>
      </c>
      <c r="B58" s="511" t="inlineStr">
        <is>
          <t>P08-E-2</t>
        </is>
      </c>
      <c r="C58" s="511" t="inlineStr"/>
      <c r="D58" s="511" t="n">
        <v>790</v>
      </c>
      <c r="E58" s="511" t="n">
        <v>995</v>
      </c>
      <c r="F58" s="511" t="n">
        <v>13</v>
      </c>
      <c r="G58" s="570">
        <f>D58*E58*F58/1000000</f>
        <v/>
      </c>
      <c r="H58" s="570">
        <f>G58*40.4</f>
        <v/>
      </c>
      <c r="I58" s="511" t="inlineStr">
        <is>
          <t>1#管廊</t>
        </is>
      </c>
      <c r="J58" s="511" t="inlineStr">
        <is>
          <t>EL13.5M</t>
        </is>
      </c>
      <c r="K58" s="368">
        <f>A58&amp;"-"&amp;B58&amp;C58</f>
        <v/>
      </c>
    </row>
    <row r="59" ht="14.4" customHeight="1" s="541">
      <c r="A59" s="511" t="inlineStr">
        <is>
          <t>P08</t>
        </is>
      </c>
      <c r="B59" s="511" t="inlineStr">
        <is>
          <t>P08-E-3#</t>
        </is>
      </c>
      <c r="C59" s="511" t="inlineStr">
        <is>
          <t>#</t>
        </is>
      </c>
      <c r="D59" s="511" t="n">
        <v>790</v>
      </c>
      <c r="E59" s="511" t="n">
        <v>995</v>
      </c>
      <c r="F59" s="511" t="n">
        <v>1</v>
      </c>
      <c r="G59" s="570">
        <f>D59*E59*F59/1000000</f>
        <v/>
      </c>
      <c r="H59" s="570">
        <f>G59*40.4</f>
        <v/>
      </c>
      <c r="I59" s="511" t="inlineStr">
        <is>
          <t>1#管廊</t>
        </is>
      </c>
      <c r="J59" s="511" t="inlineStr">
        <is>
          <t>EL13.5M</t>
        </is>
      </c>
      <c r="K59" s="368">
        <f>A59&amp;"-"&amp;B59&amp;C59</f>
        <v/>
      </c>
    </row>
    <row r="60" ht="14.4" customHeight="1" s="541">
      <c r="A60" s="511" t="inlineStr">
        <is>
          <t>P08</t>
        </is>
      </c>
      <c r="B60" s="511" t="inlineStr">
        <is>
          <t>P08-E-4#</t>
        </is>
      </c>
      <c r="C60" s="511" t="inlineStr">
        <is>
          <t>#</t>
        </is>
      </c>
      <c r="D60" s="511" t="n">
        <v>790</v>
      </c>
      <c r="E60" s="511" t="n">
        <v>995</v>
      </c>
      <c r="F60" s="511" t="n">
        <v>1</v>
      </c>
      <c r="G60" s="570">
        <f>D60*E60*F60/1000000</f>
        <v/>
      </c>
      <c r="H60" s="570">
        <f>G60*40.4</f>
        <v/>
      </c>
      <c r="I60" s="511" t="inlineStr">
        <is>
          <t>1#管廊</t>
        </is>
      </c>
      <c r="J60" s="511" t="inlineStr">
        <is>
          <t>EL13.5M</t>
        </is>
      </c>
      <c r="K60" s="368">
        <f>A60&amp;"-"&amp;B60&amp;C60</f>
        <v/>
      </c>
    </row>
    <row r="61" ht="14.4" customHeight="1" s="541">
      <c r="A61" s="511" t="inlineStr">
        <is>
          <t>P08</t>
        </is>
      </c>
      <c r="B61" s="511" t="inlineStr">
        <is>
          <t>P08-E-5#</t>
        </is>
      </c>
      <c r="C61" s="511" t="inlineStr">
        <is>
          <t>#</t>
        </is>
      </c>
      <c r="D61" s="511" t="n">
        <v>790</v>
      </c>
      <c r="E61" s="511" t="n">
        <v>995</v>
      </c>
      <c r="F61" s="511" t="n">
        <v>1</v>
      </c>
      <c r="G61" s="570">
        <f>D61*E61*F61/1000000</f>
        <v/>
      </c>
      <c r="H61" s="570">
        <f>G61*40.4</f>
        <v/>
      </c>
      <c r="I61" s="511" t="inlineStr">
        <is>
          <t>1#管廊</t>
        </is>
      </c>
      <c r="J61" s="511" t="inlineStr">
        <is>
          <t>EL13.5M</t>
        </is>
      </c>
      <c r="K61" s="368">
        <f>A61&amp;"-"&amp;B61&amp;C61</f>
        <v/>
      </c>
    </row>
    <row r="62" ht="14.4" customHeight="1" s="541">
      <c r="A62" s="511" t="inlineStr">
        <is>
          <t>P08</t>
        </is>
      </c>
      <c r="B62" s="511" t="inlineStr">
        <is>
          <t>P08-E-6#</t>
        </is>
      </c>
      <c r="C62" s="511" t="inlineStr">
        <is>
          <t>#</t>
        </is>
      </c>
      <c r="D62" s="511" t="n">
        <v>790</v>
      </c>
      <c r="E62" s="511" t="n">
        <v>990</v>
      </c>
      <c r="F62" s="511" t="n">
        <v>1</v>
      </c>
      <c r="G62" s="570">
        <f>D62*E62*F62/1000000</f>
        <v/>
      </c>
      <c r="H62" s="570">
        <f>G62*40.4</f>
        <v/>
      </c>
      <c r="I62" s="511" t="inlineStr">
        <is>
          <t>1#管廊</t>
        </is>
      </c>
      <c r="J62" s="511" t="inlineStr">
        <is>
          <t>EL13.5M</t>
        </is>
      </c>
      <c r="K62" s="368">
        <f>A62&amp;"-"&amp;B62&amp;C62</f>
        <v/>
      </c>
    </row>
    <row r="63" ht="14.4" customHeight="1" s="541">
      <c r="A63" s="511" t="inlineStr">
        <is>
          <t>P09</t>
        </is>
      </c>
      <c r="B63" s="511" t="inlineStr">
        <is>
          <t>P09-F-2</t>
        </is>
      </c>
      <c r="C63" s="511" t="inlineStr"/>
      <c r="D63" s="511" t="n">
        <v>790</v>
      </c>
      <c r="E63" s="511" t="n">
        <v>995</v>
      </c>
      <c r="F63" s="511" t="n">
        <v>5</v>
      </c>
      <c r="G63" s="570">
        <f>D63*E63*F63/1000000</f>
        <v/>
      </c>
      <c r="H63" s="570">
        <f>G63*40.4</f>
        <v/>
      </c>
      <c r="I63" s="511" t="inlineStr">
        <is>
          <t>1#管廊</t>
        </is>
      </c>
      <c r="J63" s="511" t="inlineStr">
        <is>
          <t>EL16M</t>
        </is>
      </c>
      <c r="K63" s="368">
        <f>A63&amp;"-"&amp;B63&amp;C63</f>
        <v/>
      </c>
    </row>
    <row r="64" ht="14.4" customHeight="1" s="541">
      <c r="A64" s="511" t="inlineStr">
        <is>
          <t>P09</t>
        </is>
      </c>
      <c r="B64" s="511" t="inlineStr">
        <is>
          <t>P09-F-5</t>
        </is>
      </c>
      <c r="C64" s="511" t="inlineStr"/>
      <c r="D64" s="511" t="n">
        <v>990</v>
      </c>
      <c r="E64" s="511" t="n">
        <v>995</v>
      </c>
      <c r="F64" s="511" t="n">
        <v>4</v>
      </c>
      <c r="G64" s="570">
        <f>D64*E64*F64/1000000</f>
        <v/>
      </c>
      <c r="H64" s="570">
        <f>G64*40.4</f>
        <v/>
      </c>
      <c r="I64" s="511" t="inlineStr">
        <is>
          <t>1#管廊</t>
        </is>
      </c>
      <c r="J64" s="511" t="inlineStr">
        <is>
          <t>EL16M</t>
        </is>
      </c>
      <c r="K64" s="368">
        <f>A64&amp;"-"&amp;B64&amp;C64</f>
        <v/>
      </c>
    </row>
    <row r="65" ht="14.4" customHeight="1" s="541">
      <c r="A65" s="511" t="inlineStr">
        <is>
          <t>P10</t>
        </is>
      </c>
      <c r="B65" s="511" t="inlineStr">
        <is>
          <t>P10-G-2</t>
        </is>
      </c>
      <c r="C65" s="511" t="inlineStr"/>
      <c r="D65" s="511" t="n">
        <v>1940</v>
      </c>
      <c r="E65" s="511" t="n">
        <v>995</v>
      </c>
      <c r="F65" s="511" t="n">
        <v>2</v>
      </c>
      <c r="G65" s="570">
        <f>D65*E65*F65/1000000</f>
        <v/>
      </c>
      <c r="H65" s="570">
        <f>G65*40.4</f>
        <v/>
      </c>
      <c r="I65" s="511" t="inlineStr">
        <is>
          <t>1#管廊</t>
        </is>
      </c>
      <c r="J65" s="511" t="inlineStr">
        <is>
          <t>楼梯平台</t>
        </is>
      </c>
      <c r="K65" s="368">
        <f>A65&amp;"-"&amp;B65&amp;C65</f>
        <v/>
      </c>
    </row>
    <row r="66" ht="14.4" customHeight="1" s="541">
      <c r="A66" s="511" t="inlineStr">
        <is>
          <t>P11</t>
        </is>
      </c>
      <c r="B66" s="511" t="inlineStr">
        <is>
          <t>P11-H-1#</t>
        </is>
      </c>
      <c r="C66" s="511" t="inlineStr">
        <is>
          <t>#</t>
        </is>
      </c>
      <c r="D66" s="511" t="n">
        <v>1190</v>
      </c>
      <c r="E66" s="511" t="n">
        <v>995</v>
      </c>
      <c r="F66" s="511" t="n">
        <v>1</v>
      </c>
      <c r="G66" s="570">
        <f>D66*E66*F66/1000000</f>
        <v/>
      </c>
      <c r="H66" s="570">
        <f>G66*40.4</f>
        <v/>
      </c>
      <c r="I66" s="511" t="inlineStr">
        <is>
          <t>2#管廊</t>
        </is>
      </c>
      <c r="J66" s="511" t="inlineStr">
        <is>
          <t>EL5.5M</t>
        </is>
      </c>
      <c r="K66" s="368">
        <f>A66&amp;"-"&amp;B66&amp;C66</f>
        <v/>
      </c>
    </row>
    <row r="67" ht="14.4" customHeight="1" s="541">
      <c r="A67" s="511" t="inlineStr">
        <is>
          <t>P11</t>
        </is>
      </c>
      <c r="B67" s="511" t="inlineStr">
        <is>
          <t>P11-H-2</t>
        </is>
      </c>
      <c r="C67" s="511" t="inlineStr"/>
      <c r="D67" s="511" t="n">
        <v>1190</v>
      </c>
      <c r="E67" s="511" t="n">
        <v>995</v>
      </c>
      <c r="F67" s="511" t="n">
        <v>2</v>
      </c>
      <c r="G67" s="570">
        <f>D67*E67*F67/1000000</f>
        <v/>
      </c>
      <c r="H67" s="570">
        <f>G67*40.4</f>
        <v/>
      </c>
      <c r="I67" s="511" t="inlineStr">
        <is>
          <t>2#管廊</t>
        </is>
      </c>
      <c r="J67" s="511" t="inlineStr">
        <is>
          <t>EL5.5M</t>
        </is>
      </c>
      <c r="K67" s="368">
        <f>A67&amp;"-"&amp;B67&amp;C67</f>
        <v/>
      </c>
    </row>
    <row r="68" ht="14.4" customHeight="1" s="541">
      <c r="A68" s="511" t="inlineStr">
        <is>
          <t>P12</t>
        </is>
      </c>
      <c r="B68" s="511" t="inlineStr">
        <is>
          <t>P12-J-8</t>
        </is>
      </c>
      <c r="C68" s="511" t="inlineStr"/>
      <c r="D68" s="511" t="n">
        <v>790</v>
      </c>
      <c r="E68" s="511" t="n">
        <v>995</v>
      </c>
      <c r="F68" s="511" t="n">
        <v>8</v>
      </c>
      <c r="G68" s="570">
        <f>D68*E68*F68/1000000</f>
        <v/>
      </c>
      <c r="H68" s="570">
        <f>G68*40.4</f>
        <v/>
      </c>
      <c r="I68" s="511" t="inlineStr">
        <is>
          <t>2#管廊</t>
        </is>
      </c>
      <c r="J68" s="511" t="inlineStr">
        <is>
          <t>EL6.5M</t>
        </is>
      </c>
      <c r="K68" s="368">
        <f>A68&amp;"-"&amp;B68&amp;C68</f>
        <v/>
      </c>
    </row>
    <row r="69" ht="14.4" customHeight="1" s="541">
      <c r="A69" s="511" t="inlineStr">
        <is>
          <t>P12</t>
        </is>
      </c>
      <c r="B69" s="511" t="inlineStr">
        <is>
          <t>P12-J-6</t>
        </is>
      </c>
      <c r="C69" s="511" t="inlineStr"/>
      <c r="D69" s="511" t="n">
        <v>900</v>
      </c>
      <c r="E69" s="511" t="n">
        <v>995</v>
      </c>
      <c r="F69" s="511" t="n">
        <v>1</v>
      </c>
      <c r="G69" s="570">
        <f>D69*E69*F69/1000000</f>
        <v/>
      </c>
      <c r="H69" s="570">
        <f>G69*40.4</f>
        <v/>
      </c>
      <c r="I69" s="511" t="inlineStr">
        <is>
          <t>2#管廊</t>
        </is>
      </c>
      <c r="J69" s="511" t="inlineStr">
        <is>
          <t>EL6.5M</t>
        </is>
      </c>
      <c r="K69" s="368">
        <f>A69&amp;"-"&amp;B69&amp;C69</f>
        <v/>
      </c>
    </row>
    <row r="70" ht="14.4" customHeight="1" s="541">
      <c r="A70" s="511" t="inlineStr">
        <is>
          <t>P12</t>
        </is>
      </c>
      <c r="B70" s="511" t="inlineStr">
        <is>
          <t>P12-K-2#</t>
        </is>
      </c>
      <c r="C70" s="511" t="inlineStr">
        <is>
          <t>#</t>
        </is>
      </c>
      <c r="D70" s="511" t="n">
        <v>2390</v>
      </c>
      <c r="E70" s="511" t="n">
        <v>995</v>
      </c>
      <c r="F70" s="511" t="n">
        <v>1</v>
      </c>
      <c r="G70" s="570">
        <f>D70*E70*F70/1000000</f>
        <v/>
      </c>
      <c r="H70" s="570">
        <f>G70*40.4</f>
        <v/>
      </c>
      <c r="I70" s="511" t="inlineStr">
        <is>
          <t>2#管廊</t>
        </is>
      </c>
      <c r="J70" s="511" t="inlineStr">
        <is>
          <t>EL7.5M</t>
        </is>
      </c>
      <c r="K70" s="368">
        <f>A70&amp;"-"&amp;B70&amp;C70</f>
        <v/>
      </c>
    </row>
    <row r="71" ht="14.4" customHeight="1" s="541">
      <c r="A71" s="511" t="inlineStr">
        <is>
          <t>P14</t>
        </is>
      </c>
      <c r="B71" s="511" t="inlineStr">
        <is>
          <t>P14-L-12</t>
        </is>
      </c>
      <c r="C71" s="511" t="inlineStr"/>
      <c r="D71" s="511" t="n">
        <v>990</v>
      </c>
      <c r="E71" s="511" t="n">
        <v>995</v>
      </c>
      <c r="F71" s="511" t="n">
        <v>1</v>
      </c>
      <c r="G71" s="570">
        <f>D71*E71*F71/1000000</f>
        <v/>
      </c>
      <c r="H71" s="570">
        <f>G71*40.4</f>
        <v/>
      </c>
      <c r="I71" s="511" t="inlineStr">
        <is>
          <t>2#管廊</t>
        </is>
      </c>
      <c r="J71" s="511" t="inlineStr">
        <is>
          <t>EL9.5M</t>
        </is>
      </c>
      <c r="K71" s="368">
        <f>A71&amp;"-"&amp;B71&amp;C71</f>
        <v/>
      </c>
    </row>
    <row r="72" ht="14.4" customHeight="1" s="541">
      <c r="A72" s="511" t="inlineStr">
        <is>
          <t>P14</t>
        </is>
      </c>
      <c r="B72" s="511" t="inlineStr">
        <is>
          <t>P14-L-10#</t>
        </is>
      </c>
      <c r="C72" s="511" t="inlineStr">
        <is>
          <t>#</t>
        </is>
      </c>
      <c r="D72" s="511" t="n">
        <v>1165</v>
      </c>
      <c r="E72" s="511" t="n">
        <v>995</v>
      </c>
      <c r="F72" s="511" t="n">
        <v>3</v>
      </c>
      <c r="G72" s="570">
        <f>D72*E72*F72/1000000</f>
        <v/>
      </c>
      <c r="H72" s="570">
        <f>G72*40.4</f>
        <v/>
      </c>
      <c r="I72" s="511" t="inlineStr">
        <is>
          <t>2#管廊</t>
        </is>
      </c>
      <c r="J72" s="511" t="inlineStr">
        <is>
          <t>EL9.5M</t>
        </is>
      </c>
      <c r="K72" s="368">
        <f>A72&amp;"-"&amp;B72&amp;C72</f>
        <v/>
      </c>
    </row>
    <row r="73" ht="14.4" customHeight="1" s="541">
      <c r="A73" s="511" t="inlineStr">
        <is>
          <t>P14</t>
        </is>
      </c>
      <c r="B73" s="511" t="inlineStr">
        <is>
          <t>P14-L-9</t>
        </is>
      </c>
      <c r="C73" s="511" t="inlineStr"/>
      <c r="D73" s="511" t="n">
        <v>1165</v>
      </c>
      <c r="E73" s="511" t="n">
        <v>995</v>
      </c>
      <c r="F73" s="511" t="n">
        <v>11</v>
      </c>
      <c r="G73" s="570">
        <f>D73*E73*F73/1000000</f>
        <v/>
      </c>
      <c r="H73" s="570">
        <f>G73*40.4</f>
        <v/>
      </c>
      <c r="I73" s="511" t="inlineStr">
        <is>
          <t>2#管廊</t>
        </is>
      </c>
      <c r="J73" s="511" t="inlineStr">
        <is>
          <t>EL9.5M</t>
        </is>
      </c>
      <c r="K73" s="368">
        <f>A73&amp;"-"&amp;B73&amp;C73</f>
        <v/>
      </c>
    </row>
    <row r="74" ht="14.4" customHeight="1" s="541">
      <c r="A74" s="511" t="inlineStr">
        <is>
          <t>P14</t>
        </is>
      </c>
      <c r="B74" s="511" t="inlineStr">
        <is>
          <t>P14-L-25#</t>
        </is>
      </c>
      <c r="C74" s="511" t="inlineStr">
        <is>
          <t>#</t>
        </is>
      </c>
      <c r="D74" s="511" t="n">
        <v>2365</v>
      </c>
      <c r="E74" s="511" t="n">
        <v>995</v>
      </c>
      <c r="F74" s="511" t="n">
        <v>1</v>
      </c>
      <c r="G74" s="570">
        <f>D74*E74*F74/1000000</f>
        <v/>
      </c>
      <c r="H74" s="570">
        <f>G74*40.4</f>
        <v/>
      </c>
      <c r="I74" s="511" t="inlineStr">
        <is>
          <t>2#管廊</t>
        </is>
      </c>
      <c r="J74" s="511" t="inlineStr">
        <is>
          <t>EL9.5M</t>
        </is>
      </c>
      <c r="K74" s="368">
        <f>A74&amp;"-"&amp;B74&amp;C74</f>
        <v/>
      </c>
    </row>
    <row r="75" ht="14.4" customHeight="1" s="541">
      <c r="A75" s="511" t="inlineStr">
        <is>
          <t>P14</t>
        </is>
      </c>
      <c r="B75" s="511" t="inlineStr">
        <is>
          <t>P14-L-4</t>
        </is>
      </c>
      <c r="C75" s="511" t="inlineStr"/>
      <c r="D75" s="511" t="n">
        <v>2365</v>
      </c>
      <c r="E75" s="511" t="n">
        <v>995</v>
      </c>
      <c r="F75" s="511" t="n">
        <v>8</v>
      </c>
      <c r="G75" s="570">
        <f>D75*E75*F75/1000000</f>
        <v/>
      </c>
      <c r="H75" s="570">
        <f>G75*40.4</f>
        <v/>
      </c>
      <c r="I75" s="511" t="inlineStr">
        <is>
          <t>2#管廊</t>
        </is>
      </c>
      <c r="J75" s="511" t="inlineStr">
        <is>
          <t>EL9.5M</t>
        </is>
      </c>
      <c r="K75" s="368">
        <f>A75&amp;"-"&amp;B75&amp;C75</f>
        <v/>
      </c>
    </row>
    <row r="76" ht="14.4" customHeight="1" s="541">
      <c r="A76" s="511" t="inlineStr">
        <is>
          <t>P14</t>
        </is>
      </c>
      <c r="B76" s="511" t="inlineStr">
        <is>
          <t>P14-L-5#</t>
        </is>
      </c>
      <c r="C76" s="511" t="inlineStr">
        <is>
          <t>#</t>
        </is>
      </c>
      <c r="D76" s="511" t="n">
        <v>2365</v>
      </c>
      <c r="E76" s="511" t="n">
        <v>995</v>
      </c>
      <c r="F76" s="511" t="n">
        <v>3</v>
      </c>
      <c r="G76" s="570">
        <f>D76*E76*F76/1000000</f>
        <v/>
      </c>
      <c r="H76" s="570">
        <f>G76*40.4</f>
        <v/>
      </c>
      <c r="I76" s="511" t="inlineStr">
        <is>
          <t>2#管廊</t>
        </is>
      </c>
      <c r="J76" s="511" t="inlineStr">
        <is>
          <t>EL9.5M</t>
        </is>
      </c>
      <c r="K76" s="368">
        <f>A76&amp;"-"&amp;B76&amp;C76</f>
        <v/>
      </c>
    </row>
    <row r="77" ht="14.4" customHeight="1" s="541">
      <c r="A77" s="511" t="inlineStr">
        <is>
          <t>P14</t>
        </is>
      </c>
      <c r="B77" s="511" t="inlineStr">
        <is>
          <t>P14-L-7</t>
        </is>
      </c>
      <c r="C77" s="511" t="inlineStr"/>
      <c r="D77" s="511" t="n">
        <v>2390</v>
      </c>
      <c r="E77" s="511" t="n">
        <v>995</v>
      </c>
      <c r="F77" s="511" t="n">
        <v>4</v>
      </c>
      <c r="G77" s="570">
        <f>D77*E77*F77/1000000</f>
        <v/>
      </c>
      <c r="H77" s="570">
        <f>G77*40.4</f>
        <v/>
      </c>
      <c r="I77" s="511" t="inlineStr">
        <is>
          <t>2#管廊</t>
        </is>
      </c>
      <c r="J77" s="511" t="inlineStr">
        <is>
          <t>EL9.5M</t>
        </is>
      </c>
      <c r="K77" s="368">
        <f>A77&amp;"-"&amp;B77&amp;C77</f>
        <v/>
      </c>
    </row>
    <row r="78" ht="14.4" customHeight="1" s="541">
      <c r="A78" s="511" t="inlineStr">
        <is>
          <t>P15</t>
        </is>
      </c>
      <c r="B78" s="511" t="inlineStr">
        <is>
          <t>P15-L-7</t>
        </is>
      </c>
      <c r="C78" s="511" t="inlineStr"/>
      <c r="D78" s="511" t="n">
        <v>2390</v>
      </c>
      <c r="E78" s="511" t="n">
        <v>995</v>
      </c>
      <c r="F78" s="511" t="n">
        <v>10</v>
      </c>
      <c r="G78" s="570">
        <f>D78*E78*F78/1000000</f>
        <v/>
      </c>
      <c r="H78" s="570">
        <f>G78*40.4</f>
        <v/>
      </c>
      <c r="I78" s="511" t="inlineStr">
        <is>
          <t>2#管廊</t>
        </is>
      </c>
      <c r="J78" s="511" t="inlineStr">
        <is>
          <t>EL9.5M</t>
        </is>
      </c>
      <c r="K78" s="368">
        <f>A78&amp;"-"&amp;B78&amp;C78</f>
        <v/>
      </c>
    </row>
    <row r="79" ht="14.4" customHeight="1" s="541">
      <c r="A79" s="511" t="inlineStr">
        <is>
          <t>P16</t>
        </is>
      </c>
      <c r="B79" s="511" t="inlineStr">
        <is>
          <t>P16-M-10#</t>
        </is>
      </c>
      <c r="C79" s="511" t="inlineStr">
        <is>
          <t>#</t>
        </is>
      </c>
      <c r="D79" s="511" t="n">
        <v>790</v>
      </c>
      <c r="E79" s="511" t="n">
        <v>995</v>
      </c>
      <c r="F79" s="511" t="n">
        <v>1</v>
      </c>
      <c r="G79" s="570">
        <f>D79*E79*F79/1000000</f>
        <v/>
      </c>
      <c r="H79" s="570">
        <f>G79*40.4</f>
        <v/>
      </c>
      <c r="I79" s="511" t="inlineStr">
        <is>
          <t>2#管廊</t>
        </is>
      </c>
      <c r="J79" s="511" t="inlineStr">
        <is>
          <t>EL12.5M</t>
        </is>
      </c>
      <c r="K79" s="368">
        <f>A79&amp;"-"&amp;B79&amp;C79</f>
        <v/>
      </c>
    </row>
    <row r="80" ht="14.4" customHeight="1" s="541">
      <c r="A80" s="511" t="inlineStr">
        <is>
          <t>P16</t>
        </is>
      </c>
      <c r="B80" s="511" t="inlineStr">
        <is>
          <t>P16-M-11#</t>
        </is>
      </c>
      <c r="C80" s="511" t="inlineStr">
        <is>
          <t>#</t>
        </is>
      </c>
      <c r="D80" s="511" t="n">
        <v>790</v>
      </c>
      <c r="E80" s="511" t="n">
        <v>995</v>
      </c>
      <c r="F80" s="511" t="n">
        <v>1</v>
      </c>
      <c r="G80" s="570">
        <f>D80*E80*F80/1000000</f>
        <v/>
      </c>
      <c r="H80" s="570">
        <f>G80*40.4</f>
        <v/>
      </c>
      <c r="I80" s="511" t="inlineStr">
        <is>
          <t>2#管廊</t>
        </is>
      </c>
      <c r="J80" s="511" t="inlineStr">
        <is>
          <t>EL12.5M</t>
        </is>
      </c>
      <c r="K80" s="368">
        <f>A80&amp;"-"&amp;B80&amp;C80</f>
        <v/>
      </c>
    </row>
    <row r="81" ht="14.4" customHeight="1" s="541">
      <c r="A81" s="511" t="inlineStr">
        <is>
          <t>P16</t>
        </is>
      </c>
      <c r="B81" s="511" t="inlineStr">
        <is>
          <t>P16-M-12#</t>
        </is>
      </c>
      <c r="C81" s="511" t="inlineStr">
        <is>
          <t>#</t>
        </is>
      </c>
      <c r="D81" s="511" t="n">
        <v>790</v>
      </c>
      <c r="E81" s="511" t="n">
        <v>995</v>
      </c>
      <c r="F81" s="511" t="n">
        <v>1</v>
      </c>
      <c r="G81" s="570">
        <f>D81*E81*F81/1000000</f>
        <v/>
      </c>
      <c r="H81" s="570">
        <f>G81*40.4</f>
        <v/>
      </c>
      <c r="I81" s="511" t="inlineStr">
        <is>
          <t>2#管廊</t>
        </is>
      </c>
      <c r="J81" s="511" t="inlineStr">
        <is>
          <t>EL12.5M</t>
        </is>
      </c>
      <c r="K81" s="368">
        <f>A81&amp;"-"&amp;B81&amp;C81</f>
        <v/>
      </c>
    </row>
    <row r="82" ht="14.4" customHeight="1" s="541">
      <c r="A82" s="511" t="inlineStr">
        <is>
          <t>P16</t>
        </is>
      </c>
      <c r="B82" s="511" t="inlineStr">
        <is>
          <t>P16-M-13#</t>
        </is>
      </c>
      <c r="C82" s="511" t="inlineStr">
        <is>
          <t>#</t>
        </is>
      </c>
      <c r="D82" s="511" t="n">
        <v>790</v>
      </c>
      <c r="E82" s="511" t="n">
        <v>995</v>
      </c>
      <c r="F82" s="511" t="n">
        <v>1</v>
      </c>
      <c r="G82" s="570">
        <f>D82*E82*F82/1000000</f>
        <v/>
      </c>
      <c r="H82" s="570">
        <f>G82*40.4</f>
        <v/>
      </c>
      <c r="I82" s="511" t="inlineStr">
        <is>
          <t>2#管廊</t>
        </is>
      </c>
      <c r="J82" s="511" t="inlineStr">
        <is>
          <t>EL12.5M</t>
        </is>
      </c>
      <c r="K82" s="368">
        <f>A82&amp;"-"&amp;B82&amp;C82</f>
        <v/>
      </c>
    </row>
    <row r="83" ht="14.4" customHeight="1" s="541">
      <c r="A83" s="511" t="inlineStr">
        <is>
          <t>P16</t>
        </is>
      </c>
      <c r="B83" s="511" t="inlineStr">
        <is>
          <t>P16-M-14#</t>
        </is>
      </c>
      <c r="C83" s="511" t="inlineStr">
        <is>
          <t>#</t>
        </is>
      </c>
      <c r="D83" s="511" t="n">
        <v>790</v>
      </c>
      <c r="E83" s="511" t="n">
        <v>995</v>
      </c>
      <c r="F83" s="511" t="n">
        <v>1</v>
      </c>
      <c r="G83" s="570">
        <f>D83*E83*F83/1000000</f>
        <v/>
      </c>
      <c r="H83" s="570">
        <f>G83*40.4</f>
        <v/>
      </c>
      <c r="I83" s="511" t="inlineStr">
        <is>
          <t>2#管廊</t>
        </is>
      </c>
      <c r="J83" s="511" t="inlineStr">
        <is>
          <t>EL12.5M</t>
        </is>
      </c>
      <c r="K83" s="368">
        <f>A83&amp;"-"&amp;B83&amp;C83</f>
        <v/>
      </c>
    </row>
    <row r="84" ht="14.4" customHeight="1" s="541">
      <c r="A84" s="511" t="inlineStr">
        <is>
          <t>P16</t>
        </is>
      </c>
      <c r="B84" s="511" t="inlineStr">
        <is>
          <t>P16-M-4</t>
        </is>
      </c>
      <c r="C84" s="511" t="inlineStr"/>
      <c r="D84" s="511" t="n">
        <v>2190</v>
      </c>
      <c r="E84" s="511" t="n">
        <v>995</v>
      </c>
      <c r="F84" s="511" t="n">
        <v>1</v>
      </c>
      <c r="G84" s="570">
        <f>D84*E84*F84/1000000</f>
        <v/>
      </c>
      <c r="H84" s="570">
        <f>G84*40.4</f>
        <v/>
      </c>
      <c r="I84" s="511" t="inlineStr">
        <is>
          <t>2#管廊</t>
        </is>
      </c>
      <c r="J84" s="511" t="inlineStr">
        <is>
          <t>EL12.5M</t>
        </is>
      </c>
      <c r="K84" s="368">
        <f>A84&amp;"-"&amp;B84&amp;C84</f>
        <v/>
      </c>
    </row>
    <row r="85" ht="14.4" customHeight="1" s="541">
      <c r="A85" s="511" t="inlineStr">
        <is>
          <t>P16</t>
        </is>
      </c>
      <c r="B85" s="511" t="inlineStr">
        <is>
          <t>P16-M-6</t>
        </is>
      </c>
      <c r="C85" s="511" t="inlineStr"/>
      <c r="D85" s="511" t="n">
        <v>2990</v>
      </c>
      <c r="E85" s="511" t="n">
        <v>995</v>
      </c>
      <c r="F85" s="511" t="n">
        <v>3</v>
      </c>
      <c r="G85" s="570">
        <f>D85*E85*F85/1000000</f>
        <v/>
      </c>
      <c r="H85" s="570">
        <f>G85*40.4</f>
        <v/>
      </c>
      <c r="I85" s="511" t="inlineStr">
        <is>
          <t>2#管廊</t>
        </is>
      </c>
      <c r="J85" s="511" t="inlineStr">
        <is>
          <t>EL12.5M</t>
        </is>
      </c>
      <c r="K85" s="368">
        <f>A85&amp;"-"&amp;B85&amp;C85</f>
        <v/>
      </c>
    </row>
    <row r="86" ht="14.4" customHeight="1" s="541">
      <c r="A86" s="511" t="inlineStr">
        <is>
          <t>P16</t>
        </is>
      </c>
      <c r="B86" s="511" t="inlineStr">
        <is>
          <t>P16-M-7#</t>
        </is>
      </c>
      <c r="C86" s="511" t="inlineStr">
        <is>
          <t>#</t>
        </is>
      </c>
      <c r="D86" s="511" t="n">
        <v>2990</v>
      </c>
      <c r="E86" s="511" t="n">
        <v>995</v>
      </c>
      <c r="F86" s="511" t="n">
        <v>1</v>
      </c>
      <c r="G86" s="570">
        <f>D86*E86*F86/1000000</f>
        <v/>
      </c>
      <c r="H86" s="570">
        <f>G86*40.4</f>
        <v/>
      </c>
      <c r="I86" s="511" t="inlineStr">
        <is>
          <t>2#管廊</t>
        </is>
      </c>
      <c r="J86" s="511" t="inlineStr">
        <is>
          <t>EL12.5M</t>
        </is>
      </c>
      <c r="K86" s="368">
        <f>A86&amp;"-"&amp;B86&amp;C86</f>
        <v/>
      </c>
    </row>
    <row r="87" ht="14.4" customHeight="1" s="541">
      <c r="A87" s="511" t="inlineStr">
        <is>
          <t>P17</t>
        </is>
      </c>
      <c r="B87" s="511" t="inlineStr">
        <is>
          <t>P17-M-2</t>
        </is>
      </c>
      <c r="C87" s="511" t="inlineStr"/>
      <c r="D87" s="511" t="n">
        <v>790</v>
      </c>
      <c r="E87" s="511" t="n">
        <v>995</v>
      </c>
      <c r="F87" s="511" t="n">
        <v>40</v>
      </c>
      <c r="G87" s="570">
        <f>D87*E87*F87/1000000</f>
        <v/>
      </c>
      <c r="H87" s="570">
        <f>G87*40.4</f>
        <v/>
      </c>
      <c r="I87" s="511" t="inlineStr">
        <is>
          <t>2#管廊</t>
        </is>
      </c>
      <c r="J87" s="511" t="inlineStr">
        <is>
          <t>EL12.5M</t>
        </is>
      </c>
      <c r="K87" s="368">
        <f>A87&amp;"-"&amp;B87&amp;C87</f>
        <v/>
      </c>
    </row>
    <row r="88" ht="14.4" customHeight="1" s="541">
      <c r="A88" s="511" t="inlineStr">
        <is>
          <t>P18</t>
        </is>
      </c>
      <c r="B88" s="511" t="inlineStr">
        <is>
          <t>P18-M-2</t>
        </is>
      </c>
      <c r="C88" s="511" t="inlineStr"/>
      <c r="D88" s="511" t="n">
        <v>790</v>
      </c>
      <c r="E88" s="511" t="n">
        <v>995</v>
      </c>
      <c r="F88" s="511" t="n">
        <v>36</v>
      </c>
      <c r="G88" s="570">
        <f>D88*E88*F88/1000000</f>
        <v/>
      </c>
      <c r="H88" s="570">
        <f>G88*40.4</f>
        <v/>
      </c>
      <c r="I88" s="511" t="inlineStr">
        <is>
          <t>2#管廊</t>
        </is>
      </c>
      <c r="J88" s="511" t="inlineStr">
        <is>
          <t>EL12.5M</t>
        </is>
      </c>
      <c r="K88" s="368">
        <f>A88&amp;"-"&amp;B88&amp;C88</f>
        <v/>
      </c>
    </row>
    <row r="89" ht="14.4" customHeight="1" s="541">
      <c r="A89" s="511" t="inlineStr">
        <is>
          <t>P19</t>
        </is>
      </c>
      <c r="B89" s="511" t="inlineStr">
        <is>
          <t>P19-N-6</t>
        </is>
      </c>
      <c r="C89" s="511" t="inlineStr"/>
      <c r="D89" s="511" t="n">
        <v>1090</v>
      </c>
      <c r="E89" s="511" t="n">
        <v>995</v>
      </c>
      <c r="F89" s="511" t="n">
        <v>2</v>
      </c>
      <c r="G89" s="570">
        <f>D89*E89*F89/1000000</f>
        <v/>
      </c>
      <c r="H89" s="570">
        <f>G89*40.4</f>
        <v/>
      </c>
      <c r="I89" s="511" t="inlineStr">
        <is>
          <t>2#管廊</t>
        </is>
      </c>
      <c r="J89" s="511" t="inlineStr">
        <is>
          <t>EL13.5M</t>
        </is>
      </c>
      <c r="K89" s="368">
        <f>A89&amp;"-"&amp;B89&amp;C89</f>
        <v/>
      </c>
    </row>
    <row r="90" ht="14.4" customHeight="1" s="541">
      <c r="A90" s="511" t="inlineStr">
        <is>
          <t>P19</t>
        </is>
      </c>
      <c r="B90" s="511" t="inlineStr">
        <is>
          <t>P19-N-7#</t>
        </is>
      </c>
      <c r="C90" s="511" t="inlineStr">
        <is>
          <t>#</t>
        </is>
      </c>
      <c r="D90" s="511" t="n">
        <v>1090</v>
      </c>
      <c r="E90" s="511" t="n">
        <v>995</v>
      </c>
      <c r="F90" s="511" t="n">
        <v>1</v>
      </c>
      <c r="G90" s="570">
        <f>D90*E90*F90/1000000</f>
        <v/>
      </c>
      <c r="H90" s="570">
        <f>G90*40.4</f>
        <v/>
      </c>
      <c r="I90" s="511" t="inlineStr">
        <is>
          <t>2#管廊</t>
        </is>
      </c>
      <c r="J90" s="511" t="inlineStr">
        <is>
          <t>EL13.5M</t>
        </is>
      </c>
      <c r="K90" s="368">
        <f>A90&amp;"-"&amp;B90&amp;C90</f>
        <v/>
      </c>
    </row>
    <row r="91" ht="14.4" customHeight="1" s="541">
      <c r="A91" s="511" t="inlineStr">
        <is>
          <t>P19</t>
        </is>
      </c>
      <c r="B91" s="511" t="inlineStr">
        <is>
          <t>P19-N-2</t>
        </is>
      </c>
      <c r="C91" s="511" t="inlineStr"/>
      <c r="D91" s="511" t="n">
        <v>1190</v>
      </c>
      <c r="E91" s="511" t="n">
        <v>995</v>
      </c>
      <c r="F91" s="511" t="n">
        <v>2</v>
      </c>
      <c r="G91" s="570">
        <f>D91*E91*F91/1000000</f>
        <v/>
      </c>
      <c r="H91" s="570">
        <f>G91*40.4</f>
        <v/>
      </c>
      <c r="I91" s="511" t="inlineStr">
        <is>
          <t>2#管廊</t>
        </is>
      </c>
      <c r="J91" s="511" t="inlineStr">
        <is>
          <t>EL13.5M</t>
        </is>
      </c>
      <c r="K91" s="368">
        <f>A91&amp;"-"&amp;B91&amp;C91</f>
        <v/>
      </c>
    </row>
    <row r="92" ht="14.4" customHeight="1" s="541">
      <c r="A92" s="511" t="inlineStr">
        <is>
          <t>P19</t>
        </is>
      </c>
      <c r="B92" s="511" t="inlineStr">
        <is>
          <t>P19-P-1</t>
        </is>
      </c>
      <c r="C92" s="511" t="inlineStr"/>
      <c r="D92" s="511" t="n">
        <v>790</v>
      </c>
      <c r="E92" s="511" t="n">
        <v>990</v>
      </c>
      <c r="F92" s="511" t="n">
        <v>1</v>
      </c>
      <c r="G92" s="570">
        <f>D92*E92*F92/1000000</f>
        <v/>
      </c>
      <c r="H92" s="570">
        <f>G92*40.4</f>
        <v/>
      </c>
      <c r="I92" s="511" t="inlineStr">
        <is>
          <t>2#管廊</t>
        </is>
      </c>
      <c r="J92" s="511" t="inlineStr">
        <is>
          <t>EL14.5M</t>
        </is>
      </c>
      <c r="K92" s="368">
        <f>A92&amp;"-"&amp;B92&amp;C92</f>
        <v/>
      </c>
    </row>
    <row r="93" ht="14.4" customHeight="1" s="541">
      <c r="A93" s="511" t="inlineStr">
        <is>
          <t>P21</t>
        </is>
      </c>
      <c r="B93" s="511" t="inlineStr">
        <is>
          <t>P21-Q-2</t>
        </is>
      </c>
      <c r="C93" s="511" t="inlineStr"/>
      <c r="D93" s="511" t="n">
        <v>790</v>
      </c>
      <c r="E93" s="511" t="n">
        <v>995</v>
      </c>
      <c r="F93" s="511" t="n">
        <v>8</v>
      </c>
      <c r="G93" s="570">
        <f>D93*E93*F93/1000000</f>
        <v/>
      </c>
      <c r="H93" s="570">
        <f>G93*40.4</f>
        <v/>
      </c>
      <c r="I93" s="511" t="inlineStr">
        <is>
          <t>2#管廊</t>
        </is>
      </c>
      <c r="J93" s="511" t="inlineStr">
        <is>
          <t>EL10M</t>
        </is>
      </c>
      <c r="K93" s="368">
        <f>A93&amp;"-"&amp;B93&amp;C93</f>
        <v/>
      </c>
    </row>
    <row r="94" ht="14.4" customHeight="1" s="541">
      <c r="A94" s="511" t="inlineStr">
        <is>
          <t>P22</t>
        </is>
      </c>
      <c r="B94" s="511" t="inlineStr">
        <is>
          <t>P22-R-4</t>
        </is>
      </c>
      <c r="C94" s="511" t="inlineStr"/>
      <c r="D94" s="511" t="n">
        <v>790</v>
      </c>
      <c r="E94" s="511" t="n">
        <v>995</v>
      </c>
      <c r="F94" s="511" t="n">
        <v>6</v>
      </c>
      <c r="G94" s="570">
        <f>D94*E94*F94/1000000</f>
        <v/>
      </c>
      <c r="H94" s="570">
        <f>G94*40.4</f>
        <v/>
      </c>
      <c r="I94" s="511" t="inlineStr">
        <is>
          <t>2#管廊</t>
        </is>
      </c>
      <c r="J94" s="511" t="inlineStr">
        <is>
          <t>EL15M</t>
        </is>
      </c>
      <c r="K94" s="368">
        <f>A94&amp;"-"&amp;B94&amp;C94</f>
        <v/>
      </c>
    </row>
    <row r="95" ht="14.4" customHeight="1" s="541">
      <c r="A95" s="511" t="inlineStr">
        <is>
          <t>P23</t>
        </is>
      </c>
      <c r="B95" s="511" t="inlineStr">
        <is>
          <t>P23-A-27#</t>
        </is>
      </c>
      <c r="C95" s="511" t="inlineStr">
        <is>
          <t>#</t>
        </is>
      </c>
      <c r="D95" s="511" t="n">
        <v>990</v>
      </c>
      <c r="E95" s="511" t="n">
        <v>455</v>
      </c>
      <c r="F95" s="511" t="n">
        <v>1</v>
      </c>
      <c r="G95" s="570">
        <f>D95*E95*F95/1000000</f>
        <v/>
      </c>
      <c r="H95" s="570">
        <f>G95*40.4</f>
        <v/>
      </c>
      <c r="I95" s="511" t="inlineStr">
        <is>
          <t>1#管廊</t>
        </is>
      </c>
      <c r="J95" s="511" t="inlineStr">
        <is>
          <t>EL5.5M</t>
        </is>
      </c>
      <c r="K95" s="368">
        <f>A95&amp;"-"&amp;B95&amp;C95</f>
        <v/>
      </c>
    </row>
    <row r="96" ht="14.4" customHeight="1" s="541">
      <c r="A96" s="511" t="inlineStr">
        <is>
          <t>P23</t>
        </is>
      </c>
      <c r="B96" s="511" t="inlineStr">
        <is>
          <t>P23-A-19</t>
        </is>
      </c>
      <c r="C96" s="511" t="inlineStr"/>
      <c r="D96" s="511" t="n">
        <v>1165</v>
      </c>
      <c r="E96" s="511" t="n">
        <v>935</v>
      </c>
      <c r="F96" s="511" t="n">
        <v>1</v>
      </c>
      <c r="G96" s="570">
        <f>D96*E96*F96/1000000</f>
        <v/>
      </c>
      <c r="H96" s="570">
        <f>G96*40.4</f>
        <v/>
      </c>
      <c r="I96" s="511" t="inlineStr">
        <is>
          <t>1#管廊</t>
        </is>
      </c>
      <c r="J96" s="511" t="inlineStr">
        <is>
          <t>EL5.5M</t>
        </is>
      </c>
      <c r="K96" s="368">
        <f>A96&amp;"-"&amp;B96&amp;C96</f>
        <v/>
      </c>
    </row>
    <row r="97" ht="14.4" customHeight="1" s="541">
      <c r="A97" s="511" t="inlineStr">
        <is>
          <t>P23</t>
        </is>
      </c>
      <c r="B97" s="511" t="inlineStr">
        <is>
          <t>P23-A-22#</t>
        </is>
      </c>
      <c r="C97" s="511" t="inlineStr">
        <is>
          <t>#</t>
        </is>
      </c>
      <c r="D97" s="511" t="n">
        <v>1165</v>
      </c>
      <c r="E97" s="511" t="n">
        <v>935</v>
      </c>
      <c r="F97" s="511" t="n">
        <v>1</v>
      </c>
      <c r="G97" s="570">
        <f>D97*E97*F97/1000000</f>
        <v/>
      </c>
      <c r="H97" s="570">
        <f>G97*40.4</f>
        <v/>
      </c>
      <c r="I97" s="511" t="inlineStr">
        <is>
          <t>1#管廊</t>
        </is>
      </c>
      <c r="J97" s="511" t="inlineStr">
        <is>
          <t>EL5.5M</t>
        </is>
      </c>
      <c r="K97" s="368">
        <f>A97&amp;"-"&amp;B97&amp;C97</f>
        <v/>
      </c>
    </row>
    <row r="98" ht="14.4" customHeight="1" s="541">
      <c r="A98" s="511" t="inlineStr">
        <is>
          <t>P23</t>
        </is>
      </c>
      <c r="B98" s="511" t="inlineStr">
        <is>
          <t>P23-A-23</t>
        </is>
      </c>
      <c r="C98" s="511" t="inlineStr"/>
      <c r="D98" s="511" t="n">
        <v>1165</v>
      </c>
      <c r="E98" s="511" t="n">
        <v>575</v>
      </c>
      <c r="F98" s="511" t="n">
        <v>1</v>
      </c>
      <c r="G98" s="570">
        <f>D98*E98*F98/1000000</f>
        <v/>
      </c>
      <c r="H98" s="570">
        <f>G98*40.4</f>
        <v/>
      </c>
      <c r="I98" s="511" t="inlineStr">
        <is>
          <t>1#管廊</t>
        </is>
      </c>
      <c r="J98" s="511" t="inlineStr">
        <is>
          <t>EL5.5M</t>
        </is>
      </c>
      <c r="K98" s="368">
        <f>A98&amp;"-"&amp;B98&amp;C98</f>
        <v/>
      </c>
    </row>
    <row r="99" ht="14.4" customHeight="1" s="541">
      <c r="A99" s="511" t="inlineStr">
        <is>
          <t>P23</t>
        </is>
      </c>
      <c r="B99" s="511" t="inlineStr">
        <is>
          <t>P23-A-24</t>
        </is>
      </c>
      <c r="C99" s="511" t="inlineStr"/>
      <c r="D99" s="511" t="n">
        <v>1165</v>
      </c>
      <c r="E99" s="511" t="n">
        <v>605</v>
      </c>
      <c r="F99" s="511" t="n">
        <v>2</v>
      </c>
      <c r="G99" s="570">
        <f>D99*E99*F99/1000000</f>
        <v/>
      </c>
      <c r="H99" s="570">
        <f>G99*40.4</f>
        <v/>
      </c>
      <c r="I99" s="511" t="inlineStr">
        <is>
          <t>1#管廊</t>
        </is>
      </c>
      <c r="J99" s="511" t="inlineStr">
        <is>
          <t>EL5.5M</t>
        </is>
      </c>
      <c r="K99" s="368">
        <f>A99&amp;"-"&amp;B99&amp;C99</f>
        <v/>
      </c>
    </row>
    <row r="100" ht="14.4" customHeight="1" s="541">
      <c r="A100" s="511" t="inlineStr">
        <is>
          <t>P23</t>
        </is>
      </c>
      <c r="B100" s="511" t="inlineStr">
        <is>
          <t>P23-A-26#</t>
        </is>
      </c>
      <c r="C100" s="511" t="inlineStr">
        <is>
          <t>#</t>
        </is>
      </c>
      <c r="D100" s="511" t="n">
        <v>1165</v>
      </c>
      <c r="E100" s="511" t="n">
        <v>575</v>
      </c>
      <c r="F100" s="511" t="n">
        <v>1</v>
      </c>
      <c r="G100" s="570">
        <f>D100*E100*F100/1000000</f>
        <v/>
      </c>
      <c r="H100" s="570">
        <f>G100*40.4</f>
        <v/>
      </c>
      <c r="I100" s="511" t="inlineStr">
        <is>
          <t>1#管廊</t>
        </is>
      </c>
      <c r="J100" s="511" t="inlineStr">
        <is>
          <t>EL5.5M</t>
        </is>
      </c>
      <c r="K100" s="368">
        <f>A100&amp;"-"&amp;B100&amp;C100</f>
        <v/>
      </c>
    </row>
    <row r="101" ht="14.4" customHeight="1" s="541">
      <c r="A101" s="511" t="inlineStr">
        <is>
          <t>P23</t>
        </is>
      </c>
      <c r="B101" s="511" t="inlineStr">
        <is>
          <t>P23-A-1</t>
        </is>
      </c>
      <c r="C101" s="511" t="inlineStr"/>
      <c r="D101" s="511" t="n">
        <v>1190</v>
      </c>
      <c r="E101" s="511" t="n">
        <v>605</v>
      </c>
      <c r="F101" s="511" t="n">
        <v>1</v>
      </c>
      <c r="G101" s="570">
        <f>D101*E101*F101/1000000</f>
        <v/>
      </c>
      <c r="H101" s="570">
        <f>G101*40.4</f>
        <v/>
      </c>
      <c r="I101" s="511" t="inlineStr">
        <is>
          <t>1#管廊</t>
        </is>
      </c>
      <c r="J101" s="511" t="inlineStr">
        <is>
          <t>EL5.5M</t>
        </is>
      </c>
      <c r="K101" s="368">
        <f>A101&amp;"-"&amp;B101&amp;C101</f>
        <v/>
      </c>
    </row>
    <row r="102" ht="14.4" customHeight="1" s="541">
      <c r="A102" s="511" t="inlineStr">
        <is>
          <t>P23</t>
        </is>
      </c>
      <c r="B102" s="511" t="inlineStr">
        <is>
          <t>P23-A-2</t>
        </is>
      </c>
      <c r="C102" s="511" t="inlineStr"/>
      <c r="D102" s="511" t="n">
        <v>1190</v>
      </c>
      <c r="E102" s="511" t="n">
        <v>635</v>
      </c>
      <c r="F102" s="511" t="n">
        <v>1</v>
      </c>
      <c r="G102" s="570">
        <f>D102*E102*F102/1000000</f>
        <v/>
      </c>
      <c r="H102" s="570">
        <f>G102*40.4</f>
        <v/>
      </c>
      <c r="I102" s="511" t="inlineStr">
        <is>
          <t>1#管廊</t>
        </is>
      </c>
      <c r="J102" s="511" t="inlineStr">
        <is>
          <t>EL5.5M</t>
        </is>
      </c>
      <c r="K102" s="368">
        <f>A102&amp;"-"&amp;B102&amp;C102</f>
        <v/>
      </c>
    </row>
    <row r="103" ht="14.4" customHeight="1" s="541">
      <c r="A103" s="511" t="inlineStr">
        <is>
          <t>P23</t>
        </is>
      </c>
      <c r="B103" s="511" t="inlineStr">
        <is>
          <t>P23-A-10#</t>
        </is>
      </c>
      <c r="C103" s="511" t="inlineStr">
        <is>
          <t>#</t>
        </is>
      </c>
      <c r="D103" s="511" t="n">
        <v>2365</v>
      </c>
      <c r="E103" s="511" t="n">
        <v>935</v>
      </c>
      <c r="F103" s="511" t="n">
        <v>1</v>
      </c>
      <c r="G103" s="570">
        <f>D103*E103*F103/1000000</f>
        <v/>
      </c>
      <c r="H103" s="570">
        <f>G103*40.4</f>
        <v/>
      </c>
      <c r="I103" s="511" t="inlineStr">
        <is>
          <t>1#管廊</t>
        </is>
      </c>
      <c r="J103" s="511" t="inlineStr">
        <is>
          <t>EL5.5M</t>
        </is>
      </c>
      <c r="K103" s="368">
        <f>A103&amp;"-"&amp;B103&amp;C103</f>
        <v/>
      </c>
    </row>
    <row r="104" ht="14.4" customHeight="1" s="541">
      <c r="A104" s="511" t="inlineStr">
        <is>
          <t>P23</t>
        </is>
      </c>
      <c r="B104" s="511" t="inlineStr">
        <is>
          <t>P23-A-11</t>
        </is>
      </c>
      <c r="C104" s="511" t="inlineStr"/>
      <c r="D104" s="511" t="n">
        <v>2365</v>
      </c>
      <c r="E104" s="511" t="n">
        <v>575</v>
      </c>
      <c r="F104" s="511" t="n">
        <v>1</v>
      </c>
      <c r="G104" s="570">
        <f>D104*E104*F104/1000000</f>
        <v/>
      </c>
      <c r="H104" s="570">
        <f>G104*40.4</f>
        <v/>
      </c>
      <c r="I104" s="511" t="inlineStr">
        <is>
          <t>1#管廊</t>
        </is>
      </c>
      <c r="J104" s="511" t="inlineStr">
        <is>
          <t>EL5.5M</t>
        </is>
      </c>
      <c r="K104" s="368">
        <f>A104&amp;"-"&amp;B104&amp;C104</f>
        <v/>
      </c>
    </row>
    <row r="105" ht="14.4" customHeight="1" s="541">
      <c r="A105" s="511" t="inlineStr">
        <is>
          <t>P23</t>
        </is>
      </c>
      <c r="B105" s="511" t="inlineStr">
        <is>
          <t>P23-A-12</t>
        </is>
      </c>
      <c r="C105" s="511" t="inlineStr"/>
      <c r="D105" s="511" t="n">
        <v>2365</v>
      </c>
      <c r="E105" s="511" t="n">
        <v>605</v>
      </c>
      <c r="F105" s="511" t="n">
        <v>2</v>
      </c>
      <c r="G105" s="570">
        <f>D105*E105*F105/1000000</f>
        <v/>
      </c>
      <c r="H105" s="570">
        <f>G105*40.4</f>
        <v/>
      </c>
      <c r="I105" s="511" t="inlineStr">
        <is>
          <t>1#管廊</t>
        </is>
      </c>
      <c r="J105" s="511" t="inlineStr">
        <is>
          <t>EL5.5M</t>
        </is>
      </c>
      <c r="K105" s="368">
        <f>A105&amp;"-"&amp;B105&amp;C105</f>
        <v/>
      </c>
    </row>
    <row r="106" ht="14.4" customHeight="1" s="541">
      <c r="A106" s="511" t="inlineStr">
        <is>
          <t>P23</t>
        </is>
      </c>
      <c r="B106" s="511" t="inlineStr">
        <is>
          <t>P23-A-14#</t>
        </is>
      </c>
      <c r="C106" s="511" t="inlineStr">
        <is>
          <t>#</t>
        </is>
      </c>
      <c r="D106" s="511" t="n">
        <v>2365</v>
      </c>
      <c r="E106" s="511" t="n">
        <v>575</v>
      </c>
      <c r="F106" s="511" t="n">
        <v>1</v>
      </c>
      <c r="G106" s="570">
        <f>D106*E106*F106/1000000</f>
        <v/>
      </c>
      <c r="H106" s="570">
        <f>G106*40.4</f>
        <v/>
      </c>
      <c r="I106" s="511" t="inlineStr">
        <is>
          <t>1#管廊</t>
        </is>
      </c>
      <c r="J106" s="511" t="inlineStr">
        <is>
          <t>EL5.5M</t>
        </is>
      </c>
      <c r="K106" s="368">
        <f>A106&amp;"-"&amp;B106&amp;C106</f>
        <v/>
      </c>
    </row>
    <row r="107" ht="14.4" customHeight="1" s="541">
      <c r="A107" s="511" t="inlineStr">
        <is>
          <t>P23</t>
        </is>
      </c>
      <c r="B107" s="511" t="inlineStr">
        <is>
          <t>P23-A-7</t>
        </is>
      </c>
      <c r="C107" s="511" t="inlineStr"/>
      <c r="D107" s="511" t="n">
        <v>2365</v>
      </c>
      <c r="E107" s="511" t="n">
        <v>935</v>
      </c>
      <c r="F107" s="511" t="n">
        <v>1</v>
      </c>
      <c r="G107" s="570">
        <f>D107*E107*F107/1000000</f>
        <v/>
      </c>
      <c r="H107" s="570">
        <f>G107*40.4</f>
        <v/>
      </c>
      <c r="I107" s="511" t="inlineStr">
        <is>
          <t>1#管廊</t>
        </is>
      </c>
      <c r="J107" s="511" t="inlineStr">
        <is>
          <t>EL5.5M</t>
        </is>
      </c>
      <c r="K107" s="368">
        <f>A107&amp;"-"&amp;B107&amp;C107</f>
        <v/>
      </c>
    </row>
    <row r="108" ht="14.4" customHeight="1" s="541">
      <c r="A108" s="511" t="inlineStr">
        <is>
          <t>P23</t>
        </is>
      </c>
      <c r="B108" s="511" t="inlineStr">
        <is>
          <t>P23-A-15</t>
        </is>
      </c>
      <c r="C108" s="511" t="inlineStr"/>
      <c r="D108" s="511" t="n">
        <v>2390</v>
      </c>
      <c r="E108" s="511" t="n">
        <v>575</v>
      </c>
      <c r="F108" s="511" t="n">
        <v>2</v>
      </c>
      <c r="G108" s="570">
        <f>D108*E108*F108/1000000</f>
        <v/>
      </c>
      <c r="H108" s="570">
        <f>G108*40.4</f>
        <v/>
      </c>
      <c r="I108" s="511" t="inlineStr">
        <is>
          <t>1#管廊</t>
        </is>
      </c>
      <c r="J108" s="511" t="inlineStr">
        <is>
          <t>EL5.5M</t>
        </is>
      </c>
      <c r="K108" s="368">
        <f>A108&amp;"-"&amp;B108&amp;C108</f>
        <v/>
      </c>
    </row>
    <row r="109" ht="14.4" customHeight="1" s="541">
      <c r="A109" s="511" t="inlineStr">
        <is>
          <t>P23</t>
        </is>
      </c>
      <c r="B109" s="511" t="inlineStr">
        <is>
          <t>P23-A-16</t>
        </is>
      </c>
      <c r="C109" s="511" t="inlineStr"/>
      <c r="D109" s="511" t="n">
        <v>2390</v>
      </c>
      <c r="E109" s="511" t="n">
        <v>605</v>
      </c>
      <c r="F109" s="511" t="n">
        <v>2</v>
      </c>
      <c r="G109" s="570">
        <f>D109*E109*F109/1000000</f>
        <v/>
      </c>
      <c r="H109" s="570">
        <f>G109*40.4</f>
        <v/>
      </c>
      <c r="I109" s="511" t="inlineStr">
        <is>
          <t>1#管廊</t>
        </is>
      </c>
      <c r="J109" s="511" t="inlineStr">
        <is>
          <t>EL5.5M</t>
        </is>
      </c>
      <c r="K109" s="368">
        <f>A109&amp;"-"&amp;B109&amp;C109</f>
        <v/>
      </c>
    </row>
    <row r="110" ht="14.4" customHeight="1" s="541">
      <c r="A110" s="511" t="inlineStr">
        <is>
          <t>P23</t>
        </is>
      </c>
      <c r="B110" s="511" t="inlineStr">
        <is>
          <t>P23-A-18</t>
        </is>
      </c>
      <c r="C110" s="511" t="inlineStr"/>
      <c r="D110" s="511" t="n">
        <v>2390</v>
      </c>
      <c r="E110" s="511" t="n">
        <v>935</v>
      </c>
      <c r="F110" s="511" t="n">
        <v>2</v>
      </c>
      <c r="G110" s="570">
        <f>D110*E110*F110/1000000</f>
        <v/>
      </c>
      <c r="H110" s="570">
        <f>G110*40.4</f>
        <v/>
      </c>
      <c r="I110" s="511" t="inlineStr">
        <is>
          <t>1#管廊</t>
        </is>
      </c>
      <c r="J110" s="511" t="inlineStr">
        <is>
          <t>EL5.5M</t>
        </is>
      </c>
      <c r="K110" s="368">
        <f>A110&amp;"-"&amp;B110&amp;C110</f>
        <v/>
      </c>
    </row>
    <row r="111" ht="14.4" customHeight="1" s="541">
      <c r="A111" s="511" t="inlineStr">
        <is>
          <t>P24</t>
        </is>
      </c>
      <c r="B111" s="511" t="inlineStr">
        <is>
          <t>P24-B-25#</t>
        </is>
      </c>
      <c r="C111" s="511" t="inlineStr">
        <is>
          <t>#</t>
        </is>
      </c>
      <c r="D111" s="511" t="n">
        <v>990</v>
      </c>
      <c r="E111" s="511" t="n">
        <v>455</v>
      </c>
      <c r="F111" s="511" t="n">
        <v>1</v>
      </c>
      <c r="G111" s="570">
        <f>D111*E111*F111/1000000</f>
        <v/>
      </c>
      <c r="H111" s="570">
        <f>G111*40.4</f>
        <v/>
      </c>
      <c r="I111" s="511" t="inlineStr">
        <is>
          <t>1#管廊</t>
        </is>
      </c>
      <c r="J111" s="511" t="inlineStr">
        <is>
          <t>EL8M</t>
        </is>
      </c>
      <c r="K111" s="368">
        <f>A111&amp;"-"&amp;B111&amp;C111</f>
        <v/>
      </c>
    </row>
    <row r="112" ht="14.4" customHeight="1" s="541">
      <c r="A112" s="511" t="inlineStr">
        <is>
          <t>P24</t>
        </is>
      </c>
      <c r="B112" s="511" t="inlineStr">
        <is>
          <t>P24-B-17</t>
        </is>
      </c>
      <c r="C112" s="511" t="inlineStr"/>
      <c r="D112" s="511" t="n">
        <v>1165</v>
      </c>
      <c r="E112" s="511" t="n">
        <v>935</v>
      </c>
      <c r="F112" s="511" t="n">
        <v>1</v>
      </c>
      <c r="G112" s="570">
        <f>D112*E112*F112/1000000</f>
        <v/>
      </c>
      <c r="H112" s="570">
        <f>G112*40.4</f>
        <v/>
      </c>
      <c r="I112" s="511" t="inlineStr">
        <is>
          <t>1#管廊</t>
        </is>
      </c>
      <c r="J112" s="511" t="inlineStr">
        <is>
          <t>EL8M</t>
        </is>
      </c>
      <c r="K112" s="368">
        <f>A112&amp;"-"&amp;B112&amp;C112</f>
        <v/>
      </c>
    </row>
    <row r="113" ht="14.4" customHeight="1" s="541">
      <c r="A113" s="511" t="inlineStr">
        <is>
          <t>P24</t>
        </is>
      </c>
      <c r="B113" s="511" t="inlineStr">
        <is>
          <t>P24-B-20#</t>
        </is>
      </c>
      <c r="C113" s="511" t="inlineStr">
        <is>
          <t>#</t>
        </is>
      </c>
      <c r="D113" s="511" t="n">
        <v>1165</v>
      </c>
      <c r="E113" s="511" t="n">
        <v>935</v>
      </c>
      <c r="F113" s="511" t="n">
        <v>1</v>
      </c>
      <c r="G113" s="570">
        <f>D113*E113*F113/1000000</f>
        <v/>
      </c>
      <c r="H113" s="570">
        <f>G113*40.4</f>
        <v/>
      </c>
      <c r="I113" s="511" t="inlineStr">
        <is>
          <t>1#管廊</t>
        </is>
      </c>
      <c r="J113" s="511" t="inlineStr">
        <is>
          <t>EL8M</t>
        </is>
      </c>
      <c r="K113" s="368">
        <f>A113&amp;"-"&amp;B113&amp;C113</f>
        <v/>
      </c>
    </row>
    <row r="114" ht="14.4" customHeight="1" s="541">
      <c r="A114" s="511" t="inlineStr">
        <is>
          <t>P24</t>
        </is>
      </c>
      <c r="B114" s="511" t="inlineStr">
        <is>
          <t>P24-B-21</t>
        </is>
      </c>
      <c r="C114" s="511" t="inlineStr"/>
      <c r="D114" s="511" t="n">
        <v>1165</v>
      </c>
      <c r="E114" s="511" t="n">
        <v>575</v>
      </c>
      <c r="F114" s="511" t="n">
        <v>1</v>
      </c>
      <c r="G114" s="570">
        <f>D114*E114*F114/1000000</f>
        <v/>
      </c>
      <c r="H114" s="570">
        <f>G114*40.4</f>
        <v/>
      </c>
      <c r="I114" s="511" t="inlineStr">
        <is>
          <t>1#管廊</t>
        </is>
      </c>
      <c r="J114" s="511" t="inlineStr">
        <is>
          <t>EL8M</t>
        </is>
      </c>
      <c r="K114" s="368">
        <f>A114&amp;"-"&amp;B114&amp;C114</f>
        <v/>
      </c>
    </row>
    <row r="115" ht="14.4" customHeight="1" s="541">
      <c r="A115" s="511" t="inlineStr">
        <is>
          <t>P24</t>
        </is>
      </c>
      <c r="B115" s="511" t="inlineStr">
        <is>
          <t>P24-B-22</t>
        </is>
      </c>
      <c r="C115" s="511" t="inlineStr"/>
      <c r="D115" s="511" t="n">
        <v>1165</v>
      </c>
      <c r="E115" s="511" t="n">
        <v>605</v>
      </c>
      <c r="F115" s="511" t="n">
        <v>2</v>
      </c>
      <c r="G115" s="570">
        <f>D115*E115*F115/1000000</f>
        <v/>
      </c>
      <c r="H115" s="570">
        <f>G115*40.4</f>
        <v/>
      </c>
      <c r="I115" s="511" t="inlineStr">
        <is>
          <t>1#管廊</t>
        </is>
      </c>
      <c r="J115" s="511" t="inlineStr">
        <is>
          <t>EL8M</t>
        </is>
      </c>
      <c r="K115" s="368">
        <f>A115&amp;"-"&amp;B115&amp;C115</f>
        <v/>
      </c>
    </row>
    <row r="116" ht="14.4" customHeight="1" s="541">
      <c r="A116" s="511" t="inlineStr">
        <is>
          <t>P24</t>
        </is>
      </c>
      <c r="B116" s="511" t="inlineStr">
        <is>
          <t>P24-B-24#</t>
        </is>
      </c>
      <c r="C116" s="511" t="inlineStr">
        <is>
          <t>#</t>
        </is>
      </c>
      <c r="D116" s="511" t="n">
        <v>1165</v>
      </c>
      <c r="E116" s="511" t="n">
        <v>575</v>
      </c>
      <c r="F116" s="511" t="n">
        <v>1</v>
      </c>
      <c r="G116" s="570">
        <f>D116*E116*F116/1000000</f>
        <v/>
      </c>
      <c r="H116" s="570">
        <f>G116*40.4</f>
        <v/>
      </c>
      <c r="I116" s="511" t="inlineStr">
        <is>
          <t>1#管廊</t>
        </is>
      </c>
      <c r="J116" s="511" t="inlineStr">
        <is>
          <t>EL8M</t>
        </is>
      </c>
      <c r="K116" s="368">
        <f>A116&amp;"-"&amp;B116&amp;C116</f>
        <v/>
      </c>
    </row>
    <row r="117" ht="14.4" customHeight="1" s="541">
      <c r="A117" s="511" t="inlineStr">
        <is>
          <t>P24</t>
        </is>
      </c>
      <c r="B117" s="511" t="inlineStr">
        <is>
          <t>P24-B-1#</t>
        </is>
      </c>
      <c r="C117" s="511" t="inlineStr">
        <is>
          <t>#</t>
        </is>
      </c>
      <c r="D117" s="511" t="n">
        <v>1190</v>
      </c>
      <c r="E117" s="511" t="n">
        <v>605</v>
      </c>
      <c r="F117" s="511" t="n">
        <v>1</v>
      </c>
      <c r="G117" s="570">
        <f>D117*E117*F117/1000000</f>
        <v/>
      </c>
      <c r="H117" s="570">
        <f>G117*40.4</f>
        <v/>
      </c>
      <c r="I117" s="511" t="inlineStr">
        <is>
          <t>1#管廊</t>
        </is>
      </c>
      <c r="J117" s="511" t="inlineStr">
        <is>
          <t>EL8M</t>
        </is>
      </c>
      <c r="K117" s="368">
        <f>A117&amp;"-"&amp;B117&amp;C117</f>
        <v/>
      </c>
    </row>
    <row r="118" ht="14.4" customHeight="1" s="541">
      <c r="A118" s="511" t="inlineStr">
        <is>
          <t>P24</t>
        </is>
      </c>
      <c r="B118" s="511" t="inlineStr">
        <is>
          <t>P24-B-2</t>
        </is>
      </c>
      <c r="C118" s="511" t="inlineStr"/>
      <c r="D118" s="511" t="n">
        <v>1190</v>
      </c>
      <c r="E118" s="511" t="n">
        <v>635</v>
      </c>
      <c r="F118" s="511" t="n">
        <v>1</v>
      </c>
      <c r="G118" s="570">
        <f>D118*E118*F118/1000000</f>
        <v/>
      </c>
      <c r="H118" s="570">
        <f>G118*40.4</f>
        <v/>
      </c>
      <c r="I118" s="511" t="inlineStr">
        <is>
          <t>1#管廊</t>
        </is>
      </c>
      <c r="J118" s="511" t="inlineStr">
        <is>
          <t>EL8M</t>
        </is>
      </c>
      <c r="K118" s="368">
        <f>A118&amp;"-"&amp;B118&amp;C118</f>
        <v/>
      </c>
    </row>
    <row r="119" ht="14.4" customHeight="1" s="541">
      <c r="A119" s="511" t="inlineStr">
        <is>
          <t>P24</t>
        </is>
      </c>
      <c r="B119" s="511" t="inlineStr">
        <is>
          <t>P24-B-10</t>
        </is>
      </c>
      <c r="C119" s="511" t="inlineStr"/>
      <c r="D119" s="511" t="n">
        <v>2365</v>
      </c>
      <c r="E119" s="511" t="n">
        <v>935</v>
      </c>
      <c r="F119" s="511" t="n">
        <v>1</v>
      </c>
      <c r="G119" s="570">
        <f>D119*E119*F119/1000000</f>
        <v/>
      </c>
      <c r="H119" s="570">
        <f>G119*40.4</f>
        <v/>
      </c>
      <c r="I119" s="511" t="inlineStr">
        <is>
          <t>1#管廊</t>
        </is>
      </c>
      <c r="J119" s="511" t="inlineStr">
        <is>
          <t>EL8M</t>
        </is>
      </c>
      <c r="K119" s="368">
        <f>A119&amp;"-"&amp;B119&amp;C119</f>
        <v/>
      </c>
    </row>
    <row r="120" ht="14.4" customHeight="1" s="541">
      <c r="A120" s="511" t="inlineStr">
        <is>
          <t>P24</t>
        </is>
      </c>
      <c r="B120" s="511" t="inlineStr">
        <is>
          <t>P24-B-12#</t>
        </is>
      </c>
      <c r="C120" s="511" t="inlineStr">
        <is>
          <t>#</t>
        </is>
      </c>
      <c r="D120" s="511" t="n">
        <v>2365</v>
      </c>
      <c r="E120" s="511" t="n">
        <v>575</v>
      </c>
      <c r="F120" s="511" t="n">
        <v>1</v>
      </c>
      <c r="G120" s="570">
        <f>D120*E120*F120/1000000</f>
        <v/>
      </c>
      <c r="H120" s="570">
        <f>G120*40.4</f>
        <v/>
      </c>
      <c r="I120" s="511" t="inlineStr">
        <is>
          <t>1#管廊</t>
        </is>
      </c>
      <c r="J120" s="511" t="inlineStr">
        <is>
          <t>EL8M</t>
        </is>
      </c>
      <c r="K120" s="368">
        <f>A120&amp;"-"&amp;B120&amp;C120</f>
        <v/>
      </c>
    </row>
    <row r="121" ht="14.4" customHeight="1" s="541">
      <c r="A121" s="511" t="inlineStr">
        <is>
          <t>P24</t>
        </is>
      </c>
      <c r="B121" s="511" t="inlineStr">
        <is>
          <t>P24-B-5</t>
        </is>
      </c>
      <c r="C121" s="511" t="inlineStr"/>
      <c r="D121" s="511" t="n">
        <v>2365</v>
      </c>
      <c r="E121" s="511" t="n">
        <v>575</v>
      </c>
      <c r="F121" s="511" t="n">
        <v>1</v>
      </c>
      <c r="G121" s="570">
        <f>D121*E121*F121/1000000</f>
        <v/>
      </c>
      <c r="H121" s="570">
        <f>G121*40.4</f>
        <v/>
      </c>
      <c r="I121" s="511" t="inlineStr">
        <is>
          <t>1#管廊</t>
        </is>
      </c>
      <c r="J121" s="511" t="inlineStr">
        <is>
          <t>EL8M</t>
        </is>
      </c>
      <c r="K121" s="368">
        <f>A121&amp;"-"&amp;B121&amp;C121</f>
        <v/>
      </c>
    </row>
    <row r="122" ht="14.4" customHeight="1" s="541">
      <c r="A122" s="511" t="inlineStr">
        <is>
          <t>P24</t>
        </is>
      </c>
      <c r="B122" s="511" t="inlineStr">
        <is>
          <t>P24-B-6</t>
        </is>
      </c>
      <c r="C122" s="511" t="inlineStr"/>
      <c r="D122" s="511" t="n">
        <v>2365</v>
      </c>
      <c r="E122" s="511" t="n">
        <v>605</v>
      </c>
      <c r="F122" s="511" t="n">
        <v>2</v>
      </c>
      <c r="G122" s="570">
        <f>D122*E122*F122/1000000</f>
        <v/>
      </c>
      <c r="H122" s="570">
        <f>G122*40.4</f>
        <v/>
      </c>
      <c r="I122" s="511" t="inlineStr">
        <is>
          <t>1#管廊</t>
        </is>
      </c>
      <c r="J122" s="511" t="inlineStr">
        <is>
          <t>EL8M</t>
        </is>
      </c>
      <c r="K122" s="368">
        <f>A122&amp;"-"&amp;B122&amp;C122</f>
        <v/>
      </c>
    </row>
    <row r="123" ht="14.4" customHeight="1" s="541">
      <c r="A123" s="511" t="inlineStr">
        <is>
          <t>P24</t>
        </is>
      </c>
      <c r="B123" s="511" t="inlineStr">
        <is>
          <t>P24-B-8#</t>
        </is>
      </c>
      <c r="C123" s="511" t="inlineStr">
        <is>
          <t>#</t>
        </is>
      </c>
      <c r="D123" s="511" t="n">
        <v>2365</v>
      </c>
      <c r="E123" s="511" t="n">
        <v>935</v>
      </c>
      <c r="F123" s="511" t="n">
        <v>1</v>
      </c>
      <c r="G123" s="570">
        <f>D123*E123*F123/1000000</f>
        <v/>
      </c>
      <c r="H123" s="570">
        <f>G123*40.4</f>
        <v/>
      </c>
      <c r="I123" s="511" t="inlineStr">
        <is>
          <t>1#管廊</t>
        </is>
      </c>
      <c r="J123" s="511" t="inlineStr">
        <is>
          <t>EL8M</t>
        </is>
      </c>
      <c r="K123" s="368">
        <f>A123&amp;"-"&amp;B123&amp;C123</f>
        <v/>
      </c>
    </row>
    <row r="124" ht="14.4" customHeight="1" s="541">
      <c r="A124" s="511" t="inlineStr">
        <is>
          <t>P24</t>
        </is>
      </c>
      <c r="B124" s="511" t="inlineStr">
        <is>
          <t>P24-B-13</t>
        </is>
      </c>
      <c r="C124" s="511" t="inlineStr"/>
      <c r="D124" s="511" t="n">
        <v>2390</v>
      </c>
      <c r="E124" s="511" t="n">
        <v>575</v>
      </c>
      <c r="F124" s="511" t="n">
        <v>2</v>
      </c>
      <c r="G124" s="570">
        <f>D124*E124*F124/1000000</f>
        <v/>
      </c>
      <c r="H124" s="570">
        <f>G124*40.4</f>
        <v/>
      </c>
      <c r="I124" s="511" t="inlineStr">
        <is>
          <t>1#管廊</t>
        </is>
      </c>
      <c r="J124" s="511" t="inlineStr">
        <is>
          <t>EL8M</t>
        </is>
      </c>
      <c r="K124" s="368">
        <f>A124&amp;"-"&amp;B124&amp;C124</f>
        <v/>
      </c>
    </row>
    <row r="125" ht="14.4" customHeight="1" s="541">
      <c r="A125" s="511" t="inlineStr">
        <is>
          <t>P24</t>
        </is>
      </c>
      <c r="B125" s="511" t="inlineStr">
        <is>
          <t>P24-B-14</t>
        </is>
      </c>
      <c r="C125" s="511" t="inlineStr"/>
      <c r="D125" s="511" t="n">
        <v>2390</v>
      </c>
      <c r="E125" s="511" t="n">
        <v>605</v>
      </c>
      <c r="F125" s="511" t="n">
        <v>2</v>
      </c>
      <c r="G125" s="570">
        <f>D125*E125*F125/1000000</f>
        <v/>
      </c>
      <c r="H125" s="570">
        <f>G125*40.4</f>
        <v/>
      </c>
      <c r="I125" s="511" t="inlineStr">
        <is>
          <t>1#管廊</t>
        </is>
      </c>
      <c r="J125" s="511" t="inlineStr">
        <is>
          <t>EL8M</t>
        </is>
      </c>
      <c r="K125" s="368">
        <f>A125&amp;"-"&amp;B125&amp;C125</f>
        <v/>
      </c>
    </row>
    <row r="126" ht="14.4" customHeight="1" s="541">
      <c r="A126" s="511" t="inlineStr">
        <is>
          <t>P24</t>
        </is>
      </c>
      <c r="B126" s="511" t="inlineStr">
        <is>
          <t>P24-B-16</t>
        </is>
      </c>
      <c r="C126" s="511" t="inlineStr"/>
      <c r="D126" s="511" t="n">
        <v>2390</v>
      </c>
      <c r="E126" s="511" t="n">
        <v>935</v>
      </c>
      <c r="F126" s="511" t="n">
        <v>2</v>
      </c>
      <c r="G126" s="570">
        <f>D126*E126*F126/1000000</f>
        <v/>
      </c>
      <c r="H126" s="570">
        <f>G126*40.4</f>
        <v/>
      </c>
      <c r="I126" s="511" t="inlineStr">
        <is>
          <t>1#管廊</t>
        </is>
      </c>
      <c r="J126" s="511" t="inlineStr">
        <is>
          <t>EL8M</t>
        </is>
      </c>
      <c r="K126" s="368">
        <f>A126&amp;"-"&amp;B126&amp;C126</f>
        <v/>
      </c>
    </row>
    <row r="127" ht="14.4" customHeight="1" s="541">
      <c r="A127" s="511" t="inlineStr">
        <is>
          <t>P24</t>
        </is>
      </c>
      <c r="B127" s="511" t="inlineStr">
        <is>
          <t>P24-C-1</t>
        </is>
      </c>
      <c r="C127" s="511" t="inlineStr"/>
      <c r="D127" s="511" t="n">
        <v>790</v>
      </c>
      <c r="E127" s="511" t="n">
        <v>965</v>
      </c>
      <c r="F127" s="511" t="n">
        <v>1</v>
      </c>
      <c r="G127" s="570">
        <f>D127*E127*F127/1000000</f>
        <v/>
      </c>
      <c r="H127" s="570">
        <f>G127*40.4</f>
        <v/>
      </c>
      <c r="I127" s="511" t="inlineStr">
        <is>
          <t>1#管廊</t>
        </is>
      </c>
      <c r="J127" s="511" t="inlineStr">
        <is>
          <t>EL9.5M</t>
        </is>
      </c>
      <c r="K127" s="368">
        <f>A127&amp;"-"&amp;B127&amp;C127</f>
        <v/>
      </c>
    </row>
    <row r="128" ht="14.4" customHeight="1" s="541">
      <c r="A128" s="511" t="inlineStr">
        <is>
          <t>P26</t>
        </is>
      </c>
      <c r="B128" s="511" t="inlineStr">
        <is>
          <t>P26-D-19</t>
        </is>
      </c>
      <c r="C128" s="511" t="inlineStr"/>
      <c r="D128" s="511" t="n">
        <v>1165</v>
      </c>
      <c r="E128" s="511" t="n">
        <v>935</v>
      </c>
      <c r="F128" s="511" t="n">
        <v>1</v>
      </c>
      <c r="G128" s="570">
        <f>D128*E128*F128/1000000</f>
        <v/>
      </c>
      <c r="H128" s="570">
        <f>G128*40.4</f>
        <v/>
      </c>
      <c r="I128" s="511" t="inlineStr">
        <is>
          <t>1#管廊</t>
        </is>
      </c>
      <c r="J128" s="511" t="inlineStr">
        <is>
          <t>EL10.5M</t>
        </is>
      </c>
      <c r="K128" s="368">
        <f>A128&amp;"-"&amp;B128&amp;C128</f>
        <v/>
      </c>
    </row>
    <row r="129" ht="14.4" customHeight="1" s="541">
      <c r="A129" s="511" t="inlineStr">
        <is>
          <t>P26</t>
        </is>
      </c>
      <c r="B129" s="511" t="inlineStr">
        <is>
          <t>P26-D-22#</t>
        </is>
      </c>
      <c r="C129" s="511" t="inlineStr">
        <is>
          <t>#</t>
        </is>
      </c>
      <c r="D129" s="511" t="n">
        <v>1165</v>
      </c>
      <c r="E129" s="511" t="n">
        <v>935</v>
      </c>
      <c r="F129" s="511" t="n">
        <v>1</v>
      </c>
      <c r="G129" s="570">
        <f>D129*E129*F129/1000000</f>
        <v/>
      </c>
      <c r="H129" s="570">
        <f>G129*40.4</f>
        <v/>
      </c>
      <c r="I129" s="511" t="inlineStr">
        <is>
          <t>1#管廊</t>
        </is>
      </c>
      <c r="J129" s="511" t="inlineStr">
        <is>
          <t>EL10.5M</t>
        </is>
      </c>
      <c r="K129" s="368">
        <f>A129&amp;"-"&amp;B129&amp;C129</f>
        <v/>
      </c>
    </row>
    <row r="130" ht="14.4" customHeight="1" s="541">
      <c r="A130" s="511" t="inlineStr">
        <is>
          <t>P26</t>
        </is>
      </c>
      <c r="B130" s="511" t="inlineStr">
        <is>
          <t>P26-D-23</t>
        </is>
      </c>
      <c r="C130" s="511" t="inlineStr"/>
      <c r="D130" s="511" t="n">
        <v>1165</v>
      </c>
      <c r="E130" s="511" t="n">
        <v>575</v>
      </c>
      <c r="F130" s="511" t="n">
        <v>1</v>
      </c>
      <c r="G130" s="570">
        <f>D130*E130*F130/1000000</f>
        <v/>
      </c>
      <c r="H130" s="570">
        <f>G130*40.4</f>
        <v/>
      </c>
      <c r="I130" s="511" t="inlineStr">
        <is>
          <t>1#管廊</t>
        </is>
      </c>
      <c r="J130" s="511" t="inlineStr">
        <is>
          <t>EL10.5M</t>
        </is>
      </c>
      <c r="K130" s="368">
        <f>A130&amp;"-"&amp;B130&amp;C130</f>
        <v/>
      </c>
    </row>
    <row r="131" ht="14.4" customHeight="1" s="541">
      <c r="A131" s="511" t="inlineStr">
        <is>
          <t>P26</t>
        </is>
      </c>
      <c r="B131" s="511" t="inlineStr">
        <is>
          <t>P26-D-24</t>
        </is>
      </c>
      <c r="C131" s="511" t="inlineStr"/>
      <c r="D131" s="511" t="n">
        <v>1165</v>
      </c>
      <c r="E131" s="511" t="n">
        <v>605</v>
      </c>
      <c r="F131" s="511" t="n">
        <v>2</v>
      </c>
      <c r="G131" s="570">
        <f>D131*E131*F131/1000000</f>
        <v/>
      </c>
      <c r="H131" s="570">
        <f>G131*40.4</f>
        <v/>
      </c>
      <c r="I131" s="511" t="inlineStr">
        <is>
          <t>1#管廊</t>
        </is>
      </c>
      <c r="J131" s="511" t="inlineStr">
        <is>
          <t>EL10.5M</t>
        </is>
      </c>
      <c r="K131" s="368">
        <f>A131&amp;"-"&amp;B131&amp;C131</f>
        <v/>
      </c>
    </row>
    <row r="132" ht="14.4" customHeight="1" s="541">
      <c r="A132" s="511" t="inlineStr">
        <is>
          <t>P26</t>
        </is>
      </c>
      <c r="B132" s="511" t="inlineStr">
        <is>
          <t>P26-D-26#</t>
        </is>
      </c>
      <c r="C132" s="511" t="inlineStr">
        <is>
          <t>#</t>
        </is>
      </c>
      <c r="D132" s="511" t="n">
        <v>1165</v>
      </c>
      <c r="E132" s="511" t="n">
        <v>575</v>
      </c>
      <c r="F132" s="511" t="n">
        <v>1</v>
      </c>
      <c r="G132" s="570">
        <f>D132*E132*F132/1000000</f>
        <v/>
      </c>
      <c r="H132" s="570">
        <f>G132*40.4</f>
        <v/>
      </c>
      <c r="I132" s="511" t="inlineStr">
        <is>
          <t>1#管廊</t>
        </is>
      </c>
      <c r="J132" s="511" t="inlineStr">
        <is>
          <t>EL10.5M</t>
        </is>
      </c>
      <c r="K132" s="368">
        <f>A132&amp;"-"&amp;B132&amp;C132</f>
        <v/>
      </c>
    </row>
    <row r="133" ht="14.4" customHeight="1" s="541">
      <c r="A133" s="511" t="inlineStr">
        <is>
          <t>P26</t>
        </is>
      </c>
      <c r="B133" s="511" t="inlineStr">
        <is>
          <t>P26-D-1</t>
        </is>
      </c>
      <c r="C133" s="511" t="inlineStr"/>
      <c r="D133" s="511" t="n">
        <v>1190</v>
      </c>
      <c r="E133" s="511" t="n">
        <v>605</v>
      </c>
      <c r="F133" s="511" t="n">
        <v>1</v>
      </c>
      <c r="G133" s="570">
        <f>D133*E133*F133/1000000</f>
        <v/>
      </c>
      <c r="H133" s="570">
        <f>G133*40.4</f>
        <v/>
      </c>
      <c r="I133" s="511" t="inlineStr">
        <is>
          <t>1#管廊</t>
        </is>
      </c>
      <c r="J133" s="511" t="inlineStr">
        <is>
          <t>EL10.5M</t>
        </is>
      </c>
      <c r="K133" s="368">
        <f>A133&amp;"-"&amp;B133&amp;C133</f>
        <v/>
      </c>
    </row>
    <row r="134" ht="14.4" customHeight="1" s="541">
      <c r="A134" s="511" t="inlineStr">
        <is>
          <t>P26</t>
        </is>
      </c>
      <c r="B134" s="511" t="inlineStr">
        <is>
          <t>P26-D-2</t>
        </is>
      </c>
      <c r="C134" s="511" t="inlineStr"/>
      <c r="D134" s="511" t="n">
        <v>1190</v>
      </c>
      <c r="E134" s="511" t="n">
        <v>635</v>
      </c>
      <c r="F134" s="511" t="n">
        <v>1</v>
      </c>
      <c r="G134" s="570">
        <f>D134*E134*F134/1000000</f>
        <v/>
      </c>
      <c r="H134" s="570">
        <f>G134*40.4</f>
        <v/>
      </c>
      <c r="I134" s="511" t="inlineStr">
        <is>
          <t>1#管廊</t>
        </is>
      </c>
      <c r="J134" s="511" t="inlineStr">
        <is>
          <t>EL10.5M</t>
        </is>
      </c>
      <c r="K134" s="368">
        <f>A134&amp;"-"&amp;B134&amp;C134</f>
        <v/>
      </c>
    </row>
    <row r="135" ht="14.4" customHeight="1" s="541">
      <c r="A135" s="511" t="inlineStr">
        <is>
          <t>P26</t>
        </is>
      </c>
      <c r="B135" s="511" t="inlineStr">
        <is>
          <t>P26-D-27#</t>
        </is>
      </c>
      <c r="C135" s="511" t="inlineStr">
        <is>
          <t>#</t>
        </is>
      </c>
      <c r="D135" s="511" t="n">
        <v>1790</v>
      </c>
      <c r="E135" s="511" t="n">
        <v>425</v>
      </c>
      <c r="F135" s="511" t="n">
        <v>1</v>
      </c>
      <c r="G135" s="570">
        <f>D135*E135*F135/1000000</f>
        <v/>
      </c>
      <c r="H135" s="570">
        <f>G135*40.4</f>
        <v/>
      </c>
      <c r="I135" s="511" t="inlineStr">
        <is>
          <t>1#管廊</t>
        </is>
      </c>
      <c r="J135" s="511" t="inlineStr">
        <is>
          <t>EL10.5M</t>
        </is>
      </c>
      <c r="K135" s="368">
        <f>A135&amp;"-"&amp;B135&amp;C135</f>
        <v/>
      </c>
    </row>
    <row r="136" ht="14.4" customHeight="1" s="541">
      <c r="A136" s="511" t="inlineStr">
        <is>
          <t>P26</t>
        </is>
      </c>
      <c r="B136" s="511" t="inlineStr">
        <is>
          <t>P26-D-10#</t>
        </is>
      </c>
      <c r="C136" s="511" t="inlineStr">
        <is>
          <t>#</t>
        </is>
      </c>
      <c r="D136" s="511" t="n">
        <v>2365</v>
      </c>
      <c r="E136" s="511" t="n">
        <v>935</v>
      </c>
      <c r="F136" s="511" t="n">
        <v>1</v>
      </c>
      <c r="G136" s="570">
        <f>D136*E136*F136/1000000</f>
        <v/>
      </c>
      <c r="H136" s="570">
        <f>G136*40.4</f>
        <v/>
      </c>
      <c r="I136" s="511" t="inlineStr">
        <is>
          <t>1#管廊</t>
        </is>
      </c>
      <c r="J136" s="511" t="inlineStr">
        <is>
          <t>EL10.5M</t>
        </is>
      </c>
      <c r="K136" s="368">
        <f>A136&amp;"-"&amp;B136&amp;C136</f>
        <v/>
      </c>
    </row>
    <row r="137" ht="14.4" customHeight="1" s="541">
      <c r="A137" s="511" t="inlineStr">
        <is>
          <t>P26</t>
        </is>
      </c>
      <c r="B137" s="511" t="inlineStr">
        <is>
          <t>P26-D-11</t>
        </is>
      </c>
      <c r="C137" s="511" t="inlineStr"/>
      <c r="D137" s="511" t="n">
        <v>2365</v>
      </c>
      <c r="E137" s="511" t="n">
        <v>575</v>
      </c>
      <c r="F137" s="511" t="n">
        <v>1</v>
      </c>
      <c r="G137" s="570">
        <f>D137*E137*F137/1000000</f>
        <v/>
      </c>
      <c r="H137" s="570">
        <f>G137*40.4</f>
        <v/>
      </c>
      <c r="I137" s="511" t="inlineStr">
        <is>
          <t>1#管廊</t>
        </is>
      </c>
      <c r="J137" s="511" t="inlineStr">
        <is>
          <t>EL10.5M</t>
        </is>
      </c>
      <c r="K137" s="368">
        <f>A137&amp;"-"&amp;B137&amp;C137</f>
        <v/>
      </c>
    </row>
    <row r="138" ht="14.4" customHeight="1" s="541">
      <c r="A138" s="511" t="inlineStr">
        <is>
          <t>P26</t>
        </is>
      </c>
      <c r="B138" s="511" t="inlineStr">
        <is>
          <t>P26-D-12</t>
        </is>
      </c>
      <c r="C138" s="511" t="inlineStr"/>
      <c r="D138" s="511" t="n">
        <v>2365</v>
      </c>
      <c r="E138" s="511" t="n">
        <v>605</v>
      </c>
      <c r="F138" s="511" t="n">
        <v>2</v>
      </c>
      <c r="G138" s="570">
        <f>D138*E138*F138/1000000</f>
        <v/>
      </c>
      <c r="H138" s="570">
        <f>G138*40.4</f>
        <v/>
      </c>
      <c r="I138" s="511" t="inlineStr">
        <is>
          <t>1#管廊</t>
        </is>
      </c>
      <c r="J138" s="511" t="inlineStr">
        <is>
          <t>EL10.5M</t>
        </is>
      </c>
      <c r="K138" s="368">
        <f>A138&amp;"-"&amp;B138&amp;C138</f>
        <v/>
      </c>
    </row>
    <row r="139" ht="14.4" customHeight="1" s="541">
      <c r="A139" s="511" t="inlineStr">
        <is>
          <t>P26</t>
        </is>
      </c>
      <c r="B139" s="511" t="inlineStr">
        <is>
          <t>P26-D-14#</t>
        </is>
      </c>
      <c r="C139" s="511" t="inlineStr">
        <is>
          <t>#</t>
        </is>
      </c>
      <c r="D139" s="511" t="n">
        <v>2365</v>
      </c>
      <c r="E139" s="511" t="n">
        <v>575</v>
      </c>
      <c r="F139" s="511" t="n">
        <v>1</v>
      </c>
      <c r="G139" s="570">
        <f>D139*E139*F139/1000000</f>
        <v/>
      </c>
      <c r="H139" s="570">
        <f>G139*40.4</f>
        <v/>
      </c>
      <c r="I139" s="511" t="inlineStr">
        <is>
          <t>1#管廊</t>
        </is>
      </c>
      <c r="J139" s="511" t="inlineStr">
        <is>
          <t>EL10.5M</t>
        </is>
      </c>
      <c r="K139" s="368">
        <f>A139&amp;"-"&amp;B139&amp;C139</f>
        <v/>
      </c>
    </row>
    <row r="140" ht="14.4" customHeight="1" s="541">
      <c r="A140" s="511" t="inlineStr">
        <is>
          <t>P26</t>
        </is>
      </c>
      <c r="B140" s="511" t="inlineStr">
        <is>
          <t>P26-D-7</t>
        </is>
      </c>
      <c r="C140" s="511" t="inlineStr"/>
      <c r="D140" s="511" t="n">
        <v>2365</v>
      </c>
      <c r="E140" s="511" t="n">
        <v>935</v>
      </c>
      <c r="F140" s="511" t="n">
        <v>1</v>
      </c>
      <c r="G140" s="570">
        <f>D140*E140*F140/1000000</f>
        <v/>
      </c>
      <c r="H140" s="570">
        <f>G140*40.4</f>
        <v/>
      </c>
      <c r="I140" s="511" t="inlineStr">
        <is>
          <t>1#管廊</t>
        </is>
      </c>
      <c r="J140" s="511" t="inlineStr">
        <is>
          <t>EL10.5M</t>
        </is>
      </c>
      <c r="K140" s="368">
        <f>A140&amp;"-"&amp;B140&amp;C140</f>
        <v/>
      </c>
    </row>
    <row r="141" ht="14.4" customHeight="1" s="541">
      <c r="A141" s="511" t="inlineStr">
        <is>
          <t>P26</t>
        </is>
      </c>
      <c r="B141" s="511" t="inlineStr">
        <is>
          <t>P26-D-15</t>
        </is>
      </c>
      <c r="C141" s="511" t="inlineStr"/>
      <c r="D141" s="511" t="n">
        <v>2390</v>
      </c>
      <c r="E141" s="511" t="n">
        <v>575</v>
      </c>
      <c r="F141" s="511" t="n">
        <v>2</v>
      </c>
      <c r="G141" s="570">
        <f>D141*E141*F141/1000000</f>
        <v/>
      </c>
      <c r="H141" s="570">
        <f>G141*40.4</f>
        <v/>
      </c>
      <c r="I141" s="511" t="inlineStr">
        <is>
          <t>1#管廊</t>
        </is>
      </c>
      <c r="J141" s="511" t="inlineStr">
        <is>
          <t>EL10.5M</t>
        </is>
      </c>
      <c r="K141" s="368">
        <f>A141&amp;"-"&amp;B141&amp;C141</f>
        <v/>
      </c>
    </row>
    <row r="142" ht="14.4" customHeight="1" s="541">
      <c r="A142" s="511" t="inlineStr">
        <is>
          <t>P26</t>
        </is>
      </c>
      <c r="B142" s="511" t="inlineStr">
        <is>
          <t>P26-D-16</t>
        </is>
      </c>
      <c r="C142" s="511" t="inlineStr"/>
      <c r="D142" s="511" t="n">
        <v>2390</v>
      </c>
      <c r="E142" s="511" t="n">
        <v>605</v>
      </c>
      <c r="F142" s="511" t="n">
        <v>2</v>
      </c>
      <c r="G142" s="570">
        <f>D142*E142*F142/1000000</f>
        <v/>
      </c>
      <c r="H142" s="570">
        <f>G142*40.4</f>
        <v/>
      </c>
      <c r="I142" s="511" t="inlineStr">
        <is>
          <t>1#管廊</t>
        </is>
      </c>
      <c r="J142" s="511" t="inlineStr">
        <is>
          <t>EL10.5M</t>
        </is>
      </c>
      <c r="K142" s="368">
        <f>A142&amp;"-"&amp;B142&amp;C142</f>
        <v/>
      </c>
    </row>
    <row r="143" ht="14.4" customHeight="1" s="541">
      <c r="A143" s="511" t="inlineStr">
        <is>
          <t>P26</t>
        </is>
      </c>
      <c r="B143" s="511" t="inlineStr">
        <is>
          <t>P26-D-18</t>
        </is>
      </c>
      <c r="C143" s="511" t="inlineStr"/>
      <c r="D143" s="511" t="n">
        <v>2390</v>
      </c>
      <c r="E143" s="511" t="n">
        <v>935</v>
      </c>
      <c r="F143" s="511" t="n">
        <v>2</v>
      </c>
      <c r="G143" s="570">
        <f>D143*E143*F143/1000000</f>
        <v/>
      </c>
      <c r="H143" s="570">
        <f>G143*40.4</f>
        <v/>
      </c>
      <c r="I143" s="511" t="inlineStr">
        <is>
          <t>1#管廊</t>
        </is>
      </c>
      <c r="J143" s="511" t="inlineStr">
        <is>
          <t>EL10.5M</t>
        </is>
      </c>
      <c r="K143" s="368">
        <f>A143&amp;"-"&amp;B143&amp;C143</f>
        <v/>
      </c>
    </row>
    <row r="144" ht="14.4" customHeight="1" s="541">
      <c r="A144" s="511" t="inlineStr">
        <is>
          <t>P27</t>
        </is>
      </c>
      <c r="B144" s="511" t="inlineStr">
        <is>
          <t>P27-E-1</t>
        </is>
      </c>
      <c r="C144" s="511" t="inlineStr"/>
      <c r="D144" s="511" t="n">
        <v>790</v>
      </c>
      <c r="E144" s="511" t="n">
        <v>905</v>
      </c>
      <c r="F144" s="511" t="n">
        <v>2</v>
      </c>
      <c r="G144" s="570">
        <f>D144*E144*F144/1000000</f>
        <v/>
      </c>
      <c r="H144" s="570">
        <f>G144*40.4</f>
        <v/>
      </c>
      <c r="I144" s="511" t="inlineStr">
        <is>
          <t>1#管廊</t>
        </is>
      </c>
      <c r="J144" s="511" t="inlineStr">
        <is>
          <t>EL13.5M</t>
        </is>
      </c>
      <c r="K144" s="368">
        <f>A144&amp;"-"&amp;B144&amp;C144</f>
        <v/>
      </c>
    </row>
    <row r="145" ht="14.4" customHeight="1" s="541">
      <c r="A145" s="511" t="inlineStr">
        <is>
          <t>P28</t>
        </is>
      </c>
      <c r="B145" s="511" t="inlineStr">
        <is>
          <t>P28-F-1</t>
        </is>
      </c>
      <c r="C145" s="511" t="inlineStr"/>
      <c r="D145" s="511" t="n">
        <v>790</v>
      </c>
      <c r="E145" s="511" t="n">
        <v>965</v>
      </c>
      <c r="F145" s="511" t="n">
        <v>1</v>
      </c>
      <c r="G145" s="570">
        <f>D145*E145*F145/1000000</f>
        <v/>
      </c>
      <c r="H145" s="570">
        <f>G145*40.4</f>
        <v/>
      </c>
      <c r="I145" s="511" t="inlineStr">
        <is>
          <t>1#管廊</t>
        </is>
      </c>
      <c r="J145" s="511" t="inlineStr">
        <is>
          <t>EL16M</t>
        </is>
      </c>
      <c r="K145" s="368">
        <f>A145&amp;"-"&amp;B145&amp;C145</f>
        <v/>
      </c>
    </row>
    <row r="146" ht="14.4" customHeight="1" s="541">
      <c r="A146" s="511" t="inlineStr">
        <is>
          <t>P28</t>
        </is>
      </c>
      <c r="B146" s="511" t="inlineStr">
        <is>
          <t>P28-F-3</t>
        </is>
      </c>
      <c r="C146" s="511" t="inlineStr"/>
      <c r="D146" s="511" t="n">
        <v>790</v>
      </c>
      <c r="E146" s="511" t="n">
        <v>575</v>
      </c>
      <c r="F146" s="511" t="n">
        <v>1</v>
      </c>
      <c r="G146" s="570">
        <f>D146*E146*F146/1000000</f>
        <v/>
      </c>
      <c r="H146" s="570">
        <f>G146*40.4</f>
        <v/>
      </c>
      <c r="I146" s="511" t="inlineStr">
        <is>
          <t>1#管廊</t>
        </is>
      </c>
      <c r="J146" s="511" t="inlineStr">
        <is>
          <t>EL16M</t>
        </is>
      </c>
      <c r="K146" s="368">
        <f>A146&amp;"-"&amp;B146&amp;C146</f>
        <v/>
      </c>
    </row>
    <row r="147" ht="14.4" customHeight="1" s="541">
      <c r="A147" s="511" t="inlineStr">
        <is>
          <t>P28</t>
        </is>
      </c>
      <c r="B147" s="511" t="inlineStr">
        <is>
          <t>P28-F-4</t>
        </is>
      </c>
      <c r="C147" s="511" t="inlineStr"/>
      <c r="D147" s="511" t="n">
        <v>790</v>
      </c>
      <c r="E147" s="511" t="n">
        <v>605</v>
      </c>
      <c r="F147" s="511" t="n">
        <v>1</v>
      </c>
      <c r="G147" s="570">
        <f>D147*E147*F147/1000000</f>
        <v/>
      </c>
      <c r="H147" s="570">
        <f>G147*40.4</f>
        <v/>
      </c>
      <c r="I147" s="511" t="inlineStr">
        <is>
          <t>1#管廊</t>
        </is>
      </c>
      <c r="J147" s="511" t="inlineStr">
        <is>
          <t>EL16M</t>
        </is>
      </c>
      <c r="K147" s="368">
        <f>A147&amp;"-"&amp;B147&amp;C147</f>
        <v/>
      </c>
    </row>
    <row r="148" ht="14.4" customHeight="1" s="541">
      <c r="A148" s="511" t="inlineStr">
        <is>
          <t>P29</t>
        </is>
      </c>
      <c r="B148" s="511" t="inlineStr">
        <is>
          <t>P29-G-4</t>
        </is>
      </c>
      <c r="C148" s="511" t="inlineStr"/>
      <c r="D148" s="511" t="n">
        <v>890</v>
      </c>
      <c r="E148" s="511" t="n">
        <v>515</v>
      </c>
      <c r="F148" s="511" t="n">
        <v>2</v>
      </c>
      <c r="G148" s="570">
        <f>D148*E148*F148/1000000</f>
        <v/>
      </c>
      <c r="H148" s="570">
        <f>G148*40.4</f>
        <v/>
      </c>
      <c r="I148" s="511" t="inlineStr">
        <is>
          <t>1#管廊</t>
        </is>
      </c>
      <c r="J148" s="511" t="inlineStr">
        <is>
          <t>楼梯平台</t>
        </is>
      </c>
      <c r="K148" s="368">
        <f>A148&amp;"-"&amp;B148&amp;C148</f>
        <v/>
      </c>
    </row>
    <row r="149" ht="14.4" customHeight="1" s="541">
      <c r="A149" s="511" t="inlineStr">
        <is>
          <t>P29</t>
        </is>
      </c>
      <c r="B149" s="511" t="inlineStr">
        <is>
          <t>P29-G-1</t>
        </is>
      </c>
      <c r="C149" s="511" t="inlineStr"/>
      <c r="D149" s="511" t="n">
        <v>1940</v>
      </c>
      <c r="E149" s="511" t="n">
        <v>545</v>
      </c>
      <c r="F149" s="511" t="n">
        <v>5</v>
      </c>
      <c r="G149" s="570">
        <f>D149*E149*F149/1000000</f>
        <v/>
      </c>
      <c r="H149" s="570">
        <f>G149*40.4</f>
        <v/>
      </c>
      <c r="I149" s="511" t="inlineStr">
        <is>
          <t>1#管廊</t>
        </is>
      </c>
      <c r="J149" s="511" t="inlineStr">
        <is>
          <t>楼梯平台</t>
        </is>
      </c>
      <c r="K149" s="368">
        <f>A149&amp;"-"&amp;B149&amp;C149</f>
        <v/>
      </c>
    </row>
    <row r="150" ht="14.4" customHeight="1" s="541">
      <c r="A150" s="511" t="inlineStr">
        <is>
          <t>P29</t>
        </is>
      </c>
      <c r="B150" s="511" t="inlineStr">
        <is>
          <t>P29-G-3</t>
        </is>
      </c>
      <c r="C150" s="511" t="inlineStr"/>
      <c r="D150" s="511" t="n">
        <v>1940</v>
      </c>
      <c r="E150" s="511" t="n">
        <v>695</v>
      </c>
      <c r="F150" s="511" t="n">
        <v>1</v>
      </c>
      <c r="G150" s="570">
        <f>D150*E150*F150/1000000</f>
        <v/>
      </c>
      <c r="H150" s="570">
        <f>G150*40.4</f>
        <v/>
      </c>
      <c r="I150" s="511" t="inlineStr">
        <is>
          <t>1#管廊</t>
        </is>
      </c>
      <c r="J150" s="511" t="inlineStr">
        <is>
          <t>楼梯平台</t>
        </is>
      </c>
      <c r="K150" s="368">
        <f>A150&amp;"-"&amp;B150&amp;C150</f>
        <v/>
      </c>
    </row>
    <row r="151" ht="14.4" customHeight="1" s="541">
      <c r="A151" s="511" t="inlineStr">
        <is>
          <t>P30</t>
        </is>
      </c>
      <c r="B151" s="511" t="inlineStr">
        <is>
          <t>P30-H-3#</t>
        </is>
      </c>
      <c r="C151" s="511" t="inlineStr">
        <is>
          <t>#</t>
        </is>
      </c>
      <c r="D151" s="511" t="n">
        <v>1190</v>
      </c>
      <c r="E151" s="511" t="n">
        <v>485</v>
      </c>
      <c r="F151" s="511" t="n">
        <v>1</v>
      </c>
      <c r="G151" s="570">
        <f>D151*E151*F151/1000000</f>
        <v/>
      </c>
      <c r="H151" s="570">
        <f>G151*40.4</f>
        <v/>
      </c>
      <c r="I151" s="511" t="inlineStr">
        <is>
          <t>2#管廊</t>
        </is>
      </c>
      <c r="J151" s="511" t="inlineStr">
        <is>
          <t>EL5.5M</t>
        </is>
      </c>
      <c r="K151" s="368">
        <f>A151&amp;"-"&amp;B151&amp;C151</f>
        <v/>
      </c>
    </row>
    <row r="152" ht="14.4" customHeight="1" s="541">
      <c r="A152" s="511" t="inlineStr">
        <is>
          <t>P31</t>
        </is>
      </c>
      <c r="B152" s="511" t="inlineStr">
        <is>
          <t>P31-J-7</t>
        </is>
      </c>
      <c r="C152" s="511" t="inlineStr"/>
      <c r="D152" s="511" t="n">
        <v>790</v>
      </c>
      <c r="E152" s="511" t="n">
        <v>935</v>
      </c>
      <c r="F152" s="511" t="n">
        <v>1</v>
      </c>
      <c r="G152" s="570">
        <f>D152*E152*F152/1000000</f>
        <v/>
      </c>
      <c r="H152" s="570">
        <f>G152*40.4</f>
        <v/>
      </c>
      <c r="I152" s="511" t="inlineStr">
        <is>
          <t>2#管廊</t>
        </is>
      </c>
      <c r="J152" s="511" t="inlineStr">
        <is>
          <t>EL6.5M</t>
        </is>
      </c>
      <c r="K152" s="368">
        <f>A152&amp;"-"&amp;B152&amp;C152</f>
        <v/>
      </c>
    </row>
    <row r="153" ht="14.4" customHeight="1" s="541">
      <c r="A153" s="511" t="inlineStr">
        <is>
          <t>P31</t>
        </is>
      </c>
      <c r="B153" s="511" t="inlineStr">
        <is>
          <t>P31-J-1</t>
        </is>
      </c>
      <c r="C153" s="511" t="inlineStr"/>
      <c r="D153" s="511" t="n">
        <v>900</v>
      </c>
      <c r="E153" s="511" t="n">
        <v>635</v>
      </c>
      <c r="F153" s="511" t="n">
        <v>4</v>
      </c>
      <c r="G153" s="570">
        <f>D153*E153*F153/1000000</f>
        <v/>
      </c>
      <c r="H153" s="570">
        <f>G153*40.4</f>
        <v/>
      </c>
      <c r="I153" s="511" t="inlineStr">
        <is>
          <t>2#管廊</t>
        </is>
      </c>
      <c r="J153" s="511" t="inlineStr">
        <is>
          <t>EL6.5M</t>
        </is>
      </c>
      <c r="K153" s="368">
        <f>A153&amp;"-"&amp;B153&amp;C153</f>
        <v/>
      </c>
    </row>
    <row r="154" ht="14.4" customHeight="1" s="541">
      <c r="A154" s="511" t="inlineStr">
        <is>
          <t>P31</t>
        </is>
      </c>
      <c r="B154" s="511" t="inlineStr">
        <is>
          <t>P31-J-2</t>
        </is>
      </c>
      <c r="C154" s="511" t="inlineStr"/>
      <c r="D154" s="511" t="n">
        <v>900</v>
      </c>
      <c r="E154" s="511" t="n">
        <v>605</v>
      </c>
      <c r="F154" s="511" t="n">
        <v>1</v>
      </c>
      <c r="G154" s="570">
        <f>D154*E154*F154/1000000</f>
        <v/>
      </c>
      <c r="H154" s="570">
        <f>G154*40.4</f>
        <v/>
      </c>
      <c r="I154" s="511" t="inlineStr">
        <is>
          <t>2#管廊</t>
        </is>
      </c>
      <c r="J154" s="511" t="inlineStr">
        <is>
          <t>EL6.5M</t>
        </is>
      </c>
      <c r="K154" s="368">
        <f>A154&amp;"-"&amp;B154&amp;C154</f>
        <v/>
      </c>
    </row>
    <row r="155" ht="14.4" customHeight="1" s="541">
      <c r="A155" s="511" t="inlineStr">
        <is>
          <t>P31</t>
        </is>
      </c>
      <c r="B155" s="511" t="inlineStr">
        <is>
          <t>P31-J-3</t>
        </is>
      </c>
      <c r="C155" s="511" t="inlineStr"/>
      <c r="D155" s="511" t="n">
        <v>900</v>
      </c>
      <c r="E155" s="511" t="n">
        <v>665</v>
      </c>
      <c r="F155" s="511" t="n">
        <v>3</v>
      </c>
      <c r="G155" s="570">
        <f>D155*E155*F155/1000000</f>
        <v/>
      </c>
      <c r="H155" s="570">
        <f>G155*40.4</f>
        <v/>
      </c>
      <c r="I155" s="511" t="inlineStr">
        <is>
          <t>2#管廊</t>
        </is>
      </c>
      <c r="J155" s="511" t="inlineStr">
        <is>
          <t>EL6.5M</t>
        </is>
      </c>
      <c r="K155" s="368">
        <f>A155&amp;"-"&amp;B155&amp;C155</f>
        <v/>
      </c>
    </row>
    <row r="156" ht="14.4" customHeight="1" s="541">
      <c r="A156" s="511" t="inlineStr">
        <is>
          <t>P31</t>
        </is>
      </c>
      <c r="B156" s="511" t="inlineStr">
        <is>
          <t>P31-J-4</t>
        </is>
      </c>
      <c r="C156" s="511" t="inlineStr"/>
      <c r="D156" s="511" t="n">
        <v>900</v>
      </c>
      <c r="E156" s="511" t="n">
        <v>545</v>
      </c>
      <c r="F156" s="511" t="n">
        <v>2</v>
      </c>
      <c r="G156" s="570">
        <f>D156*E156*F156/1000000</f>
        <v/>
      </c>
      <c r="H156" s="570">
        <f>G156*40.4</f>
        <v/>
      </c>
      <c r="I156" s="511" t="inlineStr">
        <is>
          <t>2#管廊</t>
        </is>
      </c>
      <c r="J156" s="511" t="inlineStr">
        <is>
          <t>EL6.5M</t>
        </is>
      </c>
      <c r="K156" s="368">
        <f>A156&amp;"-"&amp;B156&amp;C156</f>
        <v/>
      </c>
    </row>
    <row r="157" ht="14.4" customHeight="1" s="541">
      <c r="A157" s="511" t="inlineStr">
        <is>
          <t>P31</t>
        </is>
      </c>
      <c r="B157" s="511" t="inlineStr">
        <is>
          <t>P31-J-5</t>
        </is>
      </c>
      <c r="C157" s="511" t="inlineStr"/>
      <c r="D157" s="511" t="n">
        <v>900</v>
      </c>
      <c r="E157" s="511" t="n">
        <v>515</v>
      </c>
      <c r="F157" s="511" t="n">
        <v>1</v>
      </c>
      <c r="G157" s="570">
        <f>D157*E157*F157/1000000</f>
        <v/>
      </c>
      <c r="H157" s="570">
        <f>G157*40.4</f>
        <v/>
      </c>
      <c r="I157" s="511" t="inlineStr">
        <is>
          <t>2#管廊</t>
        </is>
      </c>
      <c r="J157" s="511" t="inlineStr">
        <is>
          <t>EL6.5M</t>
        </is>
      </c>
      <c r="K157" s="368">
        <f>A157&amp;"-"&amp;B157&amp;C157</f>
        <v/>
      </c>
    </row>
    <row r="158" ht="14.4" customHeight="1" s="541">
      <c r="A158" s="511" t="inlineStr">
        <is>
          <t>P31</t>
        </is>
      </c>
      <c r="B158" s="511" t="inlineStr">
        <is>
          <t>P31-K-1</t>
        </is>
      </c>
      <c r="C158" s="511" t="inlineStr"/>
      <c r="D158" s="511" t="n">
        <v>2390</v>
      </c>
      <c r="E158" s="511" t="n">
        <v>485</v>
      </c>
      <c r="F158" s="511" t="n">
        <v>1</v>
      </c>
      <c r="G158" s="570">
        <f>D158*E158*F158/1000000</f>
        <v/>
      </c>
      <c r="H158" s="570">
        <f>G158*40.4</f>
        <v/>
      </c>
      <c r="I158" s="511" t="inlineStr">
        <is>
          <t>2#管廊</t>
        </is>
      </c>
      <c r="J158" s="511" t="inlineStr">
        <is>
          <t>EL7.5M</t>
        </is>
      </c>
      <c r="K158" s="368">
        <f>A158&amp;"-"&amp;B158&amp;C158</f>
        <v/>
      </c>
    </row>
    <row r="159" ht="14.4" customHeight="1" s="541">
      <c r="A159" s="511" t="inlineStr">
        <is>
          <t>P33</t>
        </is>
      </c>
      <c r="B159" s="511" t="inlineStr">
        <is>
          <t>P33-L-11#</t>
        </is>
      </c>
      <c r="C159" s="511" t="inlineStr">
        <is>
          <t>#</t>
        </is>
      </c>
      <c r="D159" s="511" t="n">
        <v>990</v>
      </c>
      <c r="E159" s="511" t="n">
        <v>485</v>
      </c>
      <c r="F159" s="511" t="n">
        <v>1</v>
      </c>
      <c r="G159" s="570">
        <f>D159*E159*F159/1000000</f>
        <v/>
      </c>
      <c r="H159" s="570">
        <f>G159*40.4</f>
        <v/>
      </c>
      <c r="I159" s="511" t="inlineStr">
        <is>
          <t>2#管廊</t>
        </is>
      </c>
      <c r="J159" s="511" t="inlineStr">
        <is>
          <t>EL9.5M</t>
        </is>
      </c>
      <c r="K159" s="368">
        <f>A159&amp;"-"&amp;B159&amp;C159</f>
        <v/>
      </c>
    </row>
    <row r="160" ht="14.4" customHeight="1" s="541">
      <c r="A160" s="511" t="inlineStr">
        <is>
          <t>P33</t>
        </is>
      </c>
      <c r="B160" s="511" t="inlineStr">
        <is>
          <t>P33-L-14#</t>
        </is>
      </c>
      <c r="C160" s="511" t="inlineStr">
        <is>
          <t>#</t>
        </is>
      </c>
      <c r="D160" s="511" t="n">
        <v>1165</v>
      </c>
      <c r="E160" s="511" t="n">
        <v>935</v>
      </c>
      <c r="F160" s="511" t="n">
        <v>2</v>
      </c>
      <c r="G160" s="570">
        <f>D160*E160*F160/1000000</f>
        <v/>
      </c>
      <c r="H160" s="570">
        <f>G160*40.4</f>
        <v/>
      </c>
      <c r="I160" s="511" t="inlineStr">
        <is>
          <t>2#管廊</t>
        </is>
      </c>
      <c r="J160" s="511" t="inlineStr">
        <is>
          <t>EL9.5M</t>
        </is>
      </c>
      <c r="K160" s="368">
        <f>A160&amp;"-"&amp;B160&amp;C160</f>
        <v/>
      </c>
    </row>
    <row r="161" ht="14.4" customHeight="1" s="541">
      <c r="A161" s="511" t="inlineStr">
        <is>
          <t>P33</t>
        </is>
      </c>
      <c r="B161" s="511" t="inlineStr">
        <is>
          <t>P33-L-15</t>
        </is>
      </c>
      <c r="C161" s="511" t="inlineStr"/>
      <c r="D161" s="511" t="n">
        <v>1165</v>
      </c>
      <c r="E161" s="511" t="n">
        <v>425</v>
      </c>
      <c r="F161" s="511" t="n">
        <v>1</v>
      </c>
      <c r="G161" s="570">
        <f>D161*E161*F161/1000000</f>
        <v/>
      </c>
      <c r="H161" s="570">
        <f>G161*40.4</f>
        <v/>
      </c>
      <c r="I161" s="511" t="inlineStr">
        <is>
          <t>2#管廊</t>
        </is>
      </c>
      <c r="J161" s="511" t="inlineStr">
        <is>
          <t>EL9.5M</t>
        </is>
      </c>
      <c r="K161" s="368">
        <f>A161&amp;"-"&amp;B161&amp;C161</f>
        <v/>
      </c>
    </row>
    <row r="162" ht="14.4" customHeight="1" s="541">
      <c r="A162" s="511" t="inlineStr">
        <is>
          <t>P33</t>
        </is>
      </c>
      <c r="B162" s="511" t="inlineStr">
        <is>
          <t>P33-L-19#</t>
        </is>
      </c>
      <c r="C162" s="511" t="inlineStr">
        <is>
          <t>#</t>
        </is>
      </c>
      <c r="D162" s="511" t="n">
        <v>1165</v>
      </c>
      <c r="E162" s="511" t="n">
        <v>425</v>
      </c>
      <c r="F162" s="511" t="n">
        <v>1</v>
      </c>
      <c r="G162" s="570">
        <f>D162*E162*F162/1000000</f>
        <v/>
      </c>
      <c r="H162" s="570">
        <f>G162*40.4</f>
        <v/>
      </c>
      <c r="I162" s="511" t="inlineStr">
        <is>
          <t>2#管廊</t>
        </is>
      </c>
      <c r="J162" s="511" t="inlineStr">
        <is>
          <t>EL9.5M</t>
        </is>
      </c>
      <c r="K162" s="368">
        <f>A162&amp;"-"&amp;B162&amp;C162</f>
        <v/>
      </c>
    </row>
    <row r="163" ht="14.4" customHeight="1" s="541">
      <c r="A163" s="511" t="inlineStr">
        <is>
          <t>P33</t>
        </is>
      </c>
      <c r="B163" s="511" t="inlineStr">
        <is>
          <t>P33-L-8</t>
        </is>
      </c>
      <c r="C163" s="511" t="inlineStr"/>
      <c r="D163" s="511" t="n">
        <v>1165</v>
      </c>
      <c r="E163" s="511" t="n">
        <v>935</v>
      </c>
      <c r="F163" s="511" t="n">
        <v>3</v>
      </c>
      <c r="G163" s="570">
        <f>D163*E163*F163/1000000</f>
        <v/>
      </c>
      <c r="H163" s="570">
        <f>G163*40.4</f>
        <v/>
      </c>
      <c r="I163" s="511" t="inlineStr">
        <is>
          <t>2#管廊</t>
        </is>
      </c>
      <c r="J163" s="511" t="inlineStr">
        <is>
          <t>EL9.5M</t>
        </is>
      </c>
      <c r="K163" s="368">
        <f>A163&amp;"-"&amp;B163&amp;C163</f>
        <v/>
      </c>
    </row>
    <row r="164" ht="14.4" customHeight="1" s="541">
      <c r="A164" s="511" t="inlineStr">
        <is>
          <t>P33</t>
        </is>
      </c>
      <c r="B164" s="511" t="inlineStr">
        <is>
          <t>P33-L-1</t>
        </is>
      </c>
      <c r="C164" s="511" t="inlineStr"/>
      <c r="D164" s="511" t="n">
        <v>1190</v>
      </c>
      <c r="E164" s="511" t="n">
        <v>575</v>
      </c>
      <c r="F164" s="511" t="n">
        <v>1</v>
      </c>
      <c r="G164" s="570">
        <f>D164*E164*F164/1000000</f>
        <v/>
      </c>
      <c r="H164" s="570">
        <f>G164*40.4</f>
        <v/>
      </c>
      <c r="I164" s="511" t="inlineStr">
        <is>
          <t>2#管廊</t>
        </is>
      </c>
      <c r="J164" s="511" t="inlineStr">
        <is>
          <t>EL9.5M</t>
        </is>
      </c>
      <c r="K164" s="368">
        <f>A164&amp;"-"&amp;B164&amp;C164</f>
        <v/>
      </c>
    </row>
    <row r="165" ht="14.4" customHeight="1" s="541">
      <c r="A165" s="511" t="inlineStr">
        <is>
          <t>P33</t>
        </is>
      </c>
      <c r="B165" s="511" t="inlineStr">
        <is>
          <t>P33-L-2</t>
        </is>
      </c>
      <c r="C165" s="511" t="inlineStr"/>
      <c r="D165" s="511" t="n">
        <v>1190</v>
      </c>
      <c r="E165" s="511" t="n">
        <v>605</v>
      </c>
      <c r="F165" s="511" t="n">
        <v>1</v>
      </c>
      <c r="G165" s="570">
        <f>D165*E165*F165/1000000</f>
        <v/>
      </c>
      <c r="H165" s="570">
        <f>G165*40.4</f>
        <v/>
      </c>
      <c r="I165" s="511" t="inlineStr">
        <is>
          <t>2#管廊</t>
        </is>
      </c>
      <c r="J165" s="511" t="inlineStr">
        <is>
          <t>EL9.5M</t>
        </is>
      </c>
      <c r="K165" s="368">
        <f>A165&amp;"-"&amp;B165&amp;C165</f>
        <v/>
      </c>
    </row>
    <row r="166" ht="14.4" customHeight="1" s="541">
      <c r="A166" s="511" t="inlineStr">
        <is>
          <t>P33</t>
        </is>
      </c>
      <c r="B166" s="511" t="inlineStr">
        <is>
          <t>P33-L-13#</t>
        </is>
      </c>
      <c r="C166" s="511" t="inlineStr">
        <is>
          <t>#</t>
        </is>
      </c>
      <c r="D166" s="511" t="n">
        <v>2365</v>
      </c>
      <c r="E166" s="511" t="n">
        <v>935</v>
      </c>
      <c r="F166" s="511" t="n">
        <v>1</v>
      </c>
      <c r="G166" s="570">
        <f>D166*E166*F166/1000000</f>
        <v/>
      </c>
      <c r="H166" s="570">
        <f>G166*40.4</f>
        <v/>
      </c>
      <c r="I166" s="511" t="inlineStr">
        <is>
          <t>2#管廊</t>
        </is>
      </c>
      <c r="J166" s="511" t="inlineStr">
        <is>
          <t>EL9.5M</t>
        </is>
      </c>
      <c r="K166" s="368">
        <f>A166&amp;"-"&amp;B166&amp;C166</f>
        <v/>
      </c>
    </row>
    <row r="167" ht="14.4" customHeight="1" s="541">
      <c r="A167" s="511" t="inlineStr">
        <is>
          <t>P33</t>
        </is>
      </c>
      <c r="B167" s="511" t="inlineStr">
        <is>
          <t>P33-L-17</t>
        </is>
      </c>
      <c r="C167" s="511" t="inlineStr"/>
      <c r="D167" s="511" t="n">
        <v>2365</v>
      </c>
      <c r="E167" s="511" t="n">
        <v>425</v>
      </c>
      <c r="F167" s="511" t="n">
        <v>1</v>
      </c>
      <c r="G167" s="570">
        <f>D167*E167*F167/1000000</f>
        <v/>
      </c>
      <c r="H167" s="570">
        <f>G167*40.4</f>
        <v/>
      </c>
      <c r="I167" s="511" t="inlineStr">
        <is>
          <t>2#管廊</t>
        </is>
      </c>
      <c r="J167" s="511" t="inlineStr">
        <is>
          <t>EL9.5M</t>
        </is>
      </c>
      <c r="K167" s="368">
        <f>A167&amp;"-"&amp;B167&amp;C167</f>
        <v/>
      </c>
    </row>
    <row r="168" ht="14.4" customHeight="1" s="541">
      <c r="A168" s="511" t="inlineStr">
        <is>
          <t>P33</t>
        </is>
      </c>
      <c r="B168" s="511" t="inlineStr">
        <is>
          <t>P33-L-18#</t>
        </is>
      </c>
      <c r="C168" s="511" t="inlineStr">
        <is>
          <t>#</t>
        </is>
      </c>
      <c r="D168" s="511" t="n">
        <v>2365</v>
      </c>
      <c r="E168" s="511" t="n">
        <v>425</v>
      </c>
      <c r="F168" s="511" t="n">
        <v>1</v>
      </c>
      <c r="G168" s="570">
        <f>D168*E168*F168/1000000</f>
        <v/>
      </c>
      <c r="H168" s="570">
        <f>G168*40.4</f>
        <v/>
      </c>
      <c r="I168" s="511" t="inlineStr">
        <is>
          <t>2#管廊</t>
        </is>
      </c>
      <c r="J168" s="511" t="inlineStr">
        <is>
          <t>EL9.5M</t>
        </is>
      </c>
      <c r="K168" s="368">
        <f>A168&amp;"-"&amp;B168&amp;C168</f>
        <v/>
      </c>
    </row>
    <row r="169" ht="14.4" customHeight="1" s="541">
      <c r="A169" s="511" t="inlineStr">
        <is>
          <t>P33</t>
        </is>
      </c>
      <c r="B169" s="511" t="inlineStr">
        <is>
          <t>P33-L-20</t>
        </is>
      </c>
      <c r="C169" s="511" t="inlineStr"/>
      <c r="D169" s="511" t="n">
        <v>2365</v>
      </c>
      <c r="E169" s="511" t="n">
        <v>695</v>
      </c>
      <c r="F169" s="511" t="n">
        <v>1</v>
      </c>
      <c r="G169" s="570">
        <f>D169*E169*F169/1000000</f>
        <v/>
      </c>
      <c r="H169" s="570">
        <f>G169*40.4</f>
        <v/>
      </c>
      <c r="I169" s="511" t="inlineStr">
        <is>
          <t>2#管廊</t>
        </is>
      </c>
      <c r="J169" s="511" t="inlineStr">
        <is>
          <t>EL9.5M</t>
        </is>
      </c>
      <c r="K169" s="368">
        <f>A169&amp;"-"&amp;B169&amp;C169</f>
        <v/>
      </c>
    </row>
    <row r="170" ht="14.4" customHeight="1" s="541">
      <c r="A170" s="511" t="inlineStr">
        <is>
          <t>P33</t>
        </is>
      </c>
      <c r="B170" s="511" t="inlineStr">
        <is>
          <t>P33-L-21#</t>
        </is>
      </c>
      <c r="C170" s="511" t="inlineStr">
        <is>
          <t>#</t>
        </is>
      </c>
      <c r="D170" s="511" t="n">
        <v>2365</v>
      </c>
      <c r="E170" s="511" t="n">
        <v>665</v>
      </c>
      <c r="F170" s="511" t="n">
        <v>1</v>
      </c>
      <c r="G170" s="570">
        <f>D170*E170*F170/1000000</f>
        <v/>
      </c>
      <c r="H170" s="570">
        <f>G170*40.4</f>
        <v/>
      </c>
      <c r="I170" s="511" t="inlineStr">
        <is>
          <t>2#管廊</t>
        </is>
      </c>
      <c r="J170" s="511" t="inlineStr">
        <is>
          <t>EL9.5M</t>
        </is>
      </c>
      <c r="K170" s="368">
        <f>A170&amp;"-"&amp;B170&amp;C170</f>
        <v/>
      </c>
    </row>
    <row r="171" ht="14.4" customHeight="1" s="541">
      <c r="A171" s="511" t="inlineStr">
        <is>
          <t>P33</t>
        </is>
      </c>
      <c r="B171" s="511" t="inlineStr">
        <is>
          <t>P33-L-22#</t>
        </is>
      </c>
      <c r="C171" s="511" t="inlineStr">
        <is>
          <t>#</t>
        </is>
      </c>
      <c r="D171" s="511" t="n">
        <v>2365</v>
      </c>
      <c r="E171" s="511" t="n">
        <v>575</v>
      </c>
      <c r="F171" s="511" t="n">
        <v>1</v>
      </c>
      <c r="G171" s="570">
        <f>D171*E171*F171/1000000</f>
        <v/>
      </c>
      <c r="H171" s="570">
        <f>G171*40.4</f>
        <v/>
      </c>
      <c r="I171" s="511" t="inlineStr">
        <is>
          <t>2#管廊</t>
        </is>
      </c>
      <c r="J171" s="511" t="inlineStr">
        <is>
          <t>EL9.5M</t>
        </is>
      </c>
      <c r="K171" s="368">
        <f>A171&amp;"-"&amp;B171&amp;C171</f>
        <v/>
      </c>
    </row>
    <row r="172" ht="14.4" customHeight="1" s="541">
      <c r="A172" s="511" t="inlineStr">
        <is>
          <t>P33</t>
        </is>
      </c>
      <c r="B172" s="511" t="inlineStr">
        <is>
          <t>P33-L-23#</t>
        </is>
      </c>
      <c r="C172" s="511" t="inlineStr">
        <is>
          <t>#</t>
        </is>
      </c>
      <c r="D172" s="511" t="n">
        <v>2365</v>
      </c>
      <c r="E172" s="511" t="n">
        <v>635</v>
      </c>
      <c r="F172" s="511" t="n">
        <v>1</v>
      </c>
      <c r="G172" s="570">
        <f>D172*E172*F172/1000000</f>
        <v/>
      </c>
      <c r="H172" s="570">
        <f>G172*40.4</f>
        <v/>
      </c>
      <c r="I172" s="511" t="inlineStr">
        <is>
          <t>2#管廊</t>
        </is>
      </c>
      <c r="J172" s="511" t="inlineStr">
        <is>
          <t>EL9.5M</t>
        </is>
      </c>
      <c r="K172" s="368">
        <f>A172&amp;"-"&amp;B172&amp;C172</f>
        <v/>
      </c>
    </row>
    <row r="173" ht="14.4" customHeight="1" s="541">
      <c r="A173" s="511" t="inlineStr">
        <is>
          <t>P33</t>
        </is>
      </c>
      <c r="B173" s="511" t="inlineStr">
        <is>
          <t>P33-L-24</t>
        </is>
      </c>
      <c r="C173" s="511" t="inlineStr"/>
      <c r="D173" s="511" t="n">
        <v>2365</v>
      </c>
      <c r="E173" s="511" t="n">
        <v>635</v>
      </c>
      <c r="F173" s="511" t="n">
        <v>1</v>
      </c>
      <c r="G173" s="570">
        <f>D173*E173*F173/1000000</f>
        <v/>
      </c>
      <c r="H173" s="570">
        <f>G173*40.4</f>
        <v/>
      </c>
      <c r="I173" s="511" t="inlineStr">
        <is>
          <t>2#管廊</t>
        </is>
      </c>
      <c r="J173" s="511" t="inlineStr">
        <is>
          <t>EL9.5M</t>
        </is>
      </c>
      <c r="K173" s="368">
        <f>A173&amp;"-"&amp;B173&amp;C173</f>
        <v/>
      </c>
    </row>
    <row r="174" ht="14.4" customHeight="1" s="541">
      <c r="A174" s="511" t="inlineStr">
        <is>
          <t>P33</t>
        </is>
      </c>
      <c r="B174" s="511" t="inlineStr">
        <is>
          <t>P33-L-26#</t>
        </is>
      </c>
      <c r="C174" s="511" t="inlineStr">
        <is>
          <t>#</t>
        </is>
      </c>
      <c r="D174" s="511" t="n">
        <v>2365</v>
      </c>
      <c r="E174" s="511" t="n">
        <v>665</v>
      </c>
      <c r="F174" s="511" t="n">
        <v>1</v>
      </c>
      <c r="G174" s="570">
        <f>D174*E174*F174/1000000</f>
        <v/>
      </c>
      <c r="H174" s="570">
        <f>G174*40.4</f>
        <v/>
      </c>
      <c r="I174" s="511" t="inlineStr">
        <is>
          <t>2#管廊</t>
        </is>
      </c>
      <c r="J174" s="511" t="inlineStr">
        <is>
          <t>EL9.5M</t>
        </is>
      </c>
      <c r="K174" s="368">
        <f>A174&amp;"-"&amp;B174&amp;C174</f>
        <v/>
      </c>
    </row>
    <row r="175" ht="14.4" customHeight="1" s="541">
      <c r="A175" s="511" t="inlineStr">
        <is>
          <t>P33</t>
        </is>
      </c>
      <c r="B175" s="511" t="inlineStr">
        <is>
          <t>P33-L-3</t>
        </is>
      </c>
      <c r="C175" s="511" t="inlineStr"/>
      <c r="D175" s="511" t="n">
        <v>2365</v>
      </c>
      <c r="E175" s="511" t="n">
        <v>935</v>
      </c>
      <c r="F175" s="511" t="n">
        <v>2</v>
      </c>
      <c r="G175" s="570">
        <f>D175*E175*F175/1000000</f>
        <v/>
      </c>
      <c r="H175" s="570">
        <f>G175*40.4</f>
        <v/>
      </c>
      <c r="I175" s="511" t="inlineStr">
        <is>
          <t>2#管廊</t>
        </is>
      </c>
      <c r="J175" s="511" t="inlineStr">
        <is>
          <t>EL9.5M</t>
        </is>
      </c>
      <c r="K175" s="368">
        <f>A175&amp;"-"&amp;B175&amp;C175</f>
        <v/>
      </c>
    </row>
    <row r="176" ht="14.4" customHeight="1" s="541">
      <c r="A176" s="511" t="inlineStr">
        <is>
          <t>P33</t>
        </is>
      </c>
      <c r="B176" s="511" t="inlineStr">
        <is>
          <t>P33-L-16</t>
        </is>
      </c>
      <c r="C176" s="511" t="inlineStr"/>
      <c r="D176" s="511" t="n">
        <v>2390</v>
      </c>
      <c r="E176" s="511" t="n">
        <v>425</v>
      </c>
      <c r="F176" s="511" t="n">
        <v>2</v>
      </c>
      <c r="G176" s="570">
        <f>D176*E176*F176/1000000</f>
        <v/>
      </c>
      <c r="H176" s="570">
        <f>G176*40.4</f>
        <v/>
      </c>
      <c r="I176" s="511" t="inlineStr">
        <is>
          <t>2#管廊</t>
        </is>
      </c>
      <c r="J176" s="511" t="inlineStr">
        <is>
          <t>EL9.5M</t>
        </is>
      </c>
      <c r="K176" s="368">
        <f>A176&amp;"-"&amp;B176&amp;C176</f>
        <v/>
      </c>
    </row>
    <row r="177" ht="14.4" customHeight="1" s="541">
      <c r="A177" s="511" t="inlineStr">
        <is>
          <t>P33</t>
        </is>
      </c>
      <c r="B177" s="511" t="inlineStr">
        <is>
          <t>P33-L-6</t>
        </is>
      </c>
      <c r="C177" s="511" t="inlineStr"/>
      <c r="D177" s="511" t="n">
        <v>2390</v>
      </c>
      <c r="E177" s="511" t="n">
        <v>935</v>
      </c>
      <c r="F177" s="511" t="n">
        <v>5</v>
      </c>
      <c r="G177" s="570">
        <f>D177*E177*F177/1000000</f>
        <v/>
      </c>
      <c r="H177" s="570">
        <f>G177*40.4</f>
        <v/>
      </c>
      <c r="I177" s="511" t="inlineStr">
        <is>
          <t>2#管廊</t>
        </is>
      </c>
      <c r="J177" s="511" t="inlineStr">
        <is>
          <t>EL9.5M</t>
        </is>
      </c>
      <c r="K177" s="368">
        <f>A177&amp;"-"&amp;B177&amp;C177</f>
        <v/>
      </c>
    </row>
    <row r="178" ht="14.4" customHeight="1" s="541">
      <c r="A178" s="511" t="inlineStr">
        <is>
          <t>P34</t>
        </is>
      </c>
      <c r="B178" s="511" t="inlineStr">
        <is>
          <t>P34-M-1</t>
        </is>
      </c>
      <c r="C178" s="511" t="inlineStr"/>
      <c r="D178" s="511" t="n">
        <v>790</v>
      </c>
      <c r="E178" s="511" t="n">
        <v>695</v>
      </c>
      <c r="F178" s="511" t="n">
        <v>1</v>
      </c>
      <c r="G178" s="570">
        <f>D178*E178*F178/1000000</f>
        <v/>
      </c>
      <c r="H178" s="570">
        <f>G178*40.4</f>
        <v/>
      </c>
      <c r="I178" s="511" t="inlineStr">
        <is>
          <t>2#管廊</t>
        </is>
      </c>
      <c r="J178" s="511" t="inlineStr">
        <is>
          <t>EL12.5M</t>
        </is>
      </c>
      <c r="K178" s="368">
        <f>A178&amp;"-"&amp;B178&amp;C178</f>
        <v/>
      </c>
    </row>
    <row r="179" ht="14.4" customHeight="1" s="541">
      <c r="A179" s="511" t="inlineStr">
        <is>
          <t>P34</t>
        </is>
      </c>
      <c r="B179" s="511" t="inlineStr">
        <is>
          <t>P34-M-15</t>
        </is>
      </c>
      <c r="C179" s="511" t="inlineStr"/>
      <c r="D179" s="511" t="n">
        <v>790</v>
      </c>
      <c r="E179" s="511" t="n">
        <v>935</v>
      </c>
      <c r="F179" s="511" t="n">
        <v>1</v>
      </c>
      <c r="G179" s="570">
        <f>D179*E179*F179/1000000</f>
        <v/>
      </c>
      <c r="H179" s="570">
        <f>G179*40.4</f>
        <v/>
      </c>
      <c r="I179" s="511" t="inlineStr">
        <is>
          <t>2#管廊</t>
        </is>
      </c>
      <c r="J179" s="511" t="inlineStr">
        <is>
          <t>EL12.5M</t>
        </is>
      </c>
      <c r="K179" s="368">
        <f>A179&amp;"-"&amp;B179&amp;C179</f>
        <v/>
      </c>
    </row>
    <row r="180" ht="14.4" customHeight="1" s="541">
      <c r="A180" s="511" t="inlineStr">
        <is>
          <t>P34</t>
        </is>
      </c>
      <c r="B180" s="511" t="inlineStr">
        <is>
          <t>P34-M-8</t>
        </is>
      </c>
      <c r="C180" s="511" t="inlineStr"/>
      <c r="D180" s="511" t="n">
        <v>790</v>
      </c>
      <c r="E180" s="511" t="n">
        <v>515</v>
      </c>
      <c r="F180" s="511" t="n">
        <v>1</v>
      </c>
      <c r="G180" s="570">
        <f>D180*E180*F180/1000000</f>
        <v/>
      </c>
      <c r="H180" s="570">
        <f>G180*40.4</f>
        <v/>
      </c>
      <c r="I180" s="511" t="inlineStr">
        <is>
          <t>2#管廊</t>
        </is>
      </c>
      <c r="J180" s="511" t="inlineStr">
        <is>
          <t>EL12.5M</t>
        </is>
      </c>
      <c r="K180" s="368">
        <f>A180&amp;"-"&amp;B180&amp;C180</f>
        <v/>
      </c>
    </row>
    <row r="181" ht="14.4" customHeight="1" s="541">
      <c r="A181" s="511" t="inlineStr">
        <is>
          <t>P34</t>
        </is>
      </c>
      <c r="B181" s="511" t="inlineStr">
        <is>
          <t>P34-M-9</t>
        </is>
      </c>
      <c r="C181" s="511" t="inlineStr"/>
      <c r="D181" s="511" t="n">
        <v>790</v>
      </c>
      <c r="E181" s="511" t="n">
        <v>575</v>
      </c>
      <c r="F181" s="511" t="n">
        <v>2</v>
      </c>
      <c r="G181" s="570">
        <f>D181*E181*F181/1000000</f>
        <v/>
      </c>
      <c r="H181" s="570">
        <f>G181*40.4</f>
        <v/>
      </c>
      <c r="I181" s="511" t="inlineStr">
        <is>
          <t>2#管廊</t>
        </is>
      </c>
      <c r="J181" s="511" t="inlineStr">
        <is>
          <t>EL12.5M</t>
        </is>
      </c>
      <c r="K181" s="368">
        <f>A181&amp;"-"&amp;B181&amp;C181</f>
        <v/>
      </c>
    </row>
    <row r="182" ht="14.4" customHeight="1" s="541">
      <c r="A182" s="511" t="inlineStr">
        <is>
          <t>P34</t>
        </is>
      </c>
      <c r="B182" s="511" t="inlineStr">
        <is>
          <t>P34-M-3</t>
        </is>
      </c>
      <c r="C182" s="511" t="inlineStr"/>
      <c r="D182" s="511" t="n">
        <v>2190</v>
      </c>
      <c r="E182" s="511" t="n">
        <v>575</v>
      </c>
      <c r="F182" s="511" t="n">
        <v>1</v>
      </c>
      <c r="G182" s="570">
        <f>D182*E182*F182/1000000</f>
        <v/>
      </c>
      <c r="H182" s="570">
        <f>G182*40.4</f>
        <v/>
      </c>
      <c r="I182" s="511" t="inlineStr">
        <is>
          <t>2#管廊</t>
        </is>
      </c>
      <c r="J182" s="511" t="inlineStr">
        <is>
          <t>EL12.5M</t>
        </is>
      </c>
      <c r="K182" s="368">
        <f>A182&amp;"-"&amp;B182&amp;C182</f>
        <v/>
      </c>
    </row>
    <row r="183" ht="14.4" customHeight="1" s="541">
      <c r="A183" s="511" t="inlineStr">
        <is>
          <t>P34</t>
        </is>
      </c>
      <c r="B183" s="511" t="inlineStr">
        <is>
          <t>P34-M-5#</t>
        </is>
      </c>
      <c r="C183" s="511" t="inlineStr">
        <is>
          <t>#</t>
        </is>
      </c>
      <c r="D183" s="511" t="n">
        <v>2990</v>
      </c>
      <c r="E183" s="511" t="n">
        <v>965</v>
      </c>
      <c r="F183" s="511" t="n">
        <v>1</v>
      </c>
      <c r="G183" s="570">
        <f>D183*E183*F183/1000000</f>
        <v/>
      </c>
      <c r="H183" s="570">
        <f>G183*40.4</f>
        <v/>
      </c>
      <c r="I183" s="511" t="inlineStr">
        <is>
          <t>2#管廊</t>
        </is>
      </c>
      <c r="J183" s="511" t="inlineStr">
        <is>
          <t>EL12.5M</t>
        </is>
      </c>
      <c r="K183" s="368">
        <f>A183&amp;"-"&amp;B183&amp;C183</f>
        <v/>
      </c>
    </row>
    <row r="184" ht="14.4" customHeight="1" s="541">
      <c r="A184" s="511" t="inlineStr">
        <is>
          <t>P32</t>
        </is>
      </c>
      <c r="B184" s="511" t="inlineStr">
        <is>
          <t>P32-N-3</t>
        </is>
      </c>
      <c r="C184" s="511" t="inlineStr"/>
      <c r="D184" s="511" t="n">
        <v>1090</v>
      </c>
      <c r="E184" s="511" t="n">
        <v>695</v>
      </c>
      <c r="F184" s="511" t="n">
        <v>2</v>
      </c>
      <c r="G184" s="570">
        <f>D184*E184*F184/1000000</f>
        <v/>
      </c>
      <c r="H184" s="570">
        <f>G184*40.4</f>
        <v/>
      </c>
      <c r="I184" s="511" t="inlineStr">
        <is>
          <t>2#管廊</t>
        </is>
      </c>
      <c r="J184" s="511" t="inlineStr">
        <is>
          <t>EL13.5M</t>
        </is>
      </c>
      <c r="K184" s="368">
        <f>A184&amp;"-"&amp;B184&amp;C184</f>
        <v/>
      </c>
    </row>
    <row r="185" ht="14.4" customHeight="1" s="541">
      <c r="A185" s="511" t="inlineStr">
        <is>
          <t>P32</t>
        </is>
      </c>
      <c r="B185" s="511" t="inlineStr">
        <is>
          <t>P32-N-4</t>
        </is>
      </c>
      <c r="C185" s="511" t="inlineStr"/>
      <c r="D185" s="511" t="n">
        <v>1090</v>
      </c>
      <c r="E185" s="511" t="n">
        <v>575</v>
      </c>
      <c r="F185" s="511" t="n">
        <v>1</v>
      </c>
      <c r="G185" s="570">
        <f>D185*E185*F185/1000000</f>
        <v/>
      </c>
      <c r="H185" s="570">
        <f>G185*40.4</f>
        <v/>
      </c>
      <c r="I185" s="511" t="inlineStr">
        <is>
          <t>2#管廊</t>
        </is>
      </c>
      <c r="J185" s="511" t="inlineStr">
        <is>
          <t>EL13.5M</t>
        </is>
      </c>
      <c r="K185" s="368">
        <f>A185&amp;"-"&amp;B185&amp;C185</f>
        <v/>
      </c>
    </row>
    <row r="186" ht="14.4" customHeight="1" s="541">
      <c r="A186" s="511" t="inlineStr">
        <is>
          <t>P32</t>
        </is>
      </c>
      <c r="B186" s="511" t="inlineStr">
        <is>
          <t>P32-N-5</t>
        </is>
      </c>
      <c r="C186" s="511" t="inlineStr"/>
      <c r="D186" s="511" t="n">
        <v>1090</v>
      </c>
      <c r="E186" s="511" t="n">
        <v>605</v>
      </c>
      <c r="F186" s="511" t="n">
        <v>1</v>
      </c>
      <c r="G186" s="570">
        <f>D186*E186*F186/1000000</f>
        <v/>
      </c>
      <c r="H186" s="570">
        <f>G186*40.4</f>
        <v/>
      </c>
      <c r="I186" s="511" t="inlineStr">
        <is>
          <t>2#管廊</t>
        </is>
      </c>
      <c r="J186" s="511" t="inlineStr">
        <is>
          <t>EL13.5M</t>
        </is>
      </c>
      <c r="K186" s="368">
        <f>A186&amp;"-"&amp;B186&amp;C186</f>
        <v/>
      </c>
    </row>
    <row r="187" ht="14.4" customHeight="1" s="541">
      <c r="A187" s="511" t="inlineStr">
        <is>
          <t>P32</t>
        </is>
      </c>
      <c r="B187" s="511" t="inlineStr">
        <is>
          <t>P32-N-1</t>
        </is>
      </c>
      <c r="C187" s="511" t="inlineStr"/>
      <c r="D187" s="511" t="n">
        <v>1190</v>
      </c>
      <c r="E187" s="511" t="n">
        <v>515</v>
      </c>
      <c r="F187" s="511" t="n">
        <v>2</v>
      </c>
      <c r="G187" s="570">
        <f>D187*E187*F187/1000000</f>
        <v/>
      </c>
      <c r="H187" s="570">
        <f>G187*40.4</f>
        <v/>
      </c>
      <c r="I187" s="511" t="inlineStr">
        <is>
          <t>2#管廊</t>
        </is>
      </c>
      <c r="J187" s="511" t="inlineStr">
        <is>
          <t>EL13.5M</t>
        </is>
      </c>
      <c r="K187" s="368">
        <f>A187&amp;"-"&amp;B187&amp;C187</f>
        <v/>
      </c>
    </row>
    <row r="188" ht="14.4" customHeight="1" s="541">
      <c r="A188" s="511" t="inlineStr">
        <is>
          <t>P32</t>
        </is>
      </c>
      <c r="B188" s="511" t="inlineStr">
        <is>
          <t>P32-Q-1</t>
        </is>
      </c>
      <c r="C188" s="511" t="inlineStr"/>
      <c r="D188" s="511" t="n">
        <v>790</v>
      </c>
      <c r="E188" s="511" t="n">
        <v>935</v>
      </c>
      <c r="F188" s="511" t="n">
        <v>1</v>
      </c>
      <c r="G188" s="570">
        <f>D188*E188*F188/1000000</f>
        <v/>
      </c>
      <c r="H188" s="570">
        <f>G188*40.4</f>
        <v/>
      </c>
      <c r="I188" s="511" t="inlineStr">
        <is>
          <t>2#管廊</t>
        </is>
      </c>
      <c r="J188" s="511" t="inlineStr">
        <is>
          <t>EL10M</t>
        </is>
      </c>
      <c r="K188" s="368">
        <f>A188&amp;"-"&amp;B188&amp;C188</f>
        <v/>
      </c>
    </row>
    <row r="189" ht="14.4" customHeight="1" s="541">
      <c r="A189" s="511" t="inlineStr">
        <is>
          <t>P25</t>
        </is>
      </c>
      <c r="B189" s="511" t="inlineStr">
        <is>
          <t>P25-R-2</t>
        </is>
      </c>
      <c r="C189" s="511" t="inlineStr"/>
      <c r="D189" s="511" t="n">
        <v>790</v>
      </c>
      <c r="E189" s="511" t="n">
        <v>575</v>
      </c>
      <c r="F189" s="511" t="n">
        <v>1</v>
      </c>
      <c r="G189" s="570">
        <f>D189*E189*F189/1000000</f>
        <v/>
      </c>
      <c r="H189" s="570">
        <f>G189*40.4</f>
        <v/>
      </c>
      <c r="I189" s="511" t="inlineStr">
        <is>
          <t>2#管廊</t>
        </is>
      </c>
      <c r="J189" s="511" t="inlineStr">
        <is>
          <t>EL15M</t>
        </is>
      </c>
      <c r="K189" s="368">
        <f>A189&amp;"-"&amp;B189&amp;C189</f>
        <v/>
      </c>
    </row>
    <row r="190" ht="14.4" customHeight="1" s="541">
      <c r="A190" s="511" t="inlineStr">
        <is>
          <t>P25</t>
        </is>
      </c>
      <c r="B190" s="511" t="inlineStr">
        <is>
          <t>P25-R-3</t>
        </is>
      </c>
      <c r="C190" s="511" t="inlineStr"/>
      <c r="D190" s="511" t="n">
        <v>790</v>
      </c>
      <c r="E190" s="511" t="n">
        <v>605</v>
      </c>
      <c r="F190" s="511" t="n">
        <v>1</v>
      </c>
      <c r="G190" s="570">
        <f>D190*E190*F190/1000000</f>
        <v/>
      </c>
      <c r="H190" s="570">
        <f>G190*40.4</f>
        <v/>
      </c>
      <c r="I190" s="511" t="inlineStr">
        <is>
          <t>2#管廊</t>
        </is>
      </c>
      <c r="J190" s="511" t="inlineStr">
        <is>
          <t>EL15M</t>
        </is>
      </c>
      <c r="K190" s="368">
        <f>A190&amp;"-"&amp;B190&amp;C190</f>
        <v/>
      </c>
    </row>
    <row r="191" ht="14.4" customHeight="1" s="541">
      <c r="A191" s="511" t="inlineStr">
        <is>
          <t>P25</t>
        </is>
      </c>
      <c r="B191" s="511" t="inlineStr">
        <is>
          <t>P25-R-5</t>
        </is>
      </c>
      <c r="C191" s="511" t="inlineStr"/>
      <c r="D191" s="511" t="n">
        <v>790</v>
      </c>
      <c r="E191" s="511" t="n">
        <v>785</v>
      </c>
      <c r="F191" s="511" t="n">
        <v>1</v>
      </c>
      <c r="G191" s="570">
        <f>D191*E191*F191/1000000</f>
        <v/>
      </c>
      <c r="H191" s="570">
        <f>G191*40.4</f>
        <v/>
      </c>
      <c r="I191" s="511" t="inlineStr">
        <is>
          <t>2#管廊</t>
        </is>
      </c>
      <c r="J191" s="511" t="inlineStr">
        <is>
          <t>EL15M</t>
        </is>
      </c>
      <c r="K191" s="368">
        <f>A191&amp;"-"&amp;B191&amp;C191</f>
        <v/>
      </c>
    </row>
    <row r="192" ht="14.4" customHeight="1" s="541">
      <c r="A192" s="511" t="inlineStr">
        <is>
          <t>P25</t>
        </is>
      </c>
      <c r="B192" s="511" t="inlineStr">
        <is>
          <t>P25-R-1</t>
        </is>
      </c>
      <c r="C192" s="511" t="inlineStr"/>
      <c r="D192" s="511" t="n">
        <v>990</v>
      </c>
      <c r="E192" s="511" t="n">
        <v>695</v>
      </c>
      <c r="F192" s="511" t="n">
        <v>2</v>
      </c>
      <c r="G192" s="570">
        <f>D192*E192*F192/1000000</f>
        <v/>
      </c>
      <c r="H192" s="570">
        <f>G192*40.4</f>
        <v/>
      </c>
      <c r="I192" s="511" t="inlineStr">
        <is>
          <t>2#管廊</t>
        </is>
      </c>
      <c r="J192" s="511" t="inlineStr">
        <is>
          <t>EL15M</t>
        </is>
      </c>
      <c r="K192" s="368">
        <f>A192&amp;"-"&amp;B192&amp;C192</f>
        <v/>
      </c>
    </row>
    <row r="193" ht="14.4" customHeight="1" s="541">
      <c r="A193" s="511" t="inlineStr">
        <is>
          <t>P13</t>
        </is>
      </c>
      <c r="B193" s="511" t="inlineStr">
        <is>
          <t>P13-TB1</t>
        </is>
      </c>
      <c r="C193" s="511" t="n"/>
      <c r="D193" s="511" t="n">
        <v>900</v>
      </c>
      <c r="E193" s="511" t="n">
        <v>275</v>
      </c>
      <c r="F193" s="511" t="n">
        <v>75</v>
      </c>
      <c r="G193" s="570">
        <f>D193*E193*F193/1000000</f>
        <v/>
      </c>
      <c r="H193" s="570">
        <f>10.97*F193</f>
        <v/>
      </c>
      <c r="I193" s="511" t="inlineStr">
        <is>
          <t>江西富煌管廊</t>
        </is>
      </c>
      <c r="J193" s="511" t="inlineStr">
        <is>
          <t>踏步板</t>
        </is>
      </c>
      <c r="K193" s="368">
        <f>A193&amp;"-"&amp;B193&amp;C193</f>
        <v/>
      </c>
    </row>
    <row r="194" ht="14.4" customHeight="1" s="541">
      <c r="A194" s="511" t="inlineStr">
        <is>
          <t>P13</t>
        </is>
      </c>
      <c r="B194" s="511" t="inlineStr">
        <is>
          <t>P13-TB2</t>
        </is>
      </c>
      <c r="C194" s="511" t="n"/>
      <c r="D194" s="511" t="n">
        <v>900</v>
      </c>
      <c r="E194" s="511" t="n">
        <v>245</v>
      </c>
      <c r="F194" s="511" t="n">
        <v>45</v>
      </c>
      <c r="G194" s="570">
        <f>D194*E194*F194/1000000</f>
        <v/>
      </c>
      <c r="H194" s="570">
        <f>9.89*F194</f>
        <v/>
      </c>
      <c r="I194" s="511" t="inlineStr">
        <is>
          <t>江西富煌管廊</t>
        </is>
      </c>
      <c r="J194" s="511" t="inlineStr">
        <is>
          <t>踏步板</t>
        </is>
      </c>
      <c r="K194" s="368">
        <f>A194&amp;"-"&amp;B194&amp;C194</f>
        <v/>
      </c>
    </row>
    <row r="195" ht="14.4" customHeight="1" s="541">
      <c r="A195" s="511" t="inlineStr">
        <is>
          <t>P20</t>
        </is>
      </c>
      <c r="B195" s="511" t="inlineStr">
        <is>
          <t>P20-TB2</t>
        </is>
      </c>
      <c r="C195" s="511" t="n"/>
      <c r="D195" s="511" t="n">
        <v>900</v>
      </c>
      <c r="E195" s="511" t="n">
        <v>245</v>
      </c>
      <c r="F195" s="511" t="n">
        <v>85</v>
      </c>
      <c r="G195" s="570">
        <f>D195*E195*F195/1000000</f>
        <v/>
      </c>
      <c r="H195" s="570">
        <f>9.89*F195</f>
        <v/>
      </c>
      <c r="I195" s="511" t="inlineStr">
        <is>
          <t>江西富煌管廊</t>
        </is>
      </c>
      <c r="J195" s="511" t="inlineStr">
        <is>
          <t>踏步板</t>
        </is>
      </c>
      <c r="K195" s="368">
        <f>A195&amp;"-"&amp;B195&amp;C195</f>
        <v/>
      </c>
    </row>
    <row r="196" ht="14.4" customHeight="1" s="541">
      <c r="A196" s="511" t="inlineStr">
        <is>
          <t>P20</t>
        </is>
      </c>
      <c r="B196" s="511" t="inlineStr">
        <is>
          <t>P20-TB3</t>
        </is>
      </c>
      <c r="C196" s="511" t="n"/>
      <c r="D196" s="511" t="n">
        <v>900</v>
      </c>
      <c r="E196" s="511" t="n">
        <v>80</v>
      </c>
      <c r="F196" s="511" t="n">
        <v>1</v>
      </c>
      <c r="G196" s="570">
        <f>D196*E196*F196/1000000</f>
        <v/>
      </c>
      <c r="H196" s="570">
        <f>3.47*F196</f>
        <v/>
      </c>
      <c r="I196" s="511" t="inlineStr">
        <is>
          <t>江西富煌管廊</t>
        </is>
      </c>
      <c r="J196" s="511" t="inlineStr">
        <is>
          <t>踏步板</t>
        </is>
      </c>
      <c r="K196" s="368">
        <f>A196&amp;"-"&amp;B196&amp;C196</f>
        <v/>
      </c>
    </row>
    <row r="197" ht="14.4" customHeight="1" s="541">
      <c r="A197" s="511" t="inlineStr">
        <is>
          <t>P20</t>
        </is>
      </c>
      <c r="B197" s="511" t="inlineStr">
        <is>
          <t>P20-TB4</t>
        </is>
      </c>
      <c r="C197" s="511" t="n"/>
      <c r="D197" s="511" t="n">
        <v>800</v>
      </c>
      <c r="E197" s="511" t="n">
        <v>275</v>
      </c>
      <c r="F197" s="511" t="n">
        <v>15</v>
      </c>
      <c r="G197" s="570">
        <f>D197*E197*F197/1000000</f>
        <v/>
      </c>
      <c r="H197" s="570">
        <f>9.81*F197</f>
        <v/>
      </c>
      <c r="I197" s="511" t="inlineStr">
        <is>
          <t>江西富煌管廊</t>
        </is>
      </c>
      <c r="J197" s="511" t="inlineStr">
        <is>
          <t>踏步板</t>
        </is>
      </c>
      <c r="K197" s="368">
        <f>A197&amp;"-"&amp;B197&amp;C197</f>
        <v/>
      </c>
    </row>
    <row r="198" ht="14.4" customHeight="1" s="541">
      <c r="A198" s="511" t="inlineStr">
        <is>
          <t>P20</t>
        </is>
      </c>
      <c r="B198" s="511" t="inlineStr">
        <is>
          <t>P20-TB5</t>
        </is>
      </c>
      <c r="C198" s="511" t="n"/>
      <c r="D198" s="511" t="n">
        <v>800</v>
      </c>
      <c r="E198" s="511" t="n">
        <v>245</v>
      </c>
      <c r="F198" s="511" t="n">
        <v>20</v>
      </c>
      <c r="G198" s="570">
        <f>D198*E198*F198/1000000</f>
        <v/>
      </c>
      <c r="H198" s="570">
        <f>8.85*F198</f>
        <v/>
      </c>
      <c r="I198" s="511" t="inlineStr">
        <is>
          <t>江西富煌管廊</t>
        </is>
      </c>
      <c r="J198" s="511" t="inlineStr">
        <is>
          <t>踏步板</t>
        </is>
      </c>
      <c r="K198" s="368">
        <f>A198&amp;"-"&amp;B198&amp;C198</f>
        <v/>
      </c>
    </row>
    <row r="199" ht="14.4" customHeight="1" s="541">
      <c r="A199" s="511" t="inlineStr">
        <is>
          <t>P20</t>
        </is>
      </c>
      <c r="B199" s="511" t="inlineStr">
        <is>
          <t>P20-TB6</t>
        </is>
      </c>
      <c r="C199" s="511" t="n"/>
      <c r="D199" s="511" t="n">
        <v>800</v>
      </c>
      <c r="E199" s="511" t="n">
        <v>80</v>
      </c>
      <c r="F199" s="511" t="n">
        <v>2</v>
      </c>
      <c r="G199" s="570">
        <f>D199*E199*F199/1000000</f>
        <v/>
      </c>
      <c r="H199" s="511">
        <f>3.11*F199</f>
        <v/>
      </c>
      <c r="I199" s="511" t="inlineStr">
        <is>
          <t>江西富煌管廊</t>
        </is>
      </c>
      <c r="J199" s="511" t="inlineStr">
        <is>
          <t>踏步板</t>
        </is>
      </c>
      <c r="K199" s="368">
        <f>A199&amp;"-"&amp;B199&amp;C199</f>
        <v/>
      </c>
    </row>
  </sheetData>
  <autoFilter ref="A4:W199"/>
  <mergeCells count="8">
    <mergeCell ref="A1:J1"/>
    <mergeCell ref="B3:D3"/>
    <mergeCell ref="I4:J4"/>
    <mergeCell ref="G2:H2"/>
    <mergeCell ref="E2:F2"/>
    <mergeCell ref="B2:D2"/>
    <mergeCell ref="G3:H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2022-05-14T09:39:00Z</dcterms:created>
  <dcterms:modified xsi:type="dcterms:W3CDTF">2025-07-19T01:58:42Z</dcterms:modified>
  <cp:lastModifiedBy>Mr. Wang</cp:lastModifiedBy>
  <cp:lastPrinted>2025-07-18T02:51:57Z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BE5D90E83DCE47C49FDDC33007176A01_13</vt:lpwstr>
  </property>
  <property name="KSOProductBuildVer" fmtid="{D5CDD505-2E9C-101B-9397-08002B2CF9AE}" pid="3">
    <vt:lpwstr>2052-12.1.0.21541</vt:lpwstr>
  </property>
</Properties>
</file>