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88\Desktop\計算機結構\CAProject3_M113040064_李冠宏\"/>
    </mc:Choice>
  </mc:AlternateContent>
  <xr:revisionPtr revIDLastSave="0" documentId="13_ncr:1_{CD2D08C9-AE97-4F59-A0A8-CB622CC51118}" xr6:coauthVersionLast="47" xr6:coauthVersionMax="47" xr10:uidLastSave="{00000000-0000-0000-0000-000000000000}"/>
  <bookViews>
    <workbookView xWindow="-120" yWindow="-120" windowWidth="29040" windowHeight="15840" xr2:uid="{6980287A-DDAB-4061-BEA9-5BCB94DCA6FB}"/>
  </bookViews>
  <sheets>
    <sheet name="總體分析" sheetId="1" r:id="rId1"/>
    <sheet name="個別分析" sheetId="2" r:id="rId2"/>
    <sheet name="4MB L3 cache" sheetId="3" r:id="rId3"/>
    <sheet name="8MB L3 cache" sheetId="4" r:id="rId4"/>
    <sheet name="16MB L3 cache" sheetId="5" r:id="rId5"/>
    <sheet name="32MB L3 cache" sheetId="6" r:id="rId6"/>
    <sheet name="4MB L3 cache + 64MB L4 cach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30" i="1"/>
  <c r="L31" i="1"/>
  <c r="L33" i="1"/>
  <c r="L37" i="1"/>
  <c r="L39" i="1"/>
  <c r="L35" i="1"/>
  <c r="L36" i="1"/>
  <c r="L38" i="1"/>
  <c r="L42" i="1"/>
  <c r="L44" i="1"/>
  <c r="L40" i="1"/>
  <c r="L41" i="1"/>
  <c r="L43" i="1"/>
  <c r="L47" i="1"/>
  <c r="L49" i="1"/>
  <c r="L45" i="1"/>
  <c r="L46" i="1"/>
  <c r="L48" i="1"/>
  <c r="L52" i="1"/>
  <c r="L54" i="1"/>
  <c r="L50" i="1"/>
  <c r="L51" i="1"/>
  <c r="L53" i="1"/>
  <c r="L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E26" i="1" l="1"/>
  <c r="F26" i="1"/>
  <c r="G26" i="1"/>
  <c r="H26" i="1"/>
  <c r="I26" i="1"/>
  <c r="J26" i="1"/>
  <c r="K26" i="1"/>
  <c r="E25" i="1"/>
  <c r="F25" i="1"/>
  <c r="G25" i="1"/>
  <c r="H25" i="1"/>
  <c r="I25" i="1"/>
  <c r="J25" i="1"/>
  <c r="K25" i="1"/>
  <c r="E24" i="1"/>
  <c r="F24" i="1"/>
  <c r="G24" i="1"/>
  <c r="H24" i="1"/>
  <c r="I24" i="1"/>
  <c r="J24" i="1"/>
  <c r="K24" i="1"/>
  <c r="E23" i="1"/>
  <c r="F23" i="1"/>
  <c r="G23" i="1"/>
  <c r="H23" i="1"/>
  <c r="I23" i="1"/>
  <c r="J23" i="1"/>
  <c r="K23" i="1"/>
  <c r="D26" i="1"/>
  <c r="D25" i="1"/>
  <c r="D24" i="1"/>
  <c r="D23" i="1"/>
  <c r="E22" i="1"/>
  <c r="F22" i="1"/>
  <c r="G22" i="1"/>
  <c r="H22" i="1"/>
  <c r="I22" i="1"/>
  <c r="J22" i="1"/>
  <c r="K22" i="1"/>
  <c r="D22" i="1"/>
  <c r="A2" i="1"/>
  <c r="A22" i="1"/>
  <c r="A23" i="1"/>
  <c r="A24" i="1"/>
  <c r="A25" i="1"/>
  <c r="A26" i="1"/>
  <c r="E21" i="1"/>
  <c r="F21" i="1"/>
  <c r="G21" i="1"/>
  <c r="H21" i="1"/>
  <c r="I21" i="1"/>
  <c r="J21" i="1"/>
  <c r="K21" i="1"/>
  <c r="E20" i="1"/>
  <c r="F20" i="1"/>
  <c r="G20" i="1"/>
  <c r="H20" i="1"/>
  <c r="I20" i="1"/>
  <c r="J20" i="1"/>
  <c r="K20" i="1"/>
  <c r="E19" i="1"/>
  <c r="F19" i="1"/>
  <c r="G19" i="1"/>
  <c r="H19" i="1"/>
  <c r="I19" i="1"/>
  <c r="J19" i="1"/>
  <c r="K19" i="1"/>
  <c r="E18" i="1"/>
  <c r="F18" i="1"/>
  <c r="G18" i="1"/>
  <c r="H18" i="1"/>
  <c r="I18" i="1"/>
  <c r="J18" i="1"/>
  <c r="K18" i="1"/>
  <c r="E17" i="1"/>
  <c r="F17" i="1"/>
  <c r="G17" i="1"/>
  <c r="H17" i="1"/>
  <c r="I17" i="1"/>
  <c r="J17" i="1"/>
  <c r="K17" i="1"/>
  <c r="E16" i="1"/>
  <c r="F16" i="1"/>
  <c r="G16" i="1"/>
  <c r="H16" i="1"/>
  <c r="I16" i="1"/>
  <c r="J16" i="1"/>
  <c r="K16" i="1"/>
  <c r="E15" i="1"/>
  <c r="F15" i="1"/>
  <c r="G15" i="1"/>
  <c r="H15" i="1"/>
  <c r="I15" i="1"/>
  <c r="J15" i="1"/>
  <c r="K15" i="1"/>
  <c r="E14" i="1"/>
  <c r="F14" i="1"/>
  <c r="G14" i="1"/>
  <c r="H14" i="1"/>
  <c r="I14" i="1"/>
  <c r="J14" i="1"/>
  <c r="K14" i="1"/>
  <c r="E13" i="1"/>
  <c r="F13" i="1"/>
  <c r="G13" i="1"/>
  <c r="H13" i="1"/>
  <c r="I13" i="1"/>
  <c r="J13" i="1"/>
  <c r="K13" i="1"/>
  <c r="E12" i="1"/>
  <c r="F12" i="1"/>
  <c r="G12" i="1"/>
  <c r="H12" i="1"/>
  <c r="I12" i="1"/>
  <c r="J12" i="1"/>
  <c r="K12" i="1"/>
  <c r="E11" i="1"/>
  <c r="F11" i="1"/>
  <c r="G11" i="1"/>
  <c r="H11" i="1"/>
  <c r="I11" i="1"/>
  <c r="J11" i="1"/>
  <c r="K11" i="1"/>
  <c r="E10" i="1"/>
  <c r="F10" i="1"/>
  <c r="G10" i="1"/>
  <c r="H10" i="1"/>
  <c r="I10" i="1"/>
  <c r="J10" i="1"/>
  <c r="K10" i="1"/>
  <c r="E9" i="1"/>
  <c r="F9" i="1"/>
  <c r="G9" i="1"/>
  <c r="H9" i="1"/>
  <c r="I9" i="1"/>
  <c r="J9" i="1"/>
  <c r="K9" i="1"/>
  <c r="E8" i="1"/>
  <c r="F8" i="1"/>
  <c r="G8" i="1"/>
  <c r="H8" i="1"/>
  <c r="I8" i="1"/>
  <c r="J8" i="1"/>
  <c r="K8" i="1"/>
  <c r="E7" i="1"/>
  <c r="F7" i="1"/>
  <c r="G7" i="1"/>
  <c r="H7" i="1"/>
  <c r="I7" i="1"/>
  <c r="J7" i="1"/>
  <c r="K7" i="1"/>
  <c r="E6" i="1"/>
  <c r="F6" i="1"/>
  <c r="G6" i="1"/>
  <c r="H6" i="1"/>
  <c r="I6" i="1"/>
  <c r="J6" i="1"/>
  <c r="K6" i="1"/>
  <c r="E5" i="1"/>
  <c r="F5" i="1"/>
  <c r="G5" i="1"/>
  <c r="H5" i="1"/>
  <c r="I5" i="1"/>
  <c r="J5" i="1"/>
  <c r="K5" i="1"/>
  <c r="E4" i="1"/>
  <c r="F4" i="1"/>
  <c r="G4" i="1"/>
  <c r="H4" i="1"/>
  <c r="I4" i="1"/>
  <c r="J4" i="1"/>
  <c r="K4" i="1"/>
  <c r="E3" i="1"/>
  <c r="G3" i="1"/>
  <c r="F3" i="1"/>
  <c r="H3" i="1"/>
  <c r="I3" i="1"/>
  <c r="J3" i="1"/>
  <c r="K3" i="1"/>
  <c r="E2" i="1"/>
  <c r="D1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F2" i="1"/>
  <c r="G2" i="1"/>
  <c r="H2" i="1"/>
  <c r="I2" i="1"/>
  <c r="J2" i="1"/>
  <c r="K2" i="1"/>
  <c r="D6" i="1"/>
  <c r="D5" i="1"/>
  <c r="D4" i="1"/>
  <c r="D3" i="1"/>
  <c r="D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2" i="1"/>
  <c r="B3" i="1"/>
  <c r="A3" i="1"/>
  <c r="B4" i="1"/>
  <c r="A4" i="1"/>
  <c r="B5" i="1"/>
  <c r="A5" i="1" s="1"/>
  <c r="B6" i="1"/>
  <c r="A6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2" i="6"/>
  <c r="F1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</calcChain>
</file>

<file path=xl/sharedStrings.xml><?xml version="1.0" encoding="utf-8"?>
<sst xmlns="http://schemas.openxmlformats.org/spreadsheetml/2006/main" count="588" uniqueCount="66">
  <si>
    <t>core</t>
  </si>
  <si>
    <t>core</t>
    <phoneticPr fontId="1" type="noConversion"/>
  </si>
  <si>
    <t>L3 cache size</t>
    <phoneticPr fontId="1" type="noConversion"/>
  </si>
  <si>
    <t>Instructions</t>
  </si>
  <si>
    <t>Instructions</t>
    <phoneticPr fontId="1" type="noConversion"/>
  </si>
  <si>
    <t>Cycles</t>
  </si>
  <si>
    <t>Cycles</t>
    <phoneticPr fontId="1" type="noConversion"/>
  </si>
  <si>
    <t>IPC</t>
  </si>
  <si>
    <t>IPC</t>
    <phoneticPr fontId="1" type="noConversion"/>
  </si>
  <si>
    <t>CPI</t>
  </si>
  <si>
    <t>CPI</t>
    <phoneticPr fontId="1" type="noConversion"/>
  </si>
  <si>
    <t>Time</t>
  </si>
  <si>
    <t>Time</t>
    <phoneticPr fontId="1" type="noConversion"/>
  </si>
  <si>
    <t>Power</t>
  </si>
  <si>
    <t>Power</t>
    <phoneticPr fontId="1" type="noConversion"/>
  </si>
  <si>
    <t>Energy</t>
  </si>
  <si>
    <t>Energy</t>
    <phoneticPr fontId="1" type="noConversion"/>
  </si>
  <si>
    <t>Average Latency</t>
  </si>
  <si>
    <t>Average Latency</t>
    <phoneticPr fontId="1" type="noConversion"/>
  </si>
  <si>
    <t>4MB</t>
    <phoneticPr fontId="1" type="noConversion"/>
  </si>
  <si>
    <t>inf</t>
    <phoneticPr fontId="1" type="noConversion"/>
  </si>
  <si>
    <t>8MB</t>
    <phoneticPr fontId="1" type="noConversion"/>
  </si>
  <si>
    <t>16MB</t>
    <phoneticPr fontId="1" type="noConversion"/>
  </si>
  <si>
    <t>32MB</t>
    <phoneticPr fontId="1" type="noConversion"/>
  </si>
  <si>
    <t>L4 cache size</t>
    <phoneticPr fontId="1" type="noConversion"/>
  </si>
  <si>
    <t>64MB</t>
    <phoneticPr fontId="1" type="noConversion"/>
  </si>
  <si>
    <t>規格</t>
  </si>
  <si>
    <t>規格</t>
    <phoneticPr fontId="1" type="noConversion"/>
  </si>
  <si>
    <t>1core + 4MB L3 cache</t>
  </si>
  <si>
    <t>2core + 4MB L3 cache</t>
  </si>
  <si>
    <t>4core + 4MB L3 cache</t>
  </si>
  <si>
    <t>8core + 4MB L3 cache</t>
  </si>
  <si>
    <t>16core + 4MB L3 cache</t>
  </si>
  <si>
    <t>1core + 8MB L3 cache</t>
  </si>
  <si>
    <t>2core + 8MB L3 cache</t>
  </si>
  <si>
    <t>4core + 8MB L3 cache</t>
  </si>
  <si>
    <t>8core + 8MB L3 cache</t>
  </si>
  <si>
    <t>16core + 8MB L3 cache</t>
  </si>
  <si>
    <t>64MB L4</t>
  </si>
  <si>
    <t>64MB L4</t>
    <phoneticPr fontId="1" type="noConversion"/>
  </si>
  <si>
    <t>cache size</t>
  </si>
  <si>
    <t>cache size</t>
    <phoneticPr fontId="1" type="noConversion"/>
  </si>
  <si>
    <t>4MB L3</t>
  </si>
  <si>
    <t>4MB L3</t>
    <phoneticPr fontId="1" type="noConversion"/>
  </si>
  <si>
    <t>8MB L3</t>
  </si>
  <si>
    <t>8MB L3</t>
    <phoneticPr fontId="1" type="noConversion"/>
  </si>
  <si>
    <t>16MB L3</t>
  </si>
  <si>
    <t>16MB L3</t>
    <phoneticPr fontId="1" type="noConversion"/>
  </si>
  <si>
    <t>32MB L3</t>
  </si>
  <si>
    <t>32MB L3</t>
    <phoneticPr fontId="1" type="noConversion"/>
  </si>
  <si>
    <t>1core + 16MB L3 cache</t>
  </si>
  <si>
    <t>2core + 16MB L3 cache</t>
  </si>
  <si>
    <t>4core + 16MB L3 cache</t>
  </si>
  <si>
    <t>8core + 16MB L3 cache</t>
  </si>
  <si>
    <t>16core + 16MB L3 cache</t>
  </si>
  <si>
    <t>1core + 32MB L3 cache</t>
  </si>
  <si>
    <t>2core + 32MB L3 cache</t>
  </si>
  <si>
    <t>4core + 32MB L3 cache</t>
  </si>
  <si>
    <t>8core + 32MB L3 cache</t>
  </si>
  <si>
    <t>16core + 32MB L3 cache</t>
  </si>
  <si>
    <t>1core + 64MB L4 cache</t>
  </si>
  <si>
    <t>2core + 64MB L4 cache</t>
  </si>
  <si>
    <t>4core + 64MB L4 cache</t>
  </si>
  <si>
    <t>8core + 64MB L4 cache</t>
  </si>
  <si>
    <t>16core + 64MB L4 cache</t>
  </si>
  <si>
    <t>time/power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</si>
</sst>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總體分析!$I$1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總體分析!$A$30:$A$54</c:f>
              <c:strCache>
                <c:ptCount val="25"/>
                <c:pt idx="0">
                  <c:v>1core + 16MB L3 cache</c:v>
                </c:pt>
                <c:pt idx="1">
                  <c:v>1core + 32MB L3 cache</c:v>
                </c:pt>
                <c:pt idx="2">
                  <c:v>1core + 4MB L3 cache</c:v>
                </c:pt>
                <c:pt idx="3">
                  <c:v>1core + 64MB L4 cache</c:v>
                </c:pt>
                <c:pt idx="4">
                  <c:v>1core + 8MB L3 cache</c:v>
                </c:pt>
                <c:pt idx="5">
                  <c:v>2core + 16MB L3 cache</c:v>
                </c:pt>
                <c:pt idx="6">
                  <c:v>2core + 32MB L3 cache</c:v>
                </c:pt>
                <c:pt idx="7">
                  <c:v>2core + 4MB L3 cache</c:v>
                </c:pt>
                <c:pt idx="8">
                  <c:v>2core + 64MB L4 cache</c:v>
                </c:pt>
                <c:pt idx="9">
                  <c:v>2core + 8MB L3 cache</c:v>
                </c:pt>
                <c:pt idx="10">
                  <c:v>4core + 16MB L3 cache</c:v>
                </c:pt>
                <c:pt idx="11">
                  <c:v>4core + 32MB L3 cache</c:v>
                </c:pt>
                <c:pt idx="12">
                  <c:v>4core + 4MB L3 cache</c:v>
                </c:pt>
                <c:pt idx="13">
                  <c:v>4core + 64MB L4 cache</c:v>
                </c:pt>
                <c:pt idx="14">
                  <c:v>4core + 8MB L3 cache</c:v>
                </c:pt>
                <c:pt idx="15">
                  <c:v>8core + 16MB L3 cache</c:v>
                </c:pt>
                <c:pt idx="16">
                  <c:v>8core + 32MB L3 cache</c:v>
                </c:pt>
                <c:pt idx="17">
                  <c:v>8core + 4MB L3 cache</c:v>
                </c:pt>
                <c:pt idx="18">
                  <c:v>8core + 64MB L4 cache</c:v>
                </c:pt>
                <c:pt idx="19">
                  <c:v>8core + 8MB L3 cache</c:v>
                </c:pt>
                <c:pt idx="20">
                  <c:v>16core + 16MB L3 cache</c:v>
                </c:pt>
                <c:pt idx="21">
                  <c:v>16core + 32MB L3 cache</c:v>
                </c:pt>
                <c:pt idx="22">
                  <c:v>16core + 4MB L3 cache</c:v>
                </c:pt>
                <c:pt idx="23">
                  <c:v>16core + 64MB L4 cache</c:v>
                </c:pt>
                <c:pt idx="24">
                  <c:v>16core + 8MB L3 cache</c:v>
                </c:pt>
              </c:strCache>
            </c:strRef>
          </c:cat>
          <c:val>
            <c:numRef>
              <c:f>總體分析!$I$30:$I$54</c:f>
              <c:numCache>
                <c:formatCode>General</c:formatCode>
                <c:ptCount val="25"/>
                <c:pt idx="0">
                  <c:v>29.72</c:v>
                </c:pt>
                <c:pt idx="1">
                  <c:v>35.340000000000003</c:v>
                </c:pt>
                <c:pt idx="2">
                  <c:v>25.15</c:v>
                </c:pt>
                <c:pt idx="3">
                  <c:v>25.13</c:v>
                </c:pt>
                <c:pt idx="4">
                  <c:v>26.78</c:v>
                </c:pt>
                <c:pt idx="5">
                  <c:v>46.8</c:v>
                </c:pt>
                <c:pt idx="6">
                  <c:v>52.46</c:v>
                </c:pt>
                <c:pt idx="7">
                  <c:v>42.03</c:v>
                </c:pt>
                <c:pt idx="8">
                  <c:v>41.98</c:v>
                </c:pt>
                <c:pt idx="9">
                  <c:v>43.69</c:v>
                </c:pt>
                <c:pt idx="10">
                  <c:v>76.55</c:v>
                </c:pt>
                <c:pt idx="11">
                  <c:v>82.69</c:v>
                </c:pt>
                <c:pt idx="12">
                  <c:v>71.13</c:v>
                </c:pt>
                <c:pt idx="13">
                  <c:v>71.680000000000007</c:v>
                </c:pt>
                <c:pt idx="14">
                  <c:v>73.5</c:v>
                </c:pt>
                <c:pt idx="15">
                  <c:v>146.1</c:v>
                </c:pt>
                <c:pt idx="16">
                  <c:v>157.12</c:v>
                </c:pt>
                <c:pt idx="17">
                  <c:v>136.22</c:v>
                </c:pt>
                <c:pt idx="18">
                  <c:v>135.88999999999999</c:v>
                </c:pt>
                <c:pt idx="19">
                  <c:v>138.46</c:v>
                </c:pt>
                <c:pt idx="20">
                  <c:v>266.95</c:v>
                </c:pt>
                <c:pt idx="21">
                  <c:v>291.08</c:v>
                </c:pt>
                <c:pt idx="22">
                  <c:v>242.61</c:v>
                </c:pt>
                <c:pt idx="23">
                  <c:v>245</c:v>
                </c:pt>
                <c:pt idx="24">
                  <c:v>252.31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34-465B-B322-52863AFF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27199"/>
        <c:axId val="1589927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總體分析!$B$1</c15:sqref>
                        </c15:formulaRef>
                      </c:ext>
                    </c:extLst>
                    <c:strCache>
                      <c:ptCount val="1"/>
                      <c:pt idx="0">
                        <c:v>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總體分析!$A$30:$A$54</c15:sqref>
                        </c15:formulaRef>
                      </c:ext>
                    </c:extLst>
                    <c:strCache>
                      <c:ptCount val="25"/>
                      <c:pt idx="0">
                        <c:v>1core + 16MB L3 cache</c:v>
                      </c:pt>
                      <c:pt idx="1">
                        <c:v>1core + 32MB L3 cache</c:v>
                      </c:pt>
                      <c:pt idx="2">
                        <c:v>1core + 4MB L3 cache</c:v>
                      </c:pt>
                      <c:pt idx="3">
                        <c:v>1core + 64MB L4 cache</c:v>
                      </c:pt>
                      <c:pt idx="4">
                        <c:v>1core + 8MB L3 cache</c:v>
                      </c:pt>
                      <c:pt idx="5">
                        <c:v>2core + 16MB L3 cache</c:v>
                      </c:pt>
                      <c:pt idx="6">
                        <c:v>2core + 32MB L3 cache</c:v>
                      </c:pt>
                      <c:pt idx="7">
                        <c:v>2core + 4MB L3 cache</c:v>
                      </c:pt>
                      <c:pt idx="8">
                        <c:v>2core + 64MB L4 cache</c:v>
                      </c:pt>
                      <c:pt idx="9">
                        <c:v>2core + 8MB L3 cache</c:v>
                      </c:pt>
                      <c:pt idx="10">
                        <c:v>4core + 16MB L3 cache</c:v>
                      </c:pt>
                      <c:pt idx="11">
                        <c:v>4core + 32MB L3 cache</c:v>
                      </c:pt>
                      <c:pt idx="12">
                        <c:v>4core + 4MB L3 cache</c:v>
                      </c:pt>
                      <c:pt idx="13">
                        <c:v>4core + 64MB L4 cache</c:v>
                      </c:pt>
                      <c:pt idx="14">
                        <c:v>4core + 8MB L3 cache</c:v>
                      </c:pt>
                      <c:pt idx="15">
                        <c:v>8core + 16MB L3 cache</c:v>
                      </c:pt>
                      <c:pt idx="16">
                        <c:v>8core + 32MB L3 cache</c:v>
                      </c:pt>
                      <c:pt idx="17">
                        <c:v>8core + 4MB L3 cache</c:v>
                      </c:pt>
                      <c:pt idx="18">
                        <c:v>8core + 64MB L4 cache</c:v>
                      </c:pt>
                      <c:pt idx="19">
                        <c:v>8core + 8MB L3 cache</c:v>
                      </c:pt>
                      <c:pt idx="20">
                        <c:v>16core + 16MB L3 cache</c:v>
                      </c:pt>
                      <c:pt idx="21">
                        <c:v>16core + 32MB L3 cache</c:v>
                      </c:pt>
                      <c:pt idx="22">
                        <c:v>16core + 4MB L3 cache</c:v>
                      </c:pt>
                      <c:pt idx="23">
                        <c:v>16core + 64MB L4 cache</c:v>
                      </c:pt>
                      <c:pt idx="24">
                        <c:v>16core + 8MB L3 cache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總體分析!$B$30:$B$54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16</c:v>
                      </c:pt>
                      <c:pt idx="2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34-465B-B322-52863AFF15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總體分析!$C$1</c15:sqref>
                        </c15:formulaRef>
                      </c:ext>
                    </c:extLst>
                    <c:strCache>
                      <c:ptCount val="1"/>
                      <c:pt idx="0">
                        <c:v>cache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總體分析!$A$30:$A$54</c15:sqref>
                        </c15:formulaRef>
                      </c:ext>
                    </c:extLst>
                    <c:strCache>
                      <c:ptCount val="25"/>
                      <c:pt idx="0">
                        <c:v>1core + 16MB L3 cache</c:v>
                      </c:pt>
                      <c:pt idx="1">
                        <c:v>1core + 32MB L3 cache</c:v>
                      </c:pt>
                      <c:pt idx="2">
                        <c:v>1core + 4MB L3 cache</c:v>
                      </c:pt>
                      <c:pt idx="3">
                        <c:v>1core + 64MB L4 cache</c:v>
                      </c:pt>
                      <c:pt idx="4">
                        <c:v>1core + 8MB L3 cache</c:v>
                      </c:pt>
                      <c:pt idx="5">
                        <c:v>2core + 16MB L3 cache</c:v>
                      </c:pt>
                      <c:pt idx="6">
                        <c:v>2core + 32MB L3 cache</c:v>
                      </c:pt>
                      <c:pt idx="7">
                        <c:v>2core + 4MB L3 cache</c:v>
                      </c:pt>
                      <c:pt idx="8">
                        <c:v>2core + 64MB L4 cache</c:v>
                      </c:pt>
                      <c:pt idx="9">
                        <c:v>2core + 8MB L3 cache</c:v>
                      </c:pt>
                      <c:pt idx="10">
                        <c:v>4core + 16MB L3 cache</c:v>
                      </c:pt>
                      <c:pt idx="11">
                        <c:v>4core + 32MB L3 cache</c:v>
                      </c:pt>
                      <c:pt idx="12">
                        <c:v>4core + 4MB L3 cache</c:v>
                      </c:pt>
                      <c:pt idx="13">
                        <c:v>4core + 64MB L4 cache</c:v>
                      </c:pt>
                      <c:pt idx="14">
                        <c:v>4core + 8MB L3 cache</c:v>
                      </c:pt>
                      <c:pt idx="15">
                        <c:v>8core + 16MB L3 cache</c:v>
                      </c:pt>
                      <c:pt idx="16">
                        <c:v>8core + 32MB L3 cache</c:v>
                      </c:pt>
                      <c:pt idx="17">
                        <c:v>8core + 4MB L3 cache</c:v>
                      </c:pt>
                      <c:pt idx="18">
                        <c:v>8core + 64MB L4 cache</c:v>
                      </c:pt>
                      <c:pt idx="19">
                        <c:v>8core + 8MB L3 cache</c:v>
                      </c:pt>
                      <c:pt idx="20">
                        <c:v>16core + 16MB L3 cache</c:v>
                      </c:pt>
                      <c:pt idx="21">
                        <c:v>16core + 32MB L3 cache</c:v>
                      </c:pt>
                      <c:pt idx="22">
                        <c:v>16core + 4MB L3 cache</c:v>
                      </c:pt>
                      <c:pt idx="23">
                        <c:v>16core + 64MB L4 cache</c:v>
                      </c:pt>
                      <c:pt idx="24">
                        <c:v>16core + 8MB L3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總體分析!$C$30:$C$54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834-465B-B322-52863AFF151F}"/>
                  </c:ext>
                </c:extLst>
              </c15:ser>
            </c15:filteredLineSeries>
          </c:ext>
        </c:extLst>
      </c:lineChart>
      <c:catAx>
        <c:axId val="15899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9927615"/>
        <c:crosses val="autoZero"/>
        <c:auto val="1"/>
        <c:lblAlgn val="ctr"/>
        <c:lblOffset val="100"/>
        <c:noMultiLvlLbl val="0"/>
      </c:catAx>
      <c:valAx>
        <c:axId val="15899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992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instr./cycle/time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總體分析!$D$29</c:f>
              <c:strCache>
                <c:ptCount val="1"/>
                <c:pt idx="0">
                  <c:v>Instructions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總體分析!$A$30:$A$54</c:f>
              <c:strCache>
                <c:ptCount val="25"/>
                <c:pt idx="0">
                  <c:v>1core + 16MB L3 cache</c:v>
                </c:pt>
                <c:pt idx="1">
                  <c:v>1core + 32MB L3 cache</c:v>
                </c:pt>
                <c:pt idx="2">
                  <c:v>1core + 4MB L3 cache</c:v>
                </c:pt>
                <c:pt idx="3">
                  <c:v>1core + 64MB L4 cache</c:v>
                </c:pt>
                <c:pt idx="4">
                  <c:v>1core + 8MB L3 cache</c:v>
                </c:pt>
                <c:pt idx="5">
                  <c:v>2core + 16MB L3 cache</c:v>
                </c:pt>
                <c:pt idx="6">
                  <c:v>2core + 32MB L3 cache</c:v>
                </c:pt>
                <c:pt idx="7">
                  <c:v>2core + 4MB L3 cache</c:v>
                </c:pt>
                <c:pt idx="8">
                  <c:v>2core + 64MB L4 cache</c:v>
                </c:pt>
                <c:pt idx="9">
                  <c:v>2core + 8MB L3 cache</c:v>
                </c:pt>
                <c:pt idx="10">
                  <c:v>4core + 16MB L3 cache</c:v>
                </c:pt>
                <c:pt idx="11">
                  <c:v>4core + 32MB L3 cache</c:v>
                </c:pt>
                <c:pt idx="12">
                  <c:v>4core + 4MB L3 cache</c:v>
                </c:pt>
                <c:pt idx="13">
                  <c:v>4core + 64MB L4 cache</c:v>
                </c:pt>
                <c:pt idx="14">
                  <c:v>4core + 8MB L3 cache</c:v>
                </c:pt>
                <c:pt idx="15">
                  <c:v>8core + 16MB L3 cache</c:v>
                </c:pt>
                <c:pt idx="16">
                  <c:v>8core + 32MB L3 cache</c:v>
                </c:pt>
                <c:pt idx="17">
                  <c:v>8core + 4MB L3 cache</c:v>
                </c:pt>
                <c:pt idx="18">
                  <c:v>8core + 64MB L4 cache</c:v>
                </c:pt>
                <c:pt idx="19">
                  <c:v>8core + 8MB L3 cache</c:v>
                </c:pt>
                <c:pt idx="20">
                  <c:v>16core + 16MB L3 cache</c:v>
                </c:pt>
                <c:pt idx="21">
                  <c:v>16core + 32MB L3 cache</c:v>
                </c:pt>
                <c:pt idx="22">
                  <c:v>16core + 4MB L3 cache</c:v>
                </c:pt>
                <c:pt idx="23">
                  <c:v>16core + 64MB L4 cache</c:v>
                </c:pt>
                <c:pt idx="24">
                  <c:v>16core + 8MB L3 cache</c:v>
                </c:pt>
              </c:strCache>
            </c:strRef>
          </c:cat>
          <c:val>
            <c:numRef>
              <c:f>總體分析!$D$30:$D$54</c:f>
              <c:numCache>
                <c:formatCode>General</c:formatCode>
                <c:ptCount val="25"/>
                <c:pt idx="0">
                  <c:v>21516534</c:v>
                </c:pt>
                <c:pt idx="1">
                  <c:v>21521742</c:v>
                </c:pt>
                <c:pt idx="2">
                  <c:v>21515134</c:v>
                </c:pt>
                <c:pt idx="3">
                  <c:v>21522599</c:v>
                </c:pt>
                <c:pt idx="4">
                  <c:v>21511695</c:v>
                </c:pt>
                <c:pt idx="5">
                  <c:v>12916231</c:v>
                </c:pt>
                <c:pt idx="6">
                  <c:v>12950177.5</c:v>
                </c:pt>
                <c:pt idx="7">
                  <c:v>12922613.5</c:v>
                </c:pt>
                <c:pt idx="8">
                  <c:v>12910062.5</c:v>
                </c:pt>
                <c:pt idx="9">
                  <c:v>12914777.5</c:v>
                </c:pt>
                <c:pt idx="10">
                  <c:v>7747256.75</c:v>
                </c:pt>
                <c:pt idx="11">
                  <c:v>7757947.75</c:v>
                </c:pt>
                <c:pt idx="12">
                  <c:v>7950499.75</c:v>
                </c:pt>
                <c:pt idx="13">
                  <c:v>7749556</c:v>
                </c:pt>
                <c:pt idx="14">
                  <c:v>7745011.75</c:v>
                </c:pt>
                <c:pt idx="15">
                  <c:v>5130183.625</c:v>
                </c:pt>
                <c:pt idx="16">
                  <c:v>5117644.5</c:v>
                </c:pt>
                <c:pt idx="17">
                  <c:v>5110854.75</c:v>
                </c:pt>
                <c:pt idx="18">
                  <c:v>5172215.875</c:v>
                </c:pt>
                <c:pt idx="19">
                  <c:v>5100423.25</c:v>
                </c:pt>
                <c:pt idx="20">
                  <c:v>3990906.4375</c:v>
                </c:pt>
                <c:pt idx="21">
                  <c:v>3971842.5625</c:v>
                </c:pt>
                <c:pt idx="22">
                  <c:v>3971215.25</c:v>
                </c:pt>
                <c:pt idx="23">
                  <c:v>3972889.3125</c:v>
                </c:pt>
                <c:pt idx="24">
                  <c:v>3981593.125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9-4186-B935-7985BDD956FD}"/>
            </c:ext>
          </c:extLst>
        </c:ser>
        <c:ser>
          <c:idx val="1"/>
          <c:order val="1"/>
          <c:tx>
            <c:strRef>
              <c:f>總體分析!$E$29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總體分析!$A$30:$A$54</c:f>
              <c:strCache>
                <c:ptCount val="25"/>
                <c:pt idx="0">
                  <c:v>1core + 16MB L3 cache</c:v>
                </c:pt>
                <c:pt idx="1">
                  <c:v>1core + 32MB L3 cache</c:v>
                </c:pt>
                <c:pt idx="2">
                  <c:v>1core + 4MB L3 cache</c:v>
                </c:pt>
                <c:pt idx="3">
                  <c:v>1core + 64MB L4 cache</c:v>
                </c:pt>
                <c:pt idx="4">
                  <c:v>1core + 8MB L3 cache</c:v>
                </c:pt>
                <c:pt idx="5">
                  <c:v>2core + 16MB L3 cache</c:v>
                </c:pt>
                <c:pt idx="6">
                  <c:v>2core + 32MB L3 cache</c:v>
                </c:pt>
                <c:pt idx="7">
                  <c:v>2core + 4MB L3 cache</c:v>
                </c:pt>
                <c:pt idx="8">
                  <c:v>2core + 64MB L4 cache</c:v>
                </c:pt>
                <c:pt idx="9">
                  <c:v>2core + 8MB L3 cache</c:v>
                </c:pt>
                <c:pt idx="10">
                  <c:v>4core + 16MB L3 cache</c:v>
                </c:pt>
                <c:pt idx="11">
                  <c:v>4core + 32MB L3 cache</c:v>
                </c:pt>
                <c:pt idx="12">
                  <c:v>4core + 4MB L3 cache</c:v>
                </c:pt>
                <c:pt idx="13">
                  <c:v>4core + 64MB L4 cache</c:v>
                </c:pt>
                <c:pt idx="14">
                  <c:v>4core + 8MB L3 cache</c:v>
                </c:pt>
                <c:pt idx="15">
                  <c:v>8core + 16MB L3 cache</c:v>
                </c:pt>
                <c:pt idx="16">
                  <c:v>8core + 32MB L3 cache</c:v>
                </c:pt>
                <c:pt idx="17">
                  <c:v>8core + 4MB L3 cache</c:v>
                </c:pt>
                <c:pt idx="18">
                  <c:v>8core + 64MB L4 cache</c:v>
                </c:pt>
                <c:pt idx="19">
                  <c:v>8core + 8MB L3 cache</c:v>
                </c:pt>
                <c:pt idx="20">
                  <c:v>16core + 16MB L3 cache</c:v>
                </c:pt>
                <c:pt idx="21">
                  <c:v>16core + 32MB L3 cache</c:v>
                </c:pt>
                <c:pt idx="22">
                  <c:v>16core + 4MB L3 cache</c:v>
                </c:pt>
                <c:pt idx="23">
                  <c:v>16core + 64MB L4 cache</c:v>
                </c:pt>
                <c:pt idx="24">
                  <c:v>16core + 8MB L3 cache</c:v>
                </c:pt>
              </c:strCache>
            </c:strRef>
          </c:cat>
          <c:val>
            <c:numRef>
              <c:f>總體分析!$E$30:$E$54</c:f>
              <c:numCache>
                <c:formatCode>General</c:formatCode>
                <c:ptCount val="25"/>
                <c:pt idx="0">
                  <c:v>8646661</c:v>
                </c:pt>
                <c:pt idx="1">
                  <c:v>8652133</c:v>
                </c:pt>
                <c:pt idx="2">
                  <c:v>8636194</c:v>
                </c:pt>
                <c:pt idx="3">
                  <c:v>8652531</c:v>
                </c:pt>
                <c:pt idx="4">
                  <c:v>8642731</c:v>
                </c:pt>
                <c:pt idx="5">
                  <c:v>5607119</c:v>
                </c:pt>
                <c:pt idx="6">
                  <c:v>5629272</c:v>
                </c:pt>
                <c:pt idx="7">
                  <c:v>5621991.5</c:v>
                </c:pt>
                <c:pt idx="8">
                  <c:v>3095404</c:v>
                </c:pt>
                <c:pt idx="9">
                  <c:v>5626090.5</c:v>
                </c:pt>
                <c:pt idx="10">
                  <c:v>3764840</c:v>
                </c:pt>
                <c:pt idx="11">
                  <c:v>3749587.75</c:v>
                </c:pt>
                <c:pt idx="12">
                  <c:v>3881581.25</c:v>
                </c:pt>
                <c:pt idx="13">
                  <c:v>3761912</c:v>
                </c:pt>
                <c:pt idx="14">
                  <c:v>3756888.75</c:v>
                </c:pt>
                <c:pt idx="15">
                  <c:v>2551228.75</c:v>
                </c:pt>
                <c:pt idx="16">
                  <c:v>2565501.75</c:v>
                </c:pt>
                <c:pt idx="17">
                  <c:v>2542548.375</c:v>
                </c:pt>
                <c:pt idx="18">
                  <c:v>2573467</c:v>
                </c:pt>
                <c:pt idx="19">
                  <c:v>2572747.25</c:v>
                </c:pt>
                <c:pt idx="20">
                  <c:v>2089320.375</c:v>
                </c:pt>
                <c:pt idx="21">
                  <c:v>2074830.6875</c:v>
                </c:pt>
                <c:pt idx="22">
                  <c:v>2149951.5</c:v>
                </c:pt>
                <c:pt idx="23">
                  <c:v>2108258.375</c:v>
                </c:pt>
                <c:pt idx="24">
                  <c:v>2110152.1875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9-4186-B935-7985BDD956FD}"/>
            </c:ext>
          </c:extLst>
        </c:ser>
        <c:ser>
          <c:idx val="2"/>
          <c:order val="2"/>
          <c:tx>
            <c:strRef>
              <c:f>總體分析!$H$29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總體分析!$A$30:$A$54</c:f>
              <c:strCache>
                <c:ptCount val="25"/>
                <c:pt idx="0">
                  <c:v>1core + 16MB L3 cache</c:v>
                </c:pt>
                <c:pt idx="1">
                  <c:v>1core + 32MB L3 cache</c:v>
                </c:pt>
                <c:pt idx="2">
                  <c:v>1core + 4MB L3 cache</c:v>
                </c:pt>
                <c:pt idx="3">
                  <c:v>1core + 64MB L4 cache</c:v>
                </c:pt>
                <c:pt idx="4">
                  <c:v>1core + 8MB L3 cache</c:v>
                </c:pt>
                <c:pt idx="5">
                  <c:v>2core + 16MB L3 cache</c:v>
                </c:pt>
                <c:pt idx="6">
                  <c:v>2core + 32MB L3 cache</c:v>
                </c:pt>
                <c:pt idx="7">
                  <c:v>2core + 4MB L3 cache</c:v>
                </c:pt>
                <c:pt idx="8">
                  <c:v>2core + 64MB L4 cache</c:v>
                </c:pt>
                <c:pt idx="9">
                  <c:v>2core + 8MB L3 cache</c:v>
                </c:pt>
                <c:pt idx="10">
                  <c:v>4core + 16MB L3 cache</c:v>
                </c:pt>
                <c:pt idx="11">
                  <c:v>4core + 32MB L3 cache</c:v>
                </c:pt>
                <c:pt idx="12">
                  <c:v>4core + 4MB L3 cache</c:v>
                </c:pt>
                <c:pt idx="13">
                  <c:v>4core + 64MB L4 cache</c:v>
                </c:pt>
                <c:pt idx="14">
                  <c:v>4core + 8MB L3 cache</c:v>
                </c:pt>
                <c:pt idx="15">
                  <c:v>8core + 16MB L3 cache</c:v>
                </c:pt>
                <c:pt idx="16">
                  <c:v>8core + 32MB L3 cache</c:v>
                </c:pt>
                <c:pt idx="17">
                  <c:v>8core + 4MB L3 cache</c:v>
                </c:pt>
                <c:pt idx="18">
                  <c:v>8core + 64MB L4 cache</c:v>
                </c:pt>
                <c:pt idx="19">
                  <c:v>8core + 8MB L3 cache</c:v>
                </c:pt>
                <c:pt idx="20">
                  <c:v>16core + 16MB L3 cache</c:v>
                </c:pt>
                <c:pt idx="21">
                  <c:v>16core + 32MB L3 cache</c:v>
                </c:pt>
                <c:pt idx="22">
                  <c:v>16core + 4MB L3 cache</c:v>
                </c:pt>
                <c:pt idx="23">
                  <c:v>16core + 64MB L4 cache</c:v>
                </c:pt>
                <c:pt idx="24">
                  <c:v>16core + 8MB L3 cache</c:v>
                </c:pt>
              </c:strCache>
            </c:strRef>
          </c:cat>
          <c:val>
            <c:numRef>
              <c:f>總體分析!$H$30:$H$54</c:f>
              <c:numCache>
                <c:formatCode>General</c:formatCode>
                <c:ptCount val="25"/>
                <c:pt idx="0">
                  <c:v>3250625</c:v>
                </c:pt>
                <c:pt idx="1">
                  <c:v>3252682</c:v>
                </c:pt>
                <c:pt idx="2">
                  <c:v>3246690</c:v>
                </c:pt>
                <c:pt idx="3">
                  <c:v>3252831</c:v>
                </c:pt>
                <c:pt idx="4">
                  <c:v>3249147</c:v>
                </c:pt>
                <c:pt idx="5">
                  <c:v>2107939.5</c:v>
                </c:pt>
                <c:pt idx="6">
                  <c:v>2116268</c:v>
                </c:pt>
                <c:pt idx="7">
                  <c:v>2113531</c:v>
                </c:pt>
                <c:pt idx="8">
                  <c:v>2115751</c:v>
                </c:pt>
                <c:pt idx="9">
                  <c:v>2115072</c:v>
                </c:pt>
                <c:pt idx="10">
                  <c:v>1415353.5</c:v>
                </c:pt>
                <c:pt idx="11">
                  <c:v>1409619.75</c:v>
                </c:pt>
                <c:pt idx="12">
                  <c:v>1459241.5</c:v>
                </c:pt>
                <c:pt idx="13">
                  <c:v>1414252.75</c:v>
                </c:pt>
                <c:pt idx="14">
                  <c:v>1412364.75</c:v>
                </c:pt>
                <c:pt idx="15">
                  <c:v>959108.75</c:v>
                </c:pt>
                <c:pt idx="16">
                  <c:v>964474.5</c:v>
                </c:pt>
                <c:pt idx="17">
                  <c:v>955845.625</c:v>
                </c:pt>
                <c:pt idx="18">
                  <c:v>967468.875</c:v>
                </c:pt>
                <c:pt idx="19">
                  <c:v>967198.375</c:v>
                </c:pt>
                <c:pt idx="20">
                  <c:v>785459</c:v>
                </c:pt>
                <c:pt idx="21">
                  <c:v>780011.9375</c:v>
                </c:pt>
                <c:pt idx="22">
                  <c:v>820752.6875</c:v>
                </c:pt>
                <c:pt idx="23">
                  <c:v>792578.625</c:v>
                </c:pt>
                <c:pt idx="24">
                  <c:v>793290.625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9-4186-B935-7985BDD9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78335"/>
        <c:axId val="1585279583"/>
      </c:lineChart>
      <c:catAx>
        <c:axId val="158527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5279583"/>
        <c:crosses val="autoZero"/>
        <c:auto val="1"/>
        <c:lblAlgn val="ctr"/>
        <c:lblOffset val="100"/>
        <c:noMultiLvlLbl val="0"/>
      </c:catAx>
      <c:valAx>
        <c:axId val="15852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52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總體分析!$L$29</c:f>
              <c:strCache>
                <c:ptCount val="1"/>
                <c:pt idx="0">
                  <c:v>time/power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總體分析!$A$30:$A$54</c:f>
              <c:strCache>
                <c:ptCount val="25"/>
                <c:pt idx="0">
                  <c:v>1core + 16MB L3 cache</c:v>
                </c:pt>
                <c:pt idx="1">
                  <c:v>1core + 32MB L3 cache</c:v>
                </c:pt>
                <c:pt idx="2">
                  <c:v>1core + 4MB L3 cache</c:v>
                </c:pt>
                <c:pt idx="3">
                  <c:v>1core + 64MB L4 cache</c:v>
                </c:pt>
                <c:pt idx="4">
                  <c:v>1core + 8MB L3 cache</c:v>
                </c:pt>
                <c:pt idx="5">
                  <c:v>2core + 16MB L3 cache</c:v>
                </c:pt>
                <c:pt idx="6">
                  <c:v>2core + 32MB L3 cache</c:v>
                </c:pt>
                <c:pt idx="7">
                  <c:v>2core + 4MB L3 cache</c:v>
                </c:pt>
                <c:pt idx="8">
                  <c:v>2core + 64MB L4 cache</c:v>
                </c:pt>
                <c:pt idx="9">
                  <c:v>2core + 8MB L3 cache</c:v>
                </c:pt>
                <c:pt idx="10">
                  <c:v>4core + 16MB L3 cache</c:v>
                </c:pt>
                <c:pt idx="11">
                  <c:v>4core + 32MB L3 cache</c:v>
                </c:pt>
                <c:pt idx="12">
                  <c:v>4core + 4MB L3 cache</c:v>
                </c:pt>
                <c:pt idx="13">
                  <c:v>4core + 64MB L4 cache</c:v>
                </c:pt>
                <c:pt idx="14">
                  <c:v>4core + 8MB L3 cache</c:v>
                </c:pt>
                <c:pt idx="15">
                  <c:v>8core + 16MB L3 cache</c:v>
                </c:pt>
                <c:pt idx="16">
                  <c:v>8core + 32MB L3 cache</c:v>
                </c:pt>
                <c:pt idx="17">
                  <c:v>8core + 4MB L3 cache</c:v>
                </c:pt>
                <c:pt idx="18">
                  <c:v>8core + 64MB L4 cache</c:v>
                </c:pt>
                <c:pt idx="19">
                  <c:v>8core + 8MB L3 cache</c:v>
                </c:pt>
                <c:pt idx="20">
                  <c:v>16core + 16MB L3 cache</c:v>
                </c:pt>
                <c:pt idx="21">
                  <c:v>16core + 32MB L3 cache</c:v>
                </c:pt>
                <c:pt idx="22">
                  <c:v>16core + 4MB L3 cache</c:v>
                </c:pt>
                <c:pt idx="23">
                  <c:v>16core + 64MB L4 cache</c:v>
                </c:pt>
                <c:pt idx="24">
                  <c:v>16core + 8MB L3 cache</c:v>
                </c:pt>
              </c:strCache>
            </c:strRef>
          </c:cat>
          <c:val>
            <c:numRef>
              <c:f>總體分析!$L$30:$L$54</c:f>
              <c:numCache>
                <c:formatCode>General</c:formatCode>
                <c:ptCount val="25"/>
                <c:pt idx="0">
                  <c:v>109375</c:v>
                </c:pt>
                <c:pt idx="1">
                  <c:v>92039.671760045268</c:v>
                </c:pt>
                <c:pt idx="2">
                  <c:v>129093.04174950298</c:v>
                </c:pt>
                <c:pt idx="3">
                  <c:v>129440.15121368882</c:v>
                </c:pt>
                <c:pt idx="4">
                  <c:v>121327.3711725168</c:v>
                </c:pt>
                <c:pt idx="5">
                  <c:v>45041.442307692312</c:v>
                </c:pt>
                <c:pt idx="6">
                  <c:v>40340.602363705679</c:v>
                </c:pt>
                <c:pt idx="7">
                  <c:v>50286.247918153698</c:v>
                </c:pt>
                <c:pt idx="8">
                  <c:v>50399.023344449743</c:v>
                </c:pt>
                <c:pt idx="9">
                  <c:v>48410.894941634244</c:v>
                </c:pt>
                <c:pt idx="10">
                  <c:v>18489.268451992164</c:v>
                </c:pt>
                <c:pt idx="11">
                  <c:v>17047.040149957673</c:v>
                </c:pt>
                <c:pt idx="12">
                  <c:v>20515.134261211868</c:v>
                </c:pt>
                <c:pt idx="13">
                  <c:v>19730.088588169641</c:v>
                </c:pt>
                <c:pt idx="14">
                  <c:v>19215.84693877551</c:v>
                </c:pt>
                <c:pt idx="15">
                  <c:v>6564.7416153319646</c:v>
                </c:pt>
                <c:pt idx="16">
                  <c:v>6138.4578665987774</c:v>
                </c:pt>
                <c:pt idx="17">
                  <c:v>7016.9257451181911</c:v>
                </c:pt>
                <c:pt idx="18">
                  <c:v>7119.5001471778651</c:v>
                </c:pt>
                <c:pt idx="19">
                  <c:v>6985.3992127690308</c:v>
                </c:pt>
                <c:pt idx="20">
                  <c:v>2942.3450084285446</c:v>
                </c:pt>
                <c:pt idx="21">
                  <c:v>2679.7167015940636</c:v>
                </c:pt>
                <c:pt idx="22">
                  <c:v>3383.0126025308105</c:v>
                </c:pt>
                <c:pt idx="23">
                  <c:v>3235.0147959183673</c:v>
                </c:pt>
                <c:pt idx="24">
                  <c:v>3144.1109151440687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7-4021-9A31-41C04F4B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729679"/>
        <c:axId val="1297730095"/>
      </c:lineChart>
      <c:catAx>
        <c:axId val="129772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7730095"/>
        <c:crosses val="autoZero"/>
        <c:auto val="1"/>
        <c:lblAlgn val="ctr"/>
        <c:lblOffset val="100"/>
        <c:noMultiLvlLbl val="0"/>
      </c:catAx>
      <c:valAx>
        <c:axId val="12977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77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不同</a:t>
            </a:r>
            <a:r>
              <a:rPr lang="en-US" altLang="zh-TW"/>
              <a:t>core</a:t>
            </a:r>
            <a:r>
              <a:rPr lang="zh-TW" altLang="en-US"/>
              <a:t>數</a:t>
            </a:r>
            <a:endParaRPr lang="en-US" altLang="zh-TW"/>
          </a:p>
          <a:p>
            <a:pPr>
              <a:defRPr/>
            </a:pPr>
            <a:r>
              <a:rPr lang="en-US" altLang="zh-TW"/>
              <a:t>4MB</a:t>
            </a:r>
            <a:r>
              <a:rPr lang="en-US" altLang="zh-TW" baseline="0"/>
              <a:t> L3 cache </a:t>
            </a:r>
            <a:r>
              <a:rPr lang="zh-TW" altLang="en-US" baseline="0"/>
              <a:t>指令、</a:t>
            </a:r>
            <a:r>
              <a:rPr lang="en-US" altLang="zh-TW" baseline="0"/>
              <a:t>cycles</a:t>
            </a:r>
            <a:r>
              <a:rPr lang="zh-TW" altLang="en-US" baseline="0"/>
              <a:t>、</a:t>
            </a:r>
            <a:r>
              <a:rPr lang="en-US" altLang="zh-TW" baseline="0"/>
              <a:t>time</a:t>
            </a:r>
            <a:r>
              <a:rPr lang="zh-TW" altLang="en-US" baseline="0"/>
              <a:t>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個別分析!$D$1</c:f>
              <c:strCache>
                <c:ptCount val="1"/>
                <c:pt idx="0">
                  <c:v>Instructions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個別分析!$A$2:$A$6</c:f>
              <c:strCache>
                <c:ptCount val="5"/>
                <c:pt idx="0">
                  <c:v>1core + 4MB L3 cache</c:v>
                </c:pt>
                <c:pt idx="1">
                  <c:v>2core + 4MB L3 cache</c:v>
                </c:pt>
                <c:pt idx="2">
                  <c:v>4core + 4MB L3 cache</c:v>
                </c:pt>
                <c:pt idx="3">
                  <c:v>8core + 4MB L3 cache</c:v>
                </c:pt>
                <c:pt idx="4">
                  <c:v>16core + 4MB L3 cache</c:v>
                </c:pt>
              </c:strCache>
            </c:strRef>
          </c:cat>
          <c:val>
            <c:numRef>
              <c:f>個別分析!$D$2:$D$6</c:f>
              <c:numCache>
                <c:formatCode>General</c:formatCode>
                <c:ptCount val="5"/>
                <c:pt idx="0">
                  <c:v>21515134</c:v>
                </c:pt>
                <c:pt idx="1">
                  <c:v>12922613.5</c:v>
                </c:pt>
                <c:pt idx="2">
                  <c:v>7950499.75</c:v>
                </c:pt>
                <c:pt idx="3">
                  <c:v>5110854.75</c:v>
                </c:pt>
                <c:pt idx="4">
                  <c:v>3971215.25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A-486F-AF19-90B7695DECB8}"/>
            </c:ext>
          </c:extLst>
        </c:ser>
        <c:ser>
          <c:idx val="1"/>
          <c:order val="1"/>
          <c:tx>
            <c:strRef>
              <c:f>個別分析!$E$1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個別分析!$A$2:$A$6</c:f>
              <c:strCache>
                <c:ptCount val="5"/>
                <c:pt idx="0">
                  <c:v>1core + 4MB L3 cache</c:v>
                </c:pt>
                <c:pt idx="1">
                  <c:v>2core + 4MB L3 cache</c:v>
                </c:pt>
                <c:pt idx="2">
                  <c:v>4core + 4MB L3 cache</c:v>
                </c:pt>
                <c:pt idx="3">
                  <c:v>8core + 4MB L3 cache</c:v>
                </c:pt>
                <c:pt idx="4">
                  <c:v>16core + 4MB L3 cache</c:v>
                </c:pt>
              </c:strCache>
            </c:strRef>
          </c:cat>
          <c:val>
            <c:numRef>
              <c:f>個別分析!$E$2:$E$6</c:f>
              <c:numCache>
                <c:formatCode>General</c:formatCode>
                <c:ptCount val="5"/>
                <c:pt idx="0">
                  <c:v>8636194</c:v>
                </c:pt>
                <c:pt idx="1">
                  <c:v>5621991.5</c:v>
                </c:pt>
                <c:pt idx="2">
                  <c:v>3881581.25</c:v>
                </c:pt>
                <c:pt idx="3">
                  <c:v>2542548.375</c:v>
                </c:pt>
                <c:pt idx="4">
                  <c:v>2149951.5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A-486F-AF19-90B7695DECB8}"/>
            </c:ext>
          </c:extLst>
        </c:ser>
        <c:ser>
          <c:idx val="4"/>
          <c:order val="4"/>
          <c:tx>
            <c:strRef>
              <c:f>個別分析!$H$1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個別分析!$A$2:$A$6</c:f>
              <c:strCache>
                <c:ptCount val="5"/>
                <c:pt idx="0">
                  <c:v>1core + 4MB L3 cache</c:v>
                </c:pt>
                <c:pt idx="1">
                  <c:v>2core + 4MB L3 cache</c:v>
                </c:pt>
                <c:pt idx="2">
                  <c:v>4core + 4MB L3 cache</c:v>
                </c:pt>
                <c:pt idx="3">
                  <c:v>8core + 4MB L3 cache</c:v>
                </c:pt>
                <c:pt idx="4">
                  <c:v>16core + 4MB L3 cache</c:v>
                </c:pt>
              </c:strCache>
            </c:strRef>
          </c:cat>
          <c:val>
            <c:numRef>
              <c:f>個別分析!$H$2:$H$6</c:f>
              <c:numCache>
                <c:formatCode>General</c:formatCode>
                <c:ptCount val="5"/>
                <c:pt idx="0">
                  <c:v>3246690</c:v>
                </c:pt>
                <c:pt idx="1">
                  <c:v>2113531</c:v>
                </c:pt>
                <c:pt idx="2">
                  <c:v>1459241.5</c:v>
                </c:pt>
                <c:pt idx="3">
                  <c:v>955845.625</c:v>
                </c:pt>
                <c:pt idx="4">
                  <c:v>820752.6875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A-486F-AF19-90B7695D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456607"/>
        <c:axId val="101546201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個別分析!$F$1</c15:sqref>
                        </c15:formulaRef>
                      </c:ext>
                    </c:extLst>
                    <c:strCache>
                      <c:ptCount val="1"/>
                      <c:pt idx="0">
                        <c:v>IPC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個別分析!$A$2:$A$6</c15:sqref>
                        </c15:formulaRef>
                      </c:ext>
                    </c:extLst>
                    <c:strCache>
                      <c:ptCount val="5"/>
                      <c:pt idx="0">
                        <c:v>1core + 4MB L3 cache</c:v>
                      </c:pt>
                      <c:pt idx="1">
                        <c:v>2core + 4MB L3 cache</c:v>
                      </c:pt>
                      <c:pt idx="2">
                        <c:v>4core + 4MB L3 cache</c:v>
                      </c:pt>
                      <c:pt idx="3">
                        <c:v>8core + 4MB L3 cache</c:v>
                      </c:pt>
                      <c:pt idx="4">
                        <c:v>16core + 4MB L3 cache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個別分析!$F$2:$F$6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2.4900000000000002</c:v>
                      </c:pt>
                      <c:pt idx="1">
                        <c:v>2.2999999999999998</c:v>
                      </c:pt>
                      <c:pt idx="2">
                        <c:v>2.0474999999999999</c:v>
                      </c:pt>
                      <c:pt idx="3">
                        <c:v>2.00875</c:v>
                      </c:pt>
                      <c:pt idx="4">
                        <c:v>1.8468750000000003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59A-486F-AF19-90B7695DECB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個別分析!$G$1</c15:sqref>
                        </c15:formulaRef>
                      </c:ext>
                    </c:extLst>
                    <c:strCache>
                      <c:ptCount val="1"/>
                      <c:pt idx="0">
                        <c:v>CPI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個別分析!$A$2:$A$6</c15:sqref>
                        </c15:formulaRef>
                      </c:ext>
                    </c:extLst>
                    <c:strCache>
                      <c:ptCount val="5"/>
                      <c:pt idx="0">
                        <c:v>1core + 4MB L3 cache</c:v>
                      </c:pt>
                      <c:pt idx="1">
                        <c:v>2core + 4MB L3 cache</c:v>
                      </c:pt>
                      <c:pt idx="2">
                        <c:v>4core + 4MB L3 cache</c:v>
                      </c:pt>
                      <c:pt idx="3">
                        <c:v>8core + 4MB L3 cache</c:v>
                      </c:pt>
                      <c:pt idx="4">
                        <c:v>16core + 4MB L3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0.40140089297143117</c:v>
                      </c:pt>
                      <c:pt idx="1">
                        <c:v>0.43505533015462916</c:v>
                      </c:pt>
                      <c:pt idx="2">
                        <c:v>0.48917376937814239</c:v>
                      </c:pt>
                      <c:pt idx="3">
                        <c:v>0.49919191974638111</c:v>
                      </c:pt>
                      <c:pt idx="4">
                        <c:v>0.54225858259462156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59A-486F-AF19-90B7695DECB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個別分析!$I$1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個別分析!$A$2:$A$6</c15:sqref>
                        </c15:formulaRef>
                      </c:ext>
                    </c:extLst>
                    <c:strCache>
                      <c:ptCount val="5"/>
                      <c:pt idx="0">
                        <c:v>1core + 4MB L3 cache</c:v>
                      </c:pt>
                      <c:pt idx="1">
                        <c:v>2core + 4MB L3 cache</c:v>
                      </c:pt>
                      <c:pt idx="2">
                        <c:v>4core + 4MB L3 cache</c:v>
                      </c:pt>
                      <c:pt idx="3">
                        <c:v>8core + 4MB L3 cache</c:v>
                      </c:pt>
                      <c:pt idx="4">
                        <c:v>16core + 4MB L3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25.15</c:v>
                      </c:pt>
                      <c:pt idx="1">
                        <c:v>42.03</c:v>
                      </c:pt>
                      <c:pt idx="2">
                        <c:v>71.13</c:v>
                      </c:pt>
                      <c:pt idx="3">
                        <c:v>136.22</c:v>
                      </c:pt>
                      <c:pt idx="4">
                        <c:v>242.61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59A-486F-AF19-90B7695DECB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個別分析!$J$1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個別分析!$A$2:$A$6</c15:sqref>
                        </c15:formulaRef>
                      </c:ext>
                    </c:extLst>
                    <c:strCache>
                      <c:ptCount val="5"/>
                      <c:pt idx="0">
                        <c:v>1core + 4MB L3 cache</c:v>
                      </c:pt>
                      <c:pt idx="1">
                        <c:v>2core + 4MB L3 cache</c:v>
                      </c:pt>
                      <c:pt idx="2">
                        <c:v>4core + 4MB L3 cache</c:v>
                      </c:pt>
                      <c:pt idx="3">
                        <c:v>8core + 4MB L3 cache</c:v>
                      </c:pt>
                      <c:pt idx="4">
                        <c:v>16core + 4MB L3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0.08</c:v>
                      </c:pt>
                      <c:pt idx="1">
                        <c:v>0.09</c:v>
                      </c:pt>
                      <c:pt idx="2">
                        <c:v>0.1</c:v>
                      </c:pt>
                      <c:pt idx="3">
                        <c:v>0.13</c:v>
                      </c:pt>
                      <c:pt idx="4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59A-486F-AF19-90B7695DECB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個別分析!$K$1</c15:sqref>
                        </c15:formulaRef>
                      </c:ext>
                    </c:extLst>
                    <c:strCache>
                      <c:ptCount val="1"/>
                      <c:pt idx="0">
                        <c:v>Average Latency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個別分析!$A$2:$A$6</c15:sqref>
                        </c15:formulaRef>
                      </c:ext>
                    </c:extLst>
                    <c:strCache>
                      <c:ptCount val="5"/>
                      <c:pt idx="0">
                        <c:v>1core + 4MB L3 cache</c:v>
                      </c:pt>
                      <c:pt idx="1">
                        <c:v>2core + 4MB L3 cache</c:v>
                      </c:pt>
                      <c:pt idx="2">
                        <c:v>4core + 4MB L3 cache</c:v>
                      </c:pt>
                      <c:pt idx="3">
                        <c:v>8core + 4MB L3 cache</c:v>
                      </c:pt>
                      <c:pt idx="4">
                        <c:v>16core + 4MB L3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65.349999999999994</c:v>
                      </c:pt>
                      <c:pt idx="1">
                        <c:v>56.43</c:v>
                      </c:pt>
                      <c:pt idx="2">
                        <c:v>14537</c:v>
                      </c:pt>
                      <c:pt idx="3">
                        <c:v>64.09</c:v>
                      </c:pt>
                      <c:pt idx="4">
                        <c:v>132.91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59A-486F-AF19-90B7695DECB8}"/>
                  </c:ext>
                </c:extLst>
              </c15:ser>
            </c15:filteredBarSeries>
          </c:ext>
        </c:extLst>
      </c:barChart>
      <c:catAx>
        <c:axId val="10154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62015"/>
        <c:crosses val="autoZero"/>
        <c:auto val="1"/>
        <c:lblAlgn val="ctr"/>
        <c:lblOffset val="100"/>
        <c:noMultiLvlLbl val="0"/>
      </c:catAx>
      <c:valAx>
        <c:axId val="10154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baseline="0">
                <a:effectLst/>
              </a:rPr>
              <a:t>不同</a:t>
            </a:r>
            <a:r>
              <a:rPr lang="en-US" altLang="zh-TW" sz="1400" b="0" i="0" baseline="0">
                <a:effectLst/>
              </a:rPr>
              <a:t>core</a:t>
            </a:r>
            <a:r>
              <a:rPr lang="zh-TW" altLang="zh-TW" sz="1400" b="0" i="0" baseline="0">
                <a:effectLst/>
              </a:rPr>
              <a:t>數</a:t>
            </a:r>
            <a:endParaRPr lang="zh-TW" altLang="zh-TW" sz="1100">
              <a:effectLst/>
            </a:endParaRPr>
          </a:p>
          <a:p>
            <a:pPr>
              <a:defRPr/>
            </a:pPr>
            <a:r>
              <a:rPr lang="en-US" altLang="zh-TW" sz="1400" b="0" i="0" baseline="0">
                <a:effectLst/>
              </a:rPr>
              <a:t>8MB L3 cache </a:t>
            </a:r>
            <a:r>
              <a:rPr lang="zh-TW" altLang="zh-TW" sz="1400" b="0" i="0" baseline="0">
                <a:effectLst/>
              </a:rPr>
              <a:t>指令、</a:t>
            </a:r>
            <a:r>
              <a:rPr lang="en-US" altLang="zh-TW" sz="1400" b="0" i="0" baseline="0">
                <a:effectLst/>
              </a:rPr>
              <a:t>cycles</a:t>
            </a:r>
            <a:r>
              <a:rPr lang="zh-TW" altLang="zh-TW" sz="1400" b="0" i="0" baseline="0">
                <a:effectLst/>
              </a:rPr>
              <a:t>、</a:t>
            </a:r>
            <a:r>
              <a:rPr lang="en-US" altLang="zh-TW" sz="1400" b="0" i="0" baseline="0">
                <a:effectLst/>
              </a:rPr>
              <a:t>time</a:t>
            </a:r>
            <a:r>
              <a:rPr lang="zh-TW" altLang="zh-TW" sz="1400" b="0" i="0" baseline="0">
                <a:effectLst/>
              </a:rPr>
              <a:t>比較</a:t>
            </a:r>
            <a:endParaRPr lang="zh-TW" altLang="zh-TW" sz="1100">
              <a:effectLst/>
            </a:endParaRPr>
          </a:p>
          <a:p>
            <a:pPr>
              <a:defRPr/>
            </a:pPr>
            <a:endParaRPr lang="zh-TW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個別分析!$D$1</c:f>
              <c:strCache>
                <c:ptCount val="1"/>
                <c:pt idx="0">
                  <c:v>Instructions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個別分析!$A$7:$A$11</c:f>
              <c:strCache>
                <c:ptCount val="5"/>
                <c:pt idx="0">
                  <c:v>1core + 8MB L3 cache</c:v>
                </c:pt>
                <c:pt idx="1">
                  <c:v>2core + 8MB L3 cache</c:v>
                </c:pt>
                <c:pt idx="2">
                  <c:v>4core + 8MB L3 cache</c:v>
                </c:pt>
                <c:pt idx="3">
                  <c:v>8core + 8MB L3 cache</c:v>
                </c:pt>
                <c:pt idx="4">
                  <c:v>16core + 8MB L3 cache</c:v>
                </c:pt>
              </c:strCache>
            </c:strRef>
          </c:cat>
          <c:val>
            <c:numRef>
              <c:f>個別分析!$D$7:$D$11</c:f>
              <c:numCache>
                <c:formatCode>General</c:formatCode>
                <c:ptCount val="5"/>
                <c:pt idx="0">
                  <c:v>21511695</c:v>
                </c:pt>
                <c:pt idx="1">
                  <c:v>12914777.5</c:v>
                </c:pt>
                <c:pt idx="2">
                  <c:v>7745011.75</c:v>
                </c:pt>
                <c:pt idx="3">
                  <c:v>5100423.25</c:v>
                </c:pt>
                <c:pt idx="4">
                  <c:v>3981593.125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A-480C-9CBB-5378B343431F}"/>
            </c:ext>
          </c:extLst>
        </c:ser>
        <c:ser>
          <c:idx val="1"/>
          <c:order val="1"/>
          <c:tx>
            <c:strRef>
              <c:f>個別分析!$E$1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個別分析!$A$7:$A$11</c:f>
              <c:strCache>
                <c:ptCount val="5"/>
                <c:pt idx="0">
                  <c:v>1core + 8MB L3 cache</c:v>
                </c:pt>
                <c:pt idx="1">
                  <c:v>2core + 8MB L3 cache</c:v>
                </c:pt>
                <c:pt idx="2">
                  <c:v>4core + 8MB L3 cache</c:v>
                </c:pt>
                <c:pt idx="3">
                  <c:v>8core + 8MB L3 cache</c:v>
                </c:pt>
                <c:pt idx="4">
                  <c:v>16core + 8MB L3 cache</c:v>
                </c:pt>
              </c:strCache>
            </c:strRef>
          </c:cat>
          <c:val>
            <c:numRef>
              <c:f>個別分析!$E$7:$E$11</c:f>
              <c:numCache>
                <c:formatCode>General</c:formatCode>
                <c:ptCount val="5"/>
                <c:pt idx="0">
                  <c:v>8642731</c:v>
                </c:pt>
                <c:pt idx="1">
                  <c:v>5626090.5</c:v>
                </c:pt>
                <c:pt idx="2">
                  <c:v>3756888.75</c:v>
                </c:pt>
                <c:pt idx="3">
                  <c:v>2572747.25</c:v>
                </c:pt>
                <c:pt idx="4">
                  <c:v>2110152.1875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A-480C-9CBB-5378B343431F}"/>
            </c:ext>
          </c:extLst>
        </c:ser>
        <c:ser>
          <c:idx val="4"/>
          <c:order val="4"/>
          <c:tx>
            <c:strRef>
              <c:f>個別分析!$H$1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個別分析!$A$7:$A$11</c:f>
              <c:strCache>
                <c:ptCount val="5"/>
                <c:pt idx="0">
                  <c:v>1core + 8MB L3 cache</c:v>
                </c:pt>
                <c:pt idx="1">
                  <c:v>2core + 8MB L3 cache</c:v>
                </c:pt>
                <c:pt idx="2">
                  <c:v>4core + 8MB L3 cache</c:v>
                </c:pt>
                <c:pt idx="3">
                  <c:v>8core + 8MB L3 cache</c:v>
                </c:pt>
                <c:pt idx="4">
                  <c:v>16core + 8MB L3 cache</c:v>
                </c:pt>
              </c:strCache>
            </c:strRef>
          </c:cat>
          <c:val>
            <c:numRef>
              <c:f>個別分析!$H$7:$H$11</c:f>
              <c:numCache>
                <c:formatCode>General</c:formatCode>
                <c:ptCount val="5"/>
                <c:pt idx="0">
                  <c:v>3249147</c:v>
                </c:pt>
                <c:pt idx="1">
                  <c:v>2115072</c:v>
                </c:pt>
                <c:pt idx="2">
                  <c:v>1412364.75</c:v>
                </c:pt>
                <c:pt idx="3">
                  <c:v>967198.375</c:v>
                </c:pt>
                <c:pt idx="4">
                  <c:v>793290.625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A-480C-9CBB-5378B343431F}"/>
            </c:ext>
          </c:extLst>
        </c:ser>
        <c:ser>
          <c:idx val="6"/>
          <c:order val="6"/>
          <c:tx>
            <c:strRef>
              <c:f>個別分析!$J$1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個別分析!$A$7:$A$11</c:f>
              <c:strCache>
                <c:ptCount val="5"/>
                <c:pt idx="0">
                  <c:v>1core + 8MB L3 cache</c:v>
                </c:pt>
                <c:pt idx="1">
                  <c:v>2core + 8MB L3 cache</c:v>
                </c:pt>
                <c:pt idx="2">
                  <c:v>4core + 8MB L3 cache</c:v>
                </c:pt>
                <c:pt idx="3">
                  <c:v>8core + 8MB L3 cache</c:v>
                </c:pt>
                <c:pt idx="4">
                  <c:v>16core + 8MB L3 cache</c:v>
                </c:pt>
              </c:strCache>
            </c:strRef>
          </c:cat>
          <c:val>
            <c:numRef>
              <c:f>個別分析!$J$7:$J$11</c:f>
              <c:numCache>
                <c:formatCode>General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A-480C-9CBB-5378B343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456607"/>
        <c:axId val="101546201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個別分析!$F$1</c15:sqref>
                        </c15:formulaRef>
                      </c:ext>
                    </c:extLst>
                    <c:strCache>
                      <c:ptCount val="1"/>
                      <c:pt idx="0">
                        <c:v>IPC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個別分析!$A$7:$A$11</c15:sqref>
                        </c15:formulaRef>
                      </c:ext>
                    </c:extLst>
                    <c:strCache>
                      <c:ptCount val="5"/>
                      <c:pt idx="0">
                        <c:v>1core + 8MB L3 cache</c:v>
                      </c:pt>
                      <c:pt idx="1">
                        <c:v>2core + 8MB L3 cache</c:v>
                      </c:pt>
                      <c:pt idx="2">
                        <c:v>4core + 8MB L3 cache</c:v>
                      </c:pt>
                      <c:pt idx="3">
                        <c:v>8core + 8MB L3 cache</c:v>
                      </c:pt>
                      <c:pt idx="4">
                        <c:v>16core + 8MB L3 cache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個別分析!$F$7:$F$11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2.4900000000000002</c:v>
                      </c:pt>
                      <c:pt idx="1">
                        <c:v>2.2949999999999999</c:v>
                      </c:pt>
                      <c:pt idx="2">
                        <c:v>2.0575000000000001</c:v>
                      </c:pt>
                      <c:pt idx="3">
                        <c:v>1.9837499999999997</c:v>
                      </c:pt>
                      <c:pt idx="4">
                        <c:v>1.8856250000000001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AAA-480C-9CBB-5378B343431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個別分析!$G$1</c15:sqref>
                        </c15:formulaRef>
                      </c:ext>
                    </c:extLst>
                    <c:strCache>
                      <c:ptCount val="1"/>
                      <c:pt idx="0">
                        <c:v>CPI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個別分析!$A$7:$A$11</c15:sqref>
                        </c15:formulaRef>
                      </c:ext>
                    </c:extLst>
                    <c:strCache>
                      <c:ptCount val="5"/>
                      <c:pt idx="0">
                        <c:v>1core + 8MB L3 cache</c:v>
                      </c:pt>
                      <c:pt idx="1">
                        <c:v>2core + 8MB L3 cache</c:v>
                      </c:pt>
                      <c:pt idx="2">
                        <c:v>4core + 8MB L3 cache</c:v>
                      </c:pt>
                      <c:pt idx="3">
                        <c:v>8core + 8MB L3 cache</c:v>
                      </c:pt>
                      <c:pt idx="4">
                        <c:v>16core + 8MB L3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0.40176894475307501</c:v>
                      </c:pt>
                      <c:pt idx="1">
                        <c:v>0.43563509876798001</c:v>
                      </c:pt>
                      <c:pt idx="2">
                        <c:v>0.4855492498431257</c:v>
                      </c:pt>
                      <c:pt idx="3">
                        <c:v>0.50613410663735736</c:v>
                      </c:pt>
                      <c:pt idx="4">
                        <c:v>0.53104374217186012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AAA-480C-9CBB-5378B343431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個別分析!$I$1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個別分析!$A$7:$A$11</c15:sqref>
                        </c15:formulaRef>
                      </c:ext>
                    </c:extLst>
                    <c:strCache>
                      <c:ptCount val="5"/>
                      <c:pt idx="0">
                        <c:v>1core + 8MB L3 cache</c:v>
                      </c:pt>
                      <c:pt idx="1">
                        <c:v>2core + 8MB L3 cache</c:v>
                      </c:pt>
                      <c:pt idx="2">
                        <c:v>4core + 8MB L3 cache</c:v>
                      </c:pt>
                      <c:pt idx="3">
                        <c:v>8core + 8MB L3 cache</c:v>
                      </c:pt>
                      <c:pt idx="4">
                        <c:v>16core + 8MB L3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個別分析!$I$7:$I$11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26.78</c:v>
                      </c:pt>
                      <c:pt idx="1">
                        <c:v>43.69</c:v>
                      </c:pt>
                      <c:pt idx="2">
                        <c:v>73.5</c:v>
                      </c:pt>
                      <c:pt idx="3">
                        <c:v>138.46</c:v>
                      </c:pt>
                      <c:pt idx="4">
                        <c:v>252.31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AAA-480C-9CBB-5378B343431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個別分析!$K$1</c15:sqref>
                        </c15:formulaRef>
                      </c:ext>
                    </c:extLst>
                    <c:strCache>
                      <c:ptCount val="1"/>
                      <c:pt idx="0">
                        <c:v>Average Latency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個別分析!$A$7:$A$11</c15:sqref>
                        </c15:formulaRef>
                      </c:ext>
                    </c:extLst>
                    <c:strCache>
                      <c:ptCount val="5"/>
                      <c:pt idx="0">
                        <c:v>1core + 8MB L3 cache</c:v>
                      </c:pt>
                      <c:pt idx="1">
                        <c:v>2core + 8MB L3 cache</c:v>
                      </c:pt>
                      <c:pt idx="2">
                        <c:v>4core + 8MB L3 cache</c:v>
                      </c:pt>
                      <c:pt idx="3">
                        <c:v>8core + 8MB L3 cache</c:v>
                      </c:pt>
                      <c:pt idx="4">
                        <c:v>16core + 8MB L3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個別分析!$K$7:$K$11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65.349999999999994</c:v>
                      </c:pt>
                      <c:pt idx="1">
                        <c:v>56.73</c:v>
                      </c:pt>
                      <c:pt idx="2">
                        <c:v>12598.04</c:v>
                      </c:pt>
                      <c:pt idx="3">
                        <c:v>59.5</c:v>
                      </c:pt>
                      <c:pt idx="4">
                        <c:v>65.31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AAA-480C-9CBB-5378B343431F}"/>
                  </c:ext>
                </c:extLst>
              </c15:ser>
            </c15:filteredBarSeries>
          </c:ext>
        </c:extLst>
      </c:barChart>
      <c:catAx>
        <c:axId val="10154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62015"/>
        <c:crosses val="autoZero"/>
        <c:auto val="1"/>
        <c:lblAlgn val="ctr"/>
        <c:lblOffset val="100"/>
        <c:noMultiLvlLbl val="0"/>
      </c:catAx>
      <c:valAx>
        <c:axId val="10154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baseline="0">
                <a:effectLst/>
              </a:rPr>
              <a:t>不同</a:t>
            </a:r>
            <a:r>
              <a:rPr lang="en-US" altLang="zh-TW" sz="1400" b="0" i="0" baseline="0">
                <a:effectLst/>
              </a:rPr>
              <a:t>core</a:t>
            </a:r>
            <a:r>
              <a:rPr lang="zh-TW" altLang="zh-TW" sz="1400" b="0" i="0" baseline="0">
                <a:effectLst/>
              </a:rPr>
              <a:t>數</a:t>
            </a:r>
            <a:endParaRPr lang="zh-TW" altLang="zh-TW" sz="1400">
              <a:effectLst/>
            </a:endParaRPr>
          </a:p>
          <a:p>
            <a:pPr>
              <a:defRPr/>
            </a:pPr>
            <a:r>
              <a:rPr lang="en-US" altLang="zh-TW" sz="1400" b="0" i="0" baseline="0">
                <a:effectLst/>
              </a:rPr>
              <a:t>4MB L3 + 64MB L4 cache</a:t>
            </a:r>
            <a:r>
              <a:rPr lang="zh-TW" altLang="zh-TW" sz="1400" b="0" i="0" baseline="0">
                <a:effectLst/>
              </a:rPr>
              <a:t>指令、</a:t>
            </a:r>
            <a:r>
              <a:rPr lang="en-US" altLang="zh-TW" sz="1400" b="0" i="0" baseline="0">
                <a:effectLst/>
              </a:rPr>
              <a:t>cycles</a:t>
            </a:r>
            <a:r>
              <a:rPr lang="zh-TW" altLang="zh-TW" sz="1400" b="0" i="0" baseline="0">
                <a:effectLst/>
              </a:rPr>
              <a:t>、</a:t>
            </a:r>
            <a:r>
              <a:rPr lang="en-US" altLang="zh-TW" sz="1400" b="0" i="0" baseline="0">
                <a:effectLst/>
              </a:rPr>
              <a:t>time</a:t>
            </a:r>
            <a:r>
              <a:rPr lang="zh-TW" altLang="zh-TW" sz="1400" b="0" i="0" baseline="0">
                <a:effectLst/>
              </a:rPr>
              <a:t>比較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個別分析!$D$1</c:f>
              <c:strCache>
                <c:ptCount val="1"/>
                <c:pt idx="0">
                  <c:v>Instructions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個別分析!$A$22:$A$26</c:f>
              <c:strCache>
                <c:ptCount val="5"/>
                <c:pt idx="0">
                  <c:v>1core + 64MB L4 cache</c:v>
                </c:pt>
                <c:pt idx="1">
                  <c:v>2core + 64MB L4 cache</c:v>
                </c:pt>
                <c:pt idx="2">
                  <c:v>4core + 64MB L4 cache</c:v>
                </c:pt>
                <c:pt idx="3">
                  <c:v>8core + 64MB L4 cache</c:v>
                </c:pt>
                <c:pt idx="4">
                  <c:v>16core + 64MB L4 cache</c:v>
                </c:pt>
              </c:strCache>
            </c:strRef>
          </c:cat>
          <c:val>
            <c:numRef>
              <c:f>個別分析!$D$22:$D$26</c:f>
              <c:numCache>
                <c:formatCode>General</c:formatCode>
                <c:ptCount val="5"/>
                <c:pt idx="0">
                  <c:v>21522599</c:v>
                </c:pt>
                <c:pt idx="1">
                  <c:v>12910062.5</c:v>
                </c:pt>
                <c:pt idx="2">
                  <c:v>7749556</c:v>
                </c:pt>
                <c:pt idx="3">
                  <c:v>5172215.875</c:v>
                </c:pt>
                <c:pt idx="4">
                  <c:v>3972889.3125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A-4EDB-98EC-6724A5F47BDD}"/>
            </c:ext>
          </c:extLst>
        </c:ser>
        <c:ser>
          <c:idx val="1"/>
          <c:order val="1"/>
          <c:tx>
            <c:strRef>
              <c:f>個別分析!$E$1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個別分析!$A$22:$A$26</c:f>
              <c:strCache>
                <c:ptCount val="5"/>
                <c:pt idx="0">
                  <c:v>1core + 64MB L4 cache</c:v>
                </c:pt>
                <c:pt idx="1">
                  <c:v>2core + 64MB L4 cache</c:v>
                </c:pt>
                <c:pt idx="2">
                  <c:v>4core + 64MB L4 cache</c:v>
                </c:pt>
                <c:pt idx="3">
                  <c:v>8core + 64MB L4 cache</c:v>
                </c:pt>
                <c:pt idx="4">
                  <c:v>16core + 64MB L4 cache</c:v>
                </c:pt>
              </c:strCache>
            </c:strRef>
          </c:cat>
          <c:val>
            <c:numRef>
              <c:f>個別分析!$E$22:$E$26</c:f>
              <c:numCache>
                <c:formatCode>General</c:formatCode>
                <c:ptCount val="5"/>
                <c:pt idx="0">
                  <c:v>8652531</c:v>
                </c:pt>
                <c:pt idx="1">
                  <c:v>3095404</c:v>
                </c:pt>
                <c:pt idx="2">
                  <c:v>3761912</c:v>
                </c:pt>
                <c:pt idx="3">
                  <c:v>2573467</c:v>
                </c:pt>
                <c:pt idx="4">
                  <c:v>2108258.375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A-4EDB-98EC-6724A5F47BDD}"/>
            </c:ext>
          </c:extLst>
        </c:ser>
        <c:ser>
          <c:idx val="4"/>
          <c:order val="4"/>
          <c:tx>
            <c:strRef>
              <c:f>個別分析!$H$1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個別分析!$A$22:$A$26</c:f>
              <c:strCache>
                <c:ptCount val="5"/>
                <c:pt idx="0">
                  <c:v>1core + 64MB L4 cache</c:v>
                </c:pt>
                <c:pt idx="1">
                  <c:v>2core + 64MB L4 cache</c:v>
                </c:pt>
                <c:pt idx="2">
                  <c:v>4core + 64MB L4 cache</c:v>
                </c:pt>
                <c:pt idx="3">
                  <c:v>8core + 64MB L4 cache</c:v>
                </c:pt>
                <c:pt idx="4">
                  <c:v>16core + 64MB L4 cache</c:v>
                </c:pt>
              </c:strCache>
            </c:strRef>
          </c:cat>
          <c:val>
            <c:numRef>
              <c:f>個別分析!$H$22:$H$26</c:f>
              <c:numCache>
                <c:formatCode>General</c:formatCode>
                <c:ptCount val="5"/>
                <c:pt idx="0">
                  <c:v>3252831</c:v>
                </c:pt>
                <c:pt idx="1">
                  <c:v>2115751</c:v>
                </c:pt>
                <c:pt idx="2">
                  <c:v>1414252.75</c:v>
                </c:pt>
                <c:pt idx="3">
                  <c:v>967468.875</c:v>
                </c:pt>
                <c:pt idx="4">
                  <c:v>792578.625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A-4EDB-98EC-6724A5F4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456607"/>
        <c:axId val="101546201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個別分析!$F$1</c15:sqref>
                        </c15:formulaRef>
                      </c:ext>
                    </c:extLst>
                    <c:strCache>
                      <c:ptCount val="1"/>
                      <c:pt idx="0">
                        <c:v>IPC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個別分析!$A$22:$A$26</c15:sqref>
                        </c15:formulaRef>
                      </c:ext>
                    </c:extLst>
                    <c:strCache>
                      <c:ptCount val="5"/>
                      <c:pt idx="0">
                        <c:v>1core + 64MB L4 cache</c:v>
                      </c:pt>
                      <c:pt idx="1">
                        <c:v>2core + 64MB L4 cache</c:v>
                      </c:pt>
                      <c:pt idx="2">
                        <c:v>4core + 64MB L4 cache</c:v>
                      </c:pt>
                      <c:pt idx="3">
                        <c:v>8core + 64MB L4 cache</c:v>
                      </c:pt>
                      <c:pt idx="4">
                        <c:v>16core + 64MB L4 cache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個別分析!$F$22:$F$26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2.4900000000000002</c:v>
                      </c:pt>
                      <c:pt idx="1">
                        <c:v>2.2949999999999999</c:v>
                      </c:pt>
                      <c:pt idx="2">
                        <c:v>2.0575000000000001</c:v>
                      </c:pt>
                      <c:pt idx="3">
                        <c:v>2.00875</c:v>
                      </c:pt>
                      <c:pt idx="4">
                        <c:v>1.8850000000000002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73A-4EDB-98EC-6724A5F47BD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個別分析!$G$1</c15:sqref>
                        </c15:formulaRef>
                      </c:ext>
                    </c:extLst>
                    <c:strCache>
                      <c:ptCount val="1"/>
                      <c:pt idx="0">
                        <c:v>CPI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個別分析!$A$22:$A$26</c15:sqref>
                        </c15:formulaRef>
                      </c:ext>
                    </c:extLst>
                    <c:strCache>
                      <c:ptCount val="5"/>
                      <c:pt idx="0">
                        <c:v>1core + 64MB L4 cache</c:v>
                      </c:pt>
                      <c:pt idx="1">
                        <c:v>2core + 64MB L4 cache</c:v>
                      </c:pt>
                      <c:pt idx="2">
                        <c:v>4core + 64MB L4 cache</c:v>
                      </c:pt>
                      <c:pt idx="3">
                        <c:v>8core + 64MB L4 cache</c:v>
                      </c:pt>
                      <c:pt idx="4">
                        <c:v>16core + 64MB L4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個別分析!$G$22:$G$26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0.40202073178987352</c:v>
                      </c:pt>
                      <c:pt idx="1">
                        <c:v>0.23931279545585202</c:v>
                      </c:pt>
                      <c:pt idx="2">
                        <c:v>0.48592417194551085</c:v>
                      </c:pt>
                      <c:pt idx="3">
                        <c:v>0.49920528791960933</c:v>
                      </c:pt>
                      <c:pt idx="4">
                        <c:v>0.53187322981458474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73A-4EDB-98EC-6724A5F47B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個別分析!$I$1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個別分析!$A$22:$A$26</c15:sqref>
                        </c15:formulaRef>
                      </c:ext>
                    </c:extLst>
                    <c:strCache>
                      <c:ptCount val="5"/>
                      <c:pt idx="0">
                        <c:v>1core + 64MB L4 cache</c:v>
                      </c:pt>
                      <c:pt idx="1">
                        <c:v>2core + 64MB L4 cache</c:v>
                      </c:pt>
                      <c:pt idx="2">
                        <c:v>4core + 64MB L4 cache</c:v>
                      </c:pt>
                      <c:pt idx="3">
                        <c:v>8core + 64MB L4 cache</c:v>
                      </c:pt>
                      <c:pt idx="4">
                        <c:v>16core + 64MB L4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個別分析!$I$22:$I$26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25.13</c:v>
                      </c:pt>
                      <c:pt idx="1">
                        <c:v>41.98</c:v>
                      </c:pt>
                      <c:pt idx="2">
                        <c:v>71.680000000000007</c:v>
                      </c:pt>
                      <c:pt idx="3">
                        <c:v>135.88999999999999</c:v>
                      </c:pt>
                      <c:pt idx="4">
                        <c:v>245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73A-4EDB-98EC-6724A5F47B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個別分析!$J$1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個別分析!$A$22:$A$26</c15:sqref>
                        </c15:formulaRef>
                      </c:ext>
                    </c:extLst>
                    <c:strCache>
                      <c:ptCount val="5"/>
                      <c:pt idx="0">
                        <c:v>1core + 64MB L4 cache</c:v>
                      </c:pt>
                      <c:pt idx="1">
                        <c:v>2core + 64MB L4 cache</c:v>
                      </c:pt>
                      <c:pt idx="2">
                        <c:v>4core + 64MB L4 cache</c:v>
                      </c:pt>
                      <c:pt idx="3">
                        <c:v>8core + 64MB L4 cache</c:v>
                      </c:pt>
                      <c:pt idx="4">
                        <c:v>16core + 64MB L4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個別分析!$J$22:$J$26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0.08</c:v>
                      </c:pt>
                      <c:pt idx="1">
                        <c:v>0.09</c:v>
                      </c:pt>
                      <c:pt idx="2">
                        <c:v>0.1</c:v>
                      </c:pt>
                      <c:pt idx="3">
                        <c:v>0.13</c:v>
                      </c:pt>
                      <c:pt idx="4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73A-4EDB-98EC-6724A5F47B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個別分析!$K$1</c15:sqref>
                        </c15:formulaRef>
                      </c:ext>
                    </c:extLst>
                    <c:strCache>
                      <c:ptCount val="1"/>
                      <c:pt idx="0">
                        <c:v>Average Latency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個別分析!$A$22:$A$26</c15:sqref>
                        </c15:formulaRef>
                      </c:ext>
                    </c:extLst>
                    <c:strCache>
                      <c:ptCount val="5"/>
                      <c:pt idx="0">
                        <c:v>1core + 64MB L4 cache</c:v>
                      </c:pt>
                      <c:pt idx="1">
                        <c:v>2core + 64MB L4 cache</c:v>
                      </c:pt>
                      <c:pt idx="2">
                        <c:v>4core + 64MB L4 cache</c:v>
                      </c:pt>
                      <c:pt idx="3">
                        <c:v>8core + 64MB L4 cache</c:v>
                      </c:pt>
                      <c:pt idx="4">
                        <c:v>16core + 64MB L4 cache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個別分析!$K$22:$K$26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65.319999999999993</c:v>
                      </c:pt>
                      <c:pt idx="1">
                        <c:v>58.14</c:v>
                      </c:pt>
                      <c:pt idx="2">
                        <c:v>12492.95</c:v>
                      </c:pt>
                      <c:pt idx="3">
                        <c:v>58.26</c:v>
                      </c:pt>
                      <c:pt idx="4">
                        <c:v>62.72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73A-4EDB-98EC-6724A5F47BDD}"/>
                  </c:ext>
                </c:extLst>
              </c15:ser>
            </c15:filteredBarSeries>
          </c:ext>
        </c:extLst>
      </c:barChart>
      <c:catAx>
        <c:axId val="10154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62015"/>
        <c:crosses val="autoZero"/>
        <c:auto val="1"/>
        <c:lblAlgn val="ctr"/>
        <c:lblOffset val="100"/>
        <c:noMultiLvlLbl val="0"/>
      </c:catAx>
      <c:valAx>
        <c:axId val="10154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不同</a:t>
            </a:r>
            <a:r>
              <a:rPr lang="en-US"/>
              <a:t>core</a:t>
            </a:r>
            <a:r>
              <a:rPr lang="zh-TW"/>
              <a:t>數</a:t>
            </a:r>
            <a:endParaRPr lang="en-US"/>
          </a:p>
          <a:p>
            <a:pPr>
              <a:defRPr/>
            </a:pPr>
            <a:r>
              <a:rPr lang="en-US"/>
              <a:t>4MB L3 cache power</a:t>
            </a:r>
            <a:r>
              <a:rPr lang="zh-TW"/>
              <a:t>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個別分析!$I$1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個別分析!$A$2:$A$6</c:f>
              <c:strCache>
                <c:ptCount val="5"/>
                <c:pt idx="0">
                  <c:v>1core + 4MB L3 cache</c:v>
                </c:pt>
                <c:pt idx="1">
                  <c:v>2core + 4MB L3 cache</c:v>
                </c:pt>
                <c:pt idx="2">
                  <c:v>4core + 4MB L3 cache</c:v>
                </c:pt>
                <c:pt idx="3">
                  <c:v>8core + 4MB L3 cache</c:v>
                </c:pt>
                <c:pt idx="4">
                  <c:v>16core + 4MB L3 cache</c:v>
                </c:pt>
              </c:strCache>
            </c:strRef>
          </c:cat>
          <c:val>
            <c:numRef>
              <c:f>個別分析!$I$2:$I$6</c:f>
              <c:numCache>
                <c:formatCode>General</c:formatCode>
                <c:ptCount val="5"/>
                <c:pt idx="0">
                  <c:v>25.15</c:v>
                </c:pt>
                <c:pt idx="1">
                  <c:v>42.03</c:v>
                </c:pt>
                <c:pt idx="2">
                  <c:v>71.13</c:v>
                </c:pt>
                <c:pt idx="3">
                  <c:v>136.22</c:v>
                </c:pt>
                <c:pt idx="4">
                  <c:v>242.61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4-4495-A861-46199003F0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456607"/>
        <c:axId val="1015462015"/>
        <c:extLst/>
      </c:barChart>
      <c:catAx>
        <c:axId val="10154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62015"/>
        <c:crosses val="autoZero"/>
        <c:auto val="1"/>
        <c:lblAlgn val="ctr"/>
        <c:lblOffset val="100"/>
        <c:noMultiLvlLbl val="0"/>
      </c:catAx>
      <c:valAx>
        <c:axId val="10154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不同</a:t>
            </a:r>
            <a:r>
              <a:rPr lang="en-US"/>
              <a:t>core</a:t>
            </a:r>
            <a:r>
              <a:rPr lang="zh-TW"/>
              <a:t>數</a:t>
            </a:r>
            <a:endParaRPr lang="en-US"/>
          </a:p>
          <a:p>
            <a:pPr>
              <a:defRPr/>
            </a:pPr>
            <a:r>
              <a:rPr lang="en-US"/>
              <a:t>8MB L3 cache power</a:t>
            </a:r>
            <a:r>
              <a:rPr lang="zh-TW"/>
              <a:t>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個別分析!$I$1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個別分析!$A$7:$A$11</c:f>
              <c:strCache>
                <c:ptCount val="5"/>
                <c:pt idx="0">
                  <c:v>1core + 8MB L3 cache</c:v>
                </c:pt>
                <c:pt idx="1">
                  <c:v>2core + 8MB L3 cache</c:v>
                </c:pt>
                <c:pt idx="2">
                  <c:v>4core + 8MB L3 cache</c:v>
                </c:pt>
                <c:pt idx="3">
                  <c:v>8core + 8MB L3 cache</c:v>
                </c:pt>
                <c:pt idx="4">
                  <c:v>16core + 8MB L3 cache</c:v>
                </c:pt>
              </c:strCache>
            </c:strRef>
          </c:cat>
          <c:val>
            <c:numRef>
              <c:f>個別分析!$I$7:$I$11</c:f>
              <c:numCache>
                <c:formatCode>General</c:formatCode>
                <c:ptCount val="5"/>
                <c:pt idx="0">
                  <c:v>26.78</c:v>
                </c:pt>
                <c:pt idx="1">
                  <c:v>43.69</c:v>
                </c:pt>
                <c:pt idx="2">
                  <c:v>73.5</c:v>
                </c:pt>
                <c:pt idx="3">
                  <c:v>138.46</c:v>
                </c:pt>
                <c:pt idx="4">
                  <c:v>252.31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0BA-A0DB-9BA232412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456607"/>
        <c:axId val="1015462015"/>
        <c:extLst/>
      </c:barChart>
      <c:catAx>
        <c:axId val="10154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62015"/>
        <c:crosses val="autoZero"/>
        <c:auto val="1"/>
        <c:lblAlgn val="ctr"/>
        <c:lblOffset val="100"/>
        <c:noMultiLvlLbl val="0"/>
      </c:catAx>
      <c:valAx>
        <c:axId val="10154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不同</a:t>
            </a:r>
            <a:r>
              <a:rPr lang="en-US"/>
              <a:t>core</a:t>
            </a:r>
            <a:r>
              <a:rPr lang="zh-TW"/>
              <a:t>數</a:t>
            </a:r>
            <a:endParaRPr lang="en-US"/>
          </a:p>
          <a:p>
            <a:pPr>
              <a:defRPr/>
            </a:pPr>
            <a:r>
              <a:rPr lang="en-US" altLang="zh-TW" sz="1400" b="0" i="0" baseline="0">
                <a:effectLst/>
              </a:rPr>
              <a:t>4MB L3 + 64MB L4 cache power</a:t>
            </a:r>
            <a:r>
              <a:rPr lang="zh-TW" altLang="zh-TW" sz="1400" b="0" i="0" baseline="0">
                <a:effectLst/>
              </a:rPr>
              <a:t>比較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個別分析!$I$1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個別分析!$A$22:$A$26</c:f>
              <c:strCache>
                <c:ptCount val="5"/>
                <c:pt idx="0">
                  <c:v>1core + 64MB L4 cache</c:v>
                </c:pt>
                <c:pt idx="1">
                  <c:v>2core + 64MB L4 cache</c:v>
                </c:pt>
                <c:pt idx="2">
                  <c:v>4core + 64MB L4 cache</c:v>
                </c:pt>
                <c:pt idx="3">
                  <c:v>8core + 64MB L4 cache</c:v>
                </c:pt>
                <c:pt idx="4">
                  <c:v>16core + 64MB L4 cache</c:v>
                </c:pt>
              </c:strCache>
            </c:strRef>
          </c:cat>
          <c:val>
            <c:numRef>
              <c:f>個別分析!$I$22:$I$26</c:f>
              <c:numCache>
                <c:formatCode>General</c:formatCode>
                <c:ptCount val="5"/>
                <c:pt idx="0">
                  <c:v>25.13</c:v>
                </c:pt>
                <c:pt idx="1">
                  <c:v>41.98</c:v>
                </c:pt>
                <c:pt idx="2">
                  <c:v>71.680000000000007</c:v>
                </c:pt>
                <c:pt idx="3">
                  <c:v>135.88999999999999</c:v>
                </c:pt>
                <c:pt idx="4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F-4580-843B-AE3C734A1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456607"/>
        <c:axId val="1015462015"/>
        <c:extLst/>
      </c:barChart>
      <c:catAx>
        <c:axId val="10154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62015"/>
        <c:crosses val="autoZero"/>
        <c:auto val="1"/>
        <c:lblAlgn val="ctr"/>
        <c:lblOffset val="100"/>
        <c:noMultiLvlLbl val="0"/>
      </c:catAx>
      <c:valAx>
        <c:axId val="10154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4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14</xdr:row>
      <xdr:rowOff>85725</xdr:rowOff>
    </xdr:from>
    <xdr:to>
      <xdr:col>18</xdr:col>
      <xdr:colOff>571500</xdr:colOff>
      <xdr:row>27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3D626B-6C02-D5A4-80A1-7FF2850DE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0</xdr:row>
      <xdr:rowOff>85725</xdr:rowOff>
    </xdr:from>
    <xdr:to>
      <xdr:col>18</xdr:col>
      <xdr:colOff>552450</xdr:colOff>
      <xdr:row>13</xdr:row>
      <xdr:rowOff>104775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192A7E5-309E-A5A0-1E66-E8A6AE01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28</xdr:row>
      <xdr:rowOff>76200</xdr:rowOff>
    </xdr:from>
    <xdr:to>
      <xdr:col>18</xdr:col>
      <xdr:colOff>552450</xdr:colOff>
      <xdr:row>41</xdr:row>
      <xdr:rowOff>95250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67B05B2-F92C-2CBE-6AD8-E3E323559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114300</xdr:rowOff>
    </xdr:from>
    <xdr:to>
      <xdr:col>17</xdr:col>
      <xdr:colOff>571500</xdr:colOff>
      <xdr:row>13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EA1E7E-3F28-0A2B-454A-F88FEB715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14</xdr:row>
      <xdr:rowOff>66675</xdr:rowOff>
    </xdr:from>
    <xdr:to>
      <xdr:col>17</xdr:col>
      <xdr:colOff>571500</xdr:colOff>
      <xdr:row>27</xdr:row>
      <xdr:rowOff>85725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FC7E314-E2D7-41E3-A2A3-F22552B2B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28</xdr:row>
      <xdr:rowOff>76200</xdr:rowOff>
    </xdr:from>
    <xdr:to>
      <xdr:col>17</xdr:col>
      <xdr:colOff>590550</xdr:colOff>
      <xdr:row>41</xdr:row>
      <xdr:rowOff>95250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F5EC120-94A7-47C3-A593-30B50C528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0</xdr:row>
      <xdr:rowOff>114300</xdr:rowOff>
    </xdr:from>
    <xdr:to>
      <xdr:col>24</xdr:col>
      <xdr:colOff>533400</xdr:colOff>
      <xdr:row>13</xdr:row>
      <xdr:rowOff>133350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D4E5A89-FEC7-42E6-A469-6D5C48A0C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14</xdr:row>
      <xdr:rowOff>76200</xdr:rowOff>
    </xdr:from>
    <xdr:to>
      <xdr:col>24</xdr:col>
      <xdr:colOff>542925</xdr:colOff>
      <xdr:row>27</xdr:row>
      <xdr:rowOff>95250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6E7B3C4-520C-45A8-BD97-A177EBFE0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28</xdr:row>
      <xdr:rowOff>76200</xdr:rowOff>
    </xdr:from>
    <xdr:to>
      <xdr:col>24</xdr:col>
      <xdr:colOff>561975</xdr:colOff>
      <xdr:row>41</xdr:row>
      <xdr:rowOff>95250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9161D19-ACF6-4C61-9C75-4EDF81DCF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7ABE-366D-40CD-A569-121726698E84}">
  <dimension ref="A1:L54"/>
  <sheetViews>
    <sheetView tabSelected="1" topLeftCell="A19" workbookViewId="0">
      <selection activeCell="B29" sqref="B29"/>
    </sheetView>
  </sheetViews>
  <sheetFormatPr defaultRowHeight="16.5" x14ac:dyDescent="0.25"/>
  <cols>
    <col min="1" max="1" width="20.5" style="1" customWidth="1"/>
    <col min="2" max="2" width="7.125" style="1" customWidth="1"/>
    <col min="3" max="3" width="11.5" style="1" customWidth="1"/>
    <col min="4" max="4" width="11.625" style="1" customWidth="1"/>
    <col min="5" max="10" width="9" style="1"/>
    <col min="11" max="11" width="15.25" style="1" customWidth="1"/>
    <col min="12" max="12" width="11.25" style="1" customWidth="1"/>
    <col min="13" max="16384" width="9" style="1"/>
  </cols>
  <sheetData>
    <row r="1" spans="1:12" x14ac:dyDescent="0.25">
      <c r="A1" s="1" t="s">
        <v>27</v>
      </c>
      <c r="B1" s="1" t="s">
        <v>1</v>
      </c>
      <c r="C1" s="1" t="s">
        <v>41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65</v>
      </c>
    </row>
    <row r="2" spans="1:12" x14ac:dyDescent="0.25">
      <c r="A2" s="1" t="str">
        <f>B2&amp;"core + "&amp;C2&amp;" cache"</f>
        <v>1core + 4MB L3 cache</v>
      </c>
      <c r="B2" s="1">
        <f>'4MB L3 cache'!A2</f>
        <v>1</v>
      </c>
      <c r="C2" s="1" t="s">
        <v>43</v>
      </c>
      <c r="D2" s="1">
        <f>'4MB L3 cache'!C2</f>
        <v>21515134</v>
      </c>
      <c r="E2" s="1">
        <f>'4MB L3 cache'!D2</f>
        <v>8636194</v>
      </c>
      <c r="F2" s="1">
        <f>'4MB L3 cache'!E2</f>
        <v>2.4900000000000002</v>
      </c>
      <c r="G2" s="1">
        <f>'4MB L3 cache'!F2</f>
        <v>0.40140089297143117</v>
      </c>
      <c r="H2" s="1">
        <f>'4MB L3 cache'!G2</f>
        <v>3246690</v>
      </c>
      <c r="I2" s="1">
        <f>'4MB L3 cache'!H2</f>
        <v>25.15</v>
      </c>
      <c r="J2" s="1">
        <f>'4MB L3 cache'!I2</f>
        <v>0.08</v>
      </c>
      <c r="K2" s="1">
        <f>'4MB L3 cache'!J2</f>
        <v>65.349999999999994</v>
      </c>
      <c r="L2" s="1">
        <f>H2/I2</f>
        <v>129093.04174950298</v>
      </c>
    </row>
    <row r="3" spans="1:12" x14ac:dyDescent="0.25">
      <c r="A3" s="1" t="str">
        <f t="shared" ref="A3:A26" si="0">B3&amp;"core + "&amp;C3&amp;" cache"</f>
        <v>2core + 4MB L3 cache</v>
      </c>
      <c r="B3" s="1">
        <f>'4MB L3 cache'!A3</f>
        <v>2</v>
      </c>
      <c r="C3" s="1" t="s">
        <v>43</v>
      </c>
      <c r="D3" s="1">
        <f>AVERAGE('4MB L3 cache'!C3:C4)</f>
        <v>12922613.5</v>
      </c>
      <c r="E3" s="1">
        <f>AVERAGE('4MB L3 cache'!D3:D4)</f>
        <v>5621991.5</v>
      </c>
      <c r="F3" s="1">
        <f>AVERAGE('4MB L3 cache'!E3:E4)</f>
        <v>2.2999999999999998</v>
      </c>
      <c r="G3" s="1">
        <f>AVERAGE('4MB L3 cache'!F3:F4)</f>
        <v>0.43505533015462916</v>
      </c>
      <c r="H3" s="1">
        <f>AVERAGE('4MB L3 cache'!G3:G4)</f>
        <v>2113531</v>
      </c>
      <c r="I3" s="1">
        <f>AVERAGE('4MB L3 cache'!H3:H4)</f>
        <v>42.03</v>
      </c>
      <c r="J3" s="1">
        <f>AVERAGE('4MB L3 cache'!I3:I4)</f>
        <v>0.09</v>
      </c>
      <c r="K3" s="1">
        <f>AVERAGE('4MB L3 cache'!J3:J4)</f>
        <v>56.43</v>
      </c>
      <c r="L3" s="1">
        <f t="shared" ref="L3:L26" si="1">H3/I3</f>
        <v>50286.247918153698</v>
      </c>
    </row>
    <row r="4" spans="1:12" x14ac:dyDescent="0.25">
      <c r="A4" s="1" t="str">
        <f t="shared" si="0"/>
        <v>4core + 4MB L3 cache</v>
      </c>
      <c r="B4" s="1">
        <f>'4MB L3 cache'!A5</f>
        <v>4</v>
      </c>
      <c r="C4" s="1" t="s">
        <v>43</v>
      </c>
      <c r="D4" s="1">
        <f>AVERAGE('4MB L3 cache'!C5:C8)</f>
        <v>7950499.75</v>
      </c>
      <c r="E4" s="1">
        <f>AVERAGE('4MB L3 cache'!D5:D8)</f>
        <v>3881581.25</v>
      </c>
      <c r="F4" s="1">
        <f>AVERAGE('4MB L3 cache'!E5:E8)</f>
        <v>2.0474999999999999</v>
      </c>
      <c r="G4" s="1">
        <f>AVERAGE('4MB L3 cache'!F5:F8)</f>
        <v>0.48917376937814239</v>
      </c>
      <c r="H4" s="1">
        <f>AVERAGE('4MB L3 cache'!G5:G8)</f>
        <v>1459241.5</v>
      </c>
      <c r="I4" s="1">
        <f>AVERAGE('4MB L3 cache'!H5:H8)</f>
        <v>71.13</v>
      </c>
      <c r="J4" s="1">
        <f>AVERAGE('4MB L3 cache'!I5:I8)</f>
        <v>0.1</v>
      </c>
      <c r="K4" s="1">
        <f>AVERAGE('4MB L3 cache'!J5:J8)</f>
        <v>14537</v>
      </c>
      <c r="L4" s="1">
        <f t="shared" si="1"/>
        <v>20515.134261211868</v>
      </c>
    </row>
    <row r="5" spans="1:12" x14ac:dyDescent="0.25">
      <c r="A5" s="1" t="str">
        <f t="shared" si="0"/>
        <v>8core + 4MB L3 cache</v>
      </c>
      <c r="B5" s="1">
        <f>'4MB L3 cache'!A9</f>
        <v>8</v>
      </c>
      <c r="C5" s="1" t="s">
        <v>43</v>
      </c>
      <c r="D5" s="1">
        <f>AVERAGE('4MB L3 cache'!C9:C16)</f>
        <v>5110854.75</v>
      </c>
      <c r="E5" s="1">
        <f>AVERAGE('4MB L3 cache'!D9:D16)</f>
        <v>2542548.375</v>
      </c>
      <c r="F5" s="1">
        <f>AVERAGE('4MB L3 cache'!E9:E16)</f>
        <v>2.00875</v>
      </c>
      <c r="G5" s="1">
        <f>AVERAGE('4MB L3 cache'!F9:F16)</f>
        <v>0.49919191974638111</v>
      </c>
      <c r="H5" s="1">
        <f>AVERAGE('4MB L3 cache'!G9:G16)</f>
        <v>955845.625</v>
      </c>
      <c r="I5" s="1">
        <f>AVERAGE('4MB L3 cache'!H9:H16)</f>
        <v>136.22</v>
      </c>
      <c r="J5" s="1">
        <f>AVERAGE('4MB L3 cache'!I9:I16)</f>
        <v>0.13</v>
      </c>
      <c r="K5" s="1">
        <f>AVERAGE('4MB L3 cache'!J9:J16)</f>
        <v>64.09</v>
      </c>
      <c r="L5" s="1">
        <f t="shared" si="1"/>
        <v>7016.9257451181911</v>
      </c>
    </row>
    <row r="6" spans="1:12" x14ac:dyDescent="0.25">
      <c r="A6" s="1" t="str">
        <f t="shared" si="0"/>
        <v>16core + 4MB L3 cache</v>
      </c>
      <c r="B6" s="1">
        <f>'4MB L3 cache'!A17</f>
        <v>16</v>
      </c>
      <c r="C6" s="1" t="s">
        <v>43</v>
      </c>
      <c r="D6" s="1">
        <f>AVERAGE('4MB L3 cache'!C17:C32)</f>
        <v>3971215.25</v>
      </c>
      <c r="E6" s="1">
        <f>AVERAGE('4MB L3 cache'!D17:D32)</f>
        <v>2149951.5</v>
      </c>
      <c r="F6" s="1">
        <f>AVERAGE('4MB L3 cache'!E17:E32)</f>
        <v>1.8468750000000003</v>
      </c>
      <c r="G6" s="1">
        <f>AVERAGE('4MB L3 cache'!F17:F32)</f>
        <v>0.54225858259462156</v>
      </c>
      <c r="H6" s="1">
        <f>AVERAGE('4MB L3 cache'!G17:G32)</f>
        <v>820752.6875</v>
      </c>
      <c r="I6" s="1">
        <f>AVERAGE('4MB L3 cache'!H17:H32)</f>
        <v>242.61</v>
      </c>
      <c r="J6" s="1">
        <f>AVERAGE('4MB L3 cache'!I17:I32)</f>
        <v>0.2</v>
      </c>
      <c r="K6" s="1">
        <f>AVERAGE('4MB L3 cache'!J17:J32)</f>
        <v>132.91</v>
      </c>
      <c r="L6" s="1">
        <f t="shared" si="1"/>
        <v>3383.0126025308105</v>
      </c>
    </row>
    <row r="7" spans="1:12" x14ac:dyDescent="0.25">
      <c r="A7" s="1" t="str">
        <f t="shared" si="0"/>
        <v>1core + 8MB L3 cache</v>
      </c>
      <c r="B7" s="1">
        <v>1</v>
      </c>
      <c r="C7" s="1" t="s">
        <v>45</v>
      </c>
      <c r="D7" s="1">
        <f>'8MB L3 cache'!C2</f>
        <v>21511695</v>
      </c>
      <c r="E7" s="1">
        <f>'8MB L3 cache'!D2</f>
        <v>8642731</v>
      </c>
      <c r="F7" s="1">
        <f>'8MB L3 cache'!E2</f>
        <v>2.4900000000000002</v>
      </c>
      <c r="G7" s="1">
        <f>'8MB L3 cache'!F2</f>
        <v>0.40176894475307501</v>
      </c>
      <c r="H7" s="1">
        <f>'8MB L3 cache'!G2</f>
        <v>3249147</v>
      </c>
      <c r="I7" s="1">
        <f>'8MB L3 cache'!H2</f>
        <v>26.78</v>
      </c>
      <c r="J7" s="1">
        <f>'8MB L3 cache'!I2</f>
        <v>0.09</v>
      </c>
      <c r="K7" s="1">
        <f>'8MB L3 cache'!J2</f>
        <v>65.349999999999994</v>
      </c>
      <c r="L7" s="1">
        <f t="shared" si="1"/>
        <v>121327.3711725168</v>
      </c>
    </row>
    <row r="8" spans="1:12" x14ac:dyDescent="0.25">
      <c r="A8" s="1" t="str">
        <f t="shared" si="0"/>
        <v>2core + 8MB L3 cache</v>
      </c>
      <c r="B8" s="1">
        <v>2</v>
      </c>
      <c r="C8" s="1" t="s">
        <v>45</v>
      </c>
      <c r="D8" s="1">
        <f>AVERAGE('8MB L3 cache'!C3:C4)</f>
        <v>12914777.5</v>
      </c>
      <c r="E8" s="1">
        <f>AVERAGE('8MB L3 cache'!D3:D4)</f>
        <v>5626090.5</v>
      </c>
      <c r="F8" s="1">
        <f>AVERAGE('8MB L3 cache'!E3:E4)</f>
        <v>2.2949999999999999</v>
      </c>
      <c r="G8" s="1">
        <f>AVERAGE('8MB L3 cache'!F3:F4)</f>
        <v>0.43563509876798001</v>
      </c>
      <c r="H8" s="1">
        <f>AVERAGE('8MB L3 cache'!G3:G4)</f>
        <v>2115072</v>
      </c>
      <c r="I8" s="1">
        <f>AVERAGE('8MB L3 cache'!H3:H4)</f>
        <v>43.69</v>
      </c>
      <c r="J8" s="1">
        <f>AVERAGE('8MB L3 cache'!I3:I4)</f>
        <v>0.09</v>
      </c>
      <c r="K8" s="1">
        <f>AVERAGE('8MB L3 cache'!J3:J4)</f>
        <v>56.73</v>
      </c>
      <c r="L8" s="1">
        <f t="shared" si="1"/>
        <v>48410.894941634244</v>
      </c>
    </row>
    <row r="9" spans="1:12" x14ac:dyDescent="0.25">
      <c r="A9" s="1" t="str">
        <f t="shared" si="0"/>
        <v>4core + 8MB L3 cache</v>
      </c>
      <c r="B9" s="1">
        <v>4</v>
      </c>
      <c r="C9" s="1" t="s">
        <v>45</v>
      </c>
      <c r="D9" s="1">
        <f>AVERAGE('8MB L3 cache'!C5:C8)</f>
        <v>7745011.75</v>
      </c>
      <c r="E9" s="1">
        <f>AVERAGE('8MB L3 cache'!D5:D8)</f>
        <v>3756888.75</v>
      </c>
      <c r="F9" s="1">
        <f>AVERAGE('8MB L3 cache'!E5:E8)</f>
        <v>2.0575000000000001</v>
      </c>
      <c r="G9" s="1">
        <f>AVERAGE('8MB L3 cache'!F5:F8)</f>
        <v>0.4855492498431257</v>
      </c>
      <c r="H9" s="1">
        <f>AVERAGE('8MB L3 cache'!G5:G8)</f>
        <v>1412364.75</v>
      </c>
      <c r="I9" s="1">
        <f>AVERAGE('8MB L3 cache'!H5:H8)</f>
        <v>73.5</v>
      </c>
      <c r="J9" s="1">
        <f>AVERAGE('8MB L3 cache'!I5:I8)</f>
        <v>0.1</v>
      </c>
      <c r="K9" s="1">
        <f>AVERAGE('8MB L3 cache'!J5:J8)</f>
        <v>12598.04</v>
      </c>
      <c r="L9" s="1">
        <f t="shared" si="1"/>
        <v>19215.84693877551</v>
      </c>
    </row>
    <row r="10" spans="1:12" x14ac:dyDescent="0.25">
      <c r="A10" s="1" t="str">
        <f t="shared" si="0"/>
        <v>8core + 8MB L3 cache</v>
      </c>
      <c r="B10" s="1">
        <v>8</v>
      </c>
      <c r="C10" s="1" t="s">
        <v>45</v>
      </c>
      <c r="D10" s="1">
        <f>AVERAGE('8MB L3 cache'!C9:C16)</f>
        <v>5100423.25</v>
      </c>
      <c r="E10" s="1">
        <f>AVERAGE('8MB L3 cache'!D9:D16)</f>
        <v>2572747.25</v>
      </c>
      <c r="F10" s="1">
        <f>AVERAGE('8MB L3 cache'!E9:E16)</f>
        <v>1.9837499999999997</v>
      </c>
      <c r="G10" s="1">
        <f>AVERAGE('8MB L3 cache'!F9:F16)</f>
        <v>0.50613410663735736</v>
      </c>
      <c r="H10" s="1">
        <f>AVERAGE('8MB L3 cache'!G9:G16)</f>
        <v>967198.375</v>
      </c>
      <c r="I10" s="1">
        <f>AVERAGE('8MB L3 cache'!H9:H16)</f>
        <v>138.46</v>
      </c>
      <c r="J10" s="1">
        <f>AVERAGE('8MB L3 cache'!I9:I16)</f>
        <v>0.13</v>
      </c>
      <c r="K10" s="1">
        <f>AVERAGE('8MB L3 cache'!J9:J16)</f>
        <v>59.5</v>
      </c>
      <c r="L10" s="1">
        <f t="shared" si="1"/>
        <v>6985.3992127690308</v>
      </c>
    </row>
    <row r="11" spans="1:12" x14ac:dyDescent="0.25">
      <c r="A11" s="1" t="str">
        <f t="shared" si="0"/>
        <v>16core + 8MB L3 cache</v>
      </c>
      <c r="B11" s="1">
        <v>16</v>
      </c>
      <c r="C11" s="1" t="s">
        <v>45</v>
      </c>
      <c r="D11" s="1">
        <f>AVERAGE('8MB L3 cache'!C17:C32)</f>
        <v>3981593.125</v>
      </c>
      <c r="E11" s="1">
        <f>AVERAGE('8MB L3 cache'!D17:D32)</f>
        <v>2110152.1875</v>
      </c>
      <c r="F11" s="1">
        <f>AVERAGE('8MB L3 cache'!E17:E32)</f>
        <v>1.8856250000000001</v>
      </c>
      <c r="G11" s="1">
        <f>AVERAGE('8MB L3 cache'!F17:F32)</f>
        <v>0.53104374217186012</v>
      </c>
      <c r="H11" s="1">
        <f>AVERAGE('8MB L3 cache'!G17:G32)</f>
        <v>793290.625</v>
      </c>
      <c r="I11" s="1">
        <f>AVERAGE('8MB L3 cache'!H17:H32)</f>
        <v>252.31</v>
      </c>
      <c r="J11" s="1">
        <f>AVERAGE('8MB L3 cache'!I17:I32)</f>
        <v>0.2</v>
      </c>
      <c r="K11" s="1">
        <f>AVERAGE('8MB L3 cache'!J17:J32)</f>
        <v>65.31</v>
      </c>
      <c r="L11" s="1">
        <f t="shared" si="1"/>
        <v>3144.1109151440687</v>
      </c>
    </row>
    <row r="12" spans="1:12" x14ac:dyDescent="0.25">
      <c r="A12" s="1" t="str">
        <f t="shared" si="0"/>
        <v>1core + 16MB L3 cache</v>
      </c>
      <c r="B12" s="1">
        <v>1</v>
      </c>
      <c r="C12" s="1" t="s">
        <v>47</v>
      </c>
      <c r="D12" s="1">
        <f>'16MB L3 cache'!C2</f>
        <v>21516534</v>
      </c>
      <c r="E12" s="1">
        <f>'16MB L3 cache'!D2</f>
        <v>8646661</v>
      </c>
      <c r="F12" s="1">
        <f>'16MB L3 cache'!E2</f>
        <v>2.4900000000000002</v>
      </c>
      <c r="G12" s="1">
        <f>'16MB L3 cache'!F2</f>
        <v>0.40186123843180321</v>
      </c>
      <c r="H12" s="1">
        <f>'16MB L3 cache'!G2</f>
        <v>3250625</v>
      </c>
      <c r="I12" s="1">
        <f>'16MB L3 cache'!H2</f>
        <v>29.72</v>
      </c>
      <c r="J12" s="1">
        <f>'16MB L3 cache'!I2</f>
        <v>0.1</v>
      </c>
      <c r="K12" s="1">
        <f>'16MB L3 cache'!J2</f>
        <v>65.33</v>
      </c>
      <c r="L12" s="1">
        <f t="shared" si="1"/>
        <v>109375</v>
      </c>
    </row>
    <row r="13" spans="1:12" x14ac:dyDescent="0.25">
      <c r="A13" s="1" t="str">
        <f t="shared" si="0"/>
        <v>2core + 16MB L3 cache</v>
      </c>
      <c r="B13" s="1">
        <v>2</v>
      </c>
      <c r="C13" s="1" t="s">
        <v>47</v>
      </c>
      <c r="D13" s="1">
        <f>AVERAGE('16MB L3 cache'!C3:C4)</f>
        <v>12916231</v>
      </c>
      <c r="E13" s="1">
        <f>AVERAGE('16MB L3 cache'!D3:D4)</f>
        <v>5607119</v>
      </c>
      <c r="F13" s="1">
        <f>AVERAGE('16MB L3 cache'!E3:E4)</f>
        <v>2.3049999999999997</v>
      </c>
      <c r="G13" s="1">
        <f>AVERAGE('16MB L3 cache'!F3:F4)</f>
        <v>0.43411751281329514</v>
      </c>
      <c r="H13" s="1">
        <f>AVERAGE('16MB L3 cache'!G3:G4)</f>
        <v>2107939.5</v>
      </c>
      <c r="I13" s="1">
        <f>AVERAGE('16MB L3 cache'!H3:H4)</f>
        <v>46.8</v>
      </c>
      <c r="J13" s="1">
        <f>AVERAGE('16MB L3 cache'!I3:I4)</f>
        <v>0.1</v>
      </c>
      <c r="K13" s="1">
        <f>AVERAGE('16MB L3 cache'!J3:J4)</f>
        <v>58.74</v>
      </c>
      <c r="L13" s="1">
        <f t="shared" si="1"/>
        <v>45041.442307692312</v>
      </c>
    </row>
    <row r="14" spans="1:12" x14ac:dyDescent="0.25">
      <c r="A14" s="1" t="str">
        <f t="shared" si="0"/>
        <v>4core + 16MB L3 cache</v>
      </c>
      <c r="B14" s="1">
        <v>4</v>
      </c>
      <c r="C14" s="1" t="s">
        <v>47</v>
      </c>
      <c r="D14" s="1">
        <f>AVERAGE('16MB L3 cache'!C5:C8)</f>
        <v>7747256.75</v>
      </c>
      <c r="E14" s="1">
        <f>AVERAGE('16MB L3 cache'!D5:D8)</f>
        <v>3764840</v>
      </c>
      <c r="F14" s="1">
        <f>AVERAGE('16MB L3 cache'!E5:E8)</f>
        <v>2.0575000000000001</v>
      </c>
      <c r="G14" s="1">
        <f>AVERAGE('16MB L3 cache'!F5:F8)</f>
        <v>0.48645896465954808</v>
      </c>
      <c r="H14" s="1">
        <f>AVERAGE('16MB L3 cache'!G5:G8)</f>
        <v>1415353.5</v>
      </c>
      <c r="I14" s="1">
        <f>AVERAGE('16MB L3 cache'!H5:H8)</f>
        <v>76.55</v>
      </c>
      <c r="J14" s="1">
        <f>AVERAGE('16MB L3 cache'!I5:I8)</f>
        <v>0.11</v>
      </c>
      <c r="K14" s="1">
        <f>AVERAGE('16MB L3 cache'!J5:J8)</f>
        <v>12436.29</v>
      </c>
      <c r="L14" s="1">
        <f t="shared" si="1"/>
        <v>18489.268451992164</v>
      </c>
    </row>
    <row r="15" spans="1:12" x14ac:dyDescent="0.25">
      <c r="A15" s="1" t="str">
        <f t="shared" si="0"/>
        <v>8core + 16MB L3 cache</v>
      </c>
      <c r="B15" s="1">
        <v>8</v>
      </c>
      <c r="C15" s="1" t="s">
        <v>47</v>
      </c>
      <c r="D15" s="1">
        <f>AVERAGE('16MB L3 cache'!C9:C16)</f>
        <v>5130183.625</v>
      </c>
      <c r="E15" s="1">
        <f>AVERAGE('16MB L3 cache'!D9:D16)</f>
        <v>2551228.75</v>
      </c>
      <c r="F15" s="1">
        <f>AVERAGE('16MB L3 cache'!E9:E16)</f>
        <v>2.0099999999999998</v>
      </c>
      <c r="G15" s="1">
        <f>AVERAGE('16MB L3 cache'!F9:F16)</f>
        <v>0.49897665745123115</v>
      </c>
      <c r="H15" s="1">
        <f>AVERAGE('16MB L3 cache'!G9:G16)</f>
        <v>959108.75</v>
      </c>
      <c r="I15" s="1">
        <f>AVERAGE('16MB L3 cache'!H9:H16)</f>
        <v>146.1</v>
      </c>
      <c r="J15" s="1">
        <f>AVERAGE('16MB L3 cache'!I9:I16)</f>
        <v>0.14000000000000001</v>
      </c>
      <c r="K15" s="1">
        <f>AVERAGE('16MB L3 cache'!J9:J16)</f>
        <v>62.79</v>
      </c>
      <c r="L15" s="1">
        <f t="shared" si="1"/>
        <v>6564.7416153319646</v>
      </c>
    </row>
    <row r="16" spans="1:12" x14ac:dyDescent="0.25">
      <c r="A16" s="1" t="str">
        <f t="shared" si="0"/>
        <v>16core + 16MB L3 cache</v>
      </c>
      <c r="B16" s="1">
        <v>16</v>
      </c>
      <c r="C16" s="1" t="s">
        <v>47</v>
      </c>
      <c r="D16" s="1">
        <f>AVERAGE('16MB L3 cache'!C17:C32)</f>
        <v>3990906.4375</v>
      </c>
      <c r="E16" s="1">
        <f>AVERAGE('16MB L3 cache'!D17:D32)</f>
        <v>2089320.375</v>
      </c>
      <c r="F16" s="1">
        <f>AVERAGE('16MB L3 cache'!E17:E32)</f>
        <v>1.91</v>
      </c>
      <c r="G16" s="1">
        <f>AVERAGE('16MB L3 cache'!F17:F32)</f>
        <v>0.52455846217608748</v>
      </c>
      <c r="H16" s="1">
        <f>AVERAGE('16MB L3 cache'!G17:G32)</f>
        <v>785459</v>
      </c>
      <c r="I16" s="1">
        <f>AVERAGE('16MB L3 cache'!H17:H32)</f>
        <v>266.95</v>
      </c>
      <c r="J16" s="1">
        <f>AVERAGE('16MB L3 cache'!I17:I32)</f>
        <v>0.21</v>
      </c>
      <c r="K16" s="1">
        <f>AVERAGE('16MB L3 cache'!J17:J32)</f>
        <v>65.959999999999994</v>
      </c>
      <c r="L16" s="1">
        <f t="shared" si="1"/>
        <v>2942.3450084285446</v>
      </c>
    </row>
    <row r="17" spans="1:12" x14ac:dyDescent="0.25">
      <c r="A17" s="1" t="str">
        <f t="shared" si="0"/>
        <v>1core + 32MB L3 cache</v>
      </c>
      <c r="B17" s="1">
        <v>1</v>
      </c>
      <c r="C17" s="1" t="s">
        <v>49</v>
      </c>
      <c r="D17" s="1">
        <f>AVERAGE('32MB L3 cache'!C2)</f>
        <v>21521742</v>
      </c>
      <c r="E17" s="1">
        <f>AVERAGE('32MB L3 cache'!D2)</f>
        <v>8652133</v>
      </c>
      <c r="F17" s="1">
        <f>AVERAGE('32MB L3 cache'!E2)</f>
        <v>2.4900000000000002</v>
      </c>
      <c r="G17" s="1">
        <f>AVERAGE('32MB L3 cache'!F2)</f>
        <v>0.40201824740766801</v>
      </c>
      <c r="H17" s="1">
        <f>AVERAGE('32MB L3 cache'!G2)</f>
        <v>3252682</v>
      </c>
      <c r="I17" s="1">
        <f>AVERAGE('32MB L3 cache'!H2)</f>
        <v>35.340000000000003</v>
      </c>
      <c r="J17" s="1">
        <f>AVERAGE('32MB L3 cache'!I2)</f>
        <v>0.11</v>
      </c>
      <c r="K17" s="1">
        <f>AVERAGE('32MB L3 cache'!J2)</f>
        <v>65.36</v>
      </c>
      <c r="L17" s="1">
        <f t="shared" si="1"/>
        <v>92039.671760045268</v>
      </c>
    </row>
    <row r="18" spans="1:12" x14ac:dyDescent="0.25">
      <c r="A18" s="1" t="str">
        <f t="shared" si="0"/>
        <v>2core + 32MB L3 cache</v>
      </c>
      <c r="B18" s="1">
        <v>2</v>
      </c>
      <c r="C18" s="1" t="s">
        <v>49</v>
      </c>
      <c r="D18" s="1">
        <f>AVERAGE('32MB L3 cache'!C3:C4)</f>
        <v>12950177.5</v>
      </c>
      <c r="E18" s="1">
        <f>AVERAGE('32MB L3 cache'!D3:D4)</f>
        <v>5629272</v>
      </c>
      <c r="F18" s="1">
        <f>AVERAGE('32MB L3 cache'!E3:E4)</f>
        <v>2.2999999999999998</v>
      </c>
      <c r="G18" s="1">
        <f>AVERAGE('32MB L3 cache'!F3:F4)</f>
        <v>0.43469953525298932</v>
      </c>
      <c r="H18" s="1">
        <f>AVERAGE('32MB L3 cache'!G3:G4)</f>
        <v>2116268</v>
      </c>
      <c r="I18" s="1">
        <f>AVERAGE('32MB L3 cache'!H3:H4)</f>
        <v>52.46</v>
      </c>
      <c r="J18" s="1">
        <f>AVERAGE('32MB L3 cache'!I3:I4)</f>
        <v>0.11</v>
      </c>
      <c r="K18" s="1">
        <f>AVERAGE('32MB L3 cache'!J3:J4)</f>
        <v>60.51</v>
      </c>
      <c r="L18" s="1">
        <f t="shared" si="1"/>
        <v>40340.602363705679</v>
      </c>
    </row>
    <row r="19" spans="1:12" x14ac:dyDescent="0.25">
      <c r="A19" s="1" t="str">
        <f t="shared" si="0"/>
        <v>4core + 32MB L3 cache</v>
      </c>
      <c r="B19" s="1">
        <v>4</v>
      </c>
      <c r="C19" s="1" t="s">
        <v>49</v>
      </c>
      <c r="D19" s="1">
        <f>AVERAGE('32MB L3 cache'!C5:C8)</f>
        <v>7757947.75</v>
      </c>
      <c r="E19" s="1">
        <f>AVERAGE('32MB L3 cache'!D5:D8)</f>
        <v>3749587.75</v>
      </c>
      <c r="F19" s="1">
        <f>AVERAGE('32MB L3 cache'!E5:E8)</f>
        <v>2.0674999999999999</v>
      </c>
      <c r="G19" s="1">
        <f>AVERAGE('32MB L3 cache'!F5:F8)</f>
        <v>0.48380519155376028</v>
      </c>
      <c r="H19" s="1">
        <f>AVERAGE('32MB L3 cache'!G5:G8)</f>
        <v>1409619.75</v>
      </c>
      <c r="I19" s="1">
        <f>AVERAGE('32MB L3 cache'!H5:H8)</f>
        <v>82.69</v>
      </c>
      <c r="J19" s="1">
        <f>AVERAGE('32MB L3 cache'!I5:I8)</f>
        <v>0.12</v>
      </c>
      <c r="K19" s="1">
        <f>AVERAGE('32MB L3 cache'!J5:J8)</f>
        <v>12484.09</v>
      </c>
      <c r="L19" s="1">
        <f t="shared" si="1"/>
        <v>17047.040149957673</v>
      </c>
    </row>
    <row r="20" spans="1:12" x14ac:dyDescent="0.25">
      <c r="A20" s="1" t="str">
        <f t="shared" si="0"/>
        <v>8core + 32MB L3 cache</v>
      </c>
      <c r="B20" s="1">
        <v>8</v>
      </c>
      <c r="C20" s="1" t="s">
        <v>49</v>
      </c>
      <c r="D20" s="1">
        <f>AVERAGE('32MB L3 cache'!C9:C16)</f>
        <v>5117644.5</v>
      </c>
      <c r="E20" s="1">
        <f>AVERAGE('32MB L3 cache'!D9:D16)</f>
        <v>2565501.75</v>
      </c>
      <c r="F20" s="1">
        <f>AVERAGE('32MB L3 cache'!E9:E16)</f>
        <v>1.9962499999999999</v>
      </c>
      <c r="G20" s="1">
        <f>AVERAGE('32MB L3 cache'!F9:F16)</f>
        <v>0.50291245727993816</v>
      </c>
      <c r="H20" s="1">
        <f>AVERAGE('32MB L3 cache'!G9:G16)</f>
        <v>964474.5</v>
      </c>
      <c r="I20" s="1">
        <f>AVERAGE('32MB L3 cache'!H9:H16)</f>
        <v>157.12</v>
      </c>
      <c r="J20" s="1">
        <f>AVERAGE('32MB L3 cache'!I9:I16)</f>
        <v>0.15</v>
      </c>
      <c r="K20" s="1">
        <f>AVERAGE('32MB L3 cache'!J9:J16)</f>
        <v>60.98</v>
      </c>
      <c r="L20" s="1">
        <f t="shared" si="1"/>
        <v>6138.4578665987774</v>
      </c>
    </row>
    <row r="21" spans="1:12" x14ac:dyDescent="0.25">
      <c r="A21" s="1" t="str">
        <f t="shared" si="0"/>
        <v>16core + 32MB L3 cache</v>
      </c>
      <c r="B21" s="1">
        <v>16</v>
      </c>
      <c r="C21" s="1" t="s">
        <v>49</v>
      </c>
      <c r="D21" s="1">
        <f>AVERAGE('32MB L3 cache'!C17:C32)</f>
        <v>3971842.5625</v>
      </c>
      <c r="E21" s="1">
        <f>AVERAGE('32MB L3 cache'!D17:D32)</f>
        <v>2074830.6875</v>
      </c>
      <c r="F21" s="1">
        <f>AVERAGE('32MB L3 cache'!E17:E32)</f>
        <v>1.9125000000000001</v>
      </c>
      <c r="G21" s="1">
        <f>AVERAGE('32MB L3 cache'!F17:F32)</f>
        <v>0.52365880151129918</v>
      </c>
      <c r="H21" s="1">
        <f>AVERAGE('32MB L3 cache'!G17:G32)</f>
        <v>780011.9375</v>
      </c>
      <c r="I21" s="1">
        <f>AVERAGE('32MB L3 cache'!H17:H32)</f>
        <v>291.08</v>
      </c>
      <c r="J21" s="1">
        <f>AVERAGE('32MB L3 cache'!I17:I32)</f>
        <v>0.23</v>
      </c>
      <c r="K21" s="1">
        <f>AVERAGE('32MB L3 cache'!J17:J32)</f>
        <v>63.53</v>
      </c>
      <c r="L21" s="1">
        <f t="shared" si="1"/>
        <v>2679.7167015940636</v>
      </c>
    </row>
    <row r="22" spans="1:12" x14ac:dyDescent="0.25">
      <c r="A22" s="1" t="str">
        <f t="shared" si="0"/>
        <v>1core + 64MB L4 cache</v>
      </c>
      <c r="B22" s="1">
        <v>1</v>
      </c>
      <c r="C22" s="1" t="s">
        <v>39</v>
      </c>
      <c r="D22" s="1">
        <f>'4MB L3 cache + 64MB L4 cache'!D2</f>
        <v>21522599</v>
      </c>
      <c r="E22" s="1">
        <f>'4MB L3 cache + 64MB L4 cache'!E2</f>
        <v>8652531</v>
      </c>
      <c r="F22" s="1">
        <f>'4MB L3 cache + 64MB L4 cache'!F2</f>
        <v>2.4900000000000002</v>
      </c>
      <c r="G22" s="1">
        <f>'4MB L3 cache + 64MB L4 cache'!G2</f>
        <v>0.40202073178987352</v>
      </c>
      <c r="H22" s="1">
        <f>'4MB L3 cache + 64MB L4 cache'!H2</f>
        <v>3252831</v>
      </c>
      <c r="I22" s="1">
        <f>'4MB L3 cache + 64MB L4 cache'!I2</f>
        <v>25.13</v>
      </c>
      <c r="J22" s="1">
        <f>'4MB L3 cache + 64MB L4 cache'!J2</f>
        <v>0.08</v>
      </c>
      <c r="K22" s="1">
        <f>'4MB L3 cache + 64MB L4 cache'!K2</f>
        <v>65.319999999999993</v>
      </c>
      <c r="L22" s="1">
        <f t="shared" si="1"/>
        <v>129440.15121368882</v>
      </c>
    </row>
    <row r="23" spans="1:12" x14ac:dyDescent="0.25">
      <c r="A23" s="1" t="str">
        <f t="shared" si="0"/>
        <v>2core + 64MB L4 cache</v>
      </c>
      <c r="B23" s="1">
        <v>2</v>
      </c>
      <c r="C23" s="1" t="s">
        <v>39</v>
      </c>
      <c r="D23" s="1">
        <f>AVERAGE('4MB L3 cache + 64MB L4 cache'!D3:D4)</f>
        <v>12910062.5</v>
      </c>
      <c r="E23" s="1">
        <f>AVERAGE('4MB L3 cache + 64MB L4 cache'!E3:E4)</f>
        <v>3095404</v>
      </c>
      <c r="F23" s="1">
        <f>AVERAGE('4MB L3 cache + 64MB L4 cache'!F3:F4)</f>
        <v>2.2949999999999999</v>
      </c>
      <c r="G23" s="1">
        <f>AVERAGE('4MB L3 cache + 64MB L4 cache'!G3:G4)</f>
        <v>0.23931279545585202</v>
      </c>
      <c r="H23" s="1">
        <f>AVERAGE('4MB L3 cache + 64MB L4 cache'!H3:H4)</f>
        <v>2115751</v>
      </c>
      <c r="I23" s="1">
        <f>AVERAGE('4MB L3 cache + 64MB L4 cache'!I3:I4)</f>
        <v>41.98</v>
      </c>
      <c r="J23" s="1">
        <f>AVERAGE('4MB L3 cache + 64MB L4 cache'!J3:J4)</f>
        <v>0.09</v>
      </c>
      <c r="K23" s="1">
        <f>AVERAGE('4MB L3 cache + 64MB L4 cache'!K3:K4)</f>
        <v>58.14</v>
      </c>
      <c r="L23" s="1">
        <f t="shared" si="1"/>
        <v>50399.023344449743</v>
      </c>
    </row>
    <row r="24" spans="1:12" x14ac:dyDescent="0.25">
      <c r="A24" s="1" t="str">
        <f t="shared" si="0"/>
        <v>4core + 64MB L4 cache</v>
      </c>
      <c r="B24" s="1">
        <v>4</v>
      </c>
      <c r="C24" s="1" t="s">
        <v>39</v>
      </c>
      <c r="D24" s="1">
        <f>AVERAGE('4MB L3 cache + 64MB L4 cache'!D5:D8)</f>
        <v>7749556</v>
      </c>
      <c r="E24" s="1">
        <f>AVERAGE('4MB L3 cache + 64MB L4 cache'!E5:E8)</f>
        <v>3761912</v>
      </c>
      <c r="F24" s="1">
        <f>AVERAGE('4MB L3 cache + 64MB L4 cache'!F5:F8)</f>
        <v>2.0575000000000001</v>
      </c>
      <c r="G24" s="1">
        <f>AVERAGE('4MB L3 cache + 64MB L4 cache'!G5:G8)</f>
        <v>0.48592417194551085</v>
      </c>
      <c r="H24" s="1">
        <f>AVERAGE('4MB L3 cache + 64MB L4 cache'!H5:H8)</f>
        <v>1414252.75</v>
      </c>
      <c r="I24" s="1">
        <f>AVERAGE('4MB L3 cache + 64MB L4 cache'!I5:I8)</f>
        <v>71.680000000000007</v>
      </c>
      <c r="J24" s="1">
        <f>AVERAGE('4MB L3 cache + 64MB L4 cache'!J5:J8)</f>
        <v>0.1</v>
      </c>
      <c r="K24" s="1">
        <f>AVERAGE('4MB L3 cache + 64MB L4 cache'!K5:K8)</f>
        <v>12492.95</v>
      </c>
      <c r="L24" s="1">
        <f t="shared" si="1"/>
        <v>19730.088588169641</v>
      </c>
    </row>
    <row r="25" spans="1:12" x14ac:dyDescent="0.25">
      <c r="A25" s="1" t="str">
        <f t="shared" si="0"/>
        <v>8core + 64MB L4 cache</v>
      </c>
      <c r="B25" s="1">
        <v>8</v>
      </c>
      <c r="C25" s="1" t="s">
        <v>39</v>
      </c>
      <c r="D25" s="1">
        <f>AVERAGE('4MB L3 cache + 64MB L4 cache'!D9:D16)</f>
        <v>5172215.875</v>
      </c>
      <c r="E25" s="1">
        <f>AVERAGE('4MB L3 cache + 64MB L4 cache'!E9:E16)</f>
        <v>2573467</v>
      </c>
      <c r="F25" s="1">
        <f>AVERAGE('4MB L3 cache + 64MB L4 cache'!F9:F16)</f>
        <v>2.00875</v>
      </c>
      <c r="G25" s="1">
        <f>AVERAGE('4MB L3 cache + 64MB L4 cache'!G9:G16)</f>
        <v>0.49920528791960933</v>
      </c>
      <c r="H25" s="1">
        <f>AVERAGE('4MB L3 cache + 64MB L4 cache'!H9:H16)</f>
        <v>967468.875</v>
      </c>
      <c r="I25" s="1">
        <f>AVERAGE('4MB L3 cache + 64MB L4 cache'!I9:I16)</f>
        <v>135.88999999999999</v>
      </c>
      <c r="J25" s="1">
        <f>AVERAGE('4MB L3 cache + 64MB L4 cache'!J9:J16)</f>
        <v>0.13</v>
      </c>
      <c r="K25" s="1">
        <f>AVERAGE('4MB L3 cache + 64MB L4 cache'!K9:K16)</f>
        <v>58.26</v>
      </c>
      <c r="L25" s="1">
        <f t="shared" si="1"/>
        <v>7119.5001471778651</v>
      </c>
    </row>
    <row r="26" spans="1:12" x14ac:dyDescent="0.25">
      <c r="A26" s="1" t="str">
        <f t="shared" si="0"/>
        <v>16core + 64MB L4 cache</v>
      </c>
      <c r="B26" s="1">
        <v>16</v>
      </c>
      <c r="C26" s="1" t="s">
        <v>39</v>
      </c>
      <c r="D26" s="1">
        <f>AVERAGE('4MB L3 cache + 64MB L4 cache'!D17:D32)</f>
        <v>3972889.3125</v>
      </c>
      <c r="E26" s="1">
        <f>AVERAGE('4MB L3 cache + 64MB L4 cache'!E17:E32)</f>
        <v>2108258.375</v>
      </c>
      <c r="F26" s="1">
        <f>AVERAGE('4MB L3 cache + 64MB L4 cache'!F17:F32)</f>
        <v>1.8850000000000002</v>
      </c>
      <c r="G26" s="1">
        <f>AVERAGE('4MB L3 cache + 64MB L4 cache'!G17:G32)</f>
        <v>0.53187322981458474</v>
      </c>
      <c r="H26" s="1">
        <f>AVERAGE('4MB L3 cache + 64MB L4 cache'!H17:H32)</f>
        <v>792578.625</v>
      </c>
      <c r="I26" s="1">
        <f>AVERAGE('4MB L3 cache + 64MB L4 cache'!I17:I32)</f>
        <v>245</v>
      </c>
      <c r="J26" s="1">
        <f>AVERAGE('4MB L3 cache + 64MB L4 cache'!J17:J32)</f>
        <v>0.2</v>
      </c>
      <c r="K26" s="1">
        <f>AVERAGE('4MB L3 cache + 64MB L4 cache'!K17:K32)</f>
        <v>62.72</v>
      </c>
      <c r="L26" s="1">
        <f t="shared" si="1"/>
        <v>3235.0147959183673</v>
      </c>
    </row>
    <row r="29" spans="1:12" x14ac:dyDescent="0.25">
      <c r="A29" s="1" t="s">
        <v>26</v>
      </c>
      <c r="B29" s="1" t="s">
        <v>0</v>
      </c>
      <c r="C29" s="1" t="s">
        <v>40</v>
      </c>
      <c r="D29" s="1" t="s">
        <v>3</v>
      </c>
      <c r="E29" s="1" t="s">
        <v>5</v>
      </c>
      <c r="F29" s="1" t="s">
        <v>7</v>
      </c>
      <c r="G29" s="1" t="s">
        <v>9</v>
      </c>
      <c r="H29" s="1" t="s">
        <v>11</v>
      </c>
      <c r="I29" s="1" t="s">
        <v>13</v>
      </c>
      <c r="J29" s="1" t="s">
        <v>15</v>
      </c>
      <c r="K29" s="1" t="s">
        <v>17</v>
      </c>
      <c r="L29" s="1" t="s">
        <v>65</v>
      </c>
    </row>
    <row r="30" spans="1:12" x14ac:dyDescent="0.25">
      <c r="A30" s="1" t="s">
        <v>50</v>
      </c>
      <c r="B30" s="1">
        <v>1</v>
      </c>
      <c r="C30" s="1" t="s">
        <v>46</v>
      </c>
      <c r="D30" s="1">
        <v>21516534</v>
      </c>
      <c r="E30" s="1">
        <v>8646661</v>
      </c>
      <c r="F30" s="1">
        <v>2.4900000000000002</v>
      </c>
      <c r="G30" s="1">
        <v>0.40186123843180321</v>
      </c>
      <c r="H30" s="1">
        <v>3250625</v>
      </c>
      <c r="I30" s="1">
        <v>29.72</v>
      </c>
      <c r="J30" s="1">
        <v>0.1</v>
      </c>
      <c r="K30" s="1">
        <v>65.33</v>
      </c>
      <c r="L30" s="1">
        <f>H30/I30</f>
        <v>109375</v>
      </c>
    </row>
    <row r="31" spans="1:12" x14ac:dyDescent="0.25">
      <c r="A31" s="1" t="s">
        <v>55</v>
      </c>
      <c r="B31" s="1">
        <v>1</v>
      </c>
      <c r="C31" s="1" t="s">
        <v>48</v>
      </c>
      <c r="D31" s="1">
        <v>21521742</v>
      </c>
      <c r="E31" s="1">
        <v>8652133</v>
      </c>
      <c r="F31" s="1">
        <v>2.4900000000000002</v>
      </c>
      <c r="G31" s="1">
        <v>0.40201824740766801</v>
      </c>
      <c r="H31" s="1">
        <v>3252682</v>
      </c>
      <c r="I31" s="1">
        <v>35.340000000000003</v>
      </c>
      <c r="J31" s="1">
        <v>0.11</v>
      </c>
      <c r="K31" s="1">
        <v>65.36</v>
      </c>
      <c r="L31" s="1">
        <f>H31/I31</f>
        <v>92039.671760045268</v>
      </c>
    </row>
    <row r="32" spans="1:12" x14ac:dyDescent="0.25">
      <c r="A32" s="1" t="s">
        <v>28</v>
      </c>
      <c r="B32" s="1">
        <v>1</v>
      </c>
      <c r="C32" s="1" t="s">
        <v>42</v>
      </c>
      <c r="D32" s="1">
        <v>21515134</v>
      </c>
      <c r="E32" s="1">
        <v>8636194</v>
      </c>
      <c r="F32" s="1">
        <v>2.4900000000000002</v>
      </c>
      <c r="G32" s="1">
        <v>0.40140089297143117</v>
      </c>
      <c r="H32" s="1">
        <v>3246690</v>
      </c>
      <c r="I32" s="1">
        <v>25.15</v>
      </c>
      <c r="J32" s="1">
        <v>0.08</v>
      </c>
      <c r="K32" s="1">
        <v>65.349999999999994</v>
      </c>
      <c r="L32" s="1">
        <f>H32/I32</f>
        <v>129093.04174950298</v>
      </c>
    </row>
    <row r="33" spans="1:12" x14ac:dyDescent="0.25">
      <c r="A33" s="1" t="s">
        <v>60</v>
      </c>
      <c r="B33" s="1">
        <v>1</v>
      </c>
      <c r="C33" s="1" t="s">
        <v>38</v>
      </c>
      <c r="D33" s="1">
        <v>21522599</v>
      </c>
      <c r="E33" s="1">
        <v>8652531</v>
      </c>
      <c r="F33" s="1">
        <v>2.4900000000000002</v>
      </c>
      <c r="G33" s="1">
        <v>0.40202073178987352</v>
      </c>
      <c r="H33" s="1">
        <v>3252831</v>
      </c>
      <c r="I33" s="1">
        <v>25.13</v>
      </c>
      <c r="J33" s="1">
        <v>0.08</v>
      </c>
      <c r="K33" s="1">
        <v>65.319999999999993</v>
      </c>
      <c r="L33" s="1">
        <f>H33/I33</f>
        <v>129440.15121368882</v>
      </c>
    </row>
    <row r="34" spans="1:12" x14ac:dyDescent="0.25">
      <c r="A34" s="1" t="s">
        <v>33</v>
      </c>
      <c r="B34" s="1">
        <v>1</v>
      </c>
      <c r="C34" s="1" t="s">
        <v>44</v>
      </c>
      <c r="D34" s="1">
        <v>21511695</v>
      </c>
      <c r="E34" s="1">
        <v>8642731</v>
      </c>
      <c r="F34" s="1">
        <v>2.4900000000000002</v>
      </c>
      <c r="G34" s="1">
        <v>0.40176894475307501</v>
      </c>
      <c r="H34" s="1">
        <v>3249147</v>
      </c>
      <c r="I34" s="1">
        <v>26.78</v>
      </c>
      <c r="J34" s="1">
        <v>0.09</v>
      </c>
      <c r="K34" s="1">
        <v>65.349999999999994</v>
      </c>
      <c r="L34" s="1">
        <f>H34/I34</f>
        <v>121327.3711725168</v>
      </c>
    </row>
    <row r="35" spans="1:12" x14ac:dyDescent="0.25">
      <c r="A35" s="1" t="s">
        <v>51</v>
      </c>
      <c r="B35" s="1">
        <v>2</v>
      </c>
      <c r="C35" s="1" t="s">
        <v>46</v>
      </c>
      <c r="D35" s="1">
        <v>12916231</v>
      </c>
      <c r="E35" s="1">
        <v>5607119</v>
      </c>
      <c r="F35" s="1">
        <v>2.3049999999999997</v>
      </c>
      <c r="G35" s="1">
        <v>0.43411751281329514</v>
      </c>
      <c r="H35" s="1">
        <v>2107939.5</v>
      </c>
      <c r="I35" s="1">
        <v>46.8</v>
      </c>
      <c r="J35" s="1">
        <v>0.1</v>
      </c>
      <c r="K35" s="1">
        <v>58.74</v>
      </c>
      <c r="L35" s="1">
        <f>H35/I35</f>
        <v>45041.442307692312</v>
      </c>
    </row>
    <row r="36" spans="1:12" x14ac:dyDescent="0.25">
      <c r="A36" s="1" t="s">
        <v>56</v>
      </c>
      <c r="B36" s="1">
        <v>2</v>
      </c>
      <c r="C36" s="1" t="s">
        <v>48</v>
      </c>
      <c r="D36" s="1">
        <v>12950177.5</v>
      </c>
      <c r="E36" s="1">
        <v>5629272</v>
      </c>
      <c r="F36" s="1">
        <v>2.2999999999999998</v>
      </c>
      <c r="G36" s="1">
        <v>0.43469953525298932</v>
      </c>
      <c r="H36" s="1">
        <v>2116268</v>
      </c>
      <c r="I36" s="1">
        <v>52.46</v>
      </c>
      <c r="J36" s="1">
        <v>0.11</v>
      </c>
      <c r="K36" s="1">
        <v>60.51</v>
      </c>
      <c r="L36" s="1">
        <f>H36/I36</f>
        <v>40340.602363705679</v>
      </c>
    </row>
    <row r="37" spans="1:12" x14ac:dyDescent="0.25">
      <c r="A37" s="1" t="s">
        <v>29</v>
      </c>
      <c r="B37" s="1">
        <v>2</v>
      </c>
      <c r="C37" s="1" t="s">
        <v>42</v>
      </c>
      <c r="D37" s="1">
        <v>12922613.5</v>
      </c>
      <c r="E37" s="1">
        <v>5621991.5</v>
      </c>
      <c r="F37" s="1">
        <v>2.2999999999999998</v>
      </c>
      <c r="G37" s="1">
        <v>0.43505533015462916</v>
      </c>
      <c r="H37" s="1">
        <v>2113531</v>
      </c>
      <c r="I37" s="1">
        <v>42.03</v>
      </c>
      <c r="J37" s="1">
        <v>0.09</v>
      </c>
      <c r="K37" s="1">
        <v>56.43</v>
      </c>
      <c r="L37" s="1">
        <f>H37/I37</f>
        <v>50286.247918153698</v>
      </c>
    </row>
    <row r="38" spans="1:12" x14ac:dyDescent="0.25">
      <c r="A38" s="1" t="s">
        <v>61</v>
      </c>
      <c r="B38" s="1">
        <v>2</v>
      </c>
      <c r="C38" s="1" t="s">
        <v>38</v>
      </c>
      <c r="D38" s="1">
        <v>12910062.5</v>
      </c>
      <c r="E38" s="1">
        <v>3095404</v>
      </c>
      <c r="F38" s="1">
        <v>2.2949999999999999</v>
      </c>
      <c r="G38" s="1">
        <v>0.23931279545585202</v>
      </c>
      <c r="H38" s="1">
        <v>2115751</v>
      </c>
      <c r="I38" s="1">
        <v>41.98</v>
      </c>
      <c r="J38" s="1">
        <v>0.09</v>
      </c>
      <c r="K38" s="1">
        <v>58.14</v>
      </c>
      <c r="L38" s="1">
        <f>H38/I38</f>
        <v>50399.023344449743</v>
      </c>
    </row>
    <row r="39" spans="1:12" x14ac:dyDescent="0.25">
      <c r="A39" s="1" t="s">
        <v>34</v>
      </c>
      <c r="B39" s="1">
        <v>2</v>
      </c>
      <c r="C39" s="1" t="s">
        <v>44</v>
      </c>
      <c r="D39" s="1">
        <v>12914777.5</v>
      </c>
      <c r="E39" s="1">
        <v>5626090.5</v>
      </c>
      <c r="F39" s="1">
        <v>2.2949999999999999</v>
      </c>
      <c r="G39" s="1">
        <v>0.43563509876798001</v>
      </c>
      <c r="H39" s="1">
        <v>2115072</v>
      </c>
      <c r="I39" s="1">
        <v>43.69</v>
      </c>
      <c r="J39" s="1">
        <v>0.09</v>
      </c>
      <c r="K39" s="1">
        <v>56.73</v>
      </c>
      <c r="L39" s="1">
        <f>H39/I39</f>
        <v>48410.894941634244</v>
      </c>
    </row>
    <row r="40" spans="1:12" x14ac:dyDescent="0.25">
      <c r="A40" s="1" t="s">
        <v>52</v>
      </c>
      <c r="B40" s="1">
        <v>4</v>
      </c>
      <c r="C40" s="1" t="s">
        <v>46</v>
      </c>
      <c r="D40" s="1">
        <v>7747256.75</v>
      </c>
      <c r="E40" s="1">
        <v>3764840</v>
      </c>
      <c r="F40" s="1">
        <v>2.0575000000000001</v>
      </c>
      <c r="G40" s="1">
        <v>0.48645896465954808</v>
      </c>
      <c r="H40" s="1">
        <v>1415353.5</v>
      </c>
      <c r="I40" s="1">
        <v>76.55</v>
      </c>
      <c r="J40" s="1">
        <v>0.11</v>
      </c>
      <c r="K40" s="1">
        <v>12436.29</v>
      </c>
      <c r="L40" s="1">
        <f>H40/I40</f>
        <v>18489.268451992164</v>
      </c>
    </row>
    <row r="41" spans="1:12" x14ac:dyDescent="0.25">
      <c r="A41" s="1" t="s">
        <v>57</v>
      </c>
      <c r="B41" s="1">
        <v>4</v>
      </c>
      <c r="C41" s="1" t="s">
        <v>48</v>
      </c>
      <c r="D41" s="1">
        <v>7757947.75</v>
      </c>
      <c r="E41" s="1">
        <v>3749587.75</v>
      </c>
      <c r="F41" s="1">
        <v>2.0674999999999999</v>
      </c>
      <c r="G41" s="1">
        <v>0.48380519155376028</v>
      </c>
      <c r="H41" s="1">
        <v>1409619.75</v>
      </c>
      <c r="I41" s="1">
        <v>82.69</v>
      </c>
      <c r="J41" s="1">
        <v>0.12</v>
      </c>
      <c r="K41" s="1">
        <v>12484.09</v>
      </c>
      <c r="L41" s="1">
        <f>H41/I41</f>
        <v>17047.040149957673</v>
      </c>
    </row>
    <row r="42" spans="1:12" x14ac:dyDescent="0.25">
      <c r="A42" s="1" t="s">
        <v>30</v>
      </c>
      <c r="B42" s="1">
        <v>4</v>
      </c>
      <c r="C42" s="1" t="s">
        <v>42</v>
      </c>
      <c r="D42" s="1">
        <v>7950499.75</v>
      </c>
      <c r="E42" s="1">
        <v>3881581.25</v>
      </c>
      <c r="F42" s="1">
        <v>2.0474999999999999</v>
      </c>
      <c r="G42" s="1">
        <v>0.48917376937814239</v>
      </c>
      <c r="H42" s="1">
        <v>1459241.5</v>
      </c>
      <c r="I42" s="1">
        <v>71.13</v>
      </c>
      <c r="J42" s="1">
        <v>0.1</v>
      </c>
      <c r="K42" s="1">
        <v>14537</v>
      </c>
      <c r="L42" s="1">
        <f>H42/I42</f>
        <v>20515.134261211868</v>
      </c>
    </row>
    <row r="43" spans="1:12" x14ac:dyDescent="0.25">
      <c r="A43" s="1" t="s">
        <v>62</v>
      </c>
      <c r="B43" s="1">
        <v>4</v>
      </c>
      <c r="C43" s="1" t="s">
        <v>38</v>
      </c>
      <c r="D43" s="1">
        <v>7749556</v>
      </c>
      <c r="E43" s="1">
        <v>3761912</v>
      </c>
      <c r="F43" s="1">
        <v>2.0575000000000001</v>
      </c>
      <c r="G43" s="1">
        <v>0.48592417194551085</v>
      </c>
      <c r="H43" s="1">
        <v>1414252.75</v>
      </c>
      <c r="I43" s="1">
        <v>71.680000000000007</v>
      </c>
      <c r="J43" s="1">
        <v>0.1</v>
      </c>
      <c r="K43" s="1">
        <v>12492.95</v>
      </c>
      <c r="L43" s="1">
        <f>H43/I43</f>
        <v>19730.088588169641</v>
      </c>
    </row>
    <row r="44" spans="1:12" x14ac:dyDescent="0.25">
      <c r="A44" s="1" t="s">
        <v>35</v>
      </c>
      <c r="B44" s="1">
        <v>4</v>
      </c>
      <c r="C44" s="1" t="s">
        <v>44</v>
      </c>
      <c r="D44" s="1">
        <v>7745011.75</v>
      </c>
      <c r="E44" s="1">
        <v>3756888.75</v>
      </c>
      <c r="F44" s="1">
        <v>2.0575000000000001</v>
      </c>
      <c r="G44" s="1">
        <v>0.4855492498431257</v>
      </c>
      <c r="H44" s="1">
        <v>1412364.75</v>
      </c>
      <c r="I44" s="1">
        <v>73.5</v>
      </c>
      <c r="J44" s="1">
        <v>0.1</v>
      </c>
      <c r="K44" s="1">
        <v>12598.04</v>
      </c>
      <c r="L44" s="1">
        <f>H44/I44</f>
        <v>19215.84693877551</v>
      </c>
    </row>
    <row r="45" spans="1:12" x14ac:dyDescent="0.25">
      <c r="A45" s="1" t="s">
        <v>53</v>
      </c>
      <c r="B45" s="1">
        <v>8</v>
      </c>
      <c r="C45" s="1" t="s">
        <v>46</v>
      </c>
      <c r="D45" s="1">
        <v>5130183.625</v>
      </c>
      <c r="E45" s="1">
        <v>2551228.75</v>
      </c>
      <c r="F45" s="1">
        <v>2.0099999999999998</v>
      </c>
      <c r="G45" s="1">
        <v>0.49897665745123115</v>
      </c>
      <c r="H45" s="1">
        <v>959108.75</v>
      </c>
      <c r="I45" s="1">
        <v>146.1</v>
      </c>
      <c r="J45" s="1">
        <v>0.14000000000000001</v>
      </c>
      <c r="K45" s="1">
        <v>62.79</v>
      </c>
      <c r="L45" s="1">
        <f>H45/I45</f>
        <v>6564.7416153319646</v>
      </c>
    </row>
    <row r="46" spans="1:12" x14ac:dyDescent="0.25">
      <c r="A46" s="1" t="s">
        <v>58</v>
      </c>
      <c r="B46" s="1">
        <v>8</v>
      </c>
      <c r="C46" s="1" t="s">
        <v>48</v>
      </c>
      <c r="D46" s="1">
        <v>5117644.5</v>
      </c>
      <c r="E46" s="1">
        <v>2565501.75</v>
      </c>
      <c r="F46" s="1">
        <v>1.9962499999999999</v>
      </c>
      <c r="G46" s="1">
        <v>0.50291245727993816</v>
      </c>
      <c r="H46" s="1">
        <v>964474.5</v>
      </c>
      <c r="I46" s="1">
        <v>157.12</v>
      </c>
      <c r="J46" s="1">
        <v>0.15</v>
      </c>
      <c r="K46" s="1">
        <v>60.98</v>
      </c>
      <c r="L46" s="1">
        <f>H46/I46</f>
        <v>6138.4578665987774</v>
      </c>
    </row>
    <row r="47" spans="1:12" x14ac:dyDescent="0.25">
      <c r="A47" s="1" t="s">
        <v>31</v>
      </c>
      <c r="B47" s="1">
        <v>8</v>
      </c>
      <c r="C47" s="1" t="s">
        <v>42</v>
      </c>
      <c r="D47" s="1">
        <v>5110854.75</v>
      </c>
      <c r="E47" s="1">
        <v>2542548.375</v>
      </c>
      <c r="F47" s="1">
        <v>2.00875</v>
      </c>
      <c r="G47" s="1">
        <v>0.49919191974638111</v>
      </c>
      <c r="H47" s="1">
        <v>955845.625</v>
      </c>
      <c r="I47" s="1">
        <v>136.22</v>
      </c>
      <c r="J47" s="1">
        <v>0.13</v>
      </c>
      <c r="K47" s="1">
        <v>64.09</v>
      </c>
      <c r="L47" s="1">
        <f>H47/I47</f>
        <v>7016.9257451181911</v>
      </c>
    </row>
    <row r="48" spans="1:12" x14ac:dyDescent="0.25">
      <c r="A48" s="1" t="s">
        <v>63</v>
      </c>
      <c r="B48" s="1">
        <v>8</v>
      </c>
      <c r="C48" s="1" t="s">
        <v>38</v>
      </c>
      <c r="D48" s="1">
        <v>5172215.875</v>
      </c>
      <c r="E48" s="1">
        <v>2573467</v>
      </c>
      <c r="F48" s="1">
        <v>2.00875</v>
      </c>
      <c r="G48" s="1">
        <v>0.49920528791960933</v>
      </c>
      <c r="H48" s="1">
        <v>967468.875</v>
      </c>
      <c r="I48" s="1">
        <v>135.88999999999999</v>
      </c>
      <c r="J48" s="1">
        <v>0.13</v>
      </c>
      <c r="K48" s="1">
        <v>58.26</v>
      </c>
      <c r="L48" s="1">
        <f>H48/I48</f>
        <v>7119.5001471778651</v>
      </c>
    </row>
    <row r="49" spans="1:12" x14ac:dyDescent="0.25">
      <c r="A49" s="1" t="s">
        <v>36</v>
      </c>
      <c r="B49" s="1">
        <v>8</v>
      </c>
      <c r="C49" s="1" t="s">
        <v>44</v>
      </c>
      <c r="D49" s="1">
        <v>5100423.25</v>
      </c>
      <c r="E49" s="1">
        <v>2572747.25</v>
      </c>
      <c r="F49" s="1">
        <v>1.9837499999999997</v>
      </c>
      <c r="G49" s="1">
        <v>0.50613410663735736</v>
      </c>
      <c r="H49" s="1">
        <v>967198.375</v>
      </c>
      <c r="I49" s="1">
        <v>138.46</v>
      </c>
      <c r="J49" s="1">
        <v>0.13</v>
      </c>
      <c r="K49" s="1">
        <v>59.5</v>
      </c>
      <c r="L49" s="1">
        <f>H49/I49</f>
        <v>6985.3992127690308</v>
      </c>
    </row>
    <row r="50" spans="1:12" x14ac:dyDescent="0.25">
      <c r="A50" s="1" t="s">
        <v>54</v>
      </c>
      <c r="B50" s="1">
        <v>16</v>
      </c>
      <c r="C50" s="1" t="s">
        <v>46</v>
      </c>
      <c r="D50" s="1">
        <v>3990906.4375</v>
      </c>
      <c r="E50" s="1">
        <v>2089320.375</v>
      </c>
      <c r="F50" s="1">
        <v>1.91</v>
      </c>
      <c r="G50" s="1">
        <v>0.52455846217608748</v>
      </c>
      <c r="H50" s="1">
        <v>785459</v>
      </c>
      <c r="I50" s="1">
        <v>266.95</v>
      </c>
      <c r="J50" s="1">
        <v>0.21</v>
      </c>
      <c r="K50" s="1">
        <v>65.959999999999994</v>
      </c>
      <c r="L50" s="1">
        <f>H50/I50</f>
        <v>2942.3450084285446</v>
      </c>
    </row>
    <row r="51" spans="1:12" x14ac:dyDescent="0.25">
      <c r="A51" s="1" t="s">
        <v>59</v>
      </c>
      <c r="B51" s="1">
        <v>16</v>
      </c>
      <c r="C51" s="1" t="s">
        <v>48</v>
      </c>
      <c r="D51" s="1">
        <v>3971842.5625</v>
      </c>
      <c r="E51" s="1">
        <v>2074830.6875</v>
      </c>
      <c r="F51" s="1">
        <v>1.9125000000000001</v>
      </c>
      <c r="G51" s="1">
        <v>0.52365880151129918</v>
      </c>
      <c r="H51" s="1">
        <v>780011.9375</v>
      </c>
      <c r="I51" s="1">
        <v>291.08</v>
      </c>
      <c r="J51" s="1">
        <v>0.23</v>
      </c>
      <c r="K51" s="1">
        <v>63.53</v>
      </c>
      <c r="L51" s="1">
        <f>H51/I51</f>
        <v>2679.7167015940636</v>
      </c>
    </row>
    <row r="52" spans="1:12" x14ac:dyDescent="0.25">
      <c r="A52" s="1" t="s">
        <v>32</v>
      </c>
      <c r="B52" s="1">
        <v>16</v>
      </c>
      <c r="C52" s="1" t="s">
        <v>42</v>
      </c>
      <c r="D52" s="1">
        <v>3971215.25</v>
      </c>
      <c r="E52" s="1">
        <v>2149951.5</v>
      </c>
      <c r="F52" s="1">
        <v>1.8468750000000003</v>
      </c>
      <c r="G52" s="1">
        <v>0.54225858259462156</v>
      </c>
      <c r="H52" s="1">
        <v>820752.6875</v>
      </c>
      <c r="I52" s="1">
        <v>242.61</v>
      </c>
      <c r="J52" s="1">
        <v>0.2</v>
      </c>
      <c r="K52" s="1">
        <v>132.91</v>
      </c>
      <c r="L52" s="1">
        <f>H52/I52</f>
        <v>3383.0126025308105</v>
      </c>
    </row>
    <row r="53" spans="1:12" x14ac:dyDescent="0.25">
      <c r="A53" s="1" t="s">
        <v>64</v>
      </c>
      <c r="B53" s="1">
        <v>16</v>
      </c>
      <c r="C53" s="1" t="s">
        <v>38</v>
      </c>
      <c r="D53" s="1">
        <v>3972889.3125</v>
      </c>
      <c r="E53" s="1">
        <v>2108258.375</v>
      </c>
      <c r="F53" s="1">
        <v>1.8850000000000002</v>
      </c>
      <c r="G53" s="1">
        <v>0.53187322981458474</v>
      </c>
      <c r="H53" s="1">
        <v>792578.625</v>
      </c>
      <c r="I53" s="1">
        <v>245</v>
      </c>
      <c r="J53" s="1">
        <v>0.2</v>
      </c>
      <c r="K53" s="1">
        <v>62.72</v>
      </c>
      <c r="L53" s="1">
        <f>H53/I53</f>
        <v>3235.0147959183673</v>
      </c>
    </row>
    <row r="54" spans="1:12" x14ac:dyDescent="0.25">
      <c r="A54" s="1" t="s">
        <v>37</v>
      </c>
      <c r="B54" s="1">
        <v>16</v>
      </c>
      <c r="C54" s="1" t="s">
        <v>44</v>
      </c>
      <c r="D54" s="1">
        <v>3981593.125</v>
      </c>
      <c r="E54" s="1">
        <v>2110152.1875</v>
      </c>
      <c r="F54" s="1">
        <v>1.8856250000000001</v>
      </c>
      <c r="G54" s="1">
        <v>0.53104374217186012</v>
      </c>
      <c r="H54" s="1">
        <v>793290.625</v>
      </c>
      <c r="I54" s="1">
        <v>252.31</v>
      </c>
      <c r="J54" s="1">
        <v>0.2</v>
      </c>
      <c r="K54" s="1">
        <v>65.31</v>
      </c>
      <c r="L54" s="1">
        <f>H54/I54</f>
        <v>3144.1109151440687</v>
      </c>
    </row>
  </sheetData>
  <sortState xmlns:xlrd2="http://schemas.microsoft.com/office/spreadsheetml/2017/richdata2" ref="A30:L54">
    <sortCondition ref="B29:B54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0AF5-AF2F-48D0-B556-737B83C0A433}">
  <dimension ref="A1:K54"/>
  <sheetViews>
    <sheetView topLeftCell="B13" workbookViewId="0">
      <selection activeCell="Z30" sqref="Z30"/>
    </sheetView>
  </sheetViews>
  <sheetFormatPr defaultRowHeight="16.5" x14ac:dyDescent="0.25"/>
  <cols>
    <col min="1" max="1" width="21.25" style="1" customWidth="1"/>
    <col min="2" max="3" width="9" style="1"/>
    <col min="4" max="4" width="13.25" style="1" customWidth="1"/>
    <col min="5" max="10" width="9" style="1"/>
    <col min="11" max="11" width="18.75" style="1" customWidth="1"/>
    <col min="12" max="12" width="9.25" style="1" customWidth="1"/>
    <col min="13" max="16384" width="9" style="1"/>
  </cols>
  <sheetData>
    <row r="1" spans="1:11" x14ac:dyDescent="0.25">
      <c r="A1" s="1" t="s">
        <v>26</v>
      </c>
      <c r="B1" s="1" t="s">
        <v>0</v>
      </c>
      <c r="C1" s="1" t="s">
        <v>40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17</v>
      </c>
    </row>
    <row r="2" spans="1:11" x14ac:dyDescent="0.25">
      <c r="A2" s="1" t="s">
        <v>28</v>
      </c>
      <c r="B2" s="1">
        <v>1</v>
      </c>
      <c r="C2" s="1" t="s">
        <v>42</v>
      </c>
      <c r="D2" s="1">
        <v>21515134</v>
      </c>
      <c r="E2" s="1">
        <v>8636194</v>
      </c>
      <c r="F2" s="1">
        <v>2.4900000000000002</v>
      </c>
      <c r="G2" s="1">
        <v>0.40140089297143117</v>
      </c>
      <c r="H2" s="1">
        <v>3246690</v>
      </c>
      <c r="I2" s="1">
        <v>25.15</v>
      </c>
      <c r="J2" s="1">
        <v>0.08</v>
      </c>
      <c r="K2" s="1">
        <v>65.349999999999994</v>
      </c>
    </row>
    <row r="3" spans="1:11" x14ac:dyDescent="0.25">
      <c r="A3" s="1" t="s">
        <v>29</v>
      </c>
      <c r="B3" s="1">
        <v>2</v>
      </c>
      <c r="C3" s="1" t="s">
        <v>42</v>
      </c>
      <c r="D3" s="1">
        <v>12922613.5</v>
      </c>
      <c r="E3" s="1">
        <v>5621991.5</v>
      </c>
      <c r="F3" s="1">
        <v>2.2999999999999998</v>
      </c>
      <c r="G3" s="1">
        <v>0.43505533015462916</v>
      </c>
      <c r="H3" s="1">
        <v>2113531</v>
      </c>
      <c r="I3" s="1">
        <v>42.03</v>
      </c>
      <c r="J3" s="1">
        <v>0.09</v>
      </c>
      <c r="K3" s="1">
        <v>56.43</v>
      </c>
    </row>
    <row r="4" spans="1:11" x14ac:dyDescent="0.25">
      <c r="A4" s="1" t="s">
        <v>30</v>
      </c>
      <c r="B4" s="1">
        <v>4</v>
      </c>
      <c r="C4" s="1" t="s">
        <v>42</v>
      </c>
      <c r="D4" s="1">
        <v>7950499.75</v>
      </c>
      <c r="E4" s="1">
        <v>3881581.25</v>
      </c>
      <c r="F4" s="1">
        <v>2.0474999999999999</v>
      </c>
      <c r="G4" s="1">
        <v>0.48917376937814239</v>
      </c>
      <c r="H4" s="1">
        <v>1459241.5</v>
      </c>
      <c r="I4" s="1">
        <v>71.13</v>
      </c>
      <c r="J4" s="1">
        <v>0.1</v>
      </c>
      <c r="K4" s="1">
        <v>14537</v>
      </c>
    </row>
    <row r="5" spans="1:11" x14ac:dyDescent="0.25">
      <c r="A5" s="1" t="s">
        <v>31</v>
      </c>
      <c r="B5" s="1">
        <v>8</v>
      </c>
      <c r="C5" s="1" t="s">
        <v>42</v>
      </c>
      <c r="D5" s="1">
        <v>5110854.75</v>
      </c>
      <c r="E5" s="1">
        <v>2542548.375</v>
      </c>
      <c r="F5" s="1">
        <v>2.00875</v>
      </c>
      <c r="G5" s="1">
        <v>0.49919191974638111</v>
      </c>
      <c r="H5" s="1">
        <v>955845.625</v>
      </c>
      <c r="I5" s="1">
        <v>136.22</v>
      </c>
      <c r="J5" s="1">
        <v>0.13</v>
      </c>
      <c r="K5" s="1">
        <v>64.09</v>
      </c>
    </row>
    <row r="6" spans="1:11" x14ac:dyDescent="0.25">
      <c r="A6" s="1" t="s">
        <v>32</v>
      </c>
      <c r="B6" s="1">
        <v>16</v>
      </c>
      <c r="C6" s="1" t="s">
        <v>42</v>
      </c>
      <c r="D6" s="1">
        <v>3971215.25</v>
      </c>
      <c r="E6" s="1">
        <v>2149951.5</v>
      </c>
      <c r="F6" s="1">
        <v>1.8468750000000003</v>
      </c>
      <c r="G6" s="1">
        <v>0.54225858259462156</v>
      </c>
      <c r="H6" s="1">
        <v>820752.6875</v>
      </c>
      <c r="I6" s="1">
        <v>242.61</v>
      </c>
      <c r="J6" s="1">
        <v>0.2</v>
      </c>
      <c r="K6" s="1">
        <v>132.91</v>
      </c>
    </row>
    <row r="7" spans="1:11" x14ac:dyDescent="0.25">
      <c r="A7" s="1" t="s">
        <v>33</v>
      </c>
      <c r="B7" s="1">
        <v>1</v>
      </c>
      <c r="C7" s="1" t="s">
        <v>44</v>
      </c>
      <c r="D7" s="1">
        <v>21511695</v>
      </c>
      <c r="E7" s="1">
        <v>8642731</v>
      </c>
      <c r="F7" s="1">
        <v>2.4900000000000002</v>
      </c>
      <c r="G7" s="1">
        <v>0.40176894475307501</v>
      </c>
      <c r="H7" s="1">
        <v>3249147</v>
      </c>
      <c r="I7" s="1">
        <v>26.78</v>
      </c>
      <c r="J7" s="1">
        <v>0.09</v>
      </c>
      <c r="K7" s="1">
        <v>65.349999999999994</v>
      </c>
    </row>
    <row r="8" spans="1:11" x14ac:dyDescent="0.25">
      <c r="A8" s="1" t="s">
        <v>34</v>
      </c>
      <c r="B8" s="1">
        <v>2</v>
      </c>
      <c r="C8" s="1" t="s">
        <v>44</v>
      </c>
      <c r="D8" s="1">
        <v>12914777.5</v>
      </c>
      <c r="E8" s="1">
        <v>5626090.5</v>
      </c>
      <c r="F8" s="1">
        <v>2.2949999999999999</v>
      </c>
      <c r="G8" s="1">
        <v>0.43563509876798001</v>
      </c>
      <c r="H8" s="1">
        <v>2115072</v>
      </c>
      <c r="I8" s="1">
        <v>43.69</v>
      </c>
      <c r="J8" s="1">
        <v>0.09</v>
      </c>
      <c r="K8" s="1">
        <v>56.73</v>
      </c>
    </row>
    <row r="9" spans="1:11" x14ac:dyDescent="0.25">
      <c r="A9" s="1" t="s">
        <v>35</v>
      </c>
      <c r="B9" s="1">
        <v>4</v>
      </c>
      <c r="C9" s="1" t="s">
        <v>44</v>
      </c>
      <c r="D9" s="1">
        <v>7745011.75</v>
      </c>
      <c r="E9" s="1">
        <v>3756888.75</v>
      </c>
      <c r="F9" s="1">
        <v>2.0575000000000001</v>
      </c>
      <c r="G9" s="1">
        <v>0.4855492498431257</v>
      </c>
      <c r="H9" s="1">
        <v>1412364.75</v>
      </c>
      <c r="I9" s="1">
        <v>73.5</v>
      </c>
      <c r="J9" s="1">
        <v>0.1</v>
      </c>
      <c r="K9" s="1">
        <v>12598.04</v>
      </c>
    </row>
    <row r="10" spans="1:11" x14ac:dyDescent="0.25">
      <c r="A10" s="1" t="s">
        <v>36</v>
      </c>
      <c r="B10" s="1">
        <v>8</v>
      </c>
      <c r="C10" s="1" t="s">
        <v>44</v>
      </c>
      <c r="D10" s="1">
        <v>5100423.25</v>
      </c>
      <c r="E10" s="1">
        <v>2572747.25</v>
      </c>
      <c r="F10" s="1">
        <v>1.9837499999999997</v>
      </c>
      <c r="G10" s="1">
        <v>0.50613410663735736</v>
      </c>
      <c r="H10" s="1">
        <v>967198.375</v>
      </c>
      <c r="I10" s="1">
        <v>138.46</v>
      </c>
      <c r="J10" s="1">
        <v>0.13</v>
      </c>
      <c r="K10" s="1">
        <v>59.5</v>
      </c>
    </row>
    <row r="11" spans="1:11" x14ac:dyDescent="0.25">
      <c r="A11" s="1" t="s">
        <v>37</v>
      </c>
      <c r="B11" s="1">
        <v>16</v>
      </c>
      <c r="C11" s="1" t="s">
        <v>44</v>
      </c>
      <c r="D11" s="1">
        <v>3981593.125</v>
      </c>
      <c r="E11" s="1">
        <v>2110152.1875</v>
      </c>
      <c r="F11" s="1">
        <v>1.8856250000000001</v>
      </c>
      <c r="G11" s="1">
        <v>0.53104374217186012</v>
      </c>
      <c r="H11" s="1">
        <v>793290.625</v>
      </c>
      <c r="I11" s="1">
        <v>252.31</v>
      </c>
      <c r="J11" s="1">
        <v>0.2</v>
      </c>
      <c r="K11" s="1">
        <v>65.31</v>
      </c>
    </row>
    <row r="12" spans="1:11" x14ac:dyDescent="0.25">
      <c r="A12" s="1" t="s">
        <v>50</v>
      </c>
      <c r="B12" s="1">
        <v>1</v>
      </c>
      <c r="C12" s="1" t="s">
        <v>46</v>
      </c>
      <c r="D12" s="1">
        <v>21516534</v>
      </c>
      <c r="E12" s="1">
        <v>8646661</v>
      </c>
      <c r="F12" s="1">
        <v>2.4900000000000002</v>
      </c>
      <c r="G12" s="1">
        <v>0.40186123843180321</v>
      </c>
      <c r="H12" s="1">
        <v>3250625</v>
      </c>
      <c r="I12" s="1">
        <v>29.72</v>
      </c>
      <c r="J12" s="1">
        <v>0.1</v>
      </c>
      <c r="K12" s="1">
        <v>65.33</v>
      </c>
    </row>
    <row r="13" spans="1:11" x14ac:dyDescent="0.25">
      <c r="A13" s="1" t="s">
        <v>51</v>
      </c>
      <c r="B13" s="1">
        <v>2</v>
      </c>
      <c r="C13" s="1" t="s">
        <v>46</v>
      </c>
      <c r="D13" s="1">
        <v>12916231</v>
      </c>
      <c r="E13" s="1">
        <v>5607119</v>
      </c>
      <c r="F13" s="1">
        <v>2.3049999999999997</v>
      </c>
      <c r="G13" s="1">
        <v>0.43411751281329514</v>
      </c>
      <c r="H13" s="1">
        <v>2107939.5</v>
      </c>
      <c r="I13" s="1">
        <v>46.8</v>
      </c>
      <c r="J13" s="1">
        <v>0.1</v>
      </c>
      <c r="K13" s="1">
        <v>58.74</v>
      </c>
    </row>
    <row r="14" spans="1:11" x14ac:dyDescent="0.25">
      <c r="A14" s="1" t="s">
        <v>52</v>
      </c>
      <c r="B14" s="1">
        <v>4</v>
      </c>
      <c r="C14" s="1" t="s">
        <v>46</v>
      </c>
      <c r="D14" s="1">
        <v>7747256.75</v>
      </c>
      <c r="E14" s="1">
        <v>3764840</v>
      </c>
      <c r="F14" s="1">
        <v>2.0575000000000001</v>
      </c>
      <c r="G14" s="1">
        <v>0.48645896465954808</v>
      </c>
      <c r="H14" s="1">
        <v>1415353.5</v>
      </c>
      <c r="I14" s="1">
        <v>76.55</v>
      </c>
      <c r="J14" s="1">
        <v>0.11</v>
      </c>
      <c r="K14" s="1">
        <v>12436.29</v>
      </c>
    </row>
    <row r="15" spans="1:11" x14ac:dyDescent="0.25">
      <c r="A15" s="1" t="s">
        <v>53</v>
      </c>
      <c r="B15" s="1">
        <v>8</v>
      </c>
      <c r="C15" s="1" t="s">
        <v>46</v>
      </c>
      <c r="D15" s="1">
        <v>5130183.625</v>
      </c>
      <c r="E15" s="1">
        <v>2551228.75</v>
      </c>
      <c r="F15" s="1">
        <v>2.0099999999999998</v>
      </c>
      <c r="G15" s="1">
        <v>0.49897665745123115</v>
      </c>
      <c r="H15" s="1">
        <v>959108.75</v>
      </c>
      <c r="I15" s="1">
        <v>146.1</v>
      </c>
      <c r="J15" s="1">
        <v>0.14000000000000001</v>
      </c>
      <c r="K15" s="1">
        <v>62.79</v>
      </c>
    </row>
    <row r="16" spans="1:11" x14ac:dyDescent="0.25">
      <c r="A16" s="1" t="s">
        <v>54</v>
      </c>
      <c r="B16" s="1">
        <v>16</v>
      </c>
      <c r="C16" s="1" t="s">
        <v>46</v>
      </c>
      <c r="D16" s="1">
        <v>3990906.4375</v>
      </c>
      <c r="E16" s="1">
        <v>2089320.375</v>
      </c>
      <c r="F16" s="1">
        <v>1.91</v>
      </c>
      <c r="G16" s="1">
        <v>0.52455846217608748</v>
      </c>
      <c r="H16" s="1">
        <v>785459</v>
      </c>
      <c r="I16" s="1">
        <v>266.95</v>
      </c>
      <c r="J16" s="1">
        <v>0.21</v>
      </c>
      <c r="K16" s="1">
        <v>65.959999999999994</v>
      </c>
    </row>
    <row r="17" spans="1:11" x14ac:dyDescent="0.25">
      <c r="A17" s="1" t="s">
        <v>55</v>
      </c>
      <c r="B17" s="1">
        <v>1</v>
      </c>
      <c r="C17" s="1" t="s">
        <v>48</v>
      </c>
      <c r="D17" s="1">
        <v>21521742</v>
      </c>
      <c r="E17" s="1">
        <v>8652133</v>
      </c>
      <c r="F17" s="1">
        <v>2.4900000000000002</v>
      </c>
      <c r="G17" s="1">
        <v>0.40201824740766801</v>
      </c>
      <c r="H17" s="1">
        <v>3252682</v>
      </c>
      <c r="I17" s="1">
        <v>35.340000000000003</v>
      </c>
      <c r="J17" s="1">
        <v>0.11</v>
      </c>
      <c r="K17" s="1">
        <v>65.36</v>
      </c>
    </row>
    <row r="18" spans="1:11" x14ac:dyDescent="0.25">
      <c r="A18" s="1" t="s">
        <v>56</v>
      </c>
      <c r="B18" s="1">
        <v>2</v>
      </c>
      <c r="C18" s="1" t="s">
        <v>48</v>
      </c>
      <c r="D18" s="1">
        <v>12950177.5</v>
      </c>
      <c r="E18" s="1">
        <v>5629272</v>
      </c>
      <c r="F18" s="1">
        <v>2.2999999999999998</v>
      </c>
      <c r="G18" s="1">
        <v>0.43469953525298932</v>
      </c>
      <c r="H18" s="1">
        <v>2116268</v>
      </c>
      <c r="I18" s="1">
        <v>52.46</v>
      </c>
      <c r="J18" s="1">
        <v>0.11</v>
      </c>
      <c r="K18" s="1">
        <v>60.51</v>
      </c>
    </row>
    <row r="19" spans="1:11" x14ac:dyDescent="0.25">
      <c r="A19" s="1" t="s">
        <v>57</v>
      </c>
      <c r="B19" s="1">
        <v>4</v>
      </c>
      <c r="C19" s="1" t="s">
        <v>48</v>
      </c>
      <c r="D19" s="1">
        <v>7757947.75</v>
      </c>
      <c r="E19" s="1">
        <v>3749587.75</v>
      </c>
      <c r="F19" s="1">
        <v>2.0674999999999999</v>
      </c>
      <c r="G19" s="1">
        <v>0.48380519155376028</v>
      </c>
      <c r="H19" s="1">
        <v>1409619.75</v>
      </c>
      <c r="I19" s="1">
        <v>82.69</v>
      </c>
      <c r="J19" s="1">
        <v>0.12</v>
      </c>
      <c r="K19" s="1">
        <v>12484.09</v>
      </c>
    </row>
    <row r="20" spans="1:11" x14ac:dyDescent="0.25">
      <c r="A20" s="1" t="s">
        <v>58</v>
      </c>
      <c r="B20" s="1">
        <v>8</v>
      </c>
      <c r="C20" s="1" t="s">
        <v>48</v>
      </c>
      <c r="D20" s="1">
        <v>5117644.5</v>
      </c>
      <c r="E20" s="1">
        <v>2565501.75</v>
      </c>
      <c r="F20" s="1">
        <v>1.9962499999999999</v>
      </c>
      <c r="G20" s="1">
        <v>0.50291245727993816</v>
      </c>
      <c r="H20" s="1">
        <v>964474.5</v>
      </c>
      <c r="I20" s="1">
        <v>157.12</v>
      </c>
      <c r="J20" s="1">
        <v>0.15</v>
      </c>
      <c r="K20" s="1">
        <v>60.98</v>
      </c>
    </row>
    <row r="21" spans="1:11" x14ac:dyDescent="0.25">
      <c r="A21" s="1" t="s">
        <v>59</v>
      </c>
      <c r="B21" s="1">
        <v>16</v>
      </c>
      <c r="C21" s="1" t="s">
        <v>48</v>
      </c>
      <c r="D21" s="1">
        <v>3971842.5625</v>
      </c>
      <c r="E21" s="1">
        <v>2074830.6875</v>
      </c>
      <c r="F21" s="1">
        <v>1.9125000000000001</v>
      </c>
      <c r="G21" s="1">
        <v>0.52365880151129918</v>
      </c>
      <c r="H21" s="1">
        <v>780011.9375</v>
      </c>
      <c r="I21" s="1">
        <v>291.08</v>
      </c>
      <c r="J21" s="1">
        <v>0.23</v>
      </c>
      <c r="K21" s="1">
        <v>63.53</v>
      </c>
    </row>
    <row r="22" spans="1:11" x14ac:dyDescent="0.25">
      <c r="A22" s="1" t="s">
        <v>60</v>
      </c>
      <c r="B22" s="1">
        <v>1</v>
      </c>
      <c r="C22" s="1" t="s">
        <v>38</v>
      </c>
      <c r="D22" s="1">
        <v>21522599</v>
      </c>
      <c r="E22" s="1">
        <v>8652531</v>
      </c>
      <c r="F22" s="1">
        <v>2.4900000000000002</v>
      </c>
      <c r="G22" s="1">
        <v>0.40202073178987352</v>
      </c>
      <c r="H22" s="1">
        <v>3252831</v>
      </c>
      <c r="I22" s="1">
        <v>25.13</v>
      </c>
      <c r="J22" s="1">
        <v>0.08</v>
      </c>
      <c r="K22" s="1">
        <v>65.319999999999993</v>
      </c>
    </row>
    <row r="23" spans="1:11" x14ac:dyDescent="0.25">
      <c r="A23" s="1" t="s">
        <v>61</v>
      </c>
      <c r="B23" s="1">
        <v>2</v>
      </c>
      <c r="C23" s="1" t="s">
        <v>38</v>
      </c>
      <c r="D23" s="1">
        <v>12910062.5</v>
      </c>
      <c r="E23" s="1">
        <v>3095404</v>
      </c>
      <c r="F23" s="1">
        <v>2.2949999999999999</v>
      </c>
      <c r="G23" s="1">
        <v>0.23931279545585202</v>
      </c>
      <c r="H23" s="1">
        <v>2115751</v>
      </c>
      <c r="I23" s="1">
        <v>41.98</v>
      </c>
      <c r="J23" s="1">
        <v>0.09</v>
      </c>
      <c r="K23" s="1">
        <v>58.14</v>
      </c>
    </row>
    <row r="24" spans="1:11" x14ac:dyDescent="0.25">
      <c r="A24" s="1" t="s">
        <v>62</v>
      </c>
      <c r="B24" s="1">
        <v>4</v>
      </c>
      <c r="C24" s="1" t="s">
        <v>38</v>
      </c>
      <c r="D24" s="1">
        <v>7749556</v>
      </c>
      <c r="E24" s="1">
        <v>3761912</v>
      </c>
      <c r="F24" s="1">
        <v>2.0575000000000001</v>
      </c>
      <c r="G24" s="1">
        <v>0.48592417194551085</v>
      </c>
      <c r="H24" s="1">
        <v>1414252.75</v>
      </c>
      <c r="I24" s="1">
        <v>71.680000000000007</v>
      </c>
      <c r="J24" s="1">
        <v>0.1</v>
      </c>
      <c r="K24" s="1">
        <v>12492.95</v>
      </c>
    </row>
    <row r="25" spans="1:11" x14ac:dyDescent="0.25">
      <c r="A25" s="1" t="s">
        <v>63</v>
      </c>
      <c r="B25" s="1">
        <v>8</v>
      </c>
      <c r="C25" s="1" t="s">
        <v>38</v>
      </c>
      <c r="D25" s="1">
        <v>5172215.875</v>
      </c>
      <c r="E25" s="1">
        <v>2573467</v>
      </c>
      <c r="F25" s="1">
        <v>2.00875</v>
      </c>
      <c r="G25" s="1">
        <v>0.49920528791960933</v>
      </c>
      <c r="H25" s="1">
        <v>967468.875</v>
      </c>
      <c r="I25" s="1">
        <v>135.88999999999999</v>
      </c>
      <c r="J25" s="1">
        <v>0.13</v>
      </c>
      <c r="K25" s="1">
        <v>58.26</v>
      </c>
    </row>
    <row r="26" spans="1:11" x14ac:dyDescent="0.25">
      <c r="A26" s="1" t="s">
        <v>64</v>
      </c>
      <c r="B26" s="1">
        <v>16</v>
      </c>
      <c r="C26" s="1" t="s">
        <v>38</v>
      </c>
      <c r="D26" s="1">
        <v>3972889.3125</v>
      </c>
      <c r="E26" s="1">
        <v>2108258.375</v>
      </c>
      <c r="F26" s="1">
        <v>1.8850000000000002</v>
      </c>
      <c r="G26" s="1">
        <v>0.53187322981458474</v>
      </c>
      <c r="H26" s="1">
        <v>792578.625</v>
      </c>
      <c r="I26" s="1">
        <v>245</v>
      </c>
      <c r="J26" s="1">
        <v>0.2</v>
      </c>
      <c r="K26" s="1">
        <v>62.72</v>
      </c>
    </row>
    <row r="29" spans="1:11" x14ac:dyDescent="0.25">
      <c r="A29" s="1" t="s">
        <v>26</v>
      </c>
      <c r="B29" s="1" t="s">
        <v>0</v>
      </c>
      <c r="C29" s="1" t="s">
        <v>40</v>
      </c>
      <c r="D29" s="1" t="s">
        <v>3</v>
      </c>
      <c r="E29" s="1" t="s">
        <v>5</v>
      </c>
      <c r="F29" s="1" t="s">
        <v>7</v>
      </c>
      <c r="G29" s="1" t="s">
        <v>9</v>
      </c>
      <c r="H29" s="1" t="s">
        <v>11</v>
      </c>
      <c r="I29" s="1" t="s">
        <v>13</v>
      </c>
      <c r="J29" s="1" t="s">
        <v>15</v>
      </c>
      <c r="K29" s="1" t="s">
        <v>17</v>
      </c>
    </row>
    <row r="30" spans="1:11" x14ac:dyDescent="0.25">
      <c r="A30" s="1" t="s">
        <v>28</v>
      </c>
      <c r="B30" s="1">
        <v>1</v>
      </c>
      <c r="C30" s="1" t="s">
        <v>42</v>
      </c>
      <c r="D30" s="1">
        <v>21515134</v>
      </c>
      <c r="E30" s="1">
        <v>8636194</v>
      </c>
      <c r="F30" s="1">
        <v>2.4900000000000002</v>
      </c>
      <c r="G30" s="1">
        <v>0.40140089297143117</v>
      </c>
      <c r="H30" s="1">
        <v>3246690</v>
      </c>
      <c r="I30" s="1">
        <v>25.15</v>
      </c>
      <c r="J30" s="1">
        <v>0.08</v>
      </c>
      <c r="K30" s="1">
        <v>65.349999999999994</v>
      </c>
    </row>
    <row r="31" spans="1:11" x14ac:dyDescent="0.25">
      <c r="A31" s="1" t="s">
        <v>33</v>
      </c>
      <c r="B31" s="1">
        <v>1</v>
      </c>
      <c r="C31" s="1" t="s">
        <v>44</v>
      </c>
      <c r="D31" s="1">
        <v>21511695</v>
      </c>
      <c r="E31" s="1">
        <v>8642731</v>
      </c>
      <c r="F31" s="1">
        <v>2.4900000000000002</v>
      </c>
      <c r="G31" s="1">
        <v>0.40176894475307501</v>
      </c>
      <c r="H31" s="1">
        <v>3249147</v>
      </c>
      <c r="I31" s="1">
        <v>26.78</v>
      </c>
      <c r="J31" s="1">
        <v>0.09</v>
      </c>
      <c r="K31" s="1">
        <v>65.349999999999994</v>
      </c>
    </row>
    <row r="32" spans="1:11" x14ac:dyDescent="0.25">
      <c r="A32" s="1" t="s">
        <v>50</v>
      </c>
      <c r="B32" s="1">
        <v>1</v>
      </c>
      <c r="C32" s="1" t="s">
        <v>46</v>
      </c>
      <c r="D32" s="1">
        <v>21516534</v>
      </c>
      <c r="E32" s="1">
        <v>8646661</v>
      </c>
      <c r="F32" s="1">
        <v>2.4900000000000002</v>
      </c>
      <c r="G32" s="1">
        <v>0.40186123843180321</v>
      </c>
      <c r="H32" s="1">
        <v>3250625</v>
      </c>
      <c r="I32" s="1">
        <v>29.72</v>
      </c>
      <c r="J32" s="1">
        <v>0.1</v>
      </c>
      <c r="K32" s="1">
        <v>65.33</v>
      </c>
    </row>
    <row r="33" spans="1:11" x14ac:dyDescent="0.25">
      <c r="A33" s="1" t="s">
        <v>55</v>
      </c>
      <c r="B33" s="1">
        <v>1</v>
      </c>
      <c r="C33" s="1" t="s">
        <v>48</v>
      </c>
      <c r="D33" s="1">
        <v>21521742</v>
      </c>
      <c r="E33" s="1">
        <v>8652133</v>
      </c>
      <c r="F33" s="1">
        <v>2.4900000000000002</v>
      </c>
      <c r="G33" s="1">
        <v>0.40201824740766801</v>
      </c>
      <c r="H33" s="1">
        <v>3252682</v>
      </c>
      <c r="I33" s="1">
        <v>35.340000000000003</v>
      </c>
      <c r="J33" s="1">
        <v>0.11</v>
      </c>
      <c r="K33" s="1">
        <v>65.36</v>
      </c>
    </row>
    <row r="34" spans="1:11" x14ac:dyDescent="0.25">
      <c r="A34" s="1" t="s">
        <v>60</v>
      </c>
      <c r="B34" s="1">
        <v>1</v>
      </c>
      <c r="C34" s="1" t="s">
        <v>38</v>
      </c>
      <c r="D34" s="1">
        <v>21522599</v>
      </c>
      <c r="E34" s="1">
        <v>8652531</v>
      </c>
      <c r="F34" s="1">
        <v>2.4900000000000002</v>
      </c>
      <c r="G34" s="1">
        <v>0.40202073178987352</v>
      </c>
      <c r="H34" s="1">
        <v>3252831</v>
      </c>
      <c r="I34" s="1">
        <v>25.13</v>
      </c>
      <c r="J34" s="1">
        <v>0.08</v>
      </c>
      <c r="K34" s="1">
        <v>65.319999999999993</v>
      </c>
    </row>
    <row r="35" spans="1:11" x14ac:dyDescent="0.25">
      <c r="A35" s="1" t="s">
        <v>29</v>
      </c>
      <c r="B35" s="1">
        <v>2</v>
      </c>
      <c r="C35" s="1" t="s">
        <v>42</v>
      </c>
      <c r="D35" s="1">
        <v>12922613.5</v>
      </c>
      <c r="E35" s="1">
        <v>5621991.5</v>
      </c>
      <c r="F35" s="1">
        <v>2.2999999999999998</v>
      </c>
      <c r="G35" s="1">
        <v>0.43505533015462916</v>
      </c>
      <c r="H35" s="1">
        <v>2113531</v>
      </c>
      <c r="I35" s="1">
        <v>42.03</v>
      </c>
      <c r="J35" s="1">
        <v>0.09</v>
      </c>
      <c r="K35" s="1">
        <v>56.43</v>
      </c>
    </row>
    <row r="36" spans="1:11" x14ac:dyDescent="0.25">
      <c r="A36" s="1" t="s">
        <v>34</v>
      </c>
      <c r="B36" s="1">
        <v>2</v>
      </c>
      <c r="C36" s="1" t="s">
        <v>44</v>
      </c>
      <c r="D36" s="1">
        <v>12914777.5</v>
      </c>
      <c r="E36" s="1">
        <v>5626090.5</v>
      </c>
      <c r="F36" s="1">
        <v>2.2949999999999999</v>
      </c>
      <c r="G36" s="1">
        <v>0.43563509876798001</v>
      </c>
      <c r="H36" s="1">
        <v>2115072</v>
      </c>
      <c r="I36" s="1">
        <v>43.69</v>
      </c>
      <c r="J36" s="1">
        <v>0.09</v>
      </c>
      <c r="K36" s="1">
        <v>56.73</v>
      </c>
    </row>
    <row r="37" spans="1:11" x14ac:dyDescent="0.25">
      <c r="A37" s="1" t="s">
        <v>51</v>
      </c>
      <c r="B37" s="1">
        <v>2</v>
      </c>
      <c r="C37" s="1" t="s">
        <v>46</v>
      </c>
      <c r="D37" s="1">
        <v>12916231</v>
      </c>
      <c r="E37" s="1">
        <v>5607119</v>
      </c>
      <c r="F37" s="1">
        <v>2.3049999999999997</v>
      </c>
      <c r="G37" s="1">
        <v>0.43411751281329514</v>
      </c>
      <c r="H37" s="1">
        <v>2107939.5</v>
      </c>
      <c r="I37" s="1">
        <v>46.8</v>
      </c>
      <c r="J37" s="1">
        <v>0.1</v>
      </c>
      <c r="K37" s="1">
        <v>58.74</v>
      </c>
    </row>
    <row r="38" spans="1:11" x14ac:dyDescent="0.25">
      <c r="A38" s="1" t="s">
        <v>56</v>
      </c>
      <c r="B38" s="1">
        <v>2</v>
      </c>
      <c r="C38" s="1" t="s">
        <v>48</v>
      </c>
      <c r="D38" s="1">
        <v>12950177.5</v>
      </c>
      <c r="E38" s="1">
        <v>5629272</v>
      </c>
      <c r="F38" s="1">
        <v>2.2999999999999998</v>
      </c>
      <c r="G38" s="1">
        <v>0.43469953525298932</v>
      </c>
      <c r="H38" s="1">
        <v>2116268</v>
      </c>
      <c r="I38" s="1">
        <v>52.46</v>
      </c>
      <c r="J38" s="1">
        <v>0.11</v>
      </c>
      <c r="K38" s="1">
        <v>60.51</v>
      </c>
    </row>
    <row r="39" spans="1:11" x14ac:dyDescent="0.25">
      <c r="A39" s="1" t="s">
        <v>61</v>
      </c>
      <c r="B39" s="1">
        <v>2</v>
      </c>
      <c r="C39" s="1" t="s">
        <v>38</v>
      </c>
      <c r="D39" s="1">
        <v>12910062.5</v>
      </c>
      <c r="E39" s="1">
        <v>3095404</v>
      </c>
      <c r="F39" s="1">
        <v>2.2949999999999999</v>
      </c>
      <c r="G39" s="1">
        <v>0.23931279545585202</v>
      </c>
      <c r="H39" s="1">
        <v>2115751</v>
      </c>
      <c r="I39" s="1">
        <v>41.98</v>
      </c>
      <c r="J39" s="1">
        <v>0.09</v>
      </c>
      <c r="K39" s="1">
        <v>58.14</v>
      </c>
    </row>
    <row r="40" spans="1:11" x14ac:dyDescent="0.25">
      <c r="A40" s="1" t="s">
        <v>30</v>
      </c>
      <c r="B40" s="1">
        <v>4</v>
      </c>
      <c r="C40" s="1" t="s">
        <v>42</v>
      </c>
      <c r="D40" s="1">
        <v>7950499.75</v>
      </c>
      <c r="E40" s="1">
        <v>3881581.25</v>
      </c>
      <c r="F40" s="1">
        <v>2.0474999999999999</v>
      </c>
      <c r="G40" s="1">
        <v>0.48917376937814239</v>
      </c>
      <c r="H40" s="1">
        <v>1459241.5</v>
      </c>
      <c r="I40" s="1">
        <v>71.13</v>
      </c>
      <c r="J40" s="1">
        <v>0.1</v>
      </c>
      <c r="K40" s="1">
        <v>14537</v>
      </c>
    </row>
    <row r="41" spans="1:11" x14ac:dyDescent="0.25">
      <c r="A41" s="1" t="s">
        <v>35</v>
      </c>
      <c r="B41" s="1">
        <v>4</v>
      </c>
      <c r="C41" s="1" t="s">
        <v>44</v>
      </c>
      <c r="D41" s="1">
        <v>7745011.75</v>
      </c>
      <c r="E41" s="1">
        <v>3756888.75</v>
      </c>
      <c r="F41" s="1">
        <v>2.0575000000000001</v>
      </c>
      <c r="G41" s="1">
        <v>0.4855492498431257</v>
      </c>
      <c r="H41" s="1">
        <v>1412364.75</v>
      </c>
      <c r="I41" s="1">
        <v>73.5</v>
      </c>
      <c r="J41" s="1">
        <v>0.1</v>
      </c>
      <c r="K41" s="1">
        <v>12598.04</v>
      </c>
    </row>
    <row r="42" spans="1:11" x14ac:dyDescent="0.25">
      <c r="A42" s="1" t="s">
        <v>52</v>
      </c>
      <c r="B42" s="1">
        <v>4</v>
      </c>
      <c r="C42" s="1" t="s">
        <v>46</v>
      </c>
      <c r="D42" s="1">
        <v>7747256.75</v>
      </c>
      <c r="E42" s="1">
        <v>3764840</v>
      </c>
      <c r="F42" s="1">
        <v>2.0575000000000001</v>
      </c>
      <c r="G42" s="1">
        <v>0.48645896465954808</v>
      </c>
      <c r="H42" s="1">
        <v>1415353.5</v>
      </c>
      <c r="I42" s="1">
        <v>76.55</v>
      </c>
      <c r="J42" s="1">
        <v>0.11</v>
      </c>
      <c r="K42" s="1">
        <v>12436.29</v>
      </c>
    </row>
    <row r="43" spans="1:11" x14ac:dyDescent="0.25">
      <c r="A43" s="1" t="s">
        <v>57</v>
      </c>
      <c r="B43" s="1">
        <v>4</v>
      </c>
      <c r="C43" s="1" t="s">
        <v>48</v>
      </c>
      <c r="D43" s="1">
        <v>7757947.75</v>
      </c>
      <c r="E43" s="1">
        <v>3749587.75</v>
      </c>
      <c r="F43" s="1">
        <v>2.0674999999999999</v>
      </c>
      <c r="G43" s="1">
        <v>0.48380519155376028</v>
      </c>
      <c r="H43" s="1">
        <v>1409619.75</v>
      </c>
      <c r="I43" s="1">
        <v>82.69</v>
      </c>
      <c r="J43" s="1">
        <v>0.12</v>
      </c>
      <c r="K43" s="1">
        <v>12484.09</v>
      </c>
    </row>
    <row r="44" spans="1:11" x14ac:dyDescent="0.25">
      <c r="A44" s="1" t="s">
        <v>62</v>
      </c>
      <c r="B44" s="1">
        <v>4</v>
      </c>
      <c r="C44" s="1" t="s">
        <v>38</v>
      </c>
      <c r="D44" s="1">
        <v>7749556</v>
      </c>
      <c r="E44" s="1">
        <v>3761912</v>
      </c>
      <c r="F44" s="1">
        <v>2.0575000000000001</v>
      </c>
      <c r="G44" s="1">
        <v>0.48592417194551085</v>
      </c>
      <c r="H44" s="1">
        <v>1414252.75</v>
      </c>
      <c r="I44" s="1">
        <v>71.680000000000007</v>
      </c>
      <c r="J44" s="1">
        <v>0.1</v>
      </c>
      <c r="K44" s="1">
        <v>12492.95</v>
      </c>
    </row>
    <row r="45" spans="1:11" x14ac:dyDescent="0.25">
      <c r="A45" s="1" t="s">
        <v>31</v>
      </c>
      <c r="B45" s="1">
        <v>8</v>
      </c>
      <c r="C45" s="1" t="s">
        <v>42</v>
      </c>
      <c r="D45" s="1">
        <v>5110854.75</v>
      </c>
      <c r="E45" s="1">
        <v>2542548.375</v>
      </c>
      <c r="F45" s="1">
        <v>2.00875</v>
      </c>
      <c r="G45" s="1">
        <v>0.49919191974638111</v>
      </c>
      <c r="H45" s="1">
        <v>955845.625</v>
      </c>
      <c r="I45" s="1">
        <v>136.22</v>
      </c>
      <c r="J45" s="1">
        <v>0.13</v>
      </c>
      <c r="K45" s="1">
        <v>64.09</v>
      </c>
    </row>
    <row r="46" spans="1:11" x14ac:dyDescent="0.25">
      <c r="A46" s="1" t="s">
        <v>36</v>
      </c>
      <c r="B46" s="1">
        <v>8</v>
      </c>
      <c r="C46" s="1" t="s">
        <v>44</v>
      </c>
      <c r="D46" s="1">
        <v>5100423.25</v>
      </c>
      <c r="E46" s="1">
        <v>2572747.25</v>
      </c>
      <c r="F46" s="1">
        <v>1.9837499999999997</v>
      </c>
      <c r="G46" s="1">
        <v>0.50613410663735736</v>
      </c>
      <c r="H46" s="1">
        <v>967198.375</v>
      </c>
      <c r="I46" s="1">
        <v>138.46</v>
      </c>
      <c r="J46" s="1">
        <v>0.13</v>
      </c>
      <c r="K46" s="1">
        <v>59.5</v>
      </c>
    </row>
    <row r="47" spans="1:11" x14ac:dyDescent="0.25">
      <c r="A47" s="1" t="s">
        <v>53</v>
      </c>
      <c r="B47" s="1">
        <v>8</v>
      </c>
      <c r="C47" s="1" t="s">
        <v>46</v>
      </c>
      <c r="D47" s="1">
        <v>5130183.625</v>
      </c>
      <c r="E47" s="1">
        <v>2551228.75</v>
      </c>
      <c r="F47" s="1">
        <v>2.0099999999999998</v>
      </c>
      <c r="G47" s="1">
        <v>0.49897665745123115</v>
      </c>
      <c r="H47" s="1">
        <v>959108.75</v>
      </c>
      <c r="I47" s="1">
        <v>146.1</v>
      </c>
      <c r="J47" s="1">
        <v>0.14000000000000001</v>
      </c>
      <c r="K47" s="1">
        <v>62.79</v>
      </c>
    </row>
    <row r="48" spans="1:11" x14ac:dyDescent="0.25">
      <c r="A48" s="1" t="s">
        <v>58</v>
      </c>
      <c r="B48" s="1">
        <v>8</v>
      </c>
      <c r="C48" s="1" t="s">
        <v>48</v>
      </c>
      <c r="D48" s="1">
        <v>5117644.5</v>
      </c>
      <c r="E48" s="1">
        <v>2565501.75</v>
      </c>
      <c r="F48" s="1">
        <v>1.9962499999999999</v>
      </c>
      <c r="G48" s="1">
        <v>0.50291245727993816</v>
      </c>
      <c r="H48" s="1">
        <v>964474.5</v>
      </c>
      <c r="I48" s="1">
        <v>157.12</v>
      </c>
      <c r="J48" s="1">
        <v>0.15</v>
      </c>
      <c r="K48" s="1">
        <v>60.98</v>
      </c>
    </row>
    <row r="49" spans="1:11" x14ac:dyDescent="0.25">
      <c r="A49" s="1" t="s">
        <v>63</v>
      </c>
      <c r="B49" s="1">
        <v>8</v>
      </c>
      <c r="C49" s="1" t="s">
        <v>38</v>
      </c>
      <c r="D49" s="1">
        <v>5172215.875</v>
      </c>
      <c r="E49" s="1">
        <v>2573467</v>
      </c>
      <c r="F49" s="1">
        <v>2.00875</v>
      </c>
      <c r="G49" s="1">
        <v>0.49920528791960933</v>
      </c>
      <c r="H49" s="1">
        <v>967468.875</v>
      </c>
      <c r="I49" s="1">
        <v>135.88999999999999</v>
      </c>
      <c r="J49" s="1">
        <v>0.13</v>
      </c>
      <c r="K49" s="1">
        <v>58.26</v>
      </c>
    </row>
    <row r="50" spans="1:11" x14ac:dyDescent="0.25">
      <c r="A50" s="1" t="s">
        <v>32</v>
      </c>
      <c r="B50" s="1">
        <v>16</v>
      </c>
      <c r="C50" s="1" t="s">
        <v>42</v>
      </c>
      <c r="D50" s="1">
        <v>3971215.25</v>
      </c>
      <c r="E50" s="1">
        <v>2149951.5</v>
      </c>
      <c r="F50" s="1">
        <v>1.8468750000000003</v>
      </c>
      <c r="G50" s="1">
        <v>0.54225858259462156</v>
      </c>
      <c r="H50" s="1">
        <v>820752.6875</v>
      </c>
      <c r="I50" s="1">
        <v>242.61</v>
      </c>
      <c r="J50" s="1">
        <v>0.2</v>
      </c>
      <c r="K50" s="1">
        <v>132.91</v>
      </c>
    </row>
    <row r="51" spans="1:11" x14ac:dyDescent="0.25">
      <c r="A51" s="1" t="s">
        <v>37</v>
      </c>
      <c r="B51" s="1">
        <v>16</v>
      </c>
      <c r="C51" s="1" t="s">
        <v>44</v>
      </c>
      <c r="D51" s="1">
        <v>3981593.125</v>
      </c>
      <c r="E51" s="1">
        <v>2110152.1875</v>
      </c>
      <c r="F51" s="1">
        <v>1.8856250000000001</v>
      </c>
      <c r="G51" s="1">
        <v>0.53104374217186012</v>
      </c>
      <c r="H51" s="1">
        <v>793290.625</v>
      </c>
      <c r="I51" s="1">
        <v>252.31</v>
      </c>
      <c r="J51" s="1">
        <v>0.2</v>
      </c>
      <c r="K51" s="1">
        <v>65.31</v>
      </c>
    </row>
    <row r="52" spans="1:11" x14ac:dyDescent="0.25">
      <c r="A52" s="1" t="s">
        <v>54</v>
      </c>
      <c r="B52" s="1">
        <v>16</v>
      </c>
      <c r="C52" s="1" t="s">
        <v>46</v>
      </c>
      <c r="D52" s="1">
        <v>3990906.4375</v>
      </c>
      <c r="E52" s="1">
        <v>2089320.375</v>
      </c>
      <c r="F52" s="1">
        <v>1.91</v>
      </c>
      <c r="G52" s="1">
        <v>0.52455846217608748</v>
      </c>
      <c r="H52" s="1">
        <v>785459</v>
      </c>
      <c r="I52" s="1">
        <v>266.95</v>
      </c>
      <c r="J52" s="1">
        <v>0.21</v>
      </c>
      <c r="K52" s="1">
        <v>65.959999999999994</v>
      </c>
    </row>
    <row r="53" spans="1:11" x14ac:dyDescent="0.25">
      <c r="A53" s="1" t="s">
        <v>59</v>
      </c>
      <c r="B53" s="1">
        <v>16</v>
      </c>
      <c r="C53" s="1" t="s">
        <v>48</v>
      </c>
      <c r="D53" s="1">
        <v>3971842.5625</v>
      </c>
      <c r="E53" s="1">
        <v>2074830.6875</v>
      </c>
      <c r="F53" s="1">
        <v>1.9125000000000001</v>
      </c>
      <c r="G53" s="1">
        <v>0.52365880151129918</v>
      </c>
      <c r="H53" s="1">
        <v>780011.9375</v>
      </c>
      <c r="I53" s="1">
        <v>291.08</v>
      </c>
      <c r="J53" s="1">
        <v>0.23</v>
      </c>
      <c r="K53" s="1">
        <v>63.53</v>
      </c>
    </row>
    <row r="54" spans="1:11" x14ac:dyDescent="0.25">
      <c r="A54" s="1" t="s">
        <v>64</v>
      </c>
      <c r="B54" s="1">
        <v>16</v>
      </c>
      <c r="C54" s="1" t="s">
        <v>38</v>
      </c>
      <c r="D54" s="1">
        <v>3972889.3125</v>
      </c>
      <c r="E54" s="1">
        <v>2108258.375</v>
      </c>
      <c r="F54" s="1">
        <v>1.8850000000000002</v>
      </c>
      <c r="G54" s="1">
        <v>0.53187322981458474</v>
      </c>
      <c r="H54" s="1">
        <v>792578.625</v>
      </c>
      <c r="I54" s="1">
        <v>245</v>
      </c>
      <c r="J54" s="1">
        <v>0.2</v>
      </c>
      <c r="K54" s="1">
        <v>62.72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59EC-5A54-46A0-8379-21AF964D40BE}">
  <dimension ref="A1:J32"/>
  <sheetViews>
    <sheetView zoomScaleNormal="100" workbookViewId="0">
      <selection activeCell="L17" sqref="L17"/>
    </sheetView>
  </sheetViews>
  <sheetFormatPr defaultRowHeight="16.5" x14ac:dyDescent="0.25"/>
  <cols>
    <col min="1" max="1" width="9" style="1"/>
    <col min="2" max="2" width="11.625" style="1" customWidth="1"/>
    <col min="3" max="3" width="11" style="1" customWidth="1"/>
    <col min="4" max="9" width="9" style="1"/>
    <col min="10" max="10" width="15.625" style="1" customWidth="1"/>
    <col min="11" max="16384" width="9" style="1"/>
  </cols>
  <sheetData>
    <row r="1" spans="1:10" x14ac:dyDescent="0.2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25">
      <c r="A2" s="1">
        <v>1</v>
      </c>
      <c r="B2" s="1" t="s">
        <v>19</v>
      </c>
      <c r="C2" s="1">
        <v>21515134</v>
      </c>
      <c r="D2" s="1">
        <v>8636194</v>
      </c>
      <c r="E2" s="1">
        <v>2.4900000000000002</v>
      </c>
      <c r="F2" s="1">
        <f>D2/C2</f>
        <v>0.40140089297143117</v>
      </c>
      <c r="G2" s="1">
        <v>3246690</v>
      </c>
      <c r="H2" s="1">
        <v>25.15</v>
      </c>
      <c r="I2" s="1">
        <v>0.08</v>
      </c>
      <c r="J2" s="1">
        <v>65.349999999999994</v>
      </c>
    </row>
    <row r="3" spans="1:10" x14ac:dyDescent="0.25">
      <c r="A3" s="1">
        <v>2</v>
      </c>
      <c r="B3" s="1" t="s">
        <v>19</v>
      </c>
      <c r="C3" s="1">
        <v>12965127</v>
      </c>
      <c r="D3" s="1">
        <v>5622133</v>
      </c>
      <c r="E3" s="1">
        <v>2.31</v>
      </c>
      <c r="F3" s="1">
        <f t="shared" ref="F3:F32" si="0">D3/C3</f>
        <v>0.43363501182826825</v>
      </c>
      <c r="G3" s="1">
        <v>2113584</v>
      </c>
      <c r="H3" s="1">
        <v>42.03</v>
      </c>
      <c r="I3" s="1">
        <v>0.09</v>
      </c>
      <c r="J3" s="1">
        <v>56.43</v>
      </c>
    </row>
    <row r="4" spans="1:10" x14ac:dyDescent="0.25">
      <c r="A4" s="1">
        <v>2</v>
      </c>
      <c r="B4" s="1" t="s">
        <v>19</v>
      </c>
      <c r="C4" s="1">
        <v>12880100</v>
      </c>
      <c r="D4" s="1">
        <v>5621850</v>
      </c>
      <c r="E4" s="1">
        <v>2.29</v>
      </c>
      <c r="F4" s="1">
        <f t="shared" si="0"/>
        <v>0.43647564848099007</v>
      </c>
      <c r="G4" s="1">
        <v>2113478</v>
      </c>
      <c r="J4" s="1" t="s">
        <v>20</v>
      </c>
    </row>
    <row r="5" spans="1:10" x14ac:dyDescent="0.25">
      <c r="A5" s="1">
        <v>4</v>
      </c>
      <c r="B5" s="1" t="s">
        <v>19</v>
      </c>
      <c r="C5" s="1">
        <v>7955112</v>
      </c>
      <c r="D5" s="1">
        <v>3882224</v>
      </c>
      <c r="E5" s="1">
        <v>2.0499999999999998</v>
      </c>
      <c r="F5" s="1">
        <f t="shared" si="0"/>
        <v>0.48801625923054259</v>
      </c>
      <c r="G5" s="1">
        <v>1459483</v>
      </c>
      <c r="H5" s="1">
        <v>71.13</v>
      </c>
      <c r="I5" s="1">
        <v>0.1</v>
      </c>
      <c r="J5" s="1">
        <v>14537</v>
      </c>
    </row>
    <row r="6" spans="1:10" x14ac:dyDescent="0.25">
      <c r="A6" s="1">
        <v>4</v>
      </c>
      <c r="B6" s="1" t="s">
        <v>19</v>
      </c>
      <c r="C6" s="1">
        <v>7467763</v>
      </c>
      <c r="D6" s="1">
        <v>3881303</v>
      </c>
      <c r="E6" s="1">
        <v>1.92</v>
      </c>
      <c r="F6" s="1">
        <f t="shared" si="0"/>
        <v>0.51974105230709655</v>
      </c>
      <c r="G6" s="1">
        <v>1459137</v>
      </c>
      <c r="J6" s="1" t="s">
        <v>20</v>
      </c>
    </row>
    <row r="7" spans="1:10" x14ac:dyDescent="0.25">
      <c r="A7" s="1">
        <v>4</v>
      </c>
      <c r="B7" s="1" t="s">
        <v>19</v>
      </c>
      <c r="C7" s="1">
        <v>7917056</v>
      </c>
      <c r="D7" s="1">
        <v>3881130</v>
      </c>
      <c r="E7" s="1">
        <v>2.04</v>
      </c>
      <c r="F7" s="1">
        <f t="shared" si="0"/>
        <v>0.49022389130505079</v>
      </c>
      <c r="G7" s="1">
        <v>1459072</v>
      </c>
      <c r="J7" s="1" t="s">
        <v>20</v>
      </c>
    </row>
    <row r="8" spans="1:10" x14ac:dyDescent="0.25">
      <c r="A8" s="1">
        <v>4</v>
      </c>
      <c r="B8" s="1" t="s">
        <v>19</v>
      </c>
      <c r="C8" s="1">
        <v>8462068</v>
      </c>
      <c r="D8" s="1">
        <v>3881668</v>
      </c>
      <c r="E8" s="1">
        <v>2.1800000000000002</v>
      </c>
      <c r="F8" s="1">
        <f t="shared" si="0"/>
        <v>0.45871387466987973</v>
      </c>
      <c r="G8" s="1">
        <v>1459274</v>
      </c>
      <c r="J8" s="1" t="s">
        <v>20</v>
      </c>
    </row>
    <row r="9" spans="1:10" x14ac:dyDescent="0.25">
      <c r="A9" s="1">
        <v>8</v>
      </c>
      <c r="B9" s="1" t="s">
        <v>19</v>
      </c>
      <c r="C9" s="1">
        <v>5261229</v>
      </c>
      <c r="D9" s="1">
        <v>2553567</v>
      </c>
      <c r="E9" s="1">
        <v>2.06</v>
      </c>
      <c r="F9" s="1">
        <f t="shared" si="0"/>
        <v>0.48535560797676741</v>
      </c>
      <c r="G9" s="1">
        <v>959988</v>
      </c>
      <c r="H9" s="1">
        <v>136.22</v>
      </c>
      <c r="I9" s="1">
        <v>0.13</v>
      </c>
      <c r="J9" s="1">
        <v>64.09</v>
      </c>
    </row>
    <row r="10" spans="1:10" x14ac:dyDescent="0.25">
      <c r="A10" s="1">
        <v>8</v>
      </c>
      <c r="B10" s="1" t="s">
        <v>19</v>
      </c>
      <c r="C10" s="1">
        <v>4759369</v>
      </c>
      <c r="D10" s="1">
        <v>2543609</v>
      </c>
      <c r="E10" s="1">
        <v>1.87</v>
      </c>
      <c r="F10" s="1">
        <f t="shared" si="0"/>
        <v>0.53444248596820287</v>
      </c>
      <c r="G10" s="1">
        <v>956244</v>
      </c>
      <c r="J10" s="1" t="s">
        <v>20</v>
      </c>
    </row>
    <row r="11" spans="1:10" x14ac:dyDescent="0.25">
      <c r="A11" s="1">
        <v>8</v>
      </c>
      <c r="B11" s="1" t="s">
        <v>19</v>
      </c>
      <c r="C11" s="1">
        <v>5232776</v>
      </c>
      <c r="D11" s="1">
        <v>2538596</v>
      </c>
      <c r="E11" s="1">
        <v>2.06</v>
      </c>
      <c r="F11" s="1">
        <f t="shared" si="0"/>
        <v>0.48513370341096196</v>
      </c>
      <c r="G11" s="1">
        <v>954360</v>
      </c>
      <c r="J11" s="1" t="s">
        <v>20</v>
      </c>
    </row>
    <row r="12" spans="1:10" x14ac:dyDescent="0.25">
      <c r="A12" s="1">
        <v>8</v>
      </c>
      <c r="B12" s="1" t="s">
        <v>19</v>
      </c>
      <c r="C12" s="1">
        <v>5501347</v>
      </c>
      <c r="D12" s="1">
        <v>2536312</v>
      </c>
      <c r="E12" s="1">
        <v>2.17</v>
      </c>
      <c r="F12" s="1">
        <f t="shared" si="0"/>
        <v>0.46103472476831581</v>
      </c>
      <c r="G12" s="1">
        <v>953501</v>
      </c>
      <c r="J12" s="1" t="s">
        <v>20</v>
      </c>
    </row>
    <row r="13" spans="1:10" x14ac:dyDescent="0.25">
      <c r="A13" s="1">
        <v>8</v>
      </c>
      <c r="B13" s="1" t="s">
        <v>19</v>
      </c>
      <c r="C13" s="1">
        <v>5561839</v>
      </c>
      <c r="D13" s="1">
        <v>2535122</v>
      </c>
      <c r="E13" s="1">
        <v>2.19</v>
      </c>
      <c r="F13" s="1">
        <f t="shared" si="0"/>
        <v>0.45580643380723534</v>
      </c>
      <c r="G13" s="1">
        <v>953054</v>
      </c>
      <c r="J13" s="1" t="s">
        <v>20</v>
      </c>
    </row>
    <row r="14" spans="1:10" x14ac:dyDescent="0.25">
      <c r="A14" s="1">
        <v>8</v>
      </c>
      <c r="B14" s="1" t="s">
        <v>19</v>
      </c>
      <c r="C14" s="1">
        <v>4900350</v>
      </c>
      <c r="D14" s="1">
        <v>2546180</v>
      </c>
      <c r="E14" s="1">
        <v>1.92</v>
      </c>
      <c r="F14" s="1">
        <f t="shared" si="0"/>
        <v>0.51959145775301763</v>
      </c>
      <c r="G14" s="1">
        <v>957211</v>
      </c>
      <c r="J14" s="1" t="s">
        <v>20</v>
      </c>
    </row>
    <row r="15" spans="1:10" x14ac:dyDescent="0.25">
      <c r="A15" s="1">
        <v>8</v>
      </c>
      <c r="B15" s="1" t="s">
        <v>19</v>
      </c>
      <c r="C15" s="1">
        <v>4863400</v>
      </c>
      <c r="D15" s="1">
        <v>2540808</v>
      </c>
      <c r="E15" s="1">
        <v>1.91</v>
      </c>
      <c r="F15" s="1">
        <f t="shared" si="0"/>
        <v>0.52243451083604064</v>
      </c>
      <c r="G15" s="1">
        <v>955191</v>
      </c>
      <c r="J15" s="1" t="s">
        <v>20</v>
      </c>
    </row>
    <row r="16" spans="1:10" x14ac:dyDescent="0.25">
      <c r="A16" s="1">
        <v>8</v>
      </c>
      <c r="B16" s="1" t="s">
        <v>19</v>
      </c>
      <c r="C16" s="1">
        <v>4806528</v>
      </c>
      <c r="D16" s="1">
        <v>2546193</v>
      </c>
      <c r="E16" s="1">
        <v>1.89</v>
      </c>
      <c r="F16" s="1">
        <f t="shared" si="0"/>
        <v>0.52973643345050736</v>
      </c>
      <c r="G16" s="1">
        <v>957216</v>
      </c>
      <c r="J16" s="1" t="s">
        <v>20</v>
      </c>
    </row>
    <row r="17" spans="1:10" x14ac:dyDescent="0.25">
      <c r="A17" s="1">
        <v>16</v>
      </c>
      <c r="B17" s="1" t="s">
        <v>19</v>
      </c>
      <c r="C17" s="1">
        <v>3917036</v>
      </c>
      <c r="D17" s="1">
        <v>2182767</v>
      </c>
      <c r="E17" s="1">
        <v>1.79</v>
      </c>
      <c r="F17" s="1">
        <f t="shared" si="0"/>
        <v>0.55724966530815645</v>
      </c>
      <c r="G17" s="1">
        <v>820589</v>
      </c>
      <c r="H17" s="1">
        <v>242.61</v>
      </c>
      <c r="I17" s="1">
        <v>0.2</v>
      </c>
      <c r="J17" s="1">
        <v>132.91</v>
      </c>
    </row>
    <row r="18" spans="1:10" x14ac:dyDescent="0.25">
      <c r="A18" s="1">
        <v>16</v>
      </c>
      <c r="B18" s="1" t="s">
        <v>19</v>
      </c>
      <c r="C18" s="1">
        <v>3798492</v>
      </c>
      <c r="D18" s="1">
        <v>2135126</v>
      </c>
      <c r="E18" s="1">
        <v>1.78</v>
      </c>
      <c r="F18" s="1">
        <f t="shared" si="0"/>
        <v>0.56209832744152155</v>
      </c>
      <c r="G18" s="1">
        <v>802679</v>
      </c>
      <c r="J18" s="1" t="s">
        <v>20</v>
      </c>
    </row>
    <row r="19" spans="1:10" x14ac:dyDescent="0.25">
      <c r="A19" s="1">
        <v>16</v>
      </c>
      <c r="B19" s="1" t="s">
        <v>19</v>
      </c>
      <c r="C19" s="1">
        <v>3947358</v>
      </c>
      <c r="D19" s="1">
        <v>2163716</v>
      </c>
      <c r="E19" s="1">
        <v>1.82</v>
      </c>
      <c r="F19" s="1">
        <f t="shared" si="0"/>
        <v>0.54814283376374784</v>
      </c>
      <c r="G19" s="1">
        <v>813427</v>
      </c>
      <c r="J19" s="1" t="s">
        <v>20</v>
      </c>
    </row>
    <row r="20" spans="1:10" x14ac:dyDescent="0.25">
      <c r="A20" s="1">
        <v>16</v>
      </c>
      <c r="B20" s="1" t="s">
        <v>19</v>
      </c>
      <c r="C20" s="1">
        <v>4061928</v>
      </c>
      <c r="D20" s="1">
        <v>2157711</v>
      </c>
      <c r="E20" s="1">
        <v>1.88</v>
      </c>
      <c r="F20" s="1">
        <f t="shared" si="0"/>
        <v>0.53120365501308742</v>
      </c>
      <c r="G20" s="1">
        <v>811170</v>
      </c>
      <c r="J20" s="1" t="s">
        <v>20</v>
      </c>
    </row>
    <row r="21" spans="1:10" x14ac:dyDescent="0.25">
      <c r="A21" s="1">
        <v>16</v>
      </c>
      <c r="B21" s="1" t="s">
        <v>19</v>
      </c>
      <c r="C21" s="1">
        <v>4192017</v>
      </c>
      <c r="D21" s="1">
        <v>2148999</v>
      </c>
      <c r="E21" s="1">
        <v>1.95</v>
      </c>
      <c r="F21" s="1">
        <f t="shared" si="0"/>
        <v>0.51264081228678227</v>
      </c>
      <c r="G21" s="1">
        <v>807895</v>
      </c>
      <c r="J21" s="1" t="s">
        <v>20</v>
      </c>
    </row>
    <row r="22" spans="1:10" x14ac:dyDescent="0.25">
      <c r="A22" s="1">
        <v>16</v>
      </c>
      <c r="B22" s="1" t="s">
        <v>19</v>
      </c>
      <c r="C22" s="1">
        <v>4031635</v>
      </c>
      <c r="D22" s="1">
        <v>2137816</v>
      </c>
      <c r="E22" s="1">
        <v>1.89</v>
      </c>
      <c r="F22" s="1">
        <f t="shared" si="0"/>
        <v>0.53026030382214662</v>
      </c>
      <c r="G22" s="1">
        <v>803690</v>
      </c>
      <c r="J22" s="1" t="s">
        <v>20</v>
      </c>
    </row>
    <row r="23" spans="1:10" x14ac:dyDescent="0.25">
      <c r="A23" s="1">
        <v>16</v>
      </c>
      <c r="B23" s="1" t="s">
        <v>19</v>
      </c>
      <c r="C23" s="1">
        <v>3767248</v>
      </c>
      <c r="D23" s="1">
        <v>2140216</v>
      </c>
      <c r="E23" s="1">
        <v>1.76</v>
      </c>
      <c r="F23" s="1">
        <f t="shared" si="0"/>
        <v>0.56811125787312122</v>
      </c>
      <c r="G23" s="1">
        <v>904593</v>
      </c>
      <c r="J23" s="1" t="s">
        <v>20</v>
      </c>
    </row>
    <row r="24" spans="1:10" x14ac:dyDescent="0.25">
      <c r="A24" s="1">
        <v>16</v>
      </c>
      <c r="B24" s="1" t="s">
        <v>19</v>
      </c>
      <c r="C24" s="1">
        <v>3900752</v>
      </c>
      <c r="D24" s="1">
        <v>2151887</v>
      </c>
      <c r="E24" s="1">
        <v>1.81</v>
      </c>
      <c r="F24" s="1">
        <f t="shared" si="0"/>
        <v>0.55165952616316039</v>
      </c>
      <c r="G24" s="1">
        <v>908980</v>
      </c>
      <c r="J24" s="1" t="s">
        <v>20</v>
      </c>
    </row>
    <row r="25" spans="1:10" x14ac:dyDescent="0.25">
      <c r="A25" s="1">
        <v>16</v>
      </c>
      <c r="B25" s="1" t="s">
        <v>19</v>
      </c>
      <c r="C25" s="1">
        <v>4128984</v>
      </c>
      <c r="D25" s="1">
        <v>2143328</v>
      </c>
      <c r="E25" s="1">
        <v>1.93</v>
      </c>
      <c r="F25" s="1">
        <f t="shared" si="0"/>
        <v>0.51909331690314131</v>
      </c>
      <c r="G25" s="1">
        <v>805763</v>
      </c>
      <c r="J25" s="1" t="s">
        <v>20</v>
      </c>
    </row>
    <row r="26" spans="1:10" x14ac:dyDescent="0.25">
      <c r="A26" s="1">
        <v>16</v>
      </c>
      <c r="B26" s="1" t="s">
        <v>19</v>
      </c>
      <c r="C26" s="1">
        <v>4005139</v>
      </c>
      <c r="D26" s="1">
        <v>2135002</v>
      </c>
      <c r="E26" s="1">
        <v>1.88</v>
      </c>
      <c r="F26" s="1">
        <f t="shared" si="0"/>
        <v>0.53306564391398148</v>
      </c>
      <c r="G26" s="1">
        <v>802633</v>
      </c>
      <c r="J26" s="1" t="s">
        <v>20</v>
      </c>
    </row>
    <row r="27" spans="1:10" x14ac:dyDescent="0.25">
      <c r="A27" s="1">
        <v>16</v>
      </c>
      <c r="B27" s="1" t="s">
        <v>19</v>
      </c>
      <c r="C27" s="1">
        <v>3890000</v>
      </c>
      <c r="D27" s="1">
        <v>2163955</v>
      </c>
      <c r="E27" s="1">
        <v>1.8</v>
      </c>
      <c r="F27" s="1">
        <f t="shared" si="0"/>
        <v>0.55628663239074549</v>
      </c>
      <c r="G27" s="1">
        <v>813517</v>
      </c>
      <c r="J27" s="1" t="s">
        <v>20</v>
      </c>
    </row>
    <row r="28" spans="1:10" x14ac:dyDescent="0.25">
      <c r="A28" s="1">
        <v>16</v>
      </c>
      <c r="B28" s="1" t="s">
        <v>19</v>
      </c>
      <c r="C28" s="1">
        <v>3655252</v>
      </c>
      <c r="D28" s="1">
        <v>2135307</v>
      </c>
      <c r="E28" s="1">
        <v>1.71</v>
      </c>
      <c r="F28" s="1">
        <f t="shared" si="0"/>
        <v>0.58417504456601077</v>
      </c>
      <c r="G28" s="1">
        <v>802747</v>
      </c>
      <c r="J28" s="1" t="s">
        <v>20</v>
      </c>
    </row>
    <row r="29" spans="1:10" x14ac:dyDescent="0.25">
      <c r="A29" s="1">
        <v>16</v>
      </c>
      <c r="B29" s="1" t="s">
        <v>19</v>
      </c>
      <c r="C29" s="1">
        <v>3862580</v>
      </c>
      <c r="D29" s="1">
        <v>2160706</v>
      </c>
      <c r="E29" s="1">
        <v>1.79</v>
      </c>
      <c r="F29" s="1">
        <f t="shared" si="0"/>
        <v>0.55939449797803542</v>
      </c>
      <c r="G29" s="1">
        <v>812296</v>
      </c>
      <c r="J29" s="1" t="s">
        <v>20</v>
      </c>
    </row>
    <row r="30" spans="1:10" x14ac:dyDescent="0.25">
      <c r="A30" s="1">
        <v>16</v>
      </c>
      <c r="B30" s="1" t="s">
        <v>19</v>
      </c>
      <c r="C30" s="1">
        <v>4290394</v>
      </c>
      <c r="D30" s="1">
        <v>2142013</v>
      </c>
      <c r="E30" s="1">
        <v>2</v>
      </c>
      <c r="F30" s="1">
        <f t="shared" si="0"/>
        <v>0.4992578770154909</v>
      </c>
      <c r="G30" s="1">
        <v>805268</v>
      </c>
      <c r="J30" s="1" t="s">
        <v>20</v>
      </c>
    </row>
    <row r="31" spans="1:10" x14ac:dyDescent="0.25">
      <c r="A31" s="1">
        <v>16</v>
      </c>
      <c r="B31" s="1" t="s">
        <v>19</v>
      </c>
      <c r="C31" s="1">
        <v>3965427</v>
      </c>
      <c r="D31" s="1">
        <v>2146053</v>
      </c>
      <c r="E31" s="1">
        <v>1.85</v>
      </c>
      <c r="F31" s="1">
        <f t="shared" si="0"/>
        <v>0.54119089823113631</v>
      </c>
      <c r="G31" s="1">
        <v>806787</v>
      </c>
      <c r="J31" s="1" t="s">
        <v>20</v>
      </c>
    </row>
    <row r="32" spans="1:10" x14ac:dyDescent="0.25">
      <c r="A32" s="1">
        <v>16</v>
      </c>
      <c r="B32" s="1" t="s">
        <v>19</v>
      </c>
      <c r="C32" s="1">
        <v>4125202</v>
      </c>
      <c r="D32" s="1">
        <v>2154622</v>
      </c>
      <c r="E32" s="1">
        <v>1.91</v>
      </c>
      <c r="F32" s="1">
        <f t="shared" si="0"/>
        <v>0.52230702884367841</v>
      </c>
      <c r="G32" s="1">
        <v>810009</v>
      </c>
      <c r="J32" s="1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0A6B-5732-460C-A0DD-9C4B9BA3B56B}">
  <dimension ref="A1:J32"/>
  <sheetViews>
    <sheetView workbookViewId="0">
      <selection activeCell="I18" sqref="I18"/>
    </sheetView>
  </sheetViews>
  <sheetFormatPr defaultRowHeight="16.5" x14ac:dyDescent="0.25"/>
  <cols>
    <col min="1" max="1" width="9" style="1"/>
    <col min="2" max="2" width="14.75" style="1" customWidth="1"/>
    <col min="3" max="3" width="11.5" style="1" customWidth="1"/>
    <col min="4" max="9" width="9" style="1"/>
    <col min="10" max="10" width="17.75" style="1" customWidth="1"/>
    <col min="11" max="16384" width="9" style="1"/>
  </cols>
  <sheetData>
    <row r="1" spans="1:10" x14ac:dyDescent="0.2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25">
      <c r="A2" s="1">
        <v>1</v>
      </c>
      <c r="B2" s="1" t="s">
        <v>21</v>
      </c>
      <c r="C2" s="1">
        <v>21511695</v>
      </c>
      <c r="D2" s="1">
        <v>8642731</v>
      </c>
      <c r="E2" s="1">
        <v>2.4900000000000002</v>
      </c>
      <c r="F2" s="1">
        <f>D2/C2</f>
        <v>0.40176894475307501</v>
      </c>
      <c r="G2" s="1">
        <v>3249147</v>
      </c>
      <c r="H2" s="1">
        <v>26.78</v>
      </c>
      <c r="I2" s="1">
        <v>0.09</v>
      </c>
      <c r="J2" s="1">
        <v>65.349999999999994</v>
      </c>
    </row>
    <row r="3" spans="1:10" x14ac:dyDescent="0.25">
      <c r="A3" s="1">
        <v>2</v>
      </c>
      <c r="B3" s="1" t="s">
        <v>21</v>
      </c>
      <c r="C3" s="1">
        <v>12949321</v>
      </c>
      <c r="D3" s="1">
        <v>5626232</v>
      </c>
      <c r="E3" s="1">
        <v>2.2999999999999998</v>
      </c>
      <c r="F3" s="1">
        <f t="shared" ref="F3:F32" si="0">D3/C3</f>
        <v>0.43448085038590056</v>
      </c>
      <c r="G3" s="1">
        <v>2115125</v>
      </c>
      <c r="H3" s="1">
        <v>43.69</v>
      </c>
      <c r="I3" s="1">
        <v>0.09</v>
      </c>
      <c r="J3" s="1">
        <v>56.73</v>
      </c>
    </row>
    <row r="4" spans="1:10" x14ac:dyDescent="0.25">
      <c r="A4" s="1">
        <v>2</v>
      </c>
      <c r="B4" s="1" t="s">
        <v>21</v>
      </c>
      <c r="C4" s="1">
        <v>12880234</v>
      </c>
      <c r="D4" s="1">
        <v>5625949</v>
      </c>
      <c r="E4" s="1">
        <v>2.29</v>
      </c>
      <c r="F4" s="1">
        <f t="shared" si="0"/>
        <v>0.43678934715005951</v>
      </c>
      <c r="G4" s="1">
        <v>2115019</v>
      </c>
      <c r="J4" s="1" t="s">
        <v>20</v>
      </c>
    </row>
    <row r="5" spans="1:10" x14ac:dyDescent="0.25">
      <c r="A5" s="1">
        <v>4</v>
      </c>
      <c r="B5" s="1" t="s">
        <v>21</v>
      </c>
      <c r="C5" s="1">
        <v>7760133</v>
      </c>
      <c r="D5" s="1">
        <v>3757999</v>
      </c>
      <c r="E5" s="1">
        <v>2.06</v>
      </c>
      <c r="F5" s="1">
        <f t="shared" si="0"/>
        <v>0.48426992166242511</v>
      </c>
      <c r="G5" s="1">
        <v>1412782</v>
      </c>
      <c r="H5" s="1">
        <v>73.5</v>
      </c>
      <c r="I5" s="1">
        <v>0.1</v>
      </c>
      <c r="J5" s="1">
        <v>12598.04</v>
      </c>
    </row>
    <row r="6" spans="1:10" x14ac:dyDescent="0.25">
      <c r="A6" s="1">
        <v>4</v>
      </c>
      <c r="B6" s="1" t="s">
        <v>21</v>
      </c>
      <c r="C6" s="1">
        <v>7455399</v>
      </c>
      <c r="D6" s="1">
        <v>3757078</v>
      </c>
      <c r="E6" s="1">
        <v>1.98</v>
      </c>
      <c r="F6" s="1">
        <f t="shared" si="0"/>
        <v>0.50394056709775026</v>
      </c>
      <c r="G6" s="1">
        <v>1412436</v>
      </c>
      <c r="J6" s="1" t="s">
        <v>20</v>
      </c>
    </row>
    <row r="7" spans="1:10" x14ac:dyDescent="0.25">
      <c r="A7" s="1">
        <v>4</v>
      </c>
      <c r="B7" s="1" t="s">
        <v>21</v>
      </c>
      <c r="C7" s="1">
        <v>7639205</v>
      </c>
      <c r="D7" s="1">
        <v>3755259</v>
      </c>
      <c r="E7" s="1">
        <v>2.0299999999999998</v>
      </c>
      <c r="F7" s="1">
        <f t="shared" si="0"/>
        <v>0.49157719945989142</v>
      </c>
      <c r="G7" s="1">
        <v>1411752</v>
      </c>
      <c r="J7" s="1" t="s">
        <v>20</v>
      </c>
    </row>
    <row r="8" spans="1:10" x14ac:dyDescent="0.25">
      <c r="A8" s="1">
        <v>4</v>
      </c>
      <c r="B8" s="1" t="s">
        <v>21</v>
      </c>
      <c r="C8" s="1">
        <v>8125310</v>
      </c>
      <c r="D8" s="1">
        <v>3757219</v>
      </c>
      <c r="E8" s="1">
        <v>2.16</v>
      </c>
      <c r="F8" s="1">
        <f t="shared" si="0"/>
        <v>0.46240931115243605</v>
      </c>
      <c r="G8" s="1">
        <v>1412489</v>
      </c>
      <c r="J8" s="1" t="s">
        <v>20</v>
      </c>
    </row>
    <row r="9" spans="1:10" x14ac:dyDescent="0.25">
      <c r="A9" s="1">
        <v>8</v>
      </c>
      <c r="B9" s="1" t="s">
        <v>21</v>
      </c>
      <c r="C9" s="1">
        <v>5237589</v>
      </c>
      <c r="D9" s="1">
        <v>2584719</v>
      </c>
      <c r="E9" s="1">
        <v>2.0299999999999998</v>
      </c>
      <c r="F9" s="1">
        <f t="shared" si="0"/>
        <v>0.4934940485020875</v>
      </c>
      <c r="G9" s="1">
        <v>971699</v>
      </c>
      <c r="H9" s="1">
        <v>138.46</v>
      </c>
      <c r="I9" s="1">
        <v>0.13</v>
      </c>
      <c r="J9" s="1">
        <v>59.5</v>
      </c>
    </row>
    <row r="10" spans="1:10" x14ac:dyDescent="0.25">
      <c r="A10" s="1">
        <v>8</v>
      </c>
      <c r="B10" s="1" t="s">
        <v>21</v>
      </c>
      <c r="C10" s="1">
        <v>4796566</v>
      </c>
      <c r="D10" s="1">
        <v>2576361</v>
      </c>
      <c r="E10" s="1">
        <v>1.86</v>
      </c>
      <c r="F10" s="1">
        <f t="shared" si="0"/>
        <v>0.53712614399551684</v>
      </c>
      <c r="G10" s="1">
        <v>968557</v>
      </c>
      <c r="J10" s="1" t="s">
        <v>20</v>
      </c>
    </row>
    <row r="11" spans="1:10" x14ac:dyDescent="0.25">
      <c r="A11" s="1">
        <v>8</v>
      </c>
      <c r="B11" s="1" t="s">
        <v>21</v>
      </c>
      <c r="C11" s="1">
        <v>5482046</v>
      </c>
      <c r="D11" s="1">
        <v>2566118</v>
      </c>
      <c r="E11" s="1">
        <v>2.14</v>
      </c>
      <c r="F11" s="1">
        <f t="shared" si="0"/>
        <v>0.46809494119531286</v>
      </c>
      <c r="G11" s="1">
        <v>964706</v>
      </c>
      <c r="J11" s="1" t="s">
        <v>20</v>
      </c>
    </row>
    <row r="12" spans="1:10" x14ac:dyDescent="0.25">
      <c r="A12" s="1">
        <v>8</v>
      </c>
      <c r="B12" s="1" t="s">
        <v>21</v>
      </c>
      <c r="C12" s="1">
        <v>5272331</v>
      </c>
      <c r="D12" s="1">
        <v>2568551</v>
      </c>
      <c r="E12" s="1">
        <v>2.0499999999999998</v>
      </c>
      <c r="F12" s="1">
        <f t="shared" si="0"/>
        <v>0.48717559652457326</v>
      </c>
      <c r="G12" s="1">
        <v>965621</v>
      </c>
      <c r="J12" s="1" t="s">
        <v>20</v>
      </c>
    </row>
    <row r="13" spans="1:10" x14ac:dyDescent="0.25">
      <c r="A13" s="1">
        <v>8</v>
      </c>
      <c r="B13" s="1" t="s">
        <v>21</v>
      </c>
      <c r="C13" s="1">
        <v>5541315</v>
      </c>
      <c r="D13" s="1">
        <v>2571183</v>
      </c>
      <c r="E13" s="1">
        <v>2.16</v>
      </c>
      <c r="F13" s="1">
        <f t="shared" si="0"/>
        <v>0.46400231713952372</v>
      </c>
      <c r="G13" s="1">
        <v>966610</v>
      </c>
      <c r="J13" s="1" t="s">
        <v>20</v>
      </c>
    </row>
    <row r="14" spans="1:10" x14ac:dyDescent="0.25">
      <c r="A14" s="1">
        <v>8</v>
      </c>
      <c r="B14" s="1" t="s">
        <v>21</v>
      </c>
      <c r="C14" s="1">
        <v>4846825</v>
      </c>
      <c r="D14" s="1">
        <v>2564803</v>
      </c>
      <c r="E14" s="1">
        <v>1.89</v>
      </c>
      <c r="F14" s="1">
        <f t="shared" si="0"/>
        <v>0.52917177740066956</v>
      </c>
      <c r="G14" s="1">
        <v>964212</v>
      </c>
      <c r="J14" s="1" t="s">
        <v>20</v>
      </c>
    </row>
    <row r="15" spans="1:10" x14ac:dyDescent="0.25">
      <c r="A15" s="1">
        <v>8</v>
      </c>
      <c r="B15" s="1" t="s">
        <v>21</v>
      </c>
      <c r="C15" s="1">
        <v>4834399</v>
      </c>
      <c r="D15" s="1">
        <v>2576356</v>
      </c>
      <c r="E15" s="1">
        <v>1.88</v>
      </c>
      <c r="F15" s="1">
        <f t="shared" si="0"/>
        <v>0.53292167237333943</v>
      </c>
      <c r="G15" s="1">
        <v>968555</v>
      </c>
      <c r="J15" s="1" t="s">
        <v>20</v>
      </c>
    </row>
    <row r="16" spans="1:10" x14ac:dyDescent="0.25">
      <c r="A16" s="1">
        <v>8</v>
      </c>
      <c r="B16" s="1" t="s">
        <v>21</v>
      </c>
      <c r="C16" s="1">
        <v>4792315</v>
      </c>
      <c r="D16" s="1">
        <v>2573887</v>
      </c>
      <c r="E16" s="1">
        <v>1.86</v>
      </c>
      <c r="F16" s="1">
        <f t="shared" si="0"/>
        <v>0.53708635596783605</v>
      </c>
      <c r="G16" s="1">
        <v>967627</v>
      </c>
      <c r="J16" s="1" t="s">
        <v>20</v>
      </c>
    </row>
    <row r="17" spans="1:10" x14ac:dyDescent="0.25">
      <c r="A17" s="1">
        <v>16</v>
      </c>
      <c r="B17" s="1" t="s">
        <v>21</v>
      </c>
      <c r="C17" s="1">
        <v>4336683</v>
      </c>
      <c r="D17" s="1">
        <v>2142821</v>
      </c>
      <c r="E17" s="1">
        <v>2.02</v>
      </c>
      <c r="F17" s="1">
        <f t="shared" si="0"/>
        <v>0.4941152027943938</v>
      </c>
      <c r="G17" s="1">
        <v>805572</v>
      </c>
      <c r="H17" s="1">
        <v>252.31</v>
      </c>
      <c r="I17" s="1">
        <v>0.2</v>
      </c>
      <c r="J17" s="1">
        <v>65.31</v>
      </c>
    </row>
    <row r="18" spans="1:10" x14ac:dyDescent="0.25">
      <c r="A18" s="1">
        <v>16</v>
      </c>
      <c r="B18" s="1" t="s">
        <v>21</v>
      </c>
      <c r="C18" s="1">
        <v>3745955</v>
      </c>
      <c r="D18" s="1">
        <v>2124880</v>
      </c>
      <c r="E18" s="1">
        <v>1.76</v>
      </c>
      <c r="F18" s="1">
        <f t="shared" si="0"/>
        <v>0.56724653659747648</v>
      </c>
      <c r="G18" s="1">
        <v>798827</v>
      </c>
      <c r="J18" s="1" t="s">
        <v>20</v>
      </c>
    </row>
    <row r="19" spans="1:10" x14ac:dyDescent="0.25">
      <c r="A19" s="1">
        <v>16</v>
      </c>
      <c r="B19" s="1" t="s">
        <v>21</v>
      </c>
      <c r="C19" s="1">
        <v>4135388</v>
      </c>
      <c r="D19" s="1">
        <v>2094833</v>
      </c>
      <c r="E19" s="1">
        <v>1.97</v>
      </c>
      <c r="F19" s="1">
        <f t="shared" si="0"/>
        <v>0.50656262483713743</v>
      </c>
      <c r="G19" s="1">
        <v>787532</v>
      </c>
      <c r="J19" s="1" t="s">
        <v>20</v>
      </c>
    </row>
    <row r="20" spans="1:10" x14ac:dyDescent="0.25">
      <c r="A20" s="1">
        <v>16</v>
      </c>
      <c r="B20" s="1" t="s">
        <v>21</v>
      </c>
      <c r="C20" s="1">
        <v>4032070</v>
      </c>
      <c r="D20" s="1">
        <v>2121791</v>
      </c>
      <c r="E20" s="1">
        <v>1.9</v>
      </c>
      <c r="F20" s="1">
        <f t="shared" si="0"/>
        <v>0.52622871130709536</v>
      </c>
      <c r="G20" s="1">
        <v>797666</v>
      </c>
      <c r="J20" s="1" t="s">
        <v>20</v>
      </c>
    </row>
    <row r="21" spans="1:10" x14ac:dyDescent="0.25">
      <c r="A21" s="1">
        <v>16</v>
      </c>
      <c r="B21" s="1" t="s">
        <v>21</v>
      </c>
      <c r="C21" s="1">
        <v>4148163</v>
      </c>
      <c r="D21" s="1">
        <v>2124952</v>
      </c>
      <c r="E21" s="1">
        <v>1.95</v>
      </c>
      <c r="F21" s="1">
        <f t="shared" si="0"/>
        <v>0.51226338019986195</v>
      </c>
      <c r="G21" s="1">
        <v>798854</v>
      </c>
      <c r="J21" s="1" t="s">
        <v>20</v>
      </c>
    </row>
    <row r="22" spans="1:10" x14ac:dyDescent="0.25">
      <c r="A22" s="1">
        <v>16</v>
      </c>
      <c r="B22" s="1" t="s">
        <v>21</v>
      </c>
      <c r="C22" s="1">
        <v>4053099</v>
      </c>
      <c r="D22" s="1">
        <v>2102265</v>
      </c>
      <c r="E22" s="1">
        <v>1.93</v>
      </c>
      <c r="F22" s="1">
        <f t="shared" si="0"/>
        <v>0.51868089084426505</v>
      </c>
      <c r="G22" s="1">
        <v>790325</v>
      </c>
      <c r="J22" s="1" t="s">
        <v>20</v>
      </c>
    </row>
    <row r="23" spans="1:10" x14ac:dyDescent="0.25">
      <c r="A23" s="1">
        <v>16</v>
      </c>
      <c r="B23" s="1" t="s">
        <v>21</v>
      </c>
      <c r="C23" s="1">
        <v>3799447</v>
      </c>
      <c r="D23" s="1">
        <v>2118872</v>
      </c>
      <c r="E23" s="1">
        <v>1.79</v>
      </c>
      <c r="F23" s="1">
        <f t="shared" si="0"/>
        <v>0.55767905171463106</v>
      </c>
      <c r="G23" s="1">
        <v>796569</v>
      </c>
      <c r="J23" s="1" t="s">
        <v>20</v>
      </c>
    </row>
    <row r="24" spans="1:10" x14ac:dyDescent="0.25">
      <c r="A24" s="1">
        <v>16</v>
      </c>
      <c r="B24" s="1" t="s">
        <v>21</v>
      </c>
      <c r="C24" s="1">
        <v>3942137</v>
      </c>
      <c r="D24" s="1">
        <v>2116042</v>
      </c>
      <c r="E24" s="1">
        <v>1.86</v>
      </c>
      <c r="F24" s="1">
        <f t="shared" si="0"/>
        <v>0.53677535813696986</v>
      </c>
      <c r="G24" s="1">
        <v>795505</v>
      </c>
      <c r="J24" s="1" t="s">
        <v>20</v>
      </c>
    </row>
    <row r="25" spans="1:10" x14ac:dyDescent="0.25">
      <c r="A25" s="1">
        <v>16</v>
      </c>
      <c r="B25" s="1" t="s">
        <v>21</v>
      </c>
      <c r="C25" s="1">
        <v>3886040</v>
      </c>
      <c r="D25" s="1">
        <v>2104722</v>
      </c>
      <c r="E25" s="1">
        <v>1.85</v>
      </c>
      <c r="F25" s="1">
        <f t="shared" si="0"/>
        <v>0.54161099731346052</v>
      </c>
      <c r="G25" s="1">
        <v>791249</v>
      </c>
      <c r="J25" s="1" t="s">
        <v>20</v>
      </c>
    </row>
    <row r="26" spans="1:10" x14ac:dyDescent="0.25">
      <c r="A26" s="1">
        <v>16</v>
      </c>
      <c r="B26" s="1" t="s">
        <v>21</v>
      </c>
      <c r="C26" s="1">
        <v>4054556</v>
      </c>
      <c r="D26" s="1">
        <v>2098922</v>
      </c>
      <c r="E26" s="1">
        <v>1.93</v>
      </c>
      <c r="F26" s="1">
        <f t="shared" si="0"/>
        <v>0.51766999888520471</v>
      </c>
      <c r="G26" s="1">
        <v>789069</v>
      </c>
      <c r="J26" s="1" t="s">
        <v>20</v>
      </c>
    </row>
    <row r="27" spans="1:10" x14ac:dyDescent="0.25">
      <c r="A27" s="1">
        <v>16</v>
      </c>
      <c r="B27" s="1" t="s">
        <v>21</v>
      </c>
      <c r="C27" s="1">
        <v>3844178</v>
      </c>
      <c r="D27" s="1">
        <v>2098233</v>
      </c>
      <c r="E27" s="1">
        <v>1.83</v>
      </c>
      <c r="F27" s="1">
        <f t="shared" si="0"/>
        <v>0.54582097915341066</v>
      </c>
      <c r="G27" s="1">
        <v>788810</v>
      </c>
      <c r="J27" s="1" t="s">
        <v>20</v>
      </c>
    </row>
    <row r="28" spans="1:10" x14ac:dyDescent="0.25">
      <c r="A28" s="1">
        <v>16</v>
      </c>
      <c r="B28" s="1" t="s">
        <v>21</v>
      </c>
      <c r="C28" s="1">
        <v>4180575</v>
      </c>
      <c r="D28" s="1">
        <v>2112996</v>
      </c>
      <c r="E28" s="1">
        <v>1.98</v>
      </c>
      <c r="F28" s="1">
        <f t="shared" si="0"/>
        <v>0.50543190829012752</v>
      </c>
      <c r="G28" s="1">
        <v>794360</v>
      </c>
      <c r="J28" s="1" t="s">
        <v>20</v>
      </c>
    </row>
    <row r="29" spans="1:10" x14ac:dyDescent="0.25">
      <c r="A29" s="1">
        <v>16</v>
      </c>
      <c r="B29" s="1" t="s">
        <v>21</v>
      </c>
      <c r="C29" s="1">
        <v>3586117</v>
      </c>
      <c r="D29" s="1">
        <v>2096638</v>
      </c>
      <c r="E29" s="1">
        <v>1.71</v>
      </c>
      <c r="F29" s="1">
        <f t="shared" si="0"/>
        <v>0.58465409801186075</v>
      </c>
      <c r="G29" s="1">
        <v>788210</v>
      </c>
      <c r="J29" s="1" t="s">
        <v>20</v>
      </c>
    </row>
    <row r="30" spans="1:10" x14ac:dyDescent="0.25">
      <c r="A30" s="1">
        <v>16</v>
      </c>
      <c r="B30" s="1" t="s">
        <v>21</v>
      </c>
      <c r="C30" s="1">
        <v>3981207</v>
      </c>
      <c r="D30" s="1">
        <v>2099312</v>
      </c>
      <c r="E30" s="1">
        <v>1.9</v>
      </c>
      <c r="F30" s="1">
        <f t="shared" si="0"/>
        <v>0.52730541265500641</v>
      </c>
      <c r="G30" s="1">
        <v>789215</v>
      </c>
      <c r="J30" s="1" t="s">
        <v>20</v>
      </c>
    </row>
    <row r="31" spans="1:10" x14ac:dyDescent="0.25">
      <c r="A31" s="1">
        <v>16</v>
      </c>
      <c r="B31" s="1" t="s">
        <v>21</v>
      </c>
      <c r="C31" s="1">
        <v>4101250</v>
      </c>
      <c r="D31" s="1">
        <v>2110190</v>
      </c>
      <c r="E31" s="1">
        <v>1.94</v>
      </c>
      <c r="F31" s="1">
        <f t="shared" si="0"/>
        <v>0.51452362084730263</v>
      </c>
      <c r="G31" s="1">
        <v>793305</v>
      </c>
      <c r="J31" s="1" t="s">
        <v>20</v>
      </c>
    </row>
    <row r="32" spans="1:10" x14ac:dyDescent="0.25">
      <c r="A32" s="1">
        <v>16</v>
      </c>
      <c r="B32" s="1" t="s">
        <v>21</v>
      </c>
      <c r="C32" s="1">
        <v>3878625</v>
      </c>
      <c r="D32" s="1">
        <v>2094966</v>
      </c>
      <c r="E32" s="1">
        <v>1.85</v>
      </c>
      <c r="F32" s="1">
        <f t="shared" si="0"/>
        <v>0.54013110316155855</v>
      </c>
      <c r="G32" s="1">
        <v>787582</v>
      </c>
      <c r="J32" s="1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FFE6-4C66-4D42-B52D-8480150E6146}">
  <dimension ref="A1:J32"/>
  <sheetViews>
    <sheetView workbookViewId="0">
      <selection activeCell="H18" sqref="H18"/>
    </sheetView>
  </sheetViews>
  <sheetFormatPr defaultRowHeight="16.5" x14ac:dyDescent="0.25"/>
  <cols>
    <col min="1" max="1" width="9" style="1"/>
    <col min="2" max="2" width="13.875" style="1" customWidth="1"/>
    <col min="3" max="3" width="11.25" style="1" customWidth="1"/>
    <col min="4" max="9" width="9" style="1"/>
    <col min="10" max="10" width="17.375" style="1" customWidth="1"/>
    <col min="11" max="11" width="9" style="1" customWidth="1"/>
    <col min="12" max="16384" width="9" style="1"/>
  </cols>
  <sheetData>
    <row r="1" spans="1:10" x14ac:dyDescent="0.2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25">
      <c r="A2" s="1">
        <v>1</v>
      </c>
      <c r="B2" s="1" t="s">
        <v>22</v>
      </c>
      <c r="C2" s="1">
        <v>21516534</v>
      </c>
      <c r="D2" s="1">
        <v>8646661</v>
      </c>
      <c r="E2" s="1">
        <v>2.4900000000000002</v>
      </c>
      <c r="F2" s="1">
        <f>D2/C2</f>
        <v>0.40186123843180321</v>
      </c>
      <c r="G2" s="1">
        <v>3250625</v>
      </c>
      <c r="H2" s="1">
        <v>29.72</v>
      </c>
      <c r="I2" s="1">
        <v>0.1</v>
      </c>
      <c r="J2" s="1">
        <v>65.33</v>
      </c>
    </row>
    <row r="3" spans="1:10" x14ac:dyDescent="0.25">
      <c r="A3" s="1">
        <v>2</v>
      </c>
      <c r="B3" s="1" t="s">
        <v>22</v>
      </c>
      <c r="C3" s="1">
        <v>12880594</v>
      </c>
      <c r="D3" s="1">
        <v>5607261</v>
      </c>
      <c r="E3" s="1">
        <v>2.2999999999999998</v>
      </c>
      <c r="F3" s="1">
        <f t="shared" ref="F3:F32" si="0">D3/C3</f>
        <v>0.43532627454913958</v>
      </c>
      <c r="G3" s="1">
        <v>2107993</v>
      </c>
      <c r="H3" s="1">
        <v>46.8</v>
      </c>
      <c r="I3" s="1">
        <v>0.1</v>
      </c>
      <c r="J3" s="1">
        <v>58.74</v>
      </c>
    </row>
    <row r="4" spans="1:10" x14ac:dyDescent="0.25">
      <c r="A4" s="1">
        <v>2</v>
      </c>
      <c r="B4" s="1" t="s">
        <v>22</v>
      </c>
      <c r="C4" s="1">
        <v>12951868</v>
      </c>
      <c r="D4" s="1">
        <v>5606977</v>
      </c>
      <c r="E4" s="1">
        <v>2.31</v>
      </c>
      <c r="F4" s="1">
        <f t="shared" si="0"/>
        <v>0.43290875107745075</v>
      </c>
      <c r="G4" s="1">
        <v>2107886</v>
      </c>
      <c r="J4" s="1" t="s">
        <v>20</v>
      </c>
    </row>
    <row r="5" spans="1:10" x14ac:dyDescent="0.25">
      <c r="A5" s="1">
        <v>4</v>
      </c>
      <c r="B5" s="1" t="s">
        <v>22</v>
      </c>
      <c r="C5" s="1">
        <v>8126816</v>
      </c>
      <c r="D5" s="1">
        <v>3765585</v>
      </c>
      <c r="E5" s="1">
        <v>2.16</v>
      </c>
      <c r="F5" s="1">
        <f t="shared" si="0"/>
        <v>0.46335305241314678</v>
      </c>
      <c r="G5" s="1">
        <v>1415634</v>
      </c>
      <c r="H5" s="1">
        <v>76.55</v>
      </c>
      <c r="I5" s="1">
        <v>0.11</v>
      </c>
      <c r="J5" s="1">
        <v>12436.29</v>
      </c>
    </row>
    <row r="6" spans="1:10" x14ac:dyDescent="0.25">
      <c r="A6" s="1">
        <v>4</v>
      </c>
      <c r="B6" s="1" t="s">
        <v>22</v>
      </c>
      <c r="C6" s="1">
        <v>7432436</v>
      </c>
      <c r="D6" s="1">
        <v>3764645</v>
      </c>
      <c r="E6" s="1">
        <v>1.97</v>
      </c>
      <c r="F6" s="1">
        <f t="shared" si="0"/>
        <v>0.50651562959977048</v>
      </c>
      <c r="G6" s="1">
        <v>1415280</v>
      </c>
      <c r="J6" s="1" t="s">
        <v>20</v>
      </c>
    </row>
    <row r="7" spans="1:10" x14ac:dyDescent="0.25">
      <c r="A7" s="1">
        <v>4</v>
      </c>
      <c r="B7" s="1" t="s">
        <v>22</v>
      </c>
      <c r="C7" s="1">
        <v>7766491</v>
      </c>
      <c r="D7" s="1">
        <v>3763810</v>
      </c>
      <c r="E7" s="1">
        <v>2.06</v>
      </c>
      <c r="F7" s="1">
        <f t="shared" si="0"/>
        <v>0.48462169079961592</v>
      </c>
      <c r="G7" s="1">
        <v>1414966</v>
      </c>
      <c r="J7" s="1" t="s">
        <v>20</v>
      </c>
    </row>
    <row r="8" spans="1:10" x14ac:dyDescent="0.25">
      <c r="A8" s="1">
        <v>4</v>
      </c>
      <c r="B8" s="1" t="s">
        <v>22</v>
      </c>
      <c r="C8" s="1">
        <v>7663284</v>
      </c>
      <c r="D8" s="1">
        <v>3765320</v>
      </c>
      <c r="E8" s="1">
        <v>2.04</v>
      </c>
      <c r="F8" s="1">
        <f t="shared" si="0"/>
        <v>0.49134548582565907</v>
      </c>
      <c r="G8" s="1">
        <v>1415534</v>
      </c>
      <c r="J8" s="1" t="s">
        <v>20</v>
      </c>
    </row>
    <row r="9" spans="1:10" x14ac:dyDescent="0.25">
      <c r="A9" s="1">
        <v>8</v>
      </c>
      <c r="B9" s="1" t="s">
        <v>22</v>
      </c>
      <c r="C9" s="1">
        <v>5274122</v>
      </c>
      <c r="D9" s="1">
        <v>2560478</v>
      </c>
      <c r="E9" s="1">
        <v>2.06</v>
      </c>
      <c r="F9" s="1">
        <f t="shared" si="0"/>
        <v>0.48547947885923004</v>
      </c>
      <c r="G9" s="1">
        <v>962586</v>
      </c>
      <c r="H9" s="1">
        <v>146.1</v>
      </c>
      <c r="I9" s="1">
        <v>0.14000000000000001</v>
      </c>
      <c r="J9" s="1">
        <v>62.79</v>
      </c>
    </row>
    <row r="10" spans="1:10" x14ac:dyDescent="0.25">
      <c r="A10" s="1">
        <v>8</v>
      </c>
      <c r="B10" s="1" t="s">
        <v>22</v>
      </c>
      <c r="C10" s="1">
        <v>4783991</v>
      </c>
      <c r="D10" s="1">
        <v>2549377</v>
      </c>
      <c r="E10" s="1">
        <v>1.88</v>
      </c>
      <c r="F10" s="1">
        <f t="shared" si="0"/>
        <v>0.53289753262495687</v>
      </c>
      <c r="G10" s="1">
        <v>958413</v>
      </c>
      <c r="J10" s="1" t="s">
        <v>20</v>
      </c>
    </row>
    <row r="11" spans="1:10" x14ac:dyDescent="0.25">
      <c r="A11" s="1">
        <v>8</v>
      </c>
      <c r="B11" s="1" t="s">
        <v>22</v>
      </c>
      <c r="C11" s="1">
        <v>5508637</v>
      </c>
      <c r="D11" s="1">
        <v>2546246</v>
      </c>
      <c r="E11" s="1">
        <v>2.16</v>
      </c>
      <c r="F11" s="1">
        <f t="shared" si="0"/>
        <v>0.46222795221395058</v>
      </c>
      <c r="G11" s="1">
        <v>957236</v>
      </c>
      <c r="J11" s="1" t="s">
        <v>20</v>
      </c>
    </row>
    <row r="12" spans="1:10" x14ac:dyDescent="0.25">
      <c r="A12" s="1">
        <v>8</v>
      </c>
      <c r="B12" s="1" t="s">
        <v>22</v>
      </c>
      <c r="C12" s="1">
        <v>5260460</v>
      </c>
      <c r="D12" s="1">
        <v>2544035</v>
      </c>
      <c r="E12" s="1">
        <v>2.0699999999999998</v>
      </c>
      <c r="F12" s="1">
        <f t="shared" si="0"/>
        <v>0.48361455081874971</v>
      </c>
      <c r="G12" s="1">
        <v>956404</v>
      </c>
      <c r="J12" s="1" t="s">
        <v>20</v>
      </c>
    </row>
    <row r="13" spans="1:10" x14ac:dyDescent="0.25">
      <c r="A13" s="1">
        <v>8</v>
      </c>
      <c r="B13" s="1" t="s">
        <v>22</v>
      </c>
      <c r="C13" s="1">
        <v>5591922</v>
      </c>
      <c r="D13" s="1">
        <v>2552344</v>
      </c>
      <c r="E13" s="1">
        <v>2.19</v>
      </c>
      <c r="F13" s="1">
        <f t="shared" si="0"/>
        <v>0.45643412050454207</v>
      </c>
      <c r="G13" s="1">
        <v>959528</v>
      </c>
      <c r="J13" s="1" t="s">
        <v>20</v>
      </c>
    </row>
    <row r="14" spans="1:10" x14ac:dyDescent="0.25">
      <c r="A14" s="1">
        <v>8</v>
      </c>
      <c r="B14" s="1" t="s">
        <v>22</v>
      </c>
      <c r="C14" s="1">
        <v>4916896</v>
      </c>
      <c r="D14" s="1">
        <v>2546617</v>
      </c>
      <c r="E14" s="1">
        <v>1.93</v>
      </c>
      <c r="F14" s="1">
        <f t="shared" si="0"/>
        <v>0.51793184155206862</v>
      </c>
      <c r="G14" s="1">
        <v>957375</v>
      </c>
      <c r="J14" s="1" t="s">
        <v>20</v>
      </c>
    </row>
    <row r="15" spans="1:10" x14ac:dyDescent="0.25">
      <c r="A15" s="1">
        <v>8</v>
      </c>
      <c r="B15" s="1" t="s">
        <v>22</v>
      </c>
      <c r="C15" s="1">
        <v>4889194</v>
      </c>
      <c r="D15" s="1">
        <v>2555478</v>
      </c>
      <c r="E15" s="1">
        <v>1.91</v>
      </c>
      <c r="F15" s="1">
        <f t="shared" si="0"/>
        <v>0.52267878918283872</v>
      </c>
      <c r="G15" s="1">
        <v>960706</v>
      </c>
      <c r="J15" s="1" t="s">
        <v>20</v>
      </c>
    </row>
    <row r="16" spans="1:10" x14ac:dyDescent="0.25">
      <c r="A16" s="1">
        <v>8</v>
      </c>
      <c r="B16" s="1" t="s">
        <v>22</v>
      </c>
      <c r="C16" s="1">
        <v>4816247</v>
      </c>
      <c r="D16" s="1">
        <v>2555255</v>
      </c>
      <c r="E16" s="1">
        <v>1.88</v>
      </c>
      <c r="F16" s="1">
        <f t="shared" si="0"/>
        <v>0.53054899385351295</v>
      </c>
      <c r="G16" s="1">
        <v>960622</v>
      </c>
      <c r="J16" s="1" t="s">
        <v>20</v>
      </c>
    </row>
    <row r="17" spans="1:10" x14ac:dyDescent="0.25">
      <c r="A17" s="1">
        <v>16</v>
      </c>
      <c r="B17" s="1" t="s">
        <v>22</v>
      </c>
      <c r="C17" s="1">
        <v>3921792</v>
      </c>
      <c r="D17" s="1">
        <v>2121510</v>
      </c>
      <c r="E17" s="1">
        <v>1.85</v>
      </c>
      <c r="F17" s="1">
        <f t="shared" si="0"/>
        <v>0.54095423724664649</v>
      </c>
      <c r="G17" s="1">
        <v>797560</v>
      </c>
      <c r="H17" s="1">
        <v>266.95</v>
      </c>
      <c r="I17" s="1">
        <v>0.21</v>
      </c>
      <c r="J17" s="1">
        <v>65.959999999999994</v>
      </c>
    </row>
    <row r="18" spans="1:10" x14ac:dyDescent="0.25">
      <c r="A18" s="1">
        <v>16</v>
      </c>
      <c r="B18" s="1" t="s">
        <v>22</v>
      </c>
      <c r="C18" s="1">
        <v>3775819</v>
      </c>
      <c r="D18" s="1">
        <v>2074262</v>
      </c>
      <c r="E18" s="1">
        <v>1.82</v>
      </c>
      <c r="F18" s="1">
        <f t="shared" si="0"/>
        <v>0.54935419309029376</v>
      </c>
      <c r="G18" s="1">
        <v>779798</v>
      </c>
      <c r="J18" s="1" t="s">
        <v>20</v>
      </c>
    </row>
    <row r="19" spans="1:10" x14ac:dyDescent="0.25">
      <c r="A19" s="1">
        <v>16</v>
      </c>
      <c r="B19" s="1" t="s">
        <v>22</v>
      </c>
      <c r="C19" s="1">
        <v>4046546</v>
      </c>
      <c r="D19" s="1">
        <v>2103565</v>
      </c>
      <c r="E19" s="1">
        <v>1.92</v>
      </c>
      <c r="F19" s="1">
        <f t="shared" si="0"/>
        <v>0.51984210731819191</v>
      </c>
      <c r="G19" s="1">
        <v>790814</v>
      </c>
      <c r="J19" s="1" t="s">
        <v>20</v>
      </c>
    </row>
    <row r="20" spans="1:10" x14ac:dyDescent="0.25">
      <c r="A20" s="1">
        <v>16</v>
      </c>
      <c r="B20" s="1" t="s">
        <v>22</v>
      </c>
      <c r="C20" s="1">
        <v>3997211</v>
      </c>
      <c r="D20" s="1">
        <v>2089798</v>
      </c>
      <c r="E20" s="1">
        <v>1.91</v>
      </c>
      <c r="F20" s="1">
        <f t="shared" si="0"/>
        <v>0.52281403208387045</v>
      </c>
      <c r="G20" s="1">
        <v>785639</v>
      </c>
      <c r="J20" s="1" t="s">
        <v>20</v>
      </c>
    </row>
    <row r="21" spans="1:10" x14ac:dyDescent="0.25">
      <c r="A21" s="1">
        <v>16</v>
      </c>
      <c r="B21" s="1" t="s">
        <v>22</v>
      </c>
      <c r="C21" s="1">
        <v>4190374</v>
      </c>
      <c r="D21" s="1">
        <v>2074791</v>
      </c>
      <c r="E21" s="1">
        <v>2.02</v>
      </c>
      <c r="F21" s="1">
        <f t="shared" si="0"/>
        <v>0.49513265403040396</v>
      </c>
      <c r="G21" s="1">
        <v>779997</v>
      </c>
      <c r="J21" s="1" t="s">
        <v>20</v>
      </c>
    </row>
    <row r="22" spans="1:10" x14ac:dyDescent="0.25">
      <c r="A22" s="1">
        <v>16</v>
      </c>
      <c r="B22" s="1" t="s">
        <v>22</v>
      </c>
      <c r="C22" s="1">
        <v>3982291</v>
      </c>
      <c r="D22" s="1">
        <v>2103966</v>
      </c>
      <c r="E22" s="1">
        <v>1.89</v>
      </c>
      <c r="F22" s="1">
        <f t="shared" si="0"/>
        <v>0.52833055143383545</v>
      </c>
      <c r="G22" s="1">
        <v>790965</v>
      </c>
      <c r="J22" s="1" t="s">
        <v>20</v>
      </c>
    </row>
    <row r="23" spans="1:10" x14ac:dyDescent="0.25">
      <c r="A23" s="1">
        <v>16</v>
      </c>
      <c r="B23" s="1" t="s">
        <v>22</v>
      </c>
      <c r="C23" s="1">
        <v>3766598</v>
      </c>
      <c r="D23" s="1">
        <v>2075053</v>
      </c>
      <c r="E23" s="1">
        <v>1.82</v>
      </c>
      <c r="F23" s="1">
        <f t="shared" si="0"/>
        <v>0.55090906966976572</v>
      </c>
      <c r="G23" s="1">
        <v>780095</v>
      </c>
      <c r="J23" s="1" t="s">
        <v>20</v>
      </c>
    </row>
    <row r="24" spans="1:10" x14ac:dyDescent="0.25">
      <c r="A24" s="1">
        <v>16</v>
      </c>
      <c r="B24" s="1" t="s">
        <v>22</v>
      </c>
      <c r="C24" s="1">
        <v>3945167</v>
      </c>
      <c r="D24" s="1">
        <v>2075784</v>
      </c>
      <c r="E24" s="1">
        <v>1.9</v>
      </c>
      <c r="F24" s="1">
        <f t="shared" si="0"/>
        <v>0.5261587152077466</v>
      </c>
      <c r="G24" s="1">
        <v>780370</v>
      </c>
      <c r="J24" s="1" t="s">
        <v>20</v>
      </c>
    </row>
    <row r="25" spans="1:10" x14ac:dyDescent="0.25">
      <c r="A25" s="1">
        <v>16</v>
      </c>
      <c r="B25" s="1" t="s">
        <v>22</v>
      </c>
      <c r="C25" s="1">
        <v>3608129</v>
      </c>
      <c r="D25" s="1">
        <v>2078923</v>
      </c>
      <c r="E25" s="1">
        <v>1.74</v>
      </c>
      <c r="F25" s="1">
        <f t="shared" si="0"/>
        <v>0.5761775701478522</v>
      </c>
      <c r="G25" s="1">
        <v>781550</v>
      </c>
      <c r="J25" s="1" t="s">
        <v>20</v>
      </c>
    </row>
    <row r="26" spans="1:10" x14ac:dyDescent="0.25">
      <c r="A26" s="1">
        <v>16</v>
      </c>
      <c r="B26" s="1" t="s">
        <v>22</v>
      </c>
      <c r="C26" s="1">
        <v>4044818</v>
      </c>
      <c r="D26" s="1">
        <v>2076344</v>
      </c>
      <c r="E26" s="1">
        <v>1.95</v>
      </c>
      <c r="F26" s="1">
        <f t="shared" si="0"/>
        <v>0.513334345327775</v>
      </c>
      <c r="G26" s="1">
        <v>780581</v>
      </c>
      <c r="J26" s="1" t="s">
        <v>20</v>
      </c>
    </row>
    <row r="27" spans="1:10" x14ac:dyDescent="0.25">
      <c r="A27" s="1">
        <v>16</v>
      </c>
      <c r="B27" s="1" t="s">
        <v>22</v>
      </c>
      <c r="C27" s="1">
        <v>3961586</v>
      </c>
      <c r="D27" s="1">
        <v>2092526</v>
      </c>
      <c r="E27" s="1">
        <v>1.89</v>
      </c>
      <c r="F27" s="1">
        <f t="shared" si="0"/>
        <v>0.52820410815264396</v>
      </c>
      <c r="G27" s="1">
        <v>786664</v>
      </c>
      <c r="J27" s="1" t="s">
        <v>20</v>
      </c>
    </row>
    <row r="28" spans="1:10" x14ac:dyDescent="0.25">
      <c r="A28" s="1">
        <v>16</v>
      </c>
      <c r="B28" s="1" t="s">
        <v>22</v>
      </c>
      <c r="C28" s="1">
        <v>4185190</v>
      </c>
      <c r="D28" s="1">
        <v>2081605</v>
      </c>
      <c r="E28" s="1">
        <v>2.0099999999999998</v>
      </c>
      <c r="F28" s="1">
        <f t="shared" si="0"/>
        <v>0.4973740738174372</v>
      </c>
      <c r="G28" s="1">
        <v>782559</v>
      </c>
      <c r="J28" s="1" t="s">
        <v>20</v>
      </c>
    </row>
    <row r="29" spans="1:10" x14ac:dyDescent="0.25">
      <c r="A29" s="1">
        <v>16</v>
      </c>
      <c r="B29" s="1" t="s">
        <v>22</v>
      </c>
      <c r="C29" s="1">
        <v>3889775</v>
      </c>
      <c r="D29" s="1">
        <v>2100646</v>
      </c>
      <c r="E29" s="1">
        <v>1.85</v>
      </c>
      <c r="F29" s="1">
        <f t="shared" si="0"/>
        <v>0.54004306161667448</v>
      </c>
      <c r="G29" s="1">
        <v>789717</v>
      </c>
      <c r="J29" s="1" t="s">
        <v>20</v>
      </c>
    </row>
    <row r="30" spans="1:10" x14ac:dyDescent="0.25">
      <c r="A30" s="1">
        <v>16</v>
      </c>
      <c r="B30" s="1" t="s">
        <v>22</v>
      </c>
      <c r="C30" s="1">
        <v>4197324</v>
      </c>
      <c r="D30" s="1">
        <v>2087166</v>
      </c>
      <c r="E30" s="1">
        <v>2.0099999999999998</v>
      </c>
      <c r="F30" s="1">
        <f t="shared" si="0"/>
        <v>0.49726111207998241</v>
      </c>
      <c r="G30" s="1">
        <v>784649</v>
      </c>
      <c r="J30" s="1" t="s">
        <v>20</v>
      </c>
    </row>
    <row r="31" spans="1:10" x14ac:dyDescent="0.25">
      <c r="A31" s="1">
        <v>16</v>
      </c>
      <c r="B31" s="1" t="s">
        <v>22</v>
      </c>
      <c r="C31" s="1">
        <v>3997682</v>
      </c>
      <c r="D31" s="1">
        <v>2095309</v>
      </c>
      <c r="E31" s="1">
        <v>1.91</v>
      </c>
      <c r="F31" s="1">
        <f t="shared" si="0"/>
        <v>0.5241309839051731</v>
      </c>
      <c r="G31" s="1">
        <v>787710</v>
      </c>
      <c r="J31" s="1" t="s">
        <v>20</v>
      </c>
    </row>
    <row r="32" spans="1:10" x14ac:dyDescent="0.25">
      <c r="A32" s="1">
        <v>16</v>
      </c>
      <c r="B32" s="1" t="s">
        <v>22</v>
      </c>
      <c r="C32" s="1">
        <v>4344201</v>
      </c>
      <c r="D32" s="1">
        <v>2097878</v>
      </c>
      <c r="E32" s="1">
        <v>2.0699999999999998</v>
      </c>
      <c r="F32" s="1">
        <f t="shared" si="0"/>
        <v>0.48291457968910739</v>
      </c>
      <c r="G32" s="1">
        <v>788676</v>
      </c>
      <c r="J32" s="1" t="s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9929-0FB1-4DE3-86C1-85CCE62E6299}">
  <dimension ref="A1:J32"/>
  <sheetViews>
    <sheetView workbookViewId="0">
      <selection activeCell="G21" sqref="G21"/>
    </sheetView>
  </sheetViews>
  <sheetFormatPr defaultRowHeight="16.5" x14ac:dyDescent="0.25"/>
  <cols>
    <col min="1" max="1" width="9" style="1"/>
    <col min="2" max="2" width="14.75" style="1" customWidth="1"/>
    <col min="3" max="3" width="10.875" style="1" customWidth="1"/>
    <col min="4" max="9" width="9" style="1"/>
    <col min="10" max="10" width="19.375" style="1" customWidth="1"/>
    <col min="11" max="16384" width="9" style="1"/>
  </cols>
  <sheetData>
    <row r="1" spans="1:10" x14ac:dyDescent="0.2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25">
      <c r="A2" s="1">
        <v>1</v>
      </c>
      <c r="B2" s="1" t="s">
        <v>23</v>
      </c>
      <c r="C2" s="1">
        <v>21521742</v>
      </c>
      <c r="D2" s="1">
        <v>8652133</v>
      </c>
      <c r="E2" s="1">
        <v>2.4900000000000002</v>
      </c>
      <c r="F2" s="1">
        <f>D2/C2</f>
        <v>0.40201824740766801</v>
      </c>
      <c r="G2" s="1">
        <v>3252682</v>
      </c>
      <c r="H2" s="1">
        <v>35.340000000000003</v>
      </c>
      <c r="I2" s="1">
        <v>0.11</v>
      </c>
      <c r="J2" s="1">
        <v>65.36</v>
      </c>
    </row>
    <row r="3" spans="1:10" x14ac:dyDescent="0.25">
      <c r="A3" s="1">
        <v>2</v>
      </c>
      <c r="B3" s="1" t="s">
        <v>23</v>
      </c>
      <c r="C3" s="1">
        <v>13020261</v>
      </c>
      <c r="D3" s="1">
        <v>5629407</v>
      </c>
      <c r="E3" s="1">
        <v>2.31</v>
      </c>
      <c r="F3" s="1">
        <f t="shared" ref="F3:F32" si="0">D3/C3</f>
        <v>0.43235746195871189</v>
      </c>
      <c r="G3" s="1">
        <v>2116319</v>
      </c>
      <c r="H3" s="1">
        <v>52.46</v>
      </c>
      <c r="I3" s="1">
        <v>0.11</v>
      </c>
      <c r="J3" s="1">
        <v>60.51</v>
      </c>
    </row>
    <row r="4" spans="1:10" x14ac:dyDescent="0.25">
      <c r="A4" s="1">
        <v>2</v>
      </c>
      <c r="B4" s="1" t="s">
        <v>23</v>
      </c>
      <c r="C4" s="1">
        <v>12880094</v>
      </c>
      <c r="D4" s="1">
        <v>5629137</v>
      </c>
      <c r="E4" s="1">
        <v>2.29</v>
      </c>
      <c r="F4" s="1">
        <f t="shared" si="0"/>
        <v>0.43704160854726681</v>
      </c>
      <c r="G4" s="1">
        <v>2116217</v>
      </c>
      <c r="J4" s="1" t="s">
        <v>20</v>
      </c>
    </row>
    <row r="5" spans="1:10" x14ac:dyDescent="0.25">
      <c r="A5" s="1">
        <v>4</v>
      </c>
      <c r="B5" s="1" t="s">
        <v>23</v>
      </c>
      <c r="C5" s="1">
        <v>8144951</v>
      </c>
      <c r="D5" s="1">
        <v>3750748</v>
      </c>
      <c r="E5" s="1">
        <v>2.17</v>
      </c>
      <c r="F5" s="1">
        <f t="shared" si="0"/>
        <v>0.46049976236812229</v>
      </c>
      <c r="G5" s="1">
        <v>1410056</v>
      </c>
      <c r="H5" s="1">
        <v>82.69</v>
      </c>
      <c r="I5" s="1">
        <v>0.12</v>
      </c>
      <c r="J5" s="1">
        <v>12484.09</v>
      </c>
    </row>
    <row r="6" spans="1:10" x14ac:dyDescent="0.25">
      <c r="A6" s="1">
        <v>4</v>
      </c>
      <c r="B6" s="1" t="s">
        <v>23</v>
      </c>
      <c r="C6" s="1">
        <v>7468593</v>
      </c>
      <c r="D6" s="1">
        <v>3749868</v>
      </c>
      <c r="E6" s="1">
        <v>1.99</v>
      </c>
      <c r="F6" s="1">
        <f t="shared" si="0"/>
        <v>0.50208493085645445</v>
      </c>
      <c r="G6" s="1">
        <v>1409725</v>
      </c>
      <c r="J6" s="1" t="s">
        <v>20</v>
      </c>
    </row>
    <row r="7" spans="1:10" x14ac:dyDescent="0.25">
      <c r="A7" s="1">
        <v>4</v>
      </c>
      <c r="B7" s="1" t="s">
        <v>23</v>
      </c>
      <c r="C7" s="1">
        <v>7768881</v>
      </c>
      <c r="D7" s="1">
        <v>3749766</v>
      </c>
      <c r="E7" s="1">
        <v>2.0699999999999998</v>
      </c>
      <c r="F7" s="1">
        <f t="shared" si="0"/>
        <v>0.48266487799208146</v>
      </c>
      <c r="G7" s="1">
        <v>1409687</v>
      </c>
      <c r="J7" s="1" t="s">
        <v>20</v>
      </c>
    </row>
    <row r="8" spans="1:10" x14ac:dyDescent="0.25">
      <c r="A8" s="1">
        <v>4</v>
      </c>
      <c r="B8" s="1" t="s">
        <v>23</v>
      </c>
      <c r="C8" s="1">
        <v>7649366</v>
      </c>
      <c r="D8" s="1">
        <v>3747969</v>
      </c>
      <c r="E8" s="1">
        <v>2.04</v>
      </c>
      <c r="F8" s="1">
        <f t="shared" si="0"/>
        <v>0.48997119499838288</v>
      </c>
      <c r="G8" s="1">
        <v>1409011</v>
      </c>
      <c r="J8" s="1" t="s">
        <v>20</v>
      </c>
    </row>
    <row r="9" spans="1:10" x14ac:dyDescent="0.25">
      <c r="A9" s="1">
        <v>8</v>
      </c>
      <c r="B9" s="1" t="s">
        <v>23</v>
      </c>
      <c r="C9" s="1">
        <v>5274228</v>
      </c>
      <c r="D9" s="1">
        <v>2577430</v>
      </c>
      <c r="E9" s="1">
        <v>2.0499999999999998</v>
      </c>
      <c r="F9" s="1">
        <f t="shared" si="0"/>
        <v>0.488683841502491</v>
      </c>
      <c r="G9" s="1">
        <v>968959</v>
      </c>
      <c r="H9" s="1">
        <v>157.12</v>
      </c>
      <c r="I9" s="1">
        <v>0.15</v>
      </c>
      <c r="J9" s="1">
        <v>60.98</v>
      </c>
    </row>
    <row r="10" spans="1:10" x14ac:dyDescent="0.25">
      <c r="A10" s="1">
        <v>8</v>
      </c>
      <c r="B10" s="1" t="s">
        <v>23</v>
      </c>
      <c r="C10" s="1">
        <v>4796158</v>
      </c>
      <c r="D10" s="1">
        <v>2560364</v>
      </c>
      <c r="E10" s="1">
        <v>1.87</v>
      </c>
      <c r="F10" s="1">
        <f t="shared" si="0"/>
        <v>0.53383645826513637</v>
      </c>
      <c r="G10" s="1">
        <v>962543</v>
      </c>
      <c r="J10" s="1" t="s">
        <v>20</v>
      </c>
    </row>
    <row r="11" spans="1:10" x14ac:dyDescent="0.25">
      <c r="A11" s="1">
        <v>8</v>
      </c>
      <c r="B11" s="1" t="s">
        <v>23</v>
      </c>
      <c r="C11" s="1">
        <v>5501976</v>
      </c>
      <c r="D11" s="1">
        <v>2569408</v>
      </c>
      <c r="E11" s="1">
        <v>2.14</v>
      </c>
      <c r="F11" s="1">
        <f t="shared" si="0"/>
        <v>0.46699731151135521</v>
      </c>
      <c r="G11" s="1">
        <v>965943</v>
      </c>
      <c r="J11" s="1" t="s">
        <v>20</v>
      </c>
    </row>
    <row r="12" spans="1:10" x14ac:dyDescent="0.25">
      <c r="A12" s="1">
        <v>8</v>
      </c>
      <c r="B12" s="1" t="s">
        <v>23</v>
      </c>
      <c r="C12" s="1">
        <v>5260760</v>
      </c>
      <c r="D12" s="1">
        <v>2566443</v>
      </c>
      <c r="E12" s="1">
        <v>2.0499999999999998</v>
      </c>
      <c r="F12" s="1">
        <f t="shared" si="0"/>
        <v>0.48784643283479956</v>
      </c>
      <c r="G12" s="1">
        <v>964828</v>
      </c>
      <c r="J12" s="1" t="s">
        <v>20</v>
      </c>
    </row>
    <row r="13" spans="1:10" x14ac:dyDescent="0.25">
      <c r="A13" s="1">
        <v>8</v>
      </c>
      <c r="B13" s="1" t="s">
        <v>23</v>
      </c>
      <c r="C13" s="1">
        <v>5544164</v>
      </c>
      <c r="D13" s="1">
        <v>2560201</v>
      </c>
      <c r="E13" s="1">
        <v>2.17</v>
      </c>
      <c r="F13" s="1">
        <f t="shared" si="0"/>
        <v>0.46178305692255855</v>
      </c>
      <c r="G13" s="1">
        <v>962482</v>
      </c>
      <c r="J13" s="1" t="s">
        <v>20</v>
      </c>
    </row>
    <row r="14" spans="1:10" x14ac:dyDescent="0.25">
      <c r="A14" s="1">
        <v>8</v>
      </c>
      <c r="B14" s="1" t="s">
        <v>23</v>
      </c>
      <c r="C14" s="1">
        <v>4886854</v>
      </c>
      <c r="D14" s="1">
        <v>2560722</v>
      </c>
      <c r="E14" s="1">
        <v>1.91</v>
      </c>
      <c r="F14" s="1">
        <f t="shared" si="0"/>
        <v>0.52400214944011014</v>
      </c>
      <c r="G14" s="1">
        <v>962678</v>
      </c>
      <c r="J14" s="1" t="s">
        <v>20</v>
      </c>
    </row>
    <row r="15" spans="1:10" x14ac:dyDescent="0.25">
      <c r="A15" s="1">
        <v>8</v>
      </c>
      <c r="B15" s="1" t="s">
        <v>23</v>
      </c>
      <c r="C15" s="1">
        <v>4856111</v>
      </c>
      <c r="D15" s="1">
        <v>2560279</v>
      </c>
      <c r="E15" s="1">
        <v>1.9</v>
      </c>
      <c r="F15" s="1">
        <f t="shared" si="0"/>
        <v>0.52722826969976588</v>
      </c>
      <c r="G15" s="1">
        <v>962511</v>
      </c>
      <c r="J15" s="1" t="s">
        <v>20</v>
      </c>
    </row>
    <row r="16" spans="1:10" x14ac:dyDescent="0.25">
      <c r="A16" s="1">
        <v>8</v>
      </c>
      <c r="B16" s="1" t="s">
        <v>23</v>
      </c>
      <c r="C16" s="1">
        <v>4820905</v>
      </c>
      <c r="D16" s="1">
        <v>2569167</v>
      </c>
      <c r="E16" s="1">
        <v>1.88</v>
      </c>
      <c r="F16" s="1">
        <f t="shared" si="0"/>
        <v>0.53292213806328892</v>
      </c>
      <c r="G16" s="1">
        <v>965852</v>
      </c>
      <c r="J16" s="1" t="s">
        <v>20</v>
      </c>
    </row>
    <row r="17" spans="1:10" x14ac:dyDescent="0.25">
      <c r="A17" s="1">
        <v>16</v>
      </c>
      <c r="B17" s="1" t="s">
        <v>23</v>
      </c>
      <c r="C17" s="1">
        <v>4303164</v>
      </c>
      <c r="D17" s="1">
        <v>2107509</v>
      </c>
      <c r="E17" s="1">
        <v>2.04</v>
      </c>
      <c r="F17" s="1">
        <f t="shared" si="0"/>
        <v>0.48975800132181807</v>
      </c>
      <c r="G17" s="1">
        <v>792297</v>
      </c>
      <c r="H17" s="1">
        <v>291.08</v>
      </c>
      <c r="I17" s="1">
        <v>0.23</v>
      </c>
      <c r="J17" s="1">
        <v>63.53</v>
      </c>
    </row>
    <row r="18" spans="1:10" x14ac:dyDescent="0.25">
      <c r="A18" s="1">
        <v>16</v>
      </c>
      <c r="B18" s="1" t="s">
        <v>23</v>
      </c>
      <c r="C18" s="1">
        <v>3703500</v>
      </c>
      <c r="D18" s="1">
        <v>2089701</v>
      </c>
      <c r="E18" s="1">
        <v>1.77</v>
      </c>
      <c r="F18" s="1">
        <f t="shared" si="0"/>
        <v>0.56425030376670715</v>
      </c>
      <c r="G18" s="1">
        <v>785602</v>
      </c>
      <c r="J18" s="1" t="s">
        <v>20</v>
      </c>
    </row>
    <row r="19" spans="1:10" x14ac:dyDescent="0.25">
      <c r="A19" s="1">
        <v>16</v>
      </c>
      <c r="B19" s="1" t="s">
        <v>23</v>
      </c>
      <c r="C19" s="1">
        <v>4025664</v>
      </c>
      <c r="D19" s="1">
        <v>2059387</v>
      </c>
      <c r="E19" s="1">
        <v>1.95</v>
      </c>
      <c r="F19" s="1">
        <f t="shared" si="0"/>
        <v>0.51156455183542393</v>
      </c>
      <c r="G19" s="1">
        <v>774206</v>
      </c>
      <c r="J19" s="1" t="s">
        <v>20</v>
      </c>
    </row>
    <row r="20" spans="1:10" x14ac:dyDescent="0.25">
      <c r="A20" s="1">
        <v>16</v>
      </c>
      <c r="B20" s="1" t="s">
        <v>23</v>
      </c>
      <c r="C20" s="1">
        <v>4044066</v>
      </c>
      <c r="D20" s="1">
        <v>2086289</v>
      </c>
      <c r="E20" s="1">
        <v>1.94</v>
      </c>
      <c r="F20" s="1">
        <f t="shared" si="0"/>
        <v>0.51588895928009093</v>
      </c>
      <c r="G20" s="1">
        <v>784319</v>
      </c>
      <c r="J20" s="1" t="s">
        <v>20</v>
      </c>
    </row>
    <row r="21" spans="1:10" x14ac:dyDescent="0.25">
      <c r="A21" s="1">
        <v>16</v>
      </c>
      <c r="B21" s="1" t="s">
        <v>23</v>
      </c>
      <c r="C21" s="1">
        <v>4184341</v>
      </c>
      <c r="D21" s="1">
        <v>2071739</v>
      </c>
      <c r="E21" s="1">
        <v>2.02</v>
      </c>
      <c r="F21" s="1">
        <f t="shared" si="0"/>
        <v>0.49511715225886227</v>
      </c>
      <c r="G21" s="1">
        <v>778850</v>
      </c>
      <c r="J21" s="1" t="s">
        <v>20</v>
      </c>
    </row>
    <row r="22" spans="1:10" x14ac:dyDescent="0.25">
      <c r="A22" s="1">
        <v>16</v>
      </c>
      <c r="B22" s="1" t="s">
        <v>23</v>
      </c>
      <c r="C22" s="1">
        <v>3951433</v>
      </c>
      <c r="D22" s="1">
        <v>2074752</v>
      </c>
      <c r="E22" s="1">
        <v>1.9</v>
      </c>
      <c r="F22" s="1">
        <f t="shared" si="0"/>
        <v>0.52506318593786105</v>
      </c>
      <c r="G22" s="1">
        <v>779982</v>
      </c>
      <c r="J22" s="1" t="s">
        <v>20</v>
      </c>
    </row>
    <row r="23" spans="1:10" x14ac:dyDescent="0.25">
      <c r="A23" s="1">
        <v>16</v>
      </c>
      <c r="B23" s="1" t="s">
        <v>23</v>
      </c>
      <c r="C23" s="1">
        <v>3770296</v>
      </c>
      <c r="D23" s="1">
        <v>2062764</v>
      </c>
      <c r="E23" s="1">
        <v>1.83</v>
      </c>
      <c r="F23" s="1">
        <f t="shared" si="0"/>
        <v>0.54710929858027058</v>
      </c>
      <c r="G23" s="1">
        <v>775476</v>
      </c>
      <c r="J23" s="1" t="s">
        <v>20</v>
      </c>
    </row>
    <row r="24" spans="1:10" x14ac:dyDescent="0.25">
      <c r="A24" s="1">
        <v>16</v>
      </c>
      <c r="B24" s="1" t="s">
        <v>23</v>
      </c>
      <c r="C24" s="1">
        <v>3883973</v>
      </c>
      <c r="D24" s="1">
        <v>2061900</v>
      </c>
      <c r="E24" s="1">
        <v>1.88</v>
      </c>
      <c r="F24" s="1">
        <f t="shared" si="0"/>
        <v>0.5308739272904317</v>
      </c>
      <c r="G24" s="1">
        <v>775151</v>
      </c>
      <c r="J24" s="1" t="s">
        <v>20</v>
      </c>
    </row>
    <row r="25" spans="1:10" x14ac:dyDescent="0.25">
      <c r="A25" s="1">
        <v>16</v>
      </c>
      <c r="B25" s="1" t="s">
        <v>23</v>
      </c>
      <c r="C25" s="1">
        <v>3903214</v>
      </c>
      <c r="D25" s="1">
        <v>2063589</v>
      </c>
      <c r="E25" s="1">
        <v>1.89</v>
      </c>
      <c r="F25" s="1">
        <f t="shared" si="0"/>
        <v>0.52868969008617006</v>
      </c>
      <c r="G25" s="1">
        <v>775786</v>
      </c>
      <c r="J25" s="1" t="s">
        <v>20</v>
      </c>
    </row>
    <row r="26" spans="1:10" x14ac:dyDescent="0.25">
      <c r="A26" s="1">
        <v>16</v>
      </c>
      <c r="B26" s="1" t="s">
        <v>23</v>
      </c>
      <c r="C26" s="1">
        <v>3983803</v>
      </c>
      <c r="D26" s="1">
        <v>2060816</v>
      </c>
      <c r="E26" s="1">
        <v>1.93</v>
      </c>
      <c r="F26" s="1">
        <f t="shared" si="0"/>
        <v>0.51729867164616328</v>
      </c>
      <c r="G26" s="1">
        <v>774743</v>
      </c>
      <c r="J26" s="1" t="s">
        <v>20</v>
      </c>
    </row>
    <row r="27" spans="1:10" x14ac:dyDescent="0.25">
      <c r="A27" s="1">
        <v>16</v>
      </c>
      <c r="B27" s="1" t="s">
        <v>23</v>
      </c>
      <c r="C27" s="1">
        <v>4194328</v>
      </c>
      <c r="D27" s="1">
        <v>2066286</v>
      </c>
      <c r="E27" s="1">
        <v>2.0299999999999998</v>
      </c>
      <c r="F27" s="1">
        <f t="shared" si="0"/>
        <v>0.49263815323932703</v>
      </c>
      <c r="G27" s="1">
        <v>776800</v>
      </c>
      <c r="J27" s="1" t="s">
        <v>20</v>
      </c>
    </row>
    <row r="28" spans="1:10" x14ac:dyDescent="0.25">
      <c r="A28" s="1">
        <v>16</v>
      </c>
      <c r="B28" s="1" t="s">
        <v>23</v>
      </c>
      <c r="C28" s="1">
        <v>3593562</v>
      </c>
      <c r="D28" s="1">
        <v>2061763</v>
      </c>
      <c r="E28" s="1">
        <v>1.74</v>
      </c>
      <c r="F28" s="1">
        <f t="shared" si="0"/>
        <v>0.57373797919724223</v>
      </c>
      <c r="G28" s="1">
        <v>775099</v>
      </c>
      <c r="J28" s="1" t="s">
        <v>20</v>
      </c>
    </row>
    <row r="29" spans="1:10" x14ac:dyDescent="0.25">
      <c r="A29" s="1">
        <v>16</v>
      </c>
      <c r="B29" s="1" t="s">
        <v>23</v>
      </c>
      <c r="C29" s="1">
        <v>3867257</v>
      </c>
      <c r="D29" s="1">
        <v>2089399</v>
      </c>
      <c r="E29" s="1">
        <v>1.85</v>
      </c>
      <c r="F29" s="1">
        <f t="shared" si="0"/>
        <v>0.54027932459621897</v>
      </c>
      <c r="G29" s="1">
        <v>785489</v>
      </c>
      <c r="J29" s="1" t="s">
        <v>20</v>
      </c>
    </row>
    <row r="30" spans="1:10" x14ac:dyDescent="0.25">
      <c r="A30" s="1">
        <v>16</v>
      </c>
      <c r="B30" s="1" t="s">
        <v>23</v>
      </c>
      <c r="C30" s="1">
        <v>3983621</v>
      </c>
      <c r="D30" s="1">
        <v>2080308</v>
      </c>
      <c r="E30" s="1">
        <v>1.91</v>
      </c>
      <c r="F30" s="1">
        <f t="shared" si="0"/>
        <v>0.52221534126865987</v>
      </c>
      <c r="G30" s="1">
        <v>782071</v>
      </c>
      <c r="J30" s="1" t="s">
        <v>20</v>
      </c>
    </row>
    <row r="31" spans="1:10" x14ac:dyDescent="0.25">
      <c r="A31" s="1">
        <v>16</v>
      </c>
      <c r="B31" s="1" t="s">
        <v>23</v>
      </c>
      <c r="C31" s="1">
        <v>3826212</v>
      </c>
      <c r="D31" s="1">
        <v>2077796</v>
      </c>
      <c r="E31" s="1">
        <v>1.84</v>
      </c>
      <c r="F31" s="1">
        <f t="shared" si="0"/>
        <v>0.54304257056326199</v>
      </c>
      <c r="G31" s="1">
        <v>781127</v>
      </c>
      <c r="J31" s="1" t="s">
        <v>20</v>
      </c>
    </row>
    <row r="32" spans="1:10" x14ac:dyDescent="0.25">
      <c r="A32" s="1">
        <v>16</v>
      </c>
      <c r="B32" s="1" t="s">
        <v>23</v>
      </c>
      <c r="C32" s="1">
        <v>4331047</v>
      </c>
      <c r="D32" s="1">
        <v>2083293</v>
      </c>
      <c r="E32" s="1">
        <v>2.08</v>
      </c>
      <c r="F32" s="1">
        <f t="shared" si="0"/>
        <v>0.4810137133122776</v>
      </c>
      <c r="G32" s="1">
        <v>783193</v>
      </c>
      <c r="J32" s="1" t="s">
        <v>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FD11-6AD4-4A50-93B8-946649A5801A}">
  <dimension ref="A1:K32"/>
  <sheetViews>
    <sheetView workbookViewId="0">
      <selection activeCell="V15" sqref="V15"/>
    </sheetView>
  </sheetViews>
  <sheetFormatPr defaultRowHeight="16.5" x14ac:dyDescent="0.25"/>
  <cols>
    <col min="1" max="1" width="9" style="1"/>
    <col min="2" max="3" width="18" style="1" customWidth="1"/>
    <col min="4" max="4" width="12" style="1" customWidth="1"/>
    <col min="5" max="10" width="9" style="1"/>
    <col min="11" max="11" width="17.875" style="1" customWidth="1"/>
    <col min="12" max="16384" width="9" style="1"/>
  </cols>
  <sheetData>
    <row r="1" spans="1:11" x14ac:dyDescent="0.25">
      <c r="A1" s="1" t="s">
        <v>1</v>
      </c>
      <c r="B1" s="1" t="s">
        <v>2</v>
      </c>
      <c r="C1" s="1" t="s">
        <v>24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</row>
    <row r="2" spans="1:11" x14ac:dyDescent="0.25">
      <c r="A2" s="1">
        <v>1</v>
      </c>
      <c r="B2" s="1" t="s">
        <v>19</v>
      </c>
      <c r="C2" s="1" t="s">
        <v>25</v>
      </c>
      <c r="D2" s="1">
        <v>21522599</v>
      </c>
      <c r="E2" s="1">
        <v>8652531</v>
      </c>
      <c r="F2" s="1">
        <v>2.4900000000000002</v>
      </c>
      <c r="G2" s="1">
        <f>E2/D2</f>
        <v>0.40202073178987352</v>
      </c>
      <c r="H2" s="1">
        <v>3252831</v>
      </c>
      <c r="I2" s="1">
        <v>25.13</v>
      </c>
      <c r="J2" s="1">
        <v>0.08</v>
      </c>
      <c r="K2" s="1">
        <v>65.319999999999993</v>
      </c>
    </row>
    <row r="3" spans="1:11" x14ac:dyDescent="0.25">
      <c r="A3" s="1">
        <v>2</v>
      </c>
      <c r="B3" s="1" t="s">
        <v>19</v>
      </c>
      <c r="C3" s="1" t="s">
        <v>25</v>
      </c>
      <c r="D3" s="1">
        <v>12940023</v>
      </c>
      <c r="E3" s="1">
        <v>5628032</v>
      </c>
      <c r="F3" s="1">
        <v>2.2999999999999998</v>
      </c>
      <c r="G3" s="1">
        <f t="shared" ref="G3:G32" si="0">E3/D3</f>
        <v>0.43493214811132869</v>
      </c>
      <c r="H3" s="1">
        <v>2115802</v>
      </c>
      <c r="I3" s="1">
        <v>41.98</v>
      </c>
      <c r="J3" s="1">
        <v>0.09</v>
      </c>
      <c r="K3" s="1">
        <v>58.14</v>
      </c>
    </row>
    <row r="4" spans="1:11" x14ac:dyDescent="0.25">
      <c r="A4" s="1">
        <v>2</v>
      </c>
      <c r="B4" s="1" t="s">
        <v>19</v>
      </c>
      <c r="C4" s="1" t="s">
        <v>25</v>
      </c>
      <c r="D4" s="1">
        <v>12880102</v>
      </c>
      <c r="E4" s="1">
        <v>562776</v>
      </c>
      <c r="F4" s="1">
        <v>2.29</v>
      </c>
      <c r="G4" s="1">
        <f t="shared" si="0"/>
        <v>4.3693442800375341E-2</v>
      </c>
      <c r="H4" s="1">
        <v>2115700</v>
      </c>
      <c r="K4" s="1" t="s">
        <v>20</v>
      </c>
    </row>
    <row r="5" spans="1:11" x14ac:dyDescent="0.25">
      <c r="A5" s="1">
        <v>4</v>
      </c>
      <c r="B5" s="1" t="s">
        <v>19</v>
      </c>
      <c r="C5" s="1" t="s">
        <v>25</v>
      </c>
      <c r="D5" s="1">
        <v>8132671</v>
      </c>
      <c r="E5" s="1">
        <v>3763434</v>
      </c>
      <c r="F5" s="1">
        <v>2.16</v>
      </c>
      <c r="G5" s="1">
        <f t="shared" si="0"/>
        <v>0.46275497926818876</v>
      </c>
      <c r="H5" s="1">
        <v>1414825</v>
      </c>
      <c r="I5" s="1">
        <v>71.680000000000007</v>
      </c>
      <c r="J5" s="1">
        <v>0.1</v>
      </c>
      <c r="K5" s="1">
        <v>12492.95</v>
      </c>
    </row>
    <row r="6" spans="1:11" x14ac:dyDescent="0.25">
      <c r="A6" s="1">
        <v>4</v>
      </c>
      <c r="B6" s="1" t="s">
        <v>19</v>
      </c>
      <c r="C6" s="1" t="s">
        <v>25</v>
      </c>
      <c r="D6" s="1">
        <v>7451250</v>
      </c>
      <c r="E6" s="1">
        <v>3762513</v>
      </c>
      <c r="F6" s="1">
        <v>1.98</v>
      </c>
      <c r="G6" s="1">
        <f t="shared" si="0"/>
        <v>0.50495057876195271</v>
      </c>
      <c r="H6" s="1">
        <v>1414479</v>
      </c>
      <c r="K6" s="1" t="s">
        <v>20</v>
      </c>
    </row>
    <row r="7" spans="1:11" x14ac:dyDescent="0.25">
      <c r="A7" s="1">
        <v>4</v>
      </c>
      <c r="B7" s="1" t="s">
        <v>19</v>
      </c>
      <c r="C7" s="1" t="s">
        <v>25</v>
      </c>
      <c r="D7" s="1">
        <v>7764348</v>
      </c>
      <c r="E7" s="1">
        <v>3761105</v>
      </c>
      <c r="F7" s="1">
        <v>2.06</v>
      </c>
      <c r="G7" s="1">
        <f t="shared" si="0"/>
        <v>0.48440706161032454</v>
      </c>
      <c r="H7" s="1">
        <v>1413949</v>
      </c>
      <c r="K7" s="1" t="s">
        <v>20</v>
      </c>
    </row>
    <row r="8" spans="1:11" x14ac:dyDescent="0.25">
      <c r="A8" s="1">
        <v>4</v>
      </c>
      <c r="B8" s="1" t="s">
        <v>19</v>
      </c>
      <c r="C8" s="1" t="s">
        <v>25</v>
      </c>
      <c r="D8" s="1">
        <v>7649955</v>
      </c>
      <c r="E8" s="1">
        <v>3760596</v>
      </c>
      <c r="F8" s="1">
        <v>2.0299999999999998</v>
      </c>
      <c r="G8" s="1">
        <f t="shared" si="0"/>
        <v>0.49158406814157729</v>
      </c>
      <c r="H8" s="1">
        <v>1413758</v>
      </c>
      <c r="K8" s="1" t="s">
        <v>20</v>
      </c>
    </row>
    <row r="9" spans="1:11" x14ac:dyDescent="0.25">
      <c r="A9" s="1">
        <v>8</v>
      </c>
      <c r="B9" s="1" t="s">
        <v>19</v>
      </c>
      <c r="C9" s="1" t="s">
        <v>25</v>
      </c>
      <c r="D9" s="1">
        <v>5332497</v>
      </c>
      <c r="E9" s="1">
        <v>2585547</v>
      </c>
      <c r="F9" s="1">
        <v>2.06</v>
      </c>
      <c r="G9" s="1">
        <f t="shared" si="0"/>
        <v>0.48486609556461074</v>
      </c>
      <c r="H9" s="1">
        <v>972010</v>
      </c>
      <c r="I9" s="1">
        <v>135.88999999999999</v>
      </c>
      <c r="J9" s="1">
        <v>0.13</v>
      </c>
      <c r="K9" s="1">
        <v>58.26</v>
      </c>
    </row>
    <row r="10" spans="1:11" x14ac:dyDescent="0.25">
      <c r="A10" s="1">
        <v>8</v>
      </c>
      <c r="B10" s="1" t="s">
        <v>19</v>
      </c>
      <c r="C10" s="1" t="s">
        <v>25</v>
      </c>
      <c r="D10" s="1">
        <v>4856956</v>
      </c>
      <c r="E10" s="1">
        <v>2566784</v>
      </c>
      <c r="F10" s="1">
        <v>1.89</v>
      </c>
      <c r="G10" s="1">
        <f t="shared" si="0"/>
        <v>0.5284758601889743</v>
      </c>
      <c r="H10" s="1">
        <v>964957</v>
      </c>
      <c r="K10" s="1" t="s">
        <v>20</v>
      </c>
    </row>
    <row r="11" spans="1:11" x14ac:dyDescent="0.25">
      <c r="A11" s="1">
        <v>8</v>
      </c>
      <c r="B11" s="1" t="s">
        <v>19</v>
      </c>
      <c r="C11" s="1" t="s">
        <v>25</v>
      </c>
      <c r="D11" s="1">
        <v>5582682</v>
      </c>
      <c r="E11" s="1">
        <v>2577126</v>
      </c>
      <c r="F11" s="1">
        <v>2.17</v>
      </c>
      <c r="G11" s="1">
        <f t="shared" si="0"/>
        <v>0.4616286580536022</v>
      </c>
      <c r="H11" s="1">
        <v>968845</v>
      </c>
      <c r="K11" s="1" t="s">
        <v>20</v>
      </c>
    </row>
    <row r="12" spans="1:11" x14ac:dyDescent="0.25">
      <c r="A12" s="1">
        <v>8</v>
      </c>
      <c r="B12" s="1" t="s">
        <v>19</v>
      </c>
      <c r="C12" s="1" t="s">
        <v>25</v>
      </c>
      <c r="D12" s="1">
        <v>5341692</v>
      </c>
      <c r="E12" s="1">
        <v>2565408</v>
      </c>
      <c r="F12" s="1">
        <v>2.08</v>
      </c>
      <c r="G12" s="1">
        <f t="shared" si="0"/>
        <v>0.4802613104611797</v>
      </c>
      <c r="H12" s="1">
        <v>964439</v>
      </c>
      <c r="K12" s="1" t="s">
        <v>20</v>
      </c>
    </row>
    <row r="13" spans="1:11" x14ac:dyDescent="0.25">
      <c r="A13" s="1">
        <v>8</v>
      </c>
      <c r="B13" s="1" t="s">
        <v>19</v>
      </c>
      <c r="C13" s="1" t="s">
        <v>25</v>
      </c>
      <c r="D13" s="1">
        <v>5579732</v>
      </c>
      <c r="E13" s="1">
        <v>2571896</v>
      </c>
      <c r="F13" s="1">
        <v>2.17</v>
      </c>
      <c r="G13" s="1">
        <f t="shared" si="0"/>
        <v>0.46093539976471987</v>
      </c>
      <c r="H13" s="1">
        <v>966878</v>
      </c>
      <c r="K13" s="1" t="s">
        <v>20</v>
      </c>
    </row>
    <row r="14" spans="1:11" x14ac:dyDescent="0.25">
      <c r="A14" s="1">
        <v>8</v>
      </c>
      <c r="B14" s="1" t="s">
        <v>19</v>
      </c>
      <c r="C14" s="1" t="s">
        <v>25</v>
      </c>
      <c r="D14" s="1">
        <v>4914826</v>
      </c>
      <c r="E14" s="1">
        <v>2577107</v>
      </c>
      <c r="F14" s="1">
        <v>1.91</v>
      </c>
      <c r="G14" s="1">
        <f t="shared" si="0"/>
        <v>0.52435365972264325</v>
      </c>
      <c r="H14" s="1">
        <v>968837</v>
      </c>
      <c r="K14" s="1" t="s">
        <v>20</v>
      </c>
    </row>
    <row r="15" spans="1:11" x14ac:dyDescent="0.25">
      <c r="A15" s="1">
        <v>8</v>
      </c>
      <c r="B15" s="1" t="s">
        <v>19</v>
      </c>
      <c r="C15" s="1" t="s">
        <v>25</v>
      </c>
      <c r="D15" s="1">
        <v>4918423</v>
      </c>
      <c r="E15" s="1">
        <v>2569216</v>
      </c>
      <c r="F15" s="1">
        <v>1.91</v>
      </c>
      <c r="G15" s="1">
        <f t="shared" si="0"/>
        <v>0.52236580708897951</v>
      </c>
      <c r="H15" s="1">
        <v>965871</v>
      </c>
      <c r="K15" s="1" t="s">
        <v>20</v>
      </c>
    </row>
    <row r="16" spans="1:11" x14ac:dyDescent="0.25">
      <c r="A16" s="1">
        <v>8</v>
      </c>
      <c r="B16" s="1" t="s">
        <v>19</v>
      </c>
      <c r="C16" s="1" t="s">
        <v>25</v>
      </c>
      <c r="D16" s="1">
        <v>4850919</v>
      </c>
      <c r="E16" s="1">
        <v>2574652</v>
      </c>
      <c r="F16" s="1">
        <v>1.88</v>
      </c>
      <c r="G16" s="1">
        <f t="shared" si="0"/>
        <v>0.53075551251216524</v>
      </c>
      <c r="H16" s="1">
        <v>967914</v>
      </c>
      <c r="K16" s="1" t="s">
        <v>20</v>
      </c>
    </row>
    <row r="17" spans="1:11" x14ac:dyDescent="0.25">
      <c r="A17" s="1">
        <v>16</v>
      </c>
      <c r="B17" s="1" t="s">
        <v>19</v>
      </c>
      <c r="C17" s="1" t="s">
        <v>25</v>
      </c>
      <c r="D17" s="1">
        <v>4271544</v>
      </c>
      <c r="E17" s="1">
        <v>2140670</v>
      </c>
      <c r="F17" s="1">
        <v>2</v>
      </c>
      <c r="G17" s="1">
        <f t="shared" si="0"/>
        <v>0.50114665797660052</v>
      </c>
      <c r="H17" s="1">
        <v>804763</v>
      </c>
      <c r="I17" s="1">
        <v>245</v>
      </c>
      <c r="J17" s="1">
        <v>0.2</v>
      </c>
      <c r="K17" s="1">
        <v>62.72</v>
      </c>
    </row>
    <row r="18" spans="1:11" x14ac:dyDescent="0.25">
      <c r="A18" s="1">
        <v>16</v>
      </c>
      <c r="B18" s="1" t="s">
        <v>19</v>
      </c>
      <c r="C18" s="1" t="s">
        <v>25</v>
      </c>
      <c r="D18" s="1">
        <v>3718481</v>
      </c>
      <c r="E18" s="1">
        <v>2093756</v>
      </c>
      <c r="F18" s="1">
        <v>1.78</v>
      </c>
      <c r="G18" s="1">
        <f t="shared" si="0"/>
        <v>0.56306755365967986</v>
      </c>
      <c r="H18" s="1">
        <v>787127</v>
      </c>
      <c r="K18" s="1" t="s">
        <v>20</v>
      </c>
    </row>
    <row r="19" spans="1:11" x14ac:dyDescent="0.25">
      <c r="A19" s="1">
        <v>16</v>
      </c>
      <c r="B19" s="1" t="s">
        <v>19</v>
      </c>
      <c r="C19" s="1" t="s">
        <v>25</v>
      </c>
      <c r="D19" s="1">
        <v>4060174</v>
      </c>
      <c r="E19" s="1">
        <v>2119705</v>
      </c>
      <c r="F19" s="1">
        <v>1.92</v>
      </c>
      <c r="G19" s="1">
        <f t="shared" si="0"/>
        <v>0.5220724530525046</v>
      </c>
      <c r="H19" s="1">
        <v>796882</v>
      </c>
      <c r="K19" s="1" t="s">
        <v>20</v>
      </c>
    </row>
    <row r="20" spans="1:11" x14ac:dyDescent="0.25">
      <c r="A20" s="1">
        <v>16</v>
      </c>
      <c r="B20" s="1" t="s">
        <v>19</v>
      </c>
      <c r="C20" s="1" t="s">
        <v>25</v>
      </c>
      <c r="D20" s="1">
        <v>4031844</v>
      </c>
      <c r="E20" s="1">
        <v>2122814</v>
      </c>
      <c r="F20" s="1">
        <v>1.9</v>
      </c>
      <c r="G20" s="1">
        <f t="shared" si="0"/>
        <v>0.52651193845793642</v>
      </c>
      <c r="H20" s="1">
        <v>798051</v>
      </c>
      <c r="K20" s="1" t="s">
        <v>20</v>
      </c>
    </row>
    <row r="21" spans="1:11" x14ac:dyDescent="0.25">
      <c r="A21" s="1">
        <v>16</v>
      </c>
      <c r="B21" s="1" t="s">
        <v>19</v>
      </c>
      <c r="C21" s="1" t="s">
        <v>25</v>
      </c>
      <c r="D21" s="1">
        <v>4167037</v>
      </c>
      <c r="E21" s="1">
        <v>2122685</v>
      </c>
      <c r="F21" s="1">
        <v>1.96</v>
      </c>
      <c r="G21" s="1">
        <f t="shared" si="0"/>
        <v>0.50939912460580505</v>
      </c>
      <c r="H21" s="1">
        <v>798002</v>
      </c>
      <c r="K21" s="1" t="s">
        <v>20</v>
      </c>
    </row>
    <row r="22" spans="1:11" x14ac:dyDescent="0.25">
      <c r="A22" s="1">
        <v>16</v>
      </c>
      <c r="B22" s="1" t="s">
        <v>19</v>
      </c>
      <c r="C22" s="1" t="s">
        <v>25</v>
      </c>
      <c r="D22" s="1">
        <v>4002233</v>
      </c>
      <c r="E22" s="1">
        <v>2108002</v>
      </c>
      <c r="F22" s="1">
        <v>1.9</v>
      </c>
      <c r="G22" s="1">
        <f t="shared" si="0"/>
        <v>0.52670646611529115</v>
      </c>
      <c r="H22" s="1">
        <v>792482</v>
      </c>
      <c r="K22" s="1" t="s">
        <v>20</v>
      </c>
    </row>
    <row r="23" spans="1:11" x14ac:dyDescent="0.25">
      <c r="A23" s="1">
        <v>16</v>
      </c>
      <c r="B23" s="1" t="s">
        <v>19</v>
      </c>
      <c r="C23" s="1" t="s">
        <v>25</v>
      </c>
      <c r="D23" s="1">
        <v>3737019</v>
      </c>
      <c r="E23" s="1">
        <v>2099350</v>
      </c>
      <c r="F23" s="1">
        <v>1.78</v>
      </c>
      <c r="G23" s="1">
        <f t="shared" si="0"/>
        <v>0.56177129417859528</v>
      </c>
      <c r="H23" s="1">
        <v>789230</v>
      </c>
      <c r="K23" s="1" t="s">
        <v>20</v>
      </c>
    </row>
    <row r="24" spans="1:11" x14ac:dyDescent="0.25">
      <c r="A24" s="1">
        <v>16</v>
      </c>
      <c r="B24" s="1" t="s">
        <v>19</v>
      </c>
      <c r="C24" s="1" t="s">
        <v>25</v>
      </c>
      <c r="D24" s="1">
        <v>3916853</v>
      </c>
      <c r="E24" s="1">
        <v>2097482</v>
      </c>
      <c r="F24" s="1">
        <v>1.87</v>
      </c>
      <c r="G24" s="1">
        <f t="shared" si="0"/>
        <v>0.53550184293360004</v>
      </c>
      <c r="H24" s="1">
        <v>788527</v>
      </c>
      <c r="K24" s="1" t="s">
        <v>20</v>
      </c>
    </row>
    <row r="25" spans="1:11" x14ac:dyDescent="0.25">
      <c r="A25" s="1">
        <v>16</v>
      </c>
      <c r="B25" s="1" t="s">
        <v>19</v>
      </c>
      <c r="C25" s="1" t="s">
        <v>25</v>
      </c>
      <c r="D25" s="1">
        <v>3869341</v>
      </c>
      <c r="E25" s="1">
        <v>2093919</v>
      </c>
      <c r="F25" s="1">
        <v>1.85</v>
      </c>
      <c r="G25" s="1">
        <f t="shared" si="0"/>
        <v>0.54115649150591794</v>
      </c>
      <c r="H25" s="1">
        <v>787188</v>
      </c>
      <c r="K25" s="1" t="s">
        <v>20</v>
      </c>
    </row>
    <row r="26" spans="1:11" x14ac:dyDescent="0.25">
      <c r="A26" s="1">
        <v>16</v>
      </c>
      <c r="B26" s="1" t="s">
        <v>19</v>
      </c>
      <c r="C26" s="1" t="s">
        <v>25</v>
      </c>
      <c r="D26" s="1">
        <v>4011247</v>
      </c>
      <c r="E26" s="1">
        <v>2099193</v>
      </c>
      <c r="F26" s="1">
        <v>1.91</v>
      </c>
      <c r="G26" s="1">
        <f t="shared" si="0"/>
        <v>0.52332678590971837</v>
      </c>
      <c r="H26" s="1">
        <v>789171</v>
      </c>
      <c r="K26" s="1" t="s">
        <v>20</v>
      </c>
    </row>
    <row r="27" spans="1:11" x14ac:dyDescent="0.25">
      <c r="A27" s="1">
        <v>16</v>
      </c>
      <c r="B27" s="1" t="s">
        <v>19</v>
      </c>
      <c r="C27" s="1" t="s">
        <v>25</v>
      </c>
      <c r="D27" s="1">
        <v>3588241</v>
      </c>
      <c r="E27" s="1">
        <v>2111047</v>
      </c>
      <c r="F27" s="1">
        <v>1.7</v>
      </c>
      <c r="G27" s="1">
        <f t="shared" si="0"/>
        <v>0.58832363823946054</v>
      </c>
      <c r="H27" s="1">
        <v>793627</v>
      </c>
      <c r="K27" s="1" t="s">
        <v>20</v>
      </c>
    </row>
    <row r="28" spans="1:11" x14ac:dyDescent="0.25">
      <c r="A28" s="1">
        <v>16</v>
      </c>
      <c r="B28" s="1" t="s">
        <v>19</v>
      </c>
      <c r="C28" s="1" t="s">
        <v>25</v>
      </c>
      <c r="D28" s="1">
        <v>4167389</v>
      </c>
      <c r="E28" s="1">
        <v>2102265</v>
      </c>
      <c r="F28" s="1">
        <v>1.98</v>
      </c>
      <c r="G28" s="1">
        <f t="shared" si="0"/>
        <v>0.50445614748227252</v>
      </c>
      <c r="H28" s="1">
        <v>790326</v>
      </c>
      <c r="K28" s="1" t="s">
        <v>20</v>
      </c>
    </row>
    <row r="29" spans="1:11" x14ac:dyDescent="0.25">
      <c r="A29" s="1">
        <v>16</v>
      </c>
      <c r="B29" s="1" t="s">
        <v>19</v>
      </c>
      <c r="C29" s="1" t="s">
        <v>25</v>
      </c>
      <c r="D29" s="1">
        <v>3879050</v>
      </c>
      <c r="E29" s="1">
        <v>2096671</v>
      </c>
      <c r="F29" s="1">
        <v>1.85</v>
      </c>
      <c r="G29" s="1">
        <f t="shared" si="0"/>
        <v>0.54051146543612483</v>
      </c>
      <c r="H29" s="1">
        <v>788222</v>
      </c>
      <c r="K29" s="1" t="s">
        <v>20</v>
      </c>
    </row>
    <row r="30" spans="1:11" x14ac:dyDescent="0.25">
      <c r="A30" s="1">
        <v>16</v>
      </c>
      <c r="B30" s="1" t="s">
        <v>19</v>
      </c>
      <c r="C30" s="1" t="s">
        <v>25</v>
      </c>
      <c r="D30" s="1">
        <v>3961862</v>
      </c>
      <c r="E30" s="1">
        <v>2113902</v>
      </c>
      <c r="F30" s="1">
        <v>1.87</v>
      </c>
      <c r="G30" s="1">
        <f t="shared" si="0"/>
        <v>0.53356275407876397</v>
      </c>
      <c r="H30" s="1">
        <v>794700</v>
      </c>
      <c r="K30" s="1" t="s">
        <v>20</v>
      </c>
    </row>
    <row r="31" spans="1:11" x14ac:dyDescent="0.25">
      <c r="A31" s="1">
        <v>16</v>
      </c>
      <c r="B31" s="1" t="s">
        <v>19</v>
      </c>
      <c r="C31" s="1" t="s">
        <v>25</v>
      </c>
      <c r="D31" s="1">
        <v>3844392</v>
      </c>
      <c r="E31" s="1">
        <v>2094039</v>
      </c>
      <c r="F31" s="1">
        <v>1.84</v>
      </c>
      <c r="G31" s="1">
        <f t="shared" si="0"/>
        <v>0.54469965601842896</v>
      </c>
      <c r="H31" s="1">
        <v>787233</v>
      </c>
      <c r="K31" s="1" t="s">
        <v>20</v>
      </c>
    </row>
    <row r="32" spans="1:11" x14ac:dyDescent="0.25">
      <c r="A32" s="1">
        <v>16</v>
      </c>
      <c r="B32" s="1" t="s">
        <v>19</v>
      </c>
      <c r="C32" s="1" t="s">
        <v>25</v>
      </c>
      <c r="D32" s="1">
        <v>4339522</v>
      </c>
      <c r="E32" s="1">
        <v>2116634</v>
      </c>
      <c r="F32" s="1">
        <v>2.0499999999999998</v>
      </c>
      <c r="G32" s="1">
        <f t="shared" si="0"/>
        <v>0.48775740738265644</v>
      </c>
      <c r="H32" s="1">
        <v>795727</v>
      </c>
      <c r="K32" s="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總體分析</vt:lpstr>
      <vt:lpstr>個別分析</vt:lpstr>
      <vt:lpstr>4MB L3 cache</vt:lpstr>
      <vt:lpstr>8MB L3 cache</vt:lpstr>
      <vt:lpstr>16MB L3 cache</vt:lpstr>
      <vt:lpstr>32MB L3 cache</vt:lpstr>
      <vt:lpstr>4MB L3 cache + 64MB L4 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李冠宏</dc:creator>
  <cp:lastModifiedBy>李冠宏</cp:lastModifiedBy>
  <dcterms:created xsi:type="dcterms:W3CDTF">2022-11-29T07:19:04Z</dcterms:created>
  <dcterms:modified xsi:type="dcterms:W3CDTF">2022-11-29T14:54:15Z</dcterms:modified>
</cp:coreProperties>
</file>