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C:\Users\nacho\Google Drive\TESIS\Capitulo 3\ARTÍCULO JSE\Carex manuscript_chromosome number\"/>
    </mc:Choice>
  </mc:AlternateContent>
  <xr:revisionPtr revIDLastSave="0" documentId="13_ncr:1_{3DE595BF-671B-4E03-BB6E-11D2236D6F46}" xr6:coauthVersionLast="45" xr6:coauthVersionMax="45" xr10:uidLastSave="{00000000-0000-0000-0000-000000000000}"/>
  <bookViews>
    <workbookView xWindow="-120" yWindow="-120" windowWidth="29040" windowHeight="15840" xr2:uid="{00000000-000D-0000-FFFF-FFFF00000000}"/>
  </bookViews>
  <sheets>
    <sheet name="Summary stats" sheetId="4" r:id="rId1"/>
    <sheet name="DATASET as used in the analysis" sheetId="1" r:id="rId2"/>
    <sheet name="Raw chromosome data" sheetId="2" r:id="rId3"/>
    <sheet name="Raw morphological data" sheetId="3" r:id="rId4"/>
  </sheets>
  <definedNames>
    <definedName name="_xlnm._FilterDatabase" localSheetId="1" hidden="1">'DATASET as used in the analysis'!$A$1:$BC$756</definedName>
    <definedName name="_xlnm._FilterDatabase" localSheetId="2" hidden="1">'Raw chromosome data'!$A$1:$EE$1</definedName>
    <definedName name="_xlchart.v1.0" hidden="1">'Summary stats'!$G$2</definedName>
    <definedName name="_xlchart.v1.1" hidden="1">'Summary stats'!$G$3:$G$117</definedName>
    <definedName name="_xlchart.v1.2" hidden="1">'Summary stats'!$E$2</definedName>
    <definedName name="_xlchart.v1.3" hidden="1">'Summary stats'!$E$3:$E$117</definedName>
  </definedNames>
  <calcPr calcId="181029" concurrentCalc="0"/>
  <extLst>
    <ext uri="GoogleSheetsCustomDataVersion1">
      <go:sheetsCustomData xmlns:go="http://customooxmlschemas.google.com/" r:id="rId7" roundtripDataSignature="AMtx7mg/RWQoPpw9fJCF3PCkhYHYKutvYw=="/>
    </ext>
  </extLst>
</workbook>
</file>

<file path=xl/calcChain.xml><?xml version="1.0" encoding="utf-8"?>
<calcChain xmlns="http://schemas.openxmlformats.org/spreadsheetml/2006/main">
  <c r="G119" i="4" l="1"/>
  <c r="F119" i="4"/>
  <c r="E119" i="4"/>
  <c r="D119" i="4"/>
  <c r="C119" i="4"/>
  <c r="E731" i="2"/>
  <c r="E646" i="2"/>
  <c r="E565" i="2"/>
  <c r="E526" i="2"/>
  <c r="I497" i="2"/>
  <c r="F497" i="2"/>
  <c r="E497" i="2"/>
  <c r="E496" i="2"/>
  <c r="I411" i="2"/>
  <c r="H411" i="2"/>
  <c r="F376" i="2"/>
  <c r="E347" i="2"/>
  <c r="F308" i="2"/>
  <c r="E308" i="2"/>
  <c r="Y201" i="2"/>
  <c r="X201" i="2"/>
  <c r="E117" i="2"/>
</calcChain>
</file>

<file path=xl/sharedStrings.xml><?xml version="1.0" encoding="utf-8"?>
<sst xmlns="http://schemas.openxmlformats.org/spreadsheetml/2006/main" count="10765" uniqueCount="3231">
  <si>
    <t>species</t>
  </si>
  <si>
    <t>original.name</t>
  </si>
  <si>
    <t>section</t>
  </si>
  <si>
    <t>mean</t>
  </si>
  <si>
    <t>weighted_squaredSEM</t>
  </si>
  <si>
    <t>Ncyt</t>
  </si>
  <si>
    <t>Culm.length.mp</t>
  </si>
  <si>
    <t>Culm.length.1.4</t>
  </si>
  <si>
    <t>Leaf.width.mp</t>
  </si>
  <si>
    <t>Leaf.width.1.4</t>
  </si>
  <si>
    <t>Utricle.length.mp</t>
  </si>
  <si>
    <t>Utricle.length.1.4</t>
  </si>
  <si>
    <t>LI.length.mp</t>
  </si>
  <si>
    <t>LI.length.1.4</t>
  </si>
  <si>
    <t>TI.length.mp</t>
  </si>
  <si>
    <t>TI.length.1.4</t>
  </si>
  <si>
    <t>Samples_bioclim</t>
  </si>
  <si>
    <t>bio1_Mean</t>
  </si>
  <si>
    <t>bio2_Mean</t>
  </si>
  <si>
    <t>bio3_Mean</t>
  </si>
  <si>
    <t>bio4_Mean</t>
  </si>
  <si>
    <t>bio5_Mean</t>
  </si>
  <si>
    <t>bio6_Mean</t>
  </si>
  <si>
    <t>bio7_Mean</t>
  </si>
  <si>
    <t>bio8_Mean</t>
  </si>
  <si>
    <t>bio9_Mean</t>
  </si>
  <si>
    <t>bio10_Mean</t>
  </si>
  <si>
    <t>bio11_Mean</t>
  </si>
  <si>
    <t>bio12_Mean</t>
  </si>
  <si>
    <t>bio13_Mean</t>
  </si>
  <si>
    <t>bio14_Mean</t>
  </si>
  <si>
    <t>bio15_Mean</t>
  </si>
  <si>
    <t>bio16_Mean</t>
  </si>
  <si>
    <t>bio17_Mean</t>
  </si>
  <si>
    <t>bio18_Mean</t>
  </si>
  <si>
    <t>bio19_Mean</t>
  </si>
  <si>
    <t>squaredSEM_bioclim1</t>
  </si>
  <si>
    <t>squaredSEM_bioclim2</t>
  </si>
  <si>
    <t>squaredSEM_bioclim3</t>
  </si>
  <si>
    <t>squaredSEM_bioclim4</t>
  </si>
  <si>
    <t>squaredSEM_bioclim5</t>
  </si>
  <si>
    <t>squaredSEM_bioclim6</t>
  </si>
  <si>
    <t>squaredSEM_bioclim7</t>
  </si>
  <si>
    <t>squaredSEM_bioclim8</t>
  </si>
  <si>
    <t>squaredSEM_bioclim9</t>
  </si>
  <si>
    <t>squaredSEM_bioclim10</t>
  </si>
  <si>
    <t>squaredSEM_bioclim11</t>
  </si>
  <si>
    <t>squaredSEM_bioclim12</t>
  </si>
  <si>
    <t>squaredSEM_bioclim13</t>
  </si>
  <si>
    <t>squaredSEM_bioclim14</t>
  </si>
  <si>
    <t>squaredSEM_bioclim15</t>
  </si>
  <si>
    <t>squaredSEM_bioclim16</t>
  </si>
  <si>
    <t>squaredSEM_bioclim17</t>
  </si>
  <si>
    <t>squaredSEM_bioclim18</t>
  </si>
  <si>
    <t>squaredSEM_bioclim19</t>
  </si>
  <si>
    <t>Carex abrupta</t>
  </si>
  <si>
    <t>Carex_abrupta|CAL|spm00002224</t>
  </si>
  <si>
    <t>Carex abscondita</t>
  </si>
  <si>
    <t>Carex_abscondita|MRY|spm00000676</t>
  </si>
  <si>
    <t>Carex acaulis</t>
  </si>
  <si>
    <t>Carex_acaulis|CLS|spm00000518</t>
  </si>
  <si>
    <t>Carex acidicola</t>
  </si>
  <si>
    <t>Carex_acidicola|ALA|spm00000658</t>
  </si>
  <si>
    <t>Carex acuta</t>
  </si>
  <si>
    <t>Carex_acuta|ITA|spm00003084</t>
  </si>
  <si>
    <t>Phacocystis</t>
  </si>
  <si>
    <t>Carex acutiformis</t>
  </si>
  <si>
    <t>Carex_acutiformis|TVL|spm00002122</t>
  </si>
  <si>
    <t>Carex adelostoma</t>
  </si>
  <si>
    <t>Carex_adelostoma|ASK|spm00001619</t>
  </si>
  <si>
    <t>Racemosae</t>
  </si>
  <si>
    <t>NA</t>
  </si>
  <si>
    <t>Carex adusta</t>
  </si>
  <si>
    <t>Carex_adusta|ABT|spm00002072</t>
  </si>
  <si>
    <t>Carex aestivalis</t>
  </si>
  <si>
    <t>Carex_aestivalis|PEN|spm00000681</t>
  </si>
  <si>
    <t>Hymenochlaenae</t>
  </si>
  <si>
    <t>Carex aethiopica</t>
  </si>
  <si>
    <t>Carex_aethiopica|CPP|spm00004365</t>
  </si>
  <si>
    <t>Spirostachyae</t>
  </si>
  <si>
    <t>Carex agastachys</t>
  </si>
  <si>
    <t>Carex_agastachys|AUT|spm00001197</t>
  </si>
  <si>
    <t>Rhynchocystis</t>
  </si>
  <si>
    <t>Carex aggregata</t>
  </si>
  <si>
    <t>Carex_aggregata|KTY|spm00000685</t>
  </si>
  <si>
    <t>Carex alata</t>
  </si>
  <si>
    <t>Carex_alata|ALA|spm00000687</t>
  </si>
  <si>
    <t>Carex alatauensis</t>
  </si>
  <si>
    <t>Carex_alatauensis|AFG|spm00003401</t>
  </si>
  <si>
    <t>Carex alba</t>
  </si>
  <si>
    <t>Carex_alba|SPA|spm00000584</t>
  </si>
  <si>
    <t>Carex albata</t>
  </si>
  <si>
    <t>Carex_albata|JAP|spm00005254</t>
  </si>
  <si>
    <t>Phleoideae</t>
  </si>
  <si>
    <t>Carex albicans var. emmonsii</t>
  </si>
  <si>
    <t>Carex_albicans_var_emmonsii|DEL|spm00000699</t>
  </si>
  <si>
    <t>Acrocystis</t>
  </si>
  <si>
    <t>Carex albolutescens</t>
  </si>
  <si>
    <t>Carex_albolutescens|OKL|spm00000694</t>
  </si>
  <si>
    <t>Carex albonigra</t>
  </si>
  <si>
    <t>Carex_albonigra|ASK|spm00001621</t>
  </si>
  <si>
    <t>Carex albula</t>
  </si>
  <si>
    <t>Carex_albula|NZ|NCBI_AUTHOR_Gardner_304</t>
  </si>
  <si>
    <t>Carex albursina</t>
  </si>
  <si>
    <t>Carex_albursina|KTY|spm00001384</t>
  </si>
  <si>
    <t>Carex alopecoidea</t>
  </si>
  <si>
    <t>Carex_alopecoidea|ILL|spm00001728</t>
  </si>
  <si>
    <t>Carex alopecuroides</t>
  </si>
  <si>
    <t>Carex_alopecuroides|KOR|spm00000321</t>
  </si>
  <si>
    <t>Carex amphibola</t>
  </si>
  <si>
    <t>Carex_amphibola|ALA|spm00000654</t>
  </si>
  <si>
    <t>Carex angustata</t>
  </si>
  <si>
    <t>Carex_angustata|CAL|spm00000713</t>
  </si>
  <si>
    <t>Carex annectens</t>
  </si>
  <si>
    <t>Carex_annectens|ALA|spm00000730</t>
  </si>
  <si>
    <t>Carex anthoxanthea</t>
  </si>
  <si>
    <t>Carex_anthoxanthea|WAS|spm00001568</t>
  </si>
  <si>
    <t>Carex aperta</t>
  </si>
  <si>
    <t>Carex_aperta|BRC|spm00001842</t>
  </si>
  <si>
    <t>Carex appalachica</t>
  </si>
  <si>
    <t>Carex_appalachica|MAS|spm00000721</t>
  </si>
  <si>
    <t>Carex appendiculata</t>
  </si>
  <si>
    <t>Carex_appendiculata|KHA|spm00006476</t>
  </si>
  <si>
    <t>Carex appressa var. appressa</t>
  </si>
  <si>
    <t>Carex_appressa_var_appressa|NSW|spm00002189</t>
  </si>
  <si>
    <t>Carex appropinquata</t>
  </si>
  <si>
    <t>Carex_appropinquata|GER|spm00002248</t>
  </si>
  <si>
    <t>Carex aquatilis var. aquatilis</t>
  </si>
  <si>
    <t>Carex_aquatilis_var_aquatilis|NFL|spm00001485</t>
  </si>
  <si>
    <t>Carex aquatilis var. dives</t>
  </si>
  <si>
    <t>Carex_aquatilis_var_dives||NCBI_Janeway_2155</t>
  </si>
  <si>
    <t>Carex aquatilis var. minor</t>
  </si>
  <si>
    <t>Carex_aquatilis_var_minor||NCBI_Bennett_893</t>
  </si>
  <si>
    <t>Carex arcta</t>
  </si>
  <si>
    <t>Carex_arcta|ASK|spm00000710</t>
  </si>
  <si>
    <t>Glareosae</t>
  </si>
  <si>
    <t>Carex arctata</t>
  </si>
  <si>
    <t>Carex_arctata|WIS|spm00000731</t>
  </si>
  <si>
    <t>Carex arctiformis</t>
  </si>
  <si>
    <t>Carex_arctiformis|BRC|spm00001851</t>
  </si>
  <si>
    <t>Carex arctogena</t>
  </si>
  <si>
    <t>Carex_arctogena|CAL|NCBI_CAL_55</t>
  </si>
  <si>
    <t>Carex arenaria</t>
  </si>
  <si>
    <t>Carex_arenaria|DEL|spm00000733</t>
  </si>
  <si>
    <t>Carex argunensis</t>
  </si>
  <si>
    <t>Carex_argunensis|KHA|spm00006472</t>
  </si>
  <si>
    <t>Carex argyrantha</t>
  </si>
  <si>
    <t>Carex_argyrantha|MRY|spm00000734</t>
  </si>
  <si>
    <t>Carex arisanensis</t>
  </si>
  <si>
    <t>Carex_arisanensis|TAI|spm00006420</t>
  </si>
  <si>
    <t>Paniceae</t>
  </si>
  <si>
    <t>Carex arnellii</t>
  </si>
  <si>
    <t>Carex_arnellii|SWE|spm00003783</t>
  </si>
  <si>
    <t>Carex assiniboinensis</t>
  </si>
  <si>
    <t>Carex_assiniboinensis|MAN|spm00000722</t>
  </si>
  <si>
    <t>Carex astricta</t>
  </si>
  <si>
    <t>Carex_astricta||spm00004420</t>
  </si>
  <si>
    <t>Uncinia</t>
  </si>
  <si>
    <t>Carex asturica</t>
  </si>
  <si>
    <t>Carex_asturica|SPA|spm00004385</t>
  </si>
  <si>
    <t>Carex asynchrona</t>
  </si>
  <si>
    <t>Carex_asynchrona|MXE|spm00000257</t>
  </si>
  <si>
    <t>Carex aterrima subsp. aterrima</t>
  </si>
  <si>
    <t>Carex_aterrima_ssp_aterrima|CZE|spm00007989</t>
  </si>
  <si>
    <t>Carex aterrima subsp. medwedewii</t>
  </si>
  <si>
    <t>Carex_aterrima_ssp_medwedewii|TCS|spm00003468</t>
  </si>
  <si>
    <t>Carex atherodes</t>
  </si>
  <si>
    <t>Carex_atherodes|BRC|spm00001849</t>
  </si>
  <si>
    <t>Carex athrostachya</t>
  </si>
  <si>
    <t>Carex_athrostachya|CAL|spm00000727</t>
  </si>
  <si>
    <t>Carex atlantica subsp. atlantica</t>
  </si>
  <si>
    <t>Carex_atlantica_ssp_atlantica|FLA|spm00000718</t>
  </si>
  <si>
    <t>Carex atlantica subsp. capillacea</t>
  </si>
  <si>
    <t>Carex_atlantica_ssp_capillacea|PEN|spm00005432</t>
  </si>
  <si>
    <t>Carex atrata</t>
  </si>
  <si>
    <t>Carex_atrata|AUT|spm00007990</t>
  </si>
  <si>
    <t>Carex atratiformis</t>
  </si>
  <si>
    <t>Carex_atratiformis|ABT|spm00001751</t>
  </si>
  <si>
    <t>Carex atrofusca</t>
  </si>
  <si>
    <t>Carex_atrofusca|ASK|spm00001654</t>
  </si>
  <si>
    <t>Carex aucklandica</t>
  </si>
  <si>
    <t>Carex_aucklandica||spm00004410</t>
  </si>
  <si>
    <t>Carex augustinowiczii</t>
  </si>
  <si>
    <t>Carex_augustinowiczii|SAK|spm00007995</t>
  </si>
  <si>
    <t>Carex aurea</t>
  </si>
  <si>
    <t>Carex_aurea||spm00000767</t>
  </si>
  <si>
    <t>Carex auriculata</t>
  </si>
  <si>
    <t>Carex_auriculata|KOR|spm00000345</t>
  </si>
  <si>
    <t>Carex austroalpina</t>
  </si>
  <si>
    <t>Carex_austroalpina|SPA|spm00000535</t>
  </si>
  <si>
    <t>Carex austrocaroliniana</t>
  </si>
  <si>
    <t>Carex_austrocaroliniana|NCA|spm00001729</t>
  </si>
  <si>
    <t>Carex austrocompacta</t>
  </si>
  <si>
    <t>Carex_austrocompacta|TDC|spm00005930</t>
  </si>
  <si>
    <t>Carex baccans</t>
  </si>
  <si>
    <t>Carex_baccans||spm00007862</t>
  </si>
  <si>
    <t>Carex backii</t>
  </si>
  <si>
    <t>Carex_backii|BRC|spm00002007</t>
  </si>
  <si>
    <t>Phyllostachyae</t>
  </si>
  <si>
    <t>Carex badilloi</t>
  </si>
  <si>
    <t>Carex_badilloi|NAT|spm00003223</t>
  </si>
  <si>
    <t>Schoenoxiphium</t>
  </si>
  <si>
    <t>Carex baldensis</t>
  </si>
  <si>
    <t>Carex_baldensis|SWI|spm00005242</t>
  </si>
  <si>
    <t>Carex banksiana</t>
  </si>
  <si>
    <t>Carex_banksiana|NZ|spm00005085</t>
  </si>
  <si>
    <t>Carex bebbii</t>
  </si>
  <si>
    <t>Carex_bebbii|MAN|spm00000745</t>
  </si>
  <si>
    <t>Carex bella</t>
  </si>
  <si>
    <t>Carex_bella|COL|spm00001721</t>
  </si>
  <si>
    <t>Carex bequaertii subsp. bequaertii</t>
  </si>
  <si>
    <t>Carex_bequaertii_ssp_bequaertii|KEN|spm00000176</t>
  </si>
  <si>
    <t>Carex berggrenii</t>
  </si>
  <si>
    <t>Carex_berggrenii|NZ|NCBI_AUTHOR_Gardner_327</t>
  </si>
  <si>
    <t>Carex bicknellii</t>
  </si>
  <si>
    <t>Carex_bicknellii|INI|spm00000744</t>
  </si>
  <si>
    <t>Carex bicolor</t>
  </si>
  <si>
    <t>Carex_bicolor|ASK|spm00001622</t>
  </si>
  <si>
    <t>Carex bigelowii subsp. bigelowii</t>
  </si>
  <si>
    <t>Carex_bigelowii_ssp_bigelowii|QUE|spm00006479</t>
  </si>
  <si>
    <t>Carex bigelowii subsp. lugens</t>
  </si>
  <si>
    <t>Carex_bigelowii_ssp_lugens|ASK|spm00000742</t>
  </si>
  <si>
    <t>Carex binervis</t>
  </si>
  <si>
    <t>Carex_binervis|FRA|spm00004357</t>
  </si>
  <si>
    <t>Carex blanda</t>
  </si>
  <si>
    <t>Carex_blanda|TEN|spm00001819</t>
  </si>
  <si>
    <t>Carex blepharicarpa</t>
  </si>
  <si>
    <t>Carex_blepharicarpa|KOR|spm00000323</t>
  </si>
  <si>
    <t>Carex bohemica</t>
  </si>
  <si>
    <t>Carex_bohemica|FIN|spm00002276</t>
  </si>
  <si>
    <t>Carex bolanderi</t>
  </si>
  <si>
    <t>Carex_bolanderi|CAL|spm00001414</t>
  </si>
  <si>
    <t>Deweyanae</t>
  </si>
  <si>
    <t>Carex bonanzensis</t>
  </si>
  <si>
    <t>Carex_bonanzensis|ASK|spm00001820</t>
  </si>
  <si>
    <t>Carex bonatiana</t>
  </si>
  <si>
    <t>Carex_bonatiana|EHM|spm00005907</t>
  </si>
  <si>
    <t>Carex boottiana Hook. &amp; Arn.</t>
  </si>
  <si>
    <t>Carex_boottiana|JAP|NCBI_Waterway_3657</t>
  </si>
  <si>
    <t>Rhomboidales</t>
  </si>
  <si>
    <t>Carex borbonica</t>
  </si>
  <si>
    <t>Carex_borbonica|REU|spm00004353</t>
  </si>
  <si>
    <t>Carex borealipolaris</t>
  </si>
  <si>
    <t>Carex_borealipolaris|MNT|spm00001831</t>
  </si>
  <si>
    <t>Carex boryana</t>
  </si>
  <si>
    <t>Carex_boryana|REU|spm00004377</t>
  </si>
  <si>
    <t>Carex bostrychostigma</t>
  </si>
  <si>
    <t>Carex_bostrychostigma|JAP|spm00003784</t>
  </si>
  <si>
    <t>Carex brachyanthera</t>
  </si>
  <si>
    <t>Carex_brachyanthera|NWG|spm00007129</t>
  </si>
  <si>
    <t>Carex brachystachys</t>
  </si>
  <si>
    <t>Carex_brachystachys|SPA|NCBI_HeRB_1939</t>
  </si>
  <si>
    <t>Carex brevicollis</t>
  </si>
  <si>
    <t>Carex_brevicollis|TCS|spm00003478</t>
  </si>
  <si>
    <t>Carex breviculmis var. breviculmis</t>
  </si>
  <si>
    <t>Carex_breviculmis_var_breviculmis|NZ|NCBI_AUTHOR_Gardner_314</t>
  </si>
  <si>
    <t>Carex brevior</t>
  </si>
  <si>
    <t>Carex_brevior|BRC|spm00001823</t>
  </si>
  <si>
    <t>Carex breviscapa</t>
  </si>
  <si>
    <t>Carex_breviscapa|VIE|spm00007865</t>
  </si>
  <si>
    <t>Carex brizoides</t>
  </si>
  <si>
    <t>Carex_brizoides|GER|spm00005239</t>
  </si>
  <si>
    <t>Carex bromoides</t>
  </si>
  <si>
    <t>Carex_bromoides|WIS|spm00002284</t>
  </si>
  <si>
    <t>Carex brownii</t>
  </si>
  <si>
    <t>Carex_brownii|JAP|NCBI_Waterway_3655</t>
  </si>
  <si>
    <t>Carex brunnea</t>
  </si>
  <si>
    <t>Carex_brunnea|CHC|spm00007866</t>
  </si>
  <si>
    <t>Carex brunnescens subsp. brunnescens</t>
  </si>
  <si>
    <t>Carex_brunnescens_ssp_brunnescens|FIN|spm00005972</t>
  </si>
  <si>
    <t>Carex brunnescens subsp. sphaerostachya</t>
  </si>
  <si>
    <t>Carex_brunnescens_ssp_sphaerostachya|ONT|spm00005986</t>
  </si>
  <si>
    <t>Carex brysonii</t>
  </si>
  <si>
    <t>Carex_brysonii|ALA|spm00000655</t>
  </si>
  <si>
    <t>Carex buchananii</t>
  </si>
  <si>
    <t>Carex_buchananii|NZ|NCBI_AUTHOR_Gardner_316</t>
  </si>
  <si>
    <t>Carex buekii</t>
  </si>
  <si>
    <t>Carex_buekii|CZE|spm00000558</t>
  </si>
  <si>
    <t>Carex bulbostylis</t>
  </si>
  <si>
    <t>Carex_bulbostylis|MSI|spm00000648</t>
  </si>
  <si>
    <t>Carex burkei</t>
  </si>
  <si>
    <t>Carex_burkei|CPP|spm00007785</t>
  </si>
  <si>
    <t>Carex bushii</t>
  </si>
  <si>
    <t>Carex_bushii|DEL|spm00000777</t>
  </si>
  <si>
    <t>Carex buxbaumii</t>
  </si>
  <si>
    <t>Carex_buxbaumii|ASK|spm00000765</t>
  </si>
  <si>
    <t>Carex calcifugens</t>
  </si>
  <si>
    <t>Carex_calcifugens|FLA|spm00000668</t>
  </si>
  <si>
    <t>Carex calcis</t>
  </si>
  <si>
    <t>Carex_calcis|NZS|spm00002186</t>
  </si>
  <si>
    <t>Carex callitrichos</t>
  </si>
  <si>
    <t>Carex_callitrichos|KOR|spm00000335</t>
  </si>
  <si>
    <t>Carex camposii</t>
  </si>
  <si>
    <t>Carex_camposii|SPA|spm00004363</t>
  </si>
  <si>
    <t>Carex canariensis</t>
  </si>
  <si>
    <t>Carex_canariensis|CNY|spm00002291</t>
  </si>
  <si>
    <t>Carex canescens subsp. canescens</t>
  </si>
  <si>
    <t>Carex_canescens_ssp_canescens|FIN|spm00005994</t>
  </si>
  <si>
    <t>Carex canescens subsp. disjuncta</t>
  </si>
  <si>
    <t>Carex_canescens_ssp_disjuncta|NFL|spm00001496</t>
  </si>
  <si>
    <t>Carex capensis</t>
  </si>
  <si>
    <t>Carex_capensis|CPP|spm00003263</t>
  </si>
  <si>
    <t>Carex capillaris subsp. capillaris</t>
  </si>
  <si>
    <t>Carex_capillaris_ssp_capillaris|QUE|NCBI_Waterway_3679</t>
  </si>
  <si>
    <t>Chlorostachyae</t>
  </si>
  <si>
    <t>Carex capillaris subsp. fuscidula</t>
  </si>
  <si>
    <t>Carex_capillaris_ssp_fuscidula|KRA|spm00005726</t>
  </si>
  <si>
    <t>Carex capitata</t>
  </si>
  <si>
    <t>Carex_capitata|KRA|spm00002036</t>
  </si>
  <si>
    <t>Carex capricornis</t>
  </si>
  <si>
    <t>Carex_capricornis||NCBI_AUTHOR_Shekhovtsov_642</t>
  </si>
  <si>
    <t>Carex careyana</t>
  </si>
  <si>
    <t>Carex_careyana|KTY|spm00001401</t>
  </si>
  <si>
    <t>Carex caroliniana</t>
  </si>
  <si>
    <t>Carex_caroliniana|ALA|spm00000815</t>
  </si>
  <si>
    <t>Carex carsei</t>
  </si>
  <si>
    <t>Carex_carsei|NZ|NCBI_AUTHOR_Gardner_322</t>
  </si>
  <si>
    <t>Rostrales</t>
  </si>
  <si>
    <t>Carex caryophyllea</t>
  </si>
  <si>
    <t>Carex_caryophyllea|SPA|spm00002063</t>
  </si>
  <si>
    <t>Carex castanea</t>
  </si>
  <si>
    <t>Carex_castanea|NFL|spm00001479</t>
  </si>
  <si>
    <t>Carex castroviejoi</t>
  </si>
  <si>
    <t>Carex_castroviejoi|GRC|NCBI_Vargas_3584</t>
  </si>
  <si>
    <t>Ceratocystis</t>
  </si>
  <si>
    <t>Carex caucasica</t>
  </si>
  <si>
    <t>Carex_caucasica|NCS|spm00008001</t>
  </si>
  <si>
    <t>Carex caudata</t>
  </si>
  <si>
    <t>Carex_caudata|SPA|spm00000529</t>
  </si>
  <si>
    <t>Carex cephaloidea</t>
  </si>
  <si>
    <t>Carex_cephaloidea|MAI|spm00000804</t>
  </si>
  <si>
    <t>Carex cephalophora</t>
  </si>
  <si>
    <t>Carex_cephalophora|MRY|spm00000828</t>
  </si>
  <si>
    <t>Carex cercostachys</t>
  </si>
  <si>
    <t>Carex_cercostachys|EHM|spm00005901</t>
  </si>
  <si>
    <t>Carex cespitosa</t>
  </si>
  <si>
    <t>Carex_cespitosa_ssp_cespitosa|NOR|spm00003210</t>
  </si>
  <si>
    <t>Carex chathamica</t>
  </si>
  <si>
    <t>Carex_chathamica|NZ|NCBI_AUTHOR_Gardner_305</t>
  </si>
  <si>
    <t>Carex chordorrhiza</t>
  </si>
  <si>
    <t>Carex_chordorrhiza|BRC|spm00001925</t>
  </si>
  <si>
    <t>Chordorrhizae</t>
  </si>
  <si>
    <t>Carex ciliatomarginata</t>
  </si>
  <si>
    <t>Carex_ciliatomarginata|CH|NCBI_Jin_2300</t>
  </si>
  <si>
    <t>Siderostictae</t>
  </si>
  <si>
    <t>Carex cilicica subsp. muratica</t>
  </si>
  <si>
    <t>Carex_cilicica_ssp_muratica|TUR|spm00005685</t>
  </si>
  <si>
    <t>Carex cinerascens</t>
  </si>
  <si>
    <t>Carex_cinerascens|CHM|spm00004514</t>
  </si>
  <si>
    <t>Carex cirrhosa</t>
  </si>
  <si>
    <t>Carex_cirrhosa|NZ|NCBI_AUTHOR_Gardner_318</t>
  </si>
  <si>
    <t>Carex clavispica</t>
  </si>
  <si>
    <t>Carex_clavispica|EHM|spm00005903</t>
  </si>
  <si>
    <t>Carex colchica</t>
  </si>
  <si>
    <t>Carex_colchica|UKR|spm00002173</t>
  </si>
  <si>
    <t>Carex colensoi</t>
  </si>
  <si>
    <t>Carex_colensoi|NZ|NCBI_AUTHOR_Gardner_328</t>
  </si>
  <si>
    <t>Inversae</t>
  </si>
  <si>
    <t>Carex comans</t>
  </si>
  <si>
    <t>Carex_comans|NZ|NCBI_AUTHOR_Gardner_309</t>
  </si>
  <si>
    <t>Carex communis var. communis</t>
  </si>
  <si>
    <t>Carex_communis_var_communis|QUE|NCBI_Waterway_3720</t>
  </si>
  <si>
    <t>Carex comosa</t>
  </si>
  <si>
    <t>Carex_comosa|CAL|spm00000826</t>
  </si>
  <si>
    <t>Carex concinna</t>
  </si>
  <si>
    <t>Carex_concinna|MAN|NCBI_Kuzmina_2468</t>
  </si>
  <si>
    <t>Carex conferta</t>
  </si>
  <si>
    <t>Carex_conferta|ETH|spm00000184</t>
  </si>
  <si>
    <t>Carex conjuncta</t>
  </si>
  <si>
    <t>Carex_conjuncta|DEL|spm00000784</t>
  </si>
  <si>
    <t>Carex conoidea</t>
  </si>
  <si>
    <t>Carex_conoidea|DEL|spm00001428</t>
  </si>
  <si>
    <t>Carex coriophora</t>
  </si>
  <si>
    <t>Carex_coriophora|CHQ|spm00005694</t>
  </si>
  <si>
    <t>Carex corrugata</t>
  </si>
  <si>
    <t>Carex_corrugata|ALA|spm00000670</t>
  </si>
  <si>
    <t>Carex corynoidea</t>
  </si>
  <si>
    <t>Carex_corynoidea|NZ|spm00005087</t>
  </si>
  <si>
    <t>Carex crawei</t>
  </si>
  <si>
    <t>Carex_crawei|NFL|spm00001471</t>
  </si>
  <si>
    <t>Carex crawfordii</t>
  </si>
  <si>
    <t>Carex_crawfordii|ILL|spm00002161</t>
  </si>
  <si>
    <t>Carex crebriflora</t>
  </si>
  <si>
    <t>Carex_crebriflora||spm00001043</t>
  </si>
  <si>
    <t>Carex cretica</t>
  </si>
  <si>
    <t>Carex_cretica|KRI|spm00004382</t>
  </si>
  <si>
    <t>Sylvaticae</t>
  </si>
  <si>
    <t>Carex crinita var. crinita</t>
  </si>
  <si>
    <t>Carex_crinita_var_crinita|MAI|spm00000801</t>
  </si>
  <si>
    <t>Carex crispa</t>
  </si>
  <si>
    <t>Carex_crispa||spm00004422</t>
  </si>
  <si>
    <t>Carex cristatella</t>
  </si>
  <si>
    <t>Carex_cristatella|KTY|spm00000800</t>
  </si>
  <si>
    <t>Carex cruciata</t>
  </si>
  <si>
    <t>Carex_cruciata|CHC|spm00005699</t>
  </si>
  <si>
    <t>Carex cruenta</t>
  </si>
  <si>
    <t>Carex_cruenta|CHQ|spm00005700</t>
  </si>
  <si>
    <t>Carex crus-corvi</t>
  </si>
  <si>
    <t>Carex_cruscorvi|FLA|spm00000822</t>
  </si>
  <si>
    <t>Carex cryptolepis</t>
  </si>
  <si>
    <t>Carex_cryptolepis|ILL|spm00001730</t>
  </si>
  <si>
    <t>Carex cumberlandensis</t>
  </si>
  <si>
    <t>Carex_cumberlandensis|ARK|spm00000817</t>
  </si>
  <si>
    <t>Carex cumulata</t>
  </si>
  <si>
    <t>Carex_cumulata|ILL|spm00000871</t>
  </si>
  <si>
    <t>Carex curaica</t>
  </si>
  <si>
    <t>Carex_curaica|KRA|spm00002337</t>
  </si>
  <si>
    <t>Carex curatorum</t>
  </si>
  <si>
    <t>Carex_curatorum||spm00002016</t>
  </si>
  <si>
    <t>Scirpinae</t>
  </si>
  <si>
    <t>Carex curvicollis</t>
  </si>
  <si>
    <t>Carex_curvicollis|JAP|spm00006868</t>
  </si>
  <si>
    <t>Carex curvula subsp. curvula</t>
  </si>
  <si>
    <t>Carex_curvula_ssp_curvula|SPA|spm00003091</t>
  </si>
  <si>
    <t>Carex cusickii</t>
  </si>
  <si>
    <t>Carex_cusickii|BRC|spm00002004</t>
  </si>
  <si>
    <t>Carex cyanea</t>
  </si>
  <si>
    <t>Carex_cyanea|NZ|spm00005097</t>
  </si>
  <si>
    <t>Carex dacica</t>
  </si>
  <si>
    <t>Carex_dacica|ICE|spm00003155</t>
  </si>
  <si>
    <t>Carex dallii</t>
  </si>
  <si>
    <t>Carex_dallii|NZ|NCBI_AUTHOR_Gardner_310</t>
  </si>
  <si>
    <t>Carex davalliana</t>
  </si>
  <si>
    <t>Carex_davalliana|FIN|spm00003596</t>
  </si>
  <si>
    <t>Physoglochin</t>
  </si>
  <si>
    <t>Carex davyi</t>
  </si>
  <si>
    <t>Carex_davyi|CAL|spm00001459</t>
  </si>
  <si>
    <t>Carex deasyi</t>
  </si>
  <si>
    <t>Carex_deasyi|EHM|spm00005198</t>
  </si>
  <si>
    <t>Carex debilis</t>
  </si>
  <si>
    <t>Carex_debilis|OKL|spm00000863</t>
  </si>
  <si>
    <t>Carex decomposita</t>
  </si>
  <si>
    <t>Carex_decomposita|DEL|spm00000836</t>
  </si>
  <si>
    <t>Carex deflexa var. deflexa</t>
  </si>
  <si>
    <t>Carex_deflexa_var_deflexa|BRC|spm00002125</t>
  </si>
  <si>
    <t>Carex delicata</t>
  </si>
  <si>
    <t>Carex_delicata|TZK|spm00003358</t>
  </si>
  <si>
    <t>Carex demissa subsp. demissa</t>
  </si>
  <si>
    <t>Carex_demissa_ssp_demissa|NSC|spm00001948</t>
  </si>
  <si>
    <t>Carex densa</t>
  </si>
  <si>
    <t>Carex_densa|ORE|spm00001669</t>
  </si>
  <si>
    <t>Carex densifimbriata</t>
  </si>
  <si>
    <t>Carex_densifimbriata|CH|NCBI_Liuo_2556</t>
  </si>
  <si>
    <t>Carex depauperata</t>
  </si>
  <si>
    <t>Carex_depauperata|YUG|spm00000574</t>
  </si>
  <si>
    <t>Carex depressa subsp. basilaris</t>
  </si>
  <si>
    <t>Carex_depressa_ssp_basilaris|SPA|spm00000547</t>
  </si>
  <si>
    <t>Carex depressa subsp. depressa</t>
  </si>
  <si>
    <t>Carex_depressa_ssp_depressa|SPA|spm00000550</t>
  </si>
  <si>
    <t>Carex depressa subsp. transsilvanica</t>
  </si>
  <si>
    <t>Carex_depressa_ssp_transsilvanica|YUG|spm00000546</t>
  </si>
  <si>
    <t>Carex derelicta</t>
  </si>
  <si>
    <t>Carex_derelicta|CZE|spm00003351</t>
  </si>
  <si>
    <t>Carex deweyana var. deweyana</t>
  </si>
  <si>
    <t>Carex_deweyana_var_deweyana|MAN|spm00001039</t>
  </si>
  <si>
    <t>Carex diandra</t>
  </si>
  <si>
    <t>Carex_diandra|CAL|spm00000840</t>
  </si>
  <si>
    <t>Carex digitalis</t>
  </si>
  <si>
    <t>Carex_digitalis|NWY|NCBI_Waterway_3702</t>
  </si>
  <si>
    <t>Carex digitata</t>
  </si>
  <si>
    <t>Carex_digitata|ITA|spm00000569</t>
  </si>
  <si>
    <t>Carex diluta</t>
  </si>
  <si>
    <t>Carex_diluta|TCS|spm00004364</t>
  </si>
  <si>
    <t>Carex dimorpholepis</t>
  </si>
  <si>
    <t>Carex_dimorpholepis|KOR|NCBI_Na_2916</t>
  </si>
  <si>
    <t>Carex dioica</t>
  </si>
  <si>
    <t>Carex_dioica|SWE|spm00004523</t>
  </si>
  <si>
    <t>Carex dipsacea</t>
  </si>
  <si>
    <t>Carex_dipsacea|NZS|NCBI_AUTHOR_Gardner_338</t>
  </si>
  <si>
    <t>Carex dispalata</t>
  </si>
  <si>
    <t>Carex_dispalata|JAP|NCBI_Waterway_3652</t>
  </si>
  <si>
    <t>Carex disperma</t>
  </si>
  <si>
    <t>Carex_disperma|ASK|spm00001652</t>
  </si>
  <si>
    <t>Dispermae</t>
  </si>
  <si>
    <t>Carex dissitiflora</t>
  </si>
  <si>
    <t>Carex_dissitiflora|JAP|spm00007871</t>
  </si>
  <si>
    <t>Carex distachya</t>
  </si>
  <si>
    <t>Carex_distachya|SPA|spm00000588</t>
  </si>
  <si>
    <t>Carex distans</t>
  </si>
  <si>
    <t>Carex_distans|GRC|spm00000844</t>
  </si>
  <si>
    <t>Carex disticha</t>
  </si>
  <si>
    <t>Carex_disticha|ONT|spm00005395</t>
  </si>
  <si>
    <t>Carex divisa</t>
  </si>
  <si>
    <t>Carex_divisa|MRY|spm00002064</t>
  </si>
  <si>
    <t>Carex divulsa</t>
  </si>
  <si>
    <t>Carex_divulsa|NET|spm00004392</t>
  </si>
  <si>
    <t>Carex dolomitica</t>
  </si>
  <si>
    <t>Carex_dolomitica|NZ|NCBI_AUTHOR_Gardner_282</t>
  </si>
  <si>
    <t>Carex doniana</t>
  </si>
  <si>
    <t>Carex_doniana|CHS|spm00000047</t>
  </si>
  <si>
    <t>Carex donnell-smithii</t>
  </si>
  <si>
    <t>Carex_donnellsmithii||NCBI_Ton_3535</t>
  </si>
  <si>
    <t>Fecundae</t>
  </si>
  <si>
    <t>Carex drucei</t>
  </si>
  <si>
    <t>Carex_drucei||spm00004418</t>
  </si>
  <si>
    <t>Carex drymophila</t>
  </si>
  <si>
    <t>Carex_drymophila|JAP|NCBI_Waterway_3672</t>
  </si>
  <si>
    <t>Carex durieui</t>
  </si>
  <si>
    <t>Carex_durieui|SPA|spm00004386</t>
  </si>
  <si>
    <t>Carex duriuscula</t>
  </si>
  <si>
    <t>Carex_duriuscula|ASK|spm00001653</t>
  </si>
  <si>
    <t>Carex ebenea</t>
  </si>
  <si>
    <t>Carex_ebenea|ARI|spm00001870</t>
  </si>
  <si>
    <t>Carex eburnea</t>
  </si>
  <si>
    <t>Carex_eburnea|MIC|spm00000842</t>
  </si>
  <si>
    <t>Carex echinata subsp. echinata</t>
  </si>
  <si>
    <t>Carex_echinata_ssp_echinata|ASK|spm00001633</t>
  </si>
  <si>
    <t>Carex echinochloe subsp. echinochloe</t>
  </si>
  <si>
    <t>Carex_echinochloe_ssp_echinohloe|KEN|spm00000186</t>
  </si>
  <si>
    <t>Carex echinodes</t>
  </si>
  <si>
    <t>Carex_echinodes|WIS|spm00002699</t>
  </si>
  <si>
    <t>Carex ecklonii</t>
  </si>
  <si>
    <t>Carex_ecklonii|CPP|spm00004378</t>
  </si>
  <si>
    <t>Carex edura</t>
  </si>
  <si>
    <t>Carex_edura|NZS|spm00002184</t>
  </si>
  <si>
    <t>Carex edwardsiana</t>
  </si>
  <si>
    <t>Carex_edwardsiana|TEX|spm00002142</t>
  </si>
  <si>
    <t>Carex egmontiana</t>
  </si>
  <si>
    <t>Carex_egmontiana||spm00004416</t>
  </si>
  <si>
    <t>Carex elata subsp. elata</t>
  </si>
  <si>
    <t>Carex_elata_ssp_elata|SPA|spm00003134</t>
  </si>
  <si>
    <t>Carex eleusinoides</t>
  </si>
  <si>
    <t>Carex_eleusinoides|ASK|spm00001623</t>
  </si>
  <si>
    <t>Carex elingamita</t>
  </si>
  <si>
    <t>Carex_elingamita|NZ|NCBI_AUTHOR_Gardner_320</t>
  </si>
  <si>
    <t>Carex elongata</t>
  </si>
  <si>
    <t>Carex_elongata|RUC|spm00005949</t>
  </si>
  <si>
    <t>Carex emoryi</t>
  </si>
  <si>
    <t>Carex_emoryi|DEL|spm00000885</t>
  </si>
  <si>
    <t>Carex enervis</t>
  </si>
  <si>
    <t>Carex_enervis||NCBI_Ho_2089</t>
  </si>
  <si>
    <t>Carex ensifolia</t>
  </si>
  <si>
    <t>Carex_ensifolia|CHQ|spm00005713</t>
  </si>
  <si>
    <t>Carex erebus</t>
  </si>
  <si>
    <t>Carex_erebus||spm00004424</t>
  </si>
  <si>
    <t>Carex ericetorum</t>
  </si>
  <si>
    <t>Carex_ericetorum|ITA|spm00000551</t>
  </si>
  <si>
    <t>Carex erythrovaginata</t>
  </si>
  <si>
    <t>Carex_erythrovaginata|NZ|spm00005096</t>
  </si>
  <si>
    <t>Carex esenbeckii</t>
  </si>
  <si>
    <t>Carex_esenbeckii|EHM|spm00005193</t>
  </si>
  <si>
    <t>Carex exilis</t>
  </si>
  <si>
    <t>Carex_exilis|DEL|spm00000887</t>
  </si>
  <si>
    <t>Carex extensa</t>
  </si>
  <si>
    <t>Carex_extensa|VRG|spm00001853</t>
  </si>
  <si>
    <t>Carex falcata Turcz.</t>
  </si>
  <si>
    <t>Carex_falcata|CHC|spm00005715</t>
  </si>
  <si>
    <t>Carex fedia</t>
  </si>
  <si>
    <t>Carex_fedia|PAK|spm00005718</t>
  </si>
  <si>
    <t>Carex ferruginea</t>
  </si>
  <si>
    <t>Carex_ferruginea|SWI|spm00000531</t>
  </si>
  <si>
    <t>Carex festucacea</t>
  </si>
  <si>
    <t>Carex_festucacea|TEX|spm00000892</t>
  </si>
  <si>
    <t>Carex feta</t>
  </si>
  <si>
    <t>Carex_feta|CAL|spm00000893</t>
  </si>
  <si>
    <t>Carex filicina</t>
  </si>
  <si>
    <t>Carex_filicina|VIE|spm00007873</t>
  </si>
  <si>
    <t>Carex filifolia var. filifolia</t>
  </si>
  <si>
    <t>Carex_filifolia_var_filifolia|CAL|spm00001432</t>
  </si>
  <si>
    <t>Carex filipes</t>
  </si>
  <si>
    <t>Carex_filipes|JAP|NCBI_Waterway_3666</t>
  </si>
  <si>
    <t>Carex fimbriata</t>
  </si>
  <si>
    <t>Carex_fimbriata|SWI|spm00000552</t>
  </si>
  <si>
    <t>Carex firma</t>
  </si>
  <si>
    <t>Carex_firma|ITA|spm00000520</t>
  </si>
  <si>
    <t>Carex fischeri subsp. fischeri</t>
  </si>
  <si>
    <t>Carex_fischeri_ssp_fischeri|ETH|spm00004352</t>
  </si>
  <si>
    <t>Carex fissirostris</t>
  </si>
  <si>
    <t>Carex_fissirostris|MOR|spm00004379</t>
  </si>
  <si>
    <t>Carex flacca subsp. erythrostachys</t>
  </si>
  <si>
    <t>Carex_flacca_ssp_erythrostachys|BAL|spm00000524</t>
  </si>
  <si>
    <t>Carex flacca subsp. flacca</t>
  </si>
  <si>
    <t>Carex_flacca_ssp_flacca|GRB|NCBI_Hill_1959</t>
  </si>
  <si>
    <t>Carex flaccosperma</t>
  </si>
  <si>
    <t>Carex_flaccosperma|LOU|spm00000671</t>
  </si>
  <si>
    <t>Carex flagellifera</t>
  </si>
  <si>
    <t>Carex_flagellifera|NZ|NCBI_AUTHOR_Gardner_283</t>
  </si>
  <si>
    <t>Carex flava</t>
  </si>
  <si>
    <t>Carex_flava|NFL|spm00001483</t>
  </si>
  <si>
    <t>Carex flaviformis</t>
  </si>
  <si>
    <t>Carex_flaviformis|NZ|spm00007227</t>
  </si>
  <si>
    <t>Carex foenea</t>
  </si>
  <si>
    <t>Carex_foenea|BRC|spm00002000</t>
  </si>
  <si>
    <t>Carex foetida</t>
  </si>
  <si>
    <t>Carex_foetida|SWI|spm00000565</t>
  </si>
  <si>
    <t>Carex foliosissima</t>
  </si>
  <si>
    <t>Carex_foliosissima|JAP|NCBI_Waterway_3660</t>
  </si>
  <si>
    <t>Carex folliculata</t>
  </si>
  <si>
    <t>Carex_folliculata|DEL|spm00000911</t>
  </si>
  <si>
    <t>Carex forficula</t>
  </si>
  <si>
    <t>Carex_forficula|KOR|NCBI_Na_2984</t>
  </si>
  <si>
    <t>Carex formosa</t>
  </si>
  <si>
    <t>Carex_formosa|ILL|spm00001732</t>
  </si>
  <si>
    <t>Carex forsteri</t>
  </si>
  <si>
    <t>Carex_forsteri|NZS|spm00002183</t>
  </si>
  <si>
    <t>Carex fracta</t>
  </si>
  <si>
    <t>Carex_fracta|CAL|spm00000896</t>
  </si>
  <si>
    <t>Carex frankii</t>
  </si>
  <si>
    <t>Carex_frankii|ALA|spm00000939</t>
  </si>
  <si>
    <t>Carex fretalis</t>
  </si>
  <si>
    <t>Carex_fretalis|NZ|NCBI_AUTHOR_Gardner_326</t>
  </si>
  <si>
    <t>Carex frigida</t>
  </si>
  <si>
    <t>Carex_frigida|SPA|spm00000521</t>
  </si>
  <si>
    <t>Carex fritschii</t>
  </si>
  <si>
    <t>Carex_fritschii|HUN|spm00002174</t>
  </si>
  <si>
    <t>Carex fuliginosa</t>
  </si>
  <si>
    <t>Carex_fuliginosa_ssp_misandra|ASK|spm00001627</t>
  </si>
  <si>
    <t>Carex fulvorubescens</t>
  </si>
  <si>
    <t>Carex_fulvorubescens|JAP|spm00006431</t>
  </si>
  <si>
    <t>Carex furva</t>
  </si>
  <si>
    <t>Carex_furva|SPA|spm00006018</t>
  </si>
  <si>
    <t>Carex fuscula</t>
  </si>
  <si>
    <t>Carex_fuscula|CLC|spm00004370</t>
  </si>
  <si>
    <t>Carex fusiformis</t>
  </si>
  <si>
    <t>Carex_fusiformis|EHM|spm00005727</t>
  </si>
  <si>
    <t>Carex garberi</t>
  </si>
  <si>
    <t>Carex_garberi|ASK|spm00001624</t>
  </si>
  <si>
    <t>Carex gaudichaudiana</t>
  </si>
  <si>
    <t>Carex_gaudichaudiana||NCBI_Ford_1659</t>
  </si>
  <si>
    <t>Carex gholsonii</t>
  </si>
  <si>
    <t>Carex_gholsonii|ALA|spm00000953</t>
  </si>
  <si>
    <t>Carex gibba</t>
  </si>
  <si>
    <t>Carex_gibba|CHH|spm00005244</t>
  </si>
  <si>
    <t>Gibbae</t>
  </si>
  <si>
    <t>Carex gifuensis</t>
  </si>
  <si>
    <t>Carex_gifuensis|KOR|spm00000331</t>
  </si>
  <si>
    <t>Carex glacialis</t>
  </si>
  <si>
    <t>Carex_glacialis|NFL|spm00001488</t>
  </si>
  <si>
    <t>Carex glareosa subsp. glareosa</t>
  </si>
  <si>
    <t>Carex_glareosa_ssp_glareosa|MAN|spm00001756</t>
  </si>
  <si>
    <t>Carex glaucodea</t>
  </si>
  <si>
    <t>Carex_glaucodea|INI|spm00001525</t>
  </si>
  <si>
    <t>Carex glomerabilis</t>
  </si>
  <si>
    <t>Carex_glomerabilis|CPP|spm00000194</t>
  </si>
  <si>
    <t>Carex glossostigma</t>
  </si>
  <si>
    <t>Carex_glossostigma|CHS|spm00007875</t>
  </si>
  <si>
    <t>Carex gmelinii</t>
  </si>
  <si>
    <t>Carex_gmelinii|ASK|spm00001629</t>
  </si>
  <si>
    <t>Carex godfreyi</t>
  </si>
  <si>
    <t>Carex_godfreyi|ALA|spm00001787</t>
  </si>
  <si>
    <t>Carex gracilenta</t>
  </si>
  <si>
    <t>Carex_gracilenta|CHC|spm00005733</t>
  </si>
  <si>
    <t>Carex gracilescens Steud.</t>
  </si>
  <si>
    <t>Carex_gracilescens|KTY|spm00000927</t>
  </si>
  <si>
    <t>Carex gracilior</t>
  </si>
  <si>
    <t>Carex_gracilior|CAL|spm00001692</t>
  </si>
  <si>
    <t>Carex gracillima</t>
  </si>
  <si>
    <t>Carex_gracillima|ALA|spm00000922</t>
  </si>
  <si>
    <t>Carex grallatoria subsp. grallatoria</t>
  </si>
  <si>
    <t>Carex_grallatoria_ssp_grallatoria|JAP|spm00006651</t>
  </si>
  <si>
    <t>Carex grallatoria subsp. heteroclita</t>
  </si>
  <si>
    <t>Carex_grallatoria_ssp_heteroclita|JAP|spm00006653</t>
  </si>
  <si>
    <t>Carex grandiligulata</t>
  </si>
  <si>
    <t>Carex_grandiligulata|CHS|spm00000056</t>
  </si>
  <si>
    <t>Carex granularis</t>
  </si>
  <si>
    <t>Carex_granularis|MAN|spm00001407</t>
  </si>
  <si>
    <t>Carex gravida</t>
  </si>
  <si>
    <t>Carex_gravida|TEN|spm00000970</t>
  </si>
  <si>
    <t>Carex grayi</t>
  </si>
  <si>
    <t>Carex_grayi|TEN|spm00000924</t>
  </si>
  <si>
    <t>Carex grioletii</t>
  </si>
  <si>
    <t>Carex_grioletii|SPA|spm00000585</t>
  </si>
  <si>
    <t>Carex grisea</t>
  </si>
  <si>
    <t>Carex_grisea|KTY|spm00000656</t>
  </si>
  <si>
    <t>Carex gynandra</t>
  </si>
  <si>
    <t>Carex_gynandra|DEL|spm00000964</t>
  </si>
  <si>
    <t>Carex gynocrates</t>
  </si>
  <si>
    <t>Carex_gynocrates|ASK|spm00001630</t>
  </si>
  <si>
    <t>Carex gynodynama</t>
  </si>
  <si>
    <t>Carex_gynodynama|CAL|spm00001688</t>
  </si>
  <si>
    <t>Carex halleriana</t>
  </si>
  <si>
    <t>Carex_halleriana|SPA|spm00000557</t>
  </si>
  <si>
    <t>Carex hallii</t>
  </si>
  <si>
    <t>Carex_hallii|MAN|spm00001754</t>
  </si>
  <si>
    <t>Carex hamlinii</t>
  </si>
  <si>
    <t>Carex_hamlinii|NZS|NCBI_AUTHOR_Gardner_333</t>
  </si>
  <si>
    <t>Carex harfordii</t>
  </si>
  <si>
    <t>Carex_harfordii|CAL|spm00000965</t>
  </si>
  <si>
    <t>Carex hartmanii</t>
  </si>
  <si>
    <t>Carex_hartmanii|GER|spm00008007</t>
  </si>
  <si>
    <t>Carex haydeniana</t>
  </si>
  <si>
    <t>Carex_haydeniana|UTA|spm00002432</t>
  </si>
  <si>
    <t>Carex haydenii</t>
  </si>
  <si>
    <t>Carex_haydenii|WIS|spm00002433</t>
  </si>
  <si>
    <t>Carex healyi</t>
  </si>
  <si>
    <t>Carex_healyi|NZN|spm00005107</t>
  </si>
  <si>
    <t>Carex hebecarpa</t>
  </si>
  <si>
    <t>Carex_hebecarpa|EHM|spm00005738</t>
  </si>
  <si>
    <t>Carex hectori</t>
  </si>
  <si>
    <t>Carex_hectorii|NZ|NCBI_AUTHOR_Gardner_284</t>
  </si>
  <si>
    <t>Carex heleonastes</t>
  </si>
  <si>
    <t>Carex_heleonastes|ABT|spm00001954</t>
  </si>
  <si>
    <t>Carex helodes</t>
  </si>
  <si>
    <t>Carex_helodes|POR|NCBI_Jose_2346</t>
  </si>
  <si>
    <t>Carex heterolepis</t>
  </si>
  <si>
    <t>Carex_heterolepis|KOR|NCBI_Jung_2360</t>
  </si>
  <si>
    <t>Carex hirsutella</t>
  </si>
  <si>
    <t>Carex_hirsutella|DEL|spm00000935</t>
  </si>
  <si>
    <t>Carex hirta</t>
  </si>
  <si>
    <t>Carex_hirta|PEN|spm00000947</t>
  </si>
  <si>
    <t>Carex hirtifolia</t>
  </si>
  <si>
    <t>Carex_hirtifolia|QUE|spm00001475</t>
  </si>
  <si>
    <t>Carex hirtissima</t>
  </si>
  <si>
    <t>Carex_hirtissima|CAL|spm00001694</t>
  </si>
  <si>
    <t>Carex hispida</t>
  </si>
  <si>
    <t>Carex_hispida|KRI|spm00000549</t>
  </si>
  <si>
    <t>Carex hitchcockiana</t>
  </si>
  <si>
    <t>Carex_hitchcockiana|KTY|spm00000657</t>
  </si>
  <si>
    <t>Carex hochstetteriana</t>
  </si>
  <si>
    <t>Carex_hochstetteriana|AZO|NCBI_UPOS_3551</t>
  </si>
  <si>
    <t>Carex holostoma</t>
  </si>
  <si>
    <t>Carex_holostoma|ASK|spm00001631</t>
  </si>
  <si>
    <t>Carex hoodii</t>
  </si>
  <si>
    <t>Carex_hoodii|CAL|spm00001930</t>
  </si>
  <si>
    <t>Carex hookeriana</t>
  </si>
  <si>
    <t>Carex_hookeriana|MAN|spm00005409</t>
  </si>
  <si>
    <t>Carex hordeistichos</t>
  </si>
  <si>
    <t>Carex_hordeistichos|SPA|spm00000579</t>
  </si>
  <si>
    <t>Carex horizontalis</t>
  </si>
  <si>
    <t>Carex_horizontalis|NZS|spm00005106</t>
  </si>
  <si>
    <t>Carex hormathodes</t>
  </si>
  <si>
    <t>Carex_hormathodes|NSC|spm00002114</t>
  </si>
  <si>
    <t>Carex hostiana</t>
  </si>
  <si>
    <t>Carex_hostiana|GER|spm00003273</t>
  </si>
  <si>
    <t>Carex houghtoniana</t>
  </si>
  <si>
    <t>Carex_houghtoniana|MAN|spm00001446</t>
  </si>
  <si>
    <t>Carex humilis</t>
  </si>
  <si>
    <t>Carex_humilis|GER|NCBI_WM_3755</t>
  </si>
  <si>
    <t>Carex hyalina</t>
  </si>
  <si>
    <t>Carex_hyalina|MSI|spm00000912</t>
  </si>
  <si>
    <t>Carex hystericina</t>
  </si>
  <si>
    <t>Carex_hystericina|ARK|spm00001081</t>
  </si>
  <si>
    <t>Carex idaea</t>
  </si>
  <si>
    <t>Carex_idaea|KRI|spm00004380</t>
  </si>
  <si>
    <t>Carex illota</t>
  </si>
  <si>
    <t>Carex_illota|CAL|spm00000961</t>
  </si>
  <si>
    <t>Carex imbecilla</t>
  </si>
  <si>
    <t>Carex_imbecilla||spm00004419</t>
  </si>
  <si>
    <t>Carex impressinervia</t>
  </si>
  <si>
    <t>Carex_impressinervia|MSI|spm00001784</t>
  </si>
  <si>
    <t>Carex inanis</t>
  </si>
  <si>
    <t>Carex_inanis|EHM|spm00005746</t>
  </si>
  <si>
    <t>Carex infirminervia</t>
  </si>
  <si>
    <t>Carex_infirminervia|CAL|spm00001398</t>
  </si>
  <si>
    <t>Carex infuscata</t>
  </si>
  <si>
    <t>Carex_infuscata|WHM|spm00008013</t>
  </si>
  <si>
    <t>Carex inopinata</t>
  </si>
  <si>
    <t>Carex_inopinata|NZ|NCBI_AUTHOR_Gardner_285</t>
  </si>
  <si>
    <t>Carex inops subsp. heliophila</t>
  </si>
  <si>
    <t>Carex_inops_ssp_heliophila||NCBI_Marriott_2795</t>
  </si>
  <si>
    <t>Carex insaniae var. insaniae</t>
  </si>
  <si>
    <t>Carex_insaniae_var_insaniae|JAP|spm00005753</t>
  </si>
  <si>
    <t>Carex insaniae var. papillaticulmis</t>
  </si>
  <si>
    <t>Carex_insaniae_var_papillaticulmis|JAP|NCBI_Waterway_3659</t>
  </si>
  <si>
    <t>Carex insignis</t>
  </si>
  <si>
    <t>Carex_insignis|EHM|spm00005755</t>
  </si>
  <si>
    <t>Carex integra</t>
  </si>
  <si>
    <t>Carex_integra|CAL|spm00000977</t>
  </si>
  <si>
    <t>Carex interior</t>
  </si>
  <si>
    <t>Carex_interior|MIC|spm00000972</t>
  </si>
  <si>
    <t>Carex interrupta</t>
  </si>
  <si>
    <t>Carex_interrupta|ORE|spm00001666</t>
  </si>
  <si>
    <t>Carex intumescens</t>
  </si>
  <si>
    <t>Carex_intumescens|MAI|spm00000975</t>
  </si>
  <si>
    <t>Carex inversa</t>
  </si>
  <si>
    <t>Carex_inversa|NZ|NCBI_AUTHOR_Gardner_286</t>
  </si>
  <si>
    <t>Carex ischnostachya</t>
  </si>
  <si>
    <t>Carex_ischnostachya|CHS|spm00000062</t>
  </si>
  <si>
    <t>Carex jackiana subsp. parciflora</t>
  </si>
  <si>
    <t>Carex_jackiana_ssp_parciflora|JAP|NCBI_Waterway_3674</t>
  </si>
  <si>
    <t>Carex jacutica</t>
  </si>
  <si>
    <t>Carex_jacutica||NCBI_AUTHOR_Shekhovtsov_622</t>
  </si>
  <si>
    <t>Carex jaluensis</t>
  </si>
  <si>
    <t>Carex_jaluensis|KOR|NCBI_Jung_2361</t>
  </si>
  <si>
    <t>Carex jamesii</t>
  </si>
  <si>
    <t>Carex_jamesii|ALA|spm00000630</t>
  </si>
  <si>
    <t>Carex kaloides</t>
  </si>
  <si>
    <t>Carex_kaloides|NZ|NCBI_AUTHOR_Gardner_321</t>
  </si>
  <si>
    <t>Carex kermadecensis</t>
  </si>
  <si>
    <t>Carex_kermadecensis|NZ|NCBI_AUTHOR_Gardner_287</t>
  </si>
  <si>
    <t>Carex killickii</t>
  </si>
  <si>
    <t>Carex_killickii|NAT|spm00007793</t>
  </si>
  <si>
    <t>Carex kiotensis</t>
  </si>
  <si>
    <t>Carex_kiotensis|JAP|NCBI_AUTHOR_Senni_584</t>
  </si>
  <si>
    <t>Carex kirkii</t>
  </si>
  <si>
    <t>Carex_kirkii||spm00004417</t>
  </si>
  <si>
    <t>Carex kitaibeliana</t>
  </si>
  <si>
    <t>Carex_kitaibeliana|YUG|spm00000539</t>
  </si>
  <si>
    <t>Carex kobomugi</t>
  </si>
  <si>
    <t>Carex_kobomugi|VRG|spm00000979</t>
  </si>
  <si>
    <t>Macrocephalae</t>
  </si>
  <si>
    <t>Carex krausei</t>
  </si>
  <si>
    <t>Carex_krausei|ASK|spm00001639</t>
  </si>
  <si>
    <t>Carex kumaonensis</t>
  </si>
  <si>
    <t>Carex_kumaonensis|EHM|spm00005764</t>
  </si>
  <si>
    <t>Carex kurdica</t>
  </si>
  <si>
    <t>Carex_kurdica|GRC|spm00003147</t>
  </si>
  <si>
    <t>Carex kwangsiensis</t>
  </si>
  <si>
    <t>Carex_kwangsiensis|CH|NCBI_Liuo_2555</t>
  </si>
  <si>
    <t>Carex lachenalii subsp. lachenalii</t>
  </si>
  <si>
    <t>Carex_lachenalii_ssp_lachenalii|ASK|spm00001640</t>
  </si>
  <si>
    <t>Carex lacustris</t>
  </si>
  <si>
    <t>Carex_lacustris|MAN|spm00000991</t>
  </si>
  <si>
    <t>Carex laeviconica</t>
  </si>
  <si>
    <t>Carex_laeviconica|TEN|spm00001887</t>
  </si>
  <si>
    <t>Carex laeviculmis</t>
  </si>
  <si>
    <t>Carex_laeviculmis|CAL|spm00001397</t>
  </si>
  <si>
    <t>Carex laevigata</t>
  </si>
  <si>
    <t>Carex_laevigata|SPA|spm00002938</t>
  </si>
  <si>
    <t>Carex laevivaginata</t>
  </si>
  <si>
    <t>Carex_laevivaginata|ALA|spm00000993</t>
  </si>
  <si>
    <t>Carex lainzii</t>
  </si>
  <si>
    <t>Carex_lainzii|SPA|spm00004371</t>
  </si>
  <si>
    <t>Carex lancea</t>
  </si>
  <si>
    <t>Carex_lancea|CPP|spm00003764</t>
  </si>
  <si>
    <t>Carex lanceolata</t>
  </si>
  <si>
    <t>Carex_lanceolata|CHM|spm00006393</t>
  </si>
  <si>
    <t>Carex lapponica</t>
  </si>
  <si>
    <t>Carex_lapponica|ASK|spm00001641</t>
  </si>
  <si>
    <t>Carex lasiocarpa var. americana</t>
  </si>
  <si>
    <t>Carex_lasiocarpa_var_americana|ASK|spm00000997</t>
  </si>
  <si>
    <t>Carex lasiocarpa var. lasiocarpa</t>
  </si>
  <si>
    <t>Carex_lasiocarpa_var_lasiocarpa|SPA|spm00000576</t>
  </si>
  <si>
    <t>Carex latebracteata</t>
  </si>
  <si>
    <t>Carex_latebracteata|ARK|spm00001383</t>
  </si>
  <si>
    <t>Carex laticeps</t>
  </si>
  <si>
    <t>Carex_laticeps|JAP|NCBI_Waterway_3656</t>
  </si>
  <si>
    <t>Carex laxa</t>
  </si>
  <si>
    <t>Carex_laxa|ASK|spm00001643</t>
  </si>
  <si>
    <t>Carex laxiculmis var. laxiculmis</t>
  </si>
  <si>
    <t>Carex_laxiculmis_var_laxiculmis|PEN|spm00001403</t>
  </si>
  <si>
    <t>Carex laxiflora</t>
  </si>
  <si>
    <t>Carex_laxiflora|MIC|spm00001023</t>
  </si>
  <si>
    <t>Carex leavenworthii</t>
  </si>
  <si>
    <t>Carex_leavenworthii|KTY|spm00005410</t>
  </si>
  <si>
    <t>Carex ledebouriana</t>
  </si>
  <si>
    <t>Carex_ledebouriana|MAG|spm00003592</t>
  </si>
  <si>
    <t>Carex leersii</t>
  </si>
  <si>
    <t>Carex_leersii|NET|spm00004394</t>
  </si>
  <si>
    <t>Carex leiorhyncha</t>
  </si>
  <si>
    <t>Carex_leiorhyncha|KOR|spm00002471</t>
  </si>
  <si>
    <t>Carex lenta</t>
  </si>
  <si>
    <t>Carex_lenta|KOR|NCBI_Jung_2368</t>
  </si>
  <si>
    <t>Carex lenticularis</t>
  </si>
  <si>
    <t>Carex_lenticularis||NCBI_Dragon_1281</t>
  </si>
  <si>
    <t>Carex lepidocarpa subsp. jemtlandica</t>
  </si>
  <si>
    <t>Carex_lepidocarpa_ssp_jemtlandica|NOR|spm00003056</t>
  </si>
  <si>
    <t>Carex lepidocarpa subsp. lepidocarpa</t>
  </si>
  <si>
    <t>Carex_lepidocarpa_ssp_lepidocarpa|SPA|spm00003215</t>
  </si>
  <si>
    <t>Carex lepidocarpa subsp. nevadensis</t>
  </si>
  <si>
    <t>Carex_lepidocarpa_ssp_nevadensis|SPA|NCBI_Modesto_2872</t>
  </si>
  <si>
    <t>Carex leporina</t>
  </si>
  <si>
    <t>Carex_leporina|WIS|spm00001780</t>
  </si>
  <si>
    <t>Carex leporinella</t>
  </si>
  <si>
    <t>Carex_leporinella|WAS|spm00001613</t>
  </si>
  <si>
    <t>Carex leptalea</t>
  </si>
  <si>
    <t>Carex_leptalea|MIC|spm00001032</t>
  </si>
  <si>
    <t>Carex leptonervia</t>
  </si>
  <si>
    <t>Carex_leptonervia|MAN|spm00001394</t>
  </si>
  <si>
    <t>Carex leptopoda</t>
  </si>
  <si>
    <t>Carex_leptopoda|BRC|spm00001399</t>
  </si>
  <si>
    <t>Carex libera</t>
  </si>
  <si>
    <t>Carex_libera|NZ|NCBI_AUTHOR_Gardner_329</t>
  </si>
  <si>
    <t>Carex limosa</t>
  </si>
  <si>
    <t>Carex_limosa|ASK|spm00001035</t>
  </si>
  <si>
    <t>Carex lingii</t>
  </si>
  <si>
    <t>Carex_lingii|CH|NCBI_Yang_3761</t>
  </si>
  <si>
    <t>Carex liparocarpos subsp. liparocarpos</t>
  </si>
  <si>
    <t>Carex_liparocarpos_ssp_liparocarpos|SPA|spm00000556</t>
  </si>
  <si>
    <t>Carex lithophila</t>
  </si>
  <si>
    <t>Carex_lithophila|KOR|spm00000328</t>
  </si>
  <si>
    <t>Carex litorosa</t>
  </si>
  <si>
    <t>Carex_litorosa|NZ|NCBI_AUTHOR_Gardner_288</t>
  </si>
  <si>
    <t>Carex livida</t>
  </si>
  <si>
    <t>Carex_livida|NWJ|spm00001410</t>
  </si>
  <si>
    <t>Carex loliacea</t>
  </si>
  <si>
    <t>Carex_loliacea|ASK|spm00001650</t>
  </si>
  <si>
    <t>Carex longicruris</t>
  </si>
  <si>
    <t>Carex_longicruris|EHM|spm00005770</t>
  </si>
  <si>
    <t>Carex longifructus</t>
  </si>
  <si>
    <t>Carex_longifructus||spm00004426</t>
  </si>
  <si>
    <t>Carex longii</t>
  </si>
  <si>
    <t>Carex_longii|ARK|spm00001001</t>
  </si>
  <si>
    <t>Carex longipes</t>
  </si>
  <si>
    <t>Carex_longipes|EHM|spm00005772</t>
  </si>
  <si>
    <t>Carex longshengensis</t>
  </si>
  <si>
    <t>Carex_longshengensis|CH|NCBI_Yu_3779</t>
  </si>
  <si>
    <t>Carex lowei</t>
  </si>
  <si>
    <t>Carex_lowei|MDR|spm00002858</t>
  </si>
  <si>
    <t>Carex lucennoiberica</t>
  </si>
  <si>
    <t>Carex_lucennoiberica|SPA|spm00006015</t>
  </si>
  <si>
    <t>Carex lucorum</t>
  </si>
  <si>
    <t>Carex_lucorum|NCA|spm00001736</t>
  </si>
  <si>
    <t>Carex ludwigii</t>
  </si>
  <si>
    <t>Carex_ludwigii|NAT|spm00003207</t>
  </si>
  <si>
    <t>Carex lupuliformis</t>
  </si>
  <si>
    <t>Carex_lupuliformis|FLA|spm00001011</t>
  </si>
  <si>
    <t>Carex lupulina</t>
  </si>
  <si>
    <t>Carex_lupulina|MRY|spm00001078</t>
  </si>
  <si>
    <t>Carex lurida</t>
  </si>
  <si>
    <t>Carex_lurida|FLA|spm00001082</t>
  </si>
  <si>
    <t>Carex lyngbyei</t>
  </si>
  <si>
    <t>Carex_lyngbyei|ORE|spm00001085</t>
  </si>
  <si>
    <t>Carex maackii</t>
  </si>
  <si>
    <t>Carex_maackii|JAP|spm00002491</t>
  </si>
  <si>
    <t>Carex mackenziei</t>
  </si>
  <si>
    <t>Carex_mackenziei|ASK|spm00001657</t>
  </si>
  <si>
    <t>Carex macloviana</t>
  </si>
  <si>
    <t>Carex_macloviana||spm00002163</t>
  </si>
  <si>
    <t>Carex macrandrolepis</t>
  </si>
  <si>
    <t>Carex_macrandrolepis|KOR|spm00000337</t>
  </si>
  <si>
    <t>Carex macrocephala</t>
  </si>
  <si>
    <t>Carex_macrocephala|ASK|spm00001434</t>
  </si>
  <si>
    <t>Carex macrochaeta</t>
  </si>
  <si>
    <t>Carex_macrochaeta|ORE|spm00001671</t>
  </si>
  <si>
    <t>Carex macrolepis</t>
  </si>
  <si>
    <t>Carex_macrolepis|ITA|spm00000536</t>
  </si>
  <si>
    <t>Carex macroprophylla</t>
  </si>
  <si>
    <t>Carex_macroprophylla|CHC|spm00003400</t>
  </si>
  <si>
    <t>Carex magellanica subsp. irrigua</t>
  </si>
  <si>
    <t>Carex_magellanica_ssp_irrigua|ASK|spm00001637</t>
  </si>
  <si>
    <t>Carex magellanica subsp. magellanica</t>
  </si>
  <si>
    <t>Carex_magellanica_ssp_magellanica|CLS|spm00003206</t>
  </si>
  <si>
    <t>Carex mairei</t>
  </si>
  <si>
    <t>Carex_mairei|SPA|spm00004367</t>
  </si>
  <si>
    <t>Carex makinoensis</t>
  </si>
  <si>
    <t>Carex_makinoensis|JAP|spm00006665</t>
  </si>
  <si>
    <t>Carex manhartii</t>
  </si>
  <si>
    <t>Carex_manhartii|GEO|spm00001761</t>
  </si>
  <si>
    <t>Carex mannii subsp. friesiorum</t>
  </si>
  <si>
    <t>Carex_mannii_ssp_friesiorum|KEN|spm00004355</t>
  </si>
  <si>
    <t>Carex mannii subsp. mannii</t>
  </si>
  <si>
    <t>Carex_mannii_ssp_mannii|GGI|spm00002860</t>
  </si>
  <si>
    <t>Carex maorica</t>
  </si>
  <si>
    <t>Carex_maorica|NZ|NCBI_AUTHOR_Gardner_289</t>
  </si>
  <si>
    <t>Carex marina subsp. marina</t>
  </si>
  <si>
    <t>Carex_marina_ssp_marina|MAN|spm00001746</t>
  </si>
  <si>
    <t>Carex mariposana</t>
  </si>
  <si>
    <t>Carex_mariposana|ARI|spm00001884</t>
  </si>
  <si>
    <t>Carex maritima</t>
  </si>
  <si>
    <t>Carex_maritima|YUK|spm00002500</t>
  </si>
  <si>
    <t>Carex meadii</t>
  </si>
  <si>
    <t>Carex_meadii|MAN|spm00001742</t>
  </si>
  <si>
    <t>Carex media</t>
  </si>
  <si>
    <t>Carex_media|NBR|spm00001772</t>
  </si>
  <si>
    <t>Carex megalepis</t>
  </si>
  <si>
    <t>Carex_megalepis|NZ|spm00005089</t>
  </si>
  <si>
    <t>Carex melanantha</t>
  </si>
  <si>
    <t>Carex_melanantha|KGZ|spm00008019</t>
  </si>
  <si>
    <t>Carex melanocarpa</t>
  </si>
  <si>
    <t>Carex_melanocarpa|KHA|spm00003594</t>
  </si>
  <si>
    <t>Carex melanocephala</t>
  </si>
  <si>
    <t>Carex_melanocephala|ALT|spm00008022</t>
  </si>
  <si>
    <t>Carex melanostachya</t>
  </si>
  <si>
    <t>Carex_melanostachya||spm00001550</t>
  </si>
  <si>
    <t>Carex membranacea</t>
  </si>
  <si>
    <t>Carex_membranacea|ASK|spm00001050</t>
  </si>
  <si>
    <t>Carex mendocinensis</t>
  </si>
  <si>
    <t>Carex_mendocinensis|ORE|spm00001673</t>
  </si>
  <si>
    <t>Carex merritt-fernaldii</t>
  </si>
  <si>
    <t>Carex_merrittfernaldii|MAN|spm00001051</t>
  </si>
  <si>
    <t>Carex mertensii</t>
  </si>
  <si>
    <t>Carex_mertensii|ASK|spm00001056</t>
  </si>
  <si>
    <t>Carex mesochorea</t>
  </si>
  <si>
    <t>Carex_mesochorea|ALA|spm00001097</t>
  </si>
  <si>
    <t>Carex metallica</t>
  </si>
  <si>
    <t>Carex_metallica|JAP|NCBI_AUTHOR_Senni_586</t>
  </si>
  <si>
    <t>Carex meyeriana</t>
  </si>
  <si>
    <t>Carex_meyeriana|MON|spm00008024</t>
  </si>
  <si>
    <t>Carex michauxiana</t>
  </si>
  <si>
    <t>Carex_michauxiana|MAN|spm00001748</t>
  </si>
  <si>
    <t>Carex michelii</t>
  </si>
  <si>
    <t>Carex_michelii|HUN|spm00002175</t>
  </si>
  <si>
    <t>Carex microcarpa</t>
  </si>
  <si>
    <t>Carex_microcarpa|COR|spm00007912</t>
  </si>
  <si>
    <t>Carex microchaeta subsp. microchaeta</t>
  </si>
  <si>
    <t>Carex_microchaeta|YUK|spm00001946</t>
  </si>
  <si>
    <t>Carex microdonta</t>
  </si>
  <si>
    <t>Carex_microdonta|MSI|spm00001420</t>
  </si>
  <si>
    <t>Carex microglochin</t>
  </si>
  <si>
    <t>Carex_microglochin|NOR|spm00001705</t>
  </si>
  <si>
    <t>Carex micropoda</t>
  </si>
  <si>
    <t>Carex_micropoda|ASK|spm00001632</t>
  </si>
  <si>
    <t>Carex microptera</t>
  </si>
  <si>
    <t>Carex_microptera|COL|spm00001880</t>
  </si>
  <si>
    <t>Carex microrhyncha</t>
  </si>
  <si>
    <t>Carex_microrhyncha|KAN|spm00004537</t>
  </si>
  <si>
    <t>Carex microtricha</t>
  </si>
  <si>
    <t>Carex_microtricha|SAK|spm00006763</t>
  </si>
  <si>
    <t>Carex minor</t>
  </si>
  <si>
    <t>Carex_minor||spm00004412</t>
  </si>
  <si>
    <t>Carex mira</t>
  </si>
  <si>
    <t>Carex_mira|KOR|NCBI_Jung_2372</t>
  </si>
  <si>
    <t>Carex misera</t>
  </si>
  <si>
    <t>Carex_misera|TEN|spm00001764</t>
  </si>
  <si>
    <t>Carex missouriensis</t>
  </si>
  <si>
    <t>Carex_missouriensis|ILL|spm00001067</t>
  </si>
  <si>
    <t>Carex mitchelliana</t>
  </si>
  <si>
    <t>Carex_mitchelliana|ALA|spm00001101</t>
  </si>
  <si>
    <t>Carex mitrata var. mitrata</t>
  </si>
  <si>
    <t>Carex_mitrata_var_mitrata|CHS|spm00000085</t>
  </si>
  <si>
    <t>Carex molesta</t>
  </si>
  <si>
    <t>Carex_molesta|DEL|spm00001070</t>
  </si>
  <si>
    <t>Carex molestiformis</t>
  </si>
  <si>
    <t>Carex_molestiformis|ARK|spm00001073</t>
  </si>
  <si>
    <t>Carex mollicula</t>
  </si>
  <si>
    <t>Carex_mollicula|JAP|NCBI_Waterway_3667</t>
  </si>
  <si>
    <t>Carex mollissima</t>
  </si>
  <si>
    <t>Carex_mollissima||NCBI_AUTHOR_Shekhovtsov_618</t>
  </si>
  <si>
    <t>Carex montana</t>
  </si>
  <si>
    <t>Carex_montana|YUG|spm00000543</t>
  </si>
  <si>
    <t>Carex morrowii</t>
  </si>
  <si>
    <t>Carex_morrowii|JAP|spm00006680</t>
  </si>
  <si>
    <t>Carex mucronata</t>
  </si>
  <si>
    <t>Carex_mucronata|ITA|spm00000534</t>
  </si>
  <si>
    <t>Carex muehlenbergii var. muehlenbergii</t>
  </si>
  <si>
    <t>Carex_muehlenbergii_var_muehlenbergii|WIS|spm00002520</t>
  </si>
  <si>
    <t>Carex muelleri</t>
  </si>
  <si>
    <t>Carex_muelleri|NZ|NCBI_AUTHOR_Gardner_301</t>
  </si>
  <si>
    <t>Carex multicostata</t>
  </si>
  <si>
    <t>Carex_multicostata|CAL|spm00001093</t>
  </si>
  <si>
    <t>Carex multispiculata</t>
  </si>
  <si>
    <t>Carex_multispiculata|NAT|spm00003765</t>
  </si>
  <si>
    <t>Carex muricata subsp. ashokae</t>
  </si>
  <si>
    <t>Carex_muricata_ssp_ashokae|IRN|spm00004581</t>
  </si>
  <si>
    <t>Carex muricata subsp. muricata</t>
  </si>
  <si>
    <t>Carex_muricata_ssp_muricata|POL|spm00004400</t>
  </si>
  <si>
    <t>Carex muskingumensis</t>
  </si>
  <si>
    <t>Carex_muskingumensis|MIC|spm00001115</t>
  </si>
  <si>
    <t>Carex myosuroides</t>
  </si>
  <si>
    <t>Carex_myosuroides|FRA|spm00005196</t>
  </si>
  <si>
    <t>Carex myosurus</t>
  </si>
  <si>
    <t>Carex_myosurus|VIE|spm00007888</t>
  </si>
  <si>
    <t>Carex nardina</t>
  </si>
  <si>
    <t>Carex_nardina|QUE|spm00001510</t>
  </si>
  <si>
    <t>Carex nebraskensis</t>
  </si>
  <si>
    <t>Carex_nebraskensis||NCBI_Janeway_2159</t>
  </si>
  <si>
    <t>Carex nemostachys</t>
  </si>
  <si>
    <t>Carex_nemostachys|CHS|spm00000088</t>
  </si>
  <si>
    <t>Carex nemurensis</t>
  </si>
  <si>
    <t>Carex_nemurensis|SAK|spm00006074</t>
  </si>
  <si>
    <t>Carex nervata</t>
  </si>
  <si>
    <t>Carex_nervata|KOR|spm00000010</t>
  </si>
  <si>
    <t>Carex nervina</t>
  </si>
  <si>
    <t>Carex_nervina|CAL|spm00001840</t>
  </si>
  <si>
    <t>Carex neurocarpa</t>
  </si>
  <si>
    <t>Carex_neurocarpa|PRM|spm00006483</t>
  </si>
  <si>
    <t>Carex nigra subsp. intricata</t>
  </si>
  <si>
    <t>Carex_nigra_ssp_intricata|SPA|spm00003775</t>
  </si>
  <si>
    <t>Carex nigra subsp. juncella</t>
  </si>
  <si>
    <t>Carex_nigra_var_juncella|NOR|spm00003773</t>
  </si>
  <si>
    <t>Carex nigra subsp. nigra</t>
  </si>
  <si>
    <t>Carex_nigra_ssp_nigra|GRB|NCBI_Dean_SM00019</t>
  </si>
  <si>
    <t>Carex nigra subsp. transcaucasica</t>
  </si>
  <si>
    <t>Carex_nigra_ssp_transcaucasica|TCS|spm00003281</t>
  </si>
  <si>
    <t>Carex nigricans</t>
  </si>
  <si>
    <t>Carex_nigricans|ASK|spm00001638</t>
  </si>
  <si>
    <t>Carex nigromarginata</t>
  </si>
  <si>
    <t>Carex_nigromarginata|ALA|spm00001121</t>
  </si>
  <si>
    <t>Carex nodaeana</t>
  </si>
  <si>
    <t>Carex_nodaeana|CHM|spm00003470</t>
  </si>
  <si>
    <t>Carex normalis</t>
  </si>
  <si>
    <t>Carex_normalis|ALA|spm00001059</t>
  </si>
  <si>
    <t>Carex norvegica</t>
  </si>
  <si>
    <t>Carex_norvegica|ORE|spm00001616</t>
  </si>
  <si>
    <t>Carex novae angliae</t>
  </si>
  <si>
    <t>Carex_novaeangliae|MAI|spm00001061</t>
  </si>
  <si>
    <t>Carex nubigena</t>
  </si>
  <si>
    <t>Carex_nubigena|CHC|spm00003362</t>
  </si>
  <si>
    <t>Carex nudata</t>
  </si>
  <si>
    <t>Carex_nudata|CAL|spm00001440</t>
  </si>
  <si>
    <t>Carex obnupta</t>
  </si>
  <si>
    <t>Carex_obnupta|CAL|spm00001105</t>
  </si>
  <si>
    <t>Carex obscura</t>
  </si>
  <si>
    <t>Carex_obscura|CHT|spm00003376</t>
  </si>
  <si>
    <t>Carex obtusata</t>
  </si>
  <si>
    <t>Carex_obtusata|MAN|spm00001107</t>
  </si>
  <si>
    <t>Carex obtusifolia</t>
  </si>
  <si>
    <t>Carex_obtusifolia||spm00004428</t>
  </si>
  <si>
    <t>Carex oedipostyla</t>
  </si>
  <si>
    <t>Carex_oedipostyla|SPA|spm00000587</t>
  </si>
  <si>
    <t>Carex okamotoi</t>
  </si>
  <si>
    <t>Carex_okamotoi|KOR|NCBI_Hoshino_2100</t>
  </si>
  <si>
    <t>Carex olbiensis</t>
  </si>
  <si>
    <t>Carex_olbiensis|SPA|spm00000586</t>
  </si>
  <si>
    <t>Carex oligocarpa</t>
  </si>
  <si>
    <t>Carex_oligocarpa|ARK|spm00001532</t>
  </si>
  <si>
    <t>Carex oligosperma</t>
  </si>
  <si>
    <t>Carex_oligosperma|NWH|spm00001112</t>
  </si>
  <si>
    <t>Carex omiana</t>
  </si>
  <si>
    <t>Carex_omiana|JAP|NCBI_Waterway_3651</t>
  </si>
  <si>
    <t>Carex onoei</t>
  </si>
  <si>
    <t>Carex_onoei|CHM|spm00004513</t>
  </si>
  <si>
    <t>Carex opaca</t>
  </si>
  <si>
    <t>Carex_opaca|OKL|spm00001133</t>
  </si>
  <si>
    <t>Carex ophiolithica</t>
  </si>
  <si>
    <t>Carex_ophiolithica|NZ|NCBI_AUTHOR_Gardner_331</t>
  </si>
  <si>
    <t>Carex orbicularis subsp. orbicularis</t>
  </si>
  <si>
    <t>Carex_orbicularis_ssp_orbicularis|NEP|spm00003063</t>
  </si>
  <si>
    <t>Carex orestera</t>
  </si>
  <si>
    <t>Carex_orestera|CAL|spm00008033</t>
  </si>
  <si>
    <t>Carex ornithopoda</t>
  </si>
  <si>
    <t>Carex_ornithopoda_ssp_ornithopoda|YUG|spm00000560</t>
  </si>
  <si>
    <t>Carex ornithopoda subsp ornithopodioides</t>
  </si>
  <si>
    <t>Carex_ornithopoda_ssp_ornithopodioides||NCBI_HeRB_1945</t>
  </si>
  <si>
    <t>Carex oronensis</t>
  </si>
  <si>
    <t>Carex_oronensis|MAI|spm00001898</t>
  </si>
  <si>
    <t>Carex otomana</t>
  </si>
  <si>
    <t>Carex_otomana|IRN|spm00004583</t>
  </si>
  <si>
    <t>Carex otrubae</t>
  </si>
  <si>
    <t>Carex_otrubae|SPA|spm00000559</t>
  </si>
  <si>
    <t>Carex ouachitana</t>
  </si>
  <si>
    <t>Carex_ouachitana|WAS|spm00001538</t>
  </si>
  <si>
    <t>Carex oxyandra</t>
  </si>
  <si>
    <t>Carex_oxyandra|KOR|NCBI_Jung_2375</t>
  </si>
  <si>
    <t>Carex ozarkana</t>
  </si>
  <si>
    <t>Carex_ozarkana|ARK|spm00002557</t>
  </si>
  <si>
    <t>Carex pachygyna</t>
  </si>
  <si>
    <t>Carex_pachygyna|JAP|spm00002558</t>
  </si>
  <si>
    <t>Carex pachystachya</t>
  </si>
  <si>
    <t>Carex_pachystachya|ASK|spm00001864</t>
  </si>
  <si>
    <t>Carex pachystylis</t>
  </si>
  <si>
    <t>Carex_pachystylis|UZB|spm00003472</t>
  </si>
  <si>
    <t>Physodeae</t>
  </si>
  <si>
    <t>Carex paeninsulae</t>
  </si>
  <si>
    <t>Carex_paeninsulae|FLA|spm00001445</t>
  </si>
  <si>
    <t>Carex pairae</t>
  </si>
  <si>
    <t>Carex_pairae|SPA|spm00004403</t>
  </si>
  <si>
    <t>Carex paleacea</t>
  </si>
  <si>
    <t>Carex_paleacea|MAI|spm00001127</t>
  </si>
  <si>
    <t>Carex pallens (Fristedt) Harmaja</t>
  </si>
  <si>
    <t>Carex_pallens|FIN|spm00004388</t>
  </si>
  <si>
    <t>Carex pallescens</t>
  </si>
  <si>
    <t>Carex_pallescens|BRC|spm00002008</t>
  </si>
  <si>
    <t>Carex panicea</t>
  </si>
  <si>
    <t>Carex_panicea|MAI|spm00001906</t>
  </si>
  <si>
    <t>Carex paniculata subsp. calderae</t>
  </si>
  <si>
    <t>Carex_paniculata_ssp_calderae|CNY|NCBI_JACA_8893</t>
  </si>
  <si>
    <t>Carex paniculata subsp. lusitanica</t>
  </si>
  <si>
    <t>Carex_paniculata_ssp_lusitanica|SPA|spm00002563</t>
  </si>
  <si>
    <t>Carex paniculata subsp. paniculata</t>
  </si>
  <si>
    <t>Carex_paniculata_ssp_paniculata|GRC|spm00006108</t>
  </si>
  <si>
    <t>Carex pansa</t>
  </si>
  <si>
    <t>Carex_pansa|CAL|spm00001964</t>
  </si>
  <si>
    <t>Carex papulosa</t>
  </si>
  <si>
    <t>Carex_papulosa|KOR|spm00000016</t>
  </si>
  <si>
    <t>Carex parallela</t>
  </si>
  <si>
    <t>Carex_parallela|KHA|spm00006471</t>
  </si>
  <si>
    <t>Carex parryana</t>
  </si>
  <si>
    <t>Carex_parryana|ASK|spm00001634</t>
  </si>
  <si>
    <t>Carex parviflora</t>
  </si>
  <si>
    <t>Carex_parviflora|FRA_|spm00008036</t>
  </si>
  <si>
    <t>Carex parvirufa</t>
  </si>
  <si>
    <t>Carex_parvirufa|NAT|spm00003224</t>
  </si>
  <si>
    <t>Carex parvispica</t>
  </si>
  <si>
    <t>Carex_parvispica||spm00004427</t>
  </si>
  <si>
    <t>Carex parvula</t>
  </si>
  <si>
    <t>Carex_parvula||spm00003656</t>
  </si>
  <si>
    <t>Carex pauciflora</t>
  </si>
  <si>
    <t>Carex_pauciflora|ASK|spm00001142</t>
  </si>
  <si>
    <t>Carex paulo-vargasii</t>
  </si>
  <si>
    <t>Carex_paulovargasii|MOR|spm00004349</t>
  </si>
  <si>
    <t>Carex paxii</t>
  </si>
  <si>
    <t>Carex_paxii|JAP|spm00006668</t>
  </si>
  <si>
    <t>Carex peckii</t>
  </si>
  <si>
    <t>Carex_peckii|ASK|spm00001625</t>
  </si>
  <si>
    <t>Carex pediformis subsp. macroura</t>
  </si>
  <si>
    <t>Carex_pediformis_ssp_macroura|FIN|spm00003598</t>
  </si>
  <si>
    <t>Carex pediformis subsp. pediformis</t>
  </si>
  <si>
    <t>Carex_pediformis_ssp_pediformis|CHC|spm00003390</t>
  </si>
  <si>
    <t>Carex pedunculata</t>
  </si>
  <si>
    <t>Carex_pedunculata|MAS|spm00001147</t>
  </si>
  <si>
    <t>Carex pellita</t>
  </si>
  <si>
    <t>Carex_pellita|CAL|spm00001148</t>
  </si>
  <si>
    <t>Carex penalpina</t>
  </si>
  <si>
    <t>Carex_penalpina|NZS|NCBI_AUTHOR_Gardner_335</t>
  </si>
  <si>
    <t>Carex pendula</t>
  </si>
  <si>
    <t>Carex_pendula|FRA|spm00007935</t>
  </si>
  <si>
    <t>Carex pensylvanica</t>
  </si>
  <si>
    <t>Carex_pensylvanica|MAN|spm00001171</t>
  </si>
  <si>
    <t>Carex perdensa</t>
  </si>
  <si>
    <t>Carex_perdensa|NAT|spm00003218</t>
  </si>
  <si>
    <t>Carex peregrina</t>
  </si>
  <si>
    <t>Carex_peregrina|MDR|spm00000564</t>
  </si>
  <si>
    <t>Carex perplexa</t>
  </si>
  <si>
    <t>Carex_perplexa||spm00004409</t>
  </si>
  <si>
    <t>Carex perraudieriana</t>
  </si>
  <si>
    <t>Carex_perraudieriana|CNY|spm00004346</t>
  </si>
  <si>
    <t>Carex petasata</t>
  </si>
  <si>
    <t>Carex_petasata|UTA|spm00001192</t>
  </si>
  <si>
    <t>Carex petitiana subsp. attenuata</t>
  </si>
  <si>
    <t>Carex_petitiana_ssp_attenuata|MLW|spm00004345</t>
  </si>
  <si>
    <t>Carex petitiana subsp. petitiana</t>
  </si>
  <si>
    <t>Carex_petitiana_ssp_petitiana|KEN|spm00002867</t>
  </si>
  <si>
    <t>Carex petricosa var. petricosa</t>
  </si>
  <si>
    <t>Carex_petricosa_var_petricosa|NWT|NCBI_Gillespie_1850</t>
  </si>
  <si>
    <t>Carex petriei</t>
  </si>
  <si>
    <t>Carex_petriei|NZ|NCBI_AUTHOR_Gardner_315</t>
  </si>
  <si>
    <t>Carex peucophila</t>
  </si>
  <si>
    <t>Carex_peucophila|MXC|spm00002576</t>
  </si>
  <si>
    <t>Carex phacota</t>
  </si>
  <si>
    <t>Carex_phacota|KOR|spm00000344</t>
  </si>
  <si>
    <t>Carex phaeocephala</t>
  </si>
  <si>
    <t>Carex_phaeocephala|NEV|spm00001193</t>
  </si>
  <si>
    <t>Carex phleoides subsp. phleoides</t>
  </si>
  <si>
    <t>Carex_phleoides_ssp_phleoides|CLC|spm00005103</t>
  </si>
  <si>
    <t>Carex phyllostachys</t>
  </si>
  <si>
    <t>Carex_phyllostachys|TUR|spm00005164</t>
  </si>
  <si>
    <t>Carex physodes</t>
  </si>
  <si>
    <t>Carex_physodes|TZK|spm00005427</t>
  </si>
  <si>
    <t>Carex pichinchensis</t>
  </si>
  <si>
    <t>Carex_pichinchensis|ECU|spm00000538</t>
  </si>
  <si>
    <t>Carex pigra</t>
  </si>
  <si>
    <t>Carex_pigra|MSI|spm00001785</t>
  </si>
  <si>
    <t>Carex pilosa</t>
  </si>
  <si>
    <t>Carex_pilosa|YUG|spm00000563</t>
  </si>
  <si>
    <t>Carex pilulifera</t>
  </si>
  <si>
    <t>Carex_pilulifera|POR|spm00000583</t>
  </si>
  <si>
    <t>Carex pisiformis var. pisiformis</t>
  </si>
  <si>
    <t>Carex_pisiformis_var_pisiformis|CHS|spm00000095</t>
  </si>
  <si>
    <t>Carex pisiformis var. sikokiana</t>
  </si>
  <si>
    <t>Carex_pisiformis_var_sikokiana|KOR|spm00000349</t>
  </si>
  <si>
    <t>Carex planata</t>
  </si>
  <si>
    <t>Carex_planata|JAP|spm00005429</t>
  </si>
  <si>
    <t>Carex planiculmis</t>
  </si>
  <si>
    <t>Carex_planiculmis|KOR|NCBI_Jung_2377</t>
  </si>
  <si>
    <t>Carex planispicata</t>
  </si>
  <si>
    <t>Carex_planispicata|MRY|spm00000666</t>
  </si>
  <si>
    <t>Carex plantaginea</t>
  </si>
  <si>
    <t>Carex_plantaginea|TEN|spm00001893</t>
  </si>
  <si>
    <t>Carex platyphylla</t>
  </si>
  <si>
    <t>Carex_platyphylla|MRY|spm00001152</t>
  </si>
  <si>
    <t>Carex pluriflora</t>
  </si>
  <si>
    <t>Carex_pluriflora|ASK|spm00001956</t>
  </si>
  <si>
    <t>Carex podocarpa</t>
  </si>
  <si>
    <t>Carex_podocarpa|BRC|spm00001932</t>
  </si>
  <si>
    <t>Carex potens</t>
  </si>
  <si>
    <t>Carex_potens||spm00004430</t>
  </si>
  <si>
    <t>Carex praecox</t>
  </si>
  <si>
    <t>Carex_praecox|HUN|spm00002176</t>
  </si>
  <si>
    <t>Carex praegracilis</t>
  </si>
  <si>
    <t>Carex_praegracilis|CAL|spm00001157</t>
  </si>
  <si>
    <t>Carex prairea</t>
  </si>
  <si>
    <t>Carex_prairea|BRC|spm00001951</t>
  </si>
  <si>
    <t>Carex praticola</t>
  </si>
  <si>
    <t>Carex_praticola|COL|spm00001163</t>
  </si>
  <si>
    <t>Carex preslii</t>
  </si>
  <si>
    <t>Carex_preslii|ORE|spm00001174</t>
  </si>
  <si>
    <t>Carex projecta</t>
  </si>
  <si>
    <t>Carex_projecta|MAN|spm00001176</t>
  </si>
  <si>
    <t>Carex pseudobrizoides</t>
  </si>
  <si>
    <t>Carex_pseudobrizoides|POL|spm00002177</t>
  </si>
  <si>
    <t>Carex pseudocuraica</t>
  </si>
  <si>
    <t>Carex_pseudocuraica|CH|spm00002605</t>
  </si>
  <si>
    <t>Carex pseudocyperus</t>
  </si>
  <si>
    <t>Carex_pseudocyperus|MIC|spm00001179</t>
  </si>
  <si>
    <t>Carex pseudofoetida subsp. pseudofoetida</t>
  </si>
  <si>
    <t>Carex_pseudofoetida_ssp_pseudofoetida|CHQ|spm00005820</t>
  </si>
  <si>
    <t>Carex pseudorufa</t>
  </si>
  <si>
    <t>Carex_pseudorufa|NAT|spm00003204</t>
  </si>
  <si>
    <t>Carex pudica</t>
  </si>
  <si>
    <t>Carex_pudica|JAP|spm00006673</t>
  </si>
  <si>
    <t>Carex pulicaris</t>
  </si>
  <si>
    <t>Carex_pulicaris|GRB|spm00005180</t>
  </si>
  <si>
    <t>Carex pumila</t>
  </si>
  <si>
    <t>Carex_pumila|NCA|spm00002067</t>
  </si>
  <si>
    <t>Carex punctata</t>
  </si>
  <si>
    <t>Carex_punctata|GRB|NCBI_Smith_3418</t>
  </si>
  <si>
    <t>Carex punicea</t>
  </si>
  <si>
    <t>Carex_punicea|NZS|spm00005105</t>
  </si>
  <si>
    <t>Carex purpurata</t>
  </si>
  <si>
    <t>Carex_purpurata||spm00004431</t>
  </si>
  <si>
    <t>Carex purpurifera</t>
  </si>
  <si>
    <t>Carex_purpurifera|KTY|spm00001470</t>
  </si>
  <si>
    <t>Carex pyrenaica</t>
  </si>
  <si>
    <t>Carex_pyrenaica|SPA|spm00000582</t>
  </si>
  <si>
    <t>Carex quadriflora</t>
  </si>
  <si>
    <t>Carex_quadriflora|KOR|spm00000347</t>
  </si>
  <si>
    <t>Carex radfordii</t>
  </si>
  <si>
    <t>Carex_radfordii|SCA|spm00001438</t>
  </si>
  <si>
    <t>Carex radiata</t>
  </si>
  <si>
    <t>Carex_radiata|MIC|spm00001198</t>
  </si>
  <si>
    <t>Carex rainbowii</t>
  </si>
  <si>
    <t>Carex_rainbowii|NAT|NCBI_Martin_Bravo_2799</t>
  </si>
  <si>
    <t>Carex ramenskii</t>
  </si>
  <si>
    <t>Carex_ramenskii|ASK|spm00001439</t>
  </si>
  <si>
    <t>Carex randalpina</t>
  </si>
  <si>
    <t>Carex_randalpina|AUT|spm00003098</t>
  </si>
  <si>
    <t>Carex raoulii</t>
  </si>
  <si>
    <t>Carex_raoulii|NZ|NCBI_AUTHOR_Gardner_313</t>
  </si>
  <si>
    <t>Carex rariflora</t>
  </si>
  <si>
    <t>Carex_rariflora|YUK|spm00001999</t>
  </si>
  <si>
    <t>Carex raynoldsii</t>
  </si>
  <si>
    <t>Carex_raynoldsii|CAL|spm00001184</t>
  </si>
  <si>
    <t>Carex recta</t>
  </si>
  <si>
    <t>Carex_recta||NCBI_Dean_SM00017</t>
  </si>
  <si>
    <t>Carex reinii</t>
  </si>
  <si>
    <t>Carex_reinii|JAP|spm00006675</t>
  </si>
  <si>
    <t>Carex remota</t>
  </si>
  <si>
    <t>Carex_remota|YUG|spm00006118</t>
  </si>
  <si>
    <t>Carex reniformis</t>
  </si>
  <si>
    <t>Carex_reniformis|GEO|spm00001187</t>
  </si>
  <si>
    <t>Carex reptabunda</t>
  </si>
  <si>
    <t>Carex_reptabunda|CHX|spm00006415</t>
  </si>
  <si>
    <t>Carex resectans</t>
  </si>
  <si>
    <t>Carex_resectans|NZN|spm00002618</t>
  </si>
  <si>
    <t>Carex retroflexa</t>
  </si>
  <si>
    <t>Carex_retroflexa|DEL|spm00001190</t>
  </si>
  <si>
    <t>Carex retrorsa</t>
  </si>
  <si>
    <t>Carex_retrorsa|MIC|spm00001210</t>
  </si>
  <si>
    <t>Carex reuteriana subsp. mauritanica</t>
  </si>
  <si>
    <t>Carex_reuteriana_ssp_mauritanica|SPA|spm00003162</t>
  </si>
  <si>
    <t>Carex reuteriana subsp. reuteriana</t>
  </si>
  <si>
    <t>Carex_reuteriana_ssp_reuteriana|SPA|spm00003202</t>
  </si>
  <si>
    <t>Carex rhizina subsp. rhizina</t>
  </si>
  <si>
    <t>Carex_rhizina_ssp_rhizina|AUT|spm00002182</t>
  </si>
  <si>
    <t>Carex richardsonii</t>
  </si>
  <si>
    <t>Carex_richardsonii|MRY|spm00001220</t>
  </si>
  <si>
    <t>Carex riloensis</t>
  </si>
  <si>
    <t>Carex_riloensis|BUL|spm00003599</t>
  </si>
  <si>
    <t>Carex riparia</t>
  </si>
  <si>
    <t>Carex_riparia|GRB|NCBI_Blackstock_SM00004</t>
  </si>
  <si>
    <t>Carex rochebrunei</t>
  </si>
  <si>
    <t>Carex_rochebrunii|CHT|spm00006409</t>
  </si>
  <si>
    <t>Carex roraimensis</t>
  </si>
  <si>
    <t>Carex_roraimensis||NCBI_Reznicek_3159</t>
  </si>
  <si>
    <t>Carex rorulenta</t>
  </si>
  <si>
    <t>Carex_rorulenta|BAL|spm00003474</t>
  </si>
  <si>
    <t>Carex rosea</t>
  </si>
  <si>
    <t>Carex_rosea|MAI|spm00001214</t>
  </si>
  <si>
    <t>Carex rossii</t>
  </si>
  <si>
    <t>Carex_rossii|CAL|spm00001201</t>
  </si>
  <si>
    <t>Carex rostrata</t>
  </si>
  <si>
    <t>Carex_rostrata|WAS|spm00001600</t>
  </si>
  <si>
    <t>Carex rotundata</t>
  </si>
  <si>
    <t>Carex_rotundata|MAN|spm00001749</t>
  </si>
  <si>
    <t>Carex rufina</t>
  </si>
  <si>
    <t>Carex_rufina||NCBI_Anderberg_80</t>
  </si>
  <si>
    <t>Carex rufulistolon</t>
  </si>
  <si>
    <t>Carex_rufulistolon|EHM|spm00005833</t>
  </si>
  <si>
    <t>Carex runssoroensis</t>
  </si>
  <si>
    <t>Carex_runssoroensis|UGA|spm00000227</t>
  </si>
  <si>
    <t>Carex rupestris</t>
  </si>
  <si>
    <t>Carex_rupestris|FRA|spm00005213</t>
  </si>
  <si>
    <t>Carex sabynensis</t>
  </si>
  <si>
    <t>Carex_umbrosa_ssp_sabynensis||NCBI_Murray_2912</t>
  </si>
  <si>
    <t>Carex salina</t>
  </si>
  <si>
    <t>Carex_salina|QUE|spm00001953</t>
  </si>
  <si>
    <t>Carex sartwellii</t>
  </si>
  <si>
    <t>Carex_sartwellii|BRC|spm00001982</t>
  </si>
  <si>
    <t>Carex satsumensis</t>
  </si>
  <si>
    <t>Carex_satsumensis|TAI|spm00005838</t>
  </si>
  <si>
    <t>Carex saxatilis</t>
  </si>
  <si>
    <t>Carex_saxatilis|UTA|spm00001223</t>
  </si>
  <si>
    <t>Carex saximontana</t>
  </si>
  <si>
    <t>Carex_saximontana|COL|spm00001727</t>
  </si>
  <si>
    <t>Carex scabrata</t>
  </si>
  <si>
    <t>Carex_scabrata|QUE|NCBI_Waterway_3706</t>
  </si>
  <si>
    <t>Carex scabriuscula</t>
  </si>
  <si>
    <t>Carex_scabriuscula|CAL|spm00001246</t>
  </si>
  <si>
    <t>Carex scaposa</t>
  </si>
  <si>
    <t>Carex_scaposa|CHC|spm00007891</t>
  </si>
  <si>
    <t>Carex schimperiana</t>
  </si>
  <si>
    <t>Carex_schimperiana|NAT|spm00007800</t>
  </si>
  <si>
    <t>Carex schweickerdtii</t>
  </si>
  <si>
    <t>Carex_schweickerdtii|NAT|spm00007770</t>
  </si>
  <si>
    <t>Carex scirpoidea subsp. scirpoidea</t>
  </si>
  <si>
    <t>Carex_scirpoidea_ssp_scirpoidea|ASK|spm00001248</t>
  </si>
  <si>
    <t>Carex scoparia var. scoparia</t>
  </si>
  <si>
    <t>Carex_scoparia|MAI|spm00001255</t>
  </si>
  <si>
    <t>Carex scopulorum var. bracteosa</t>
  </si>
  <si>
    <t>Carex_scopulorum_var_bracteosa|YUK|spm00006477</t>
  </si>
  <si>
    <t>Carex scopulorum var. prionophylla</t>
  </si>
  <si>
    <t>Carex_scopulorum_var_prionophylla|WAS|spm00004556</t>
  </si>
  <si>
    <t>Carex secalina</t>
  </si>
  <si>
    <t>Carex_secalina|HUN|spm00004542</t>
  </si>
  <si>
    <t>Carex secta</t>
  </si>
  <si>
    <t>Carex_secta|NZ|NCBI_Waterway_3650</t>
  </si>
  <si>
    <t>Carex sectoides</t>
  </si>
  <si>
    <t>Carex_sectoides|NZ|NCBI_AUTHOR_Gardner_306</t>
  </si>
  <si>
    <t>Carex sedakowii</t>
  </si>
  <si>
    <t>Carex_sedakowii||spm00005844</t>
  </si>
  <si>
    <t>Carex sempervirens subsp. sempervirens</t>
  </si>
  <si>
    <t>Carex_sempervirens_ssp_sempervirens|SWI|spm00000540</t>
  </si>
  <si>
    <t>Carex seorsa</t>
  </si>
  <si>
    <t>Carex_seorsa|DEL|spm00001242</t>
  </si>
  <si>
    <t>Carex shimidzensis</t>
  </si>
  <si>
    <t>Carex_shimidzensis|JAP|NCBI_AUTHOR_Senni_591</t>
  </si>
  <si>
    <t>Carex shinnersii</t>
  </si>
  <si>
    <t>Carex_shinnersii|TEN|spm00001225</t>
  </si>
  <si>
    <t>Carex siccata</t>
  </si>
  <si>
    <t>Carex_siccata|ONT|spm00002070</t>
  </si>
  <si>
    <t>Carex siderosticta</t>
  </si>
  <si>
    <t>Carex_siderosticta||spm00007900</t>
  </si>
  <si>
    <t>Carex silicea</t>
  </si>
  <si>
    <t>Carex_silicea|DEL|spm00001232</t>
  </si>
  <si>
    <t>Carex silvestris</t>
  </si>
  <si>
    <t>Carex_silvestris||spm00004421</t>
  </si>
  <si>
    <t>Carex simensis</t>
  </si>
  <si>
    <t>Carex_simensis|UGA|spm00000233</t>
  </si>
  <si>
    <t>Carex simpliciuscula</t>
  </si>
  <si>
    <t>Carex_simpliciuscula|CHT|spm00003402</t>
  </si>
  <si>
    <t>Carex simulata</t>
  </si>
  <si>
    <t>Carex_simulata|CAL|spm00001284</t>
  </si>
  <si>
    <t>Carex socialis</t>
  </si>
  <si>
    <t>Carex_socialis|ALA|spm00001288</t>
  </si>
  <si>
    <t>Carex sociata</t>
  </si>
  <si>
    <t>Carex_sociata|JAP|spm00006686</t>
  </si>
  <si>
    <t>Carex songorica</t>
  </si>
  <si>
    <t>Carex_songorica|TZK|spm00003384</t>
  </si>
  <si>
    <t>Carex sordida</t>
  </si>
  <si>
    <t>Carex_sordida|CHM|spm00004515</t>
  </si>
  <si>
    <t>Carex sparganioides</t>
  </si>
  <si>
    <t>Carex_sparganioides|DEL|spm00001289</t>
  </si>
  <si>
    <t>Carex spartea</t>
  </si>
  <si>
    <t>Carex_spartea|NAT|spm00007814</t>
  </si>
  <si>
    <t>Carex speciosa subsp. speciosa</t>
  </si>
  <si>
    <t>Carex_speciosa_ssp_speciosa|EHM|spm00005853</t>
  </si>
  <si>
    <t>Radicales</t>
  </si>
  <si>
    <t>Carex spectabilis</t>
  </si>
  <si>
    <t>Carex_spectabilis|BRC|spm00001979</t>
  </si>
  <si>
    <t>Carex spicata subsp. spicata</t>
  </si>
  <si>
    <t>Carex_spicata_ssp_spicata|BUL|spm00001272</t>
  </si>
  <si>
    <t>Carex spinirostris</t>
  </si>
  <si>
    <t>Carex_spinirostris|NZ|NCBI_AUTHOR_Gardner_323</t>
  </si>
  <si>
    <t>Carex sprengelii</t>
  </si>
  <si>
    <t>Carex_sprengelii|NBR|spm00001766</t>
  </si>
  <si>
    <t>Carex squarrosa</t>
  </si>
  <si>
    <t>Carex_squarrosa|ARK|spm00001281</t>
  </si>
  <si>
    <t>Carex stenantha var. taisetsuensis</t>
  </si>
  <si>
    <t>Carex_stenantha_var_taisetsuensis|SAK|spm00006798</t>
  </si>
  <si>
    <t>Carex stenocarpa</t>
  </si>
  <si>
    <t>Carex_stenocarpa|CHC|spm00003385</t>
  </si>
  <si>
    <t>Carex stenophylla</t>
  </si>
  <si>
    <t>Carex_stenophylla|HUN|spm00002178</t>
  </si>
  <si>
    <t>Carex stenostachys</t>
  </si>
  <si>
    <t>Carex_stenostachys|JAP|spm00006689</t>
  </si>
  <si>
    <t>Carex stipata var. stipata</t>
  </si>
  <si>
    <t>Carex_stipata_var_stipata|MAN|spm00001253</t>
  </si>
  <si>
    <t>Carex straminea</t>
  </si>
  <si>
    <t>Carex_straminea|DEL|spm00001252</t>
  </si>
  <si>
    <t>Carex striatula</t>
  </si>
  <si>
    <t>Carex_striatula|DEL|spm00001264</t>
  </si>
  <si>
    <t>Carex stricta</t>
  </si>
  <si>
    <t>Carex_stricta|TEX|spm00001296</t>
  </si>
  <si>
    <t>Carex strictissima</t>
  </si>
  <si>
    <t>Carex_strictissima|NZS|spm00004413</t>
  </si>
  <si>
    <t>Carex strigosa</t>
  </si>
  <si>
    <t>Carex_strigosa|AUT|spm00003302</t>
  </si>
  <si>
    <t>Carex styloflexa</t>
  </si>
  <si>
    <t>Carex_styloflexa|GEO|spm00001299</t>
  </si>
  <si>
    <t>Carex stylosa</t>
  </si>
  <si>
    <t>Carex_stylosa|NFL|spm00001490</t>
  </si>
  <si>
    <t>Carex subbracteata</t>
  </si>
  <si>
    <t>Carex_subbracteata|CAL|spm00001955</t>
  </si>
  <si>
    <t>Carex subcapitata</t>
  </si>
  <si>
    <t>Carex_subcapitata|CH|NCBI_Jin_2301</t>
  </si>
  <si>
    <t>Carex suberecta</t>
  </si>
  <si>
    <t>Carex_suberecta|ARK|spm00001559</t>
  </si>
  <si>
    <t>Carex subfusca</t>
  </si>
  <si>
    <t>Carex_subfusca|CAL|spm00001868</t>
  </si>
  <si>
    <t>Carex subspathacea</t>
  </si>
  <si>
    <t>Carex_subspathacea||NCBI_Reznicek_3165</t>
  </si>
  <si>
    <t>Carex subtilis</t>
  </si>
  <si>
    <t>Carex_subtilis||spm00004415</t>
  </si>
  <si>
    <t>Carex subviridis</t>
  </si>
  <si>
    <t>Carex_subviridis||spm00004429</t>
  </si>
  <si>
    <t>Carex supina var. spaniocarpa</t>
  </si>
  <si>
    <t>Carex_supina_var_spaniocarpa|ASK|spm00001794</t>
  </si>
  <si>
    <t>Carex supina var. supina</t>
  </si>
  <si>
    <t>Carex_supina_var_supina|TCS|spm00006391</t>
  </si>
  <si>
    <t>Carex swanii</t>
  </si>
  <si>
    <t>Carex_swanii|ARK|spm00001304</t>
  </si>
  <si>
    <t>Carex sychnocephala</t>
  </si>
  <si>
    <t>Carex_sychnocephala|ONT|spm00001900</t>
  </si>
  <si>
    <t>Carex sylvatica</t>
  </si>
  <si>
    <t>Carex_sylvatica|WAS|spm00001590</t>
  </si>
  <si>
    <t>Carex tenera</t>
  </si>
  <si>
    <t>Carex_tenera|MAN|spm00001750</t>
  </si>
  <si>
    <t>Carex tenuiculmis</t>
  </si>
  <si>
    <t>Carex_tenuiculmis|NZS|NCBI_AK_311164</t>
  </si>
  <si>
    <t>Carex tenuiflora</t>
  </si>
  <si>
    <t>Carex_tenuiflora|MAN|spm00001313</t>
  </si>
  <si>
    <t>Carex testacea</t>
  </si>
  <si>
    <t>Carex_testacea|NZ|NCBI_AUTHOR_Gardner_291</t>
  </si>
  <si>
    <t>Carex tetanica</t>
  </si>
  <si>
    <t>Carex_tetanica|MAN|spm00001314</t>
  </si>
  <si>
    <t>Carex tetrastachya</t>
  </si>
  <si>
    <t>Carex_tetrastachya|TEX|spm00001269</t>
  </si>
  <si>
    <t>Carex thornei</t>
  </si>
  <si>
    <t>Carex_thornei|FLA|spm00000659</t>
  </si>
  <si>
    <t>Carex thunbergii</t>
  </si>
  <si>
    <t>Carex_thunbergii||NCBI_Semsrott_3381</t>
  </si>
  <si>
    <t>Carex tincta</t>
  </si>
  <si>
    <t>Carex_tincta|MAI|spm00001342</t>
  </si>
  <si>
    <t>Carex tomentosa</t>
  </si>
  <si>
    <t>Carex_tomentosa|SPA|spm00000568</t>
  </si>
  <si>
    <t>Carex tonsa</t>
  </si>
  <si>
    <t>Carex_tonsa||spm00001317</t>
  </si>
  <si>
    <t>Carex torreyi</t>
  </si>
  <si>
    <t>Carex_torreyi|COL|spm00001708</t>
  </si>
  <si>
    <t>Carex torta</t>
  </si>
  <si>
    <t>Carex_torta||NCBI_Dragon_1288</t>
  </si>
  <si>
    <t>Carex trachycarpa</t>
  </si>
  <si>
    <t>Carex_trachycarpa||spm00002713</t>
  </si>
  <si>
    <t>Carex traiziscana</t>
  </si>
  <si>
    <t>Carex_traiziscana|JAP|spm00006095</t>
  </si>
  <si>
    <t>Carex trautvetteriana</t>
  </si>
  <si>
    <t>Carex_trautvetteriana||spm00005863</t>
  </si>
  <si>
    <t>Carex tribuloides var. sangamonensis</t>
  </si>
  <si>
    <t>Carex_tribuloides_var_sangamonensis|MSI|spm00002714</t>
  </si>
  <si>
    <t>Carex tribuloides var. tribuloides</t>
  </si>
  <si>
    <t>Carex_tribuloides_var_tribuloides|SCA|spm00001323</t>
  </si>
  <si>
    <t>Carex tricolor</t>
  </si>
  <si>
    <t>Carex_tricolor|BUL|spm00003600</t>
  </si>
  <si>
    <t>Carex trifida</t>
  </si>
  <si>
    <t>Carex_trifida|NZ|NCBI_AUTHOR_Gardner_292</t>
  </si>
  <si>
    <t>Carex trinervis</t>
  </si>
  <si>
    <t>Carex_trinervis|SPA|spm00003778</t>
  </si>
  <si>
    <t>Carex trisperma var. trisperma</t>
  </si>
  <si>
    <t>Carex_trisperma_var_trisperma|GNL|spm00006097</t>
  </si>
  <si>
    <t>Carex tristachya var. pocilliformis</t>
  </si>
  <si>
    <t>Carex_tristachya_var_pocilliformis|KOR|spm00000352</t>
  </si>
  <si>
    <t>Carex tristachya var. tristachya</t>
  </si>
  <si>
    <t>Carex_tristachya_var_tristachya|CHS|spm00000132</t>
  </si>
  <si>
    <t>Carex tristis</t>
  </si>
  <si>
    <t>Carex_tristis|IRN|spm00000599</t>
  </si>
  <si>
    <t>Carex troodi</t>
  </si>
  <si>
    <t>Carex_troodi|CYP|spm00004356</t>
  </si>
  <si>
    <t>Carex tsushimensis</t>
  </si>
  <si>
    <t>Carex_tsushimensis|KOR|spm00000353</t>
  </si>
  <si>
    <t>Carex tumidula</t>
  </si>
  <si>
    <t>Carex_tumidula|JAP|NCBI_Seki_3378</t>
  </si>
  <si>
    <t>Carex typhina</t>
  </si>
  <si>
    <t>Carex_typhina|LOU|spm00001330</t>
  </si>
  <si>
    <t>Carex uhligii</t>
  </si>
  <si>
    <t>Carex_uhligii|NAT|spm00003194</t>
  </si>
  <si>
    <t>Carex umbellata</t>
  </si>
  <si>
    <t>Carex_umbellata|DEL|spm00001376</t>
  </si>
  <si>
    <t>Carex umbricola</t>
  </si>
  <si>
    <t>Carex_umbricola||spm00005220</t>
  </si>
  <si>
    <t>Carex umbrosa subsp. huetiana</t>
  </si>
  <si>
    <t>Carex_umbrosa_ssp_huetiana|TCS|spm00003480</t>
  </si>
  <si>
    <t>Carex umbrosa subsp. umbrosa</t>
  </si>
  <si>
    <t>Carex_umbrosa_ssp_umbrosa|BUL|spm00000537</t>
  </si>
  <si>
    <t>Carex uncifolia</t>
  </si>
  <si>
    <t>Carex_uncifolia|NZ|NCBI_AUTHOR_Gardner_303</t>
  </si>
  <si>
    <t>Carex uncinata</t>
  </si>
  <si>
    <t>Carex_uncinata|NZN|spm00005112</t>
  </si>
  <si>
    <t>Carex unciniiformis</t>
  </si>
  <si>
    <t>Carex_neesii|EHM|spm00005194</t>
  </si>
  <si>
    <t>Carex ursina</t>
  </si>
  <si>
    <t>Carex_ursina|YUK|spm00001975</t>
  </si>
  <si>
    <t>Carex ussuriensis</t>
  </si>
  <si>
    <t>Carex_ussuriensis|CHS|spm00000533</t>
  </si>
  <si>
    <t>Carex utriculata</t>
  </si>
  <si>
    <t>Carex_utriculata|ASK|spm00001379</t>
  </si>
  <si>
    <t>Carex vaginata</t>
  </si>
  <si>
    <t>Carex_vaginata|YUK|spm00001974</t>
  </si>
  <si>
    <t>Carex ventosa</t>
  </si>
  <si>
    <t>Carex_ventosa|NZ|NCBI_AUTHOR_Gardner_312</t>
  </si>
  <si>
    <t>Carex vernacula</t>
  </si>
  <si>
    <t>Carex_vernacula|CAL|spm00005382</t>
  </si>
  <si>
    <t>Carex vesicaria</t>
  </si>
  <si>
    <t>Carex_vesicaria|DEL|spm00001360</t>
  </si>
  <si>
    <t>Carex vesicata</t>
  </si>
  <si>
    <t>Carex_vesicata||NCBI_AUTHOR_Shekhovtsov_614</t>
  </si>
  <si>
    <t>Carex vexans</t>
  </si>
  <si>
    <t>Carex_vexans|FLA|spm00001366</t>
  </si>
  <si>
    <t>Carex viridula Michx.</t>
  </si>
  <si>
    <t>Carex_viridula|WAS|spm00004568</t>
  </si>
  <si>
    <t>Carex vixdentata</t>
  </si>
  <si>
    <t>Carex_vixdentata|AGE|spm00002963</t>
  </si>
  <si>
    <t>Carex vulpina</t>
  </si>
  <si>
    <t>Carex_vulpina|GER|NCBI_HMH_2086</t>
  </si>
  <si>
    <t>Carex vulpinoidea</t>
  </si>
  <si>
    <t>Carex_vulpinoidea|CAL|spm00001351</t>
  </si>
  <si>
    <t>Carex wahuensis subsp. robusta</t>
  </si>
  <si>
    <t>Carex_wahuensis_ssp_robusta||NCBI_Amano_SM00027</t>
  </si>
  <si>
    <t>Carex waponahkikensis</t>
  </si>
  <si>
    <t>Carex_waponahkikensis|MAI|spm00002632</t>
  </si>
  <si>
    <t>Carex willdenowii</t>
  </si>
  <si>
    <t>Carex_willdenowii|KTY|spm00000624</t>
  </si>
  <si>
    <t>Carex williamsii</t>
  </si>
  <si>
    <t>Carex_williamsii|YUK|spm00001969</t>
  </si>
  <si>
    <t>Carex woodii</t>
  </si>
  <si>
    <t>Carex_woodii|IOW|spm00001790</t>
  </si>
  <si>
    <t>Carex xerantica</t>
  </si>
  <si>
    <t>Carex_xerantica|ONT|spm00001913</t>
  </si>
  <si>
    <t>Carex xiphium</t>
  </si>
  <si>
    <t>Carex_xiphium|KOR|NCBI_Jung_2387</t>
  </si>
  <si>
    <t>Carex zikae</t>
  </si>
  <si>
    <t>Carex_zikae|WAS|spm00001573</t>
  </si>
  <si>
    <t>Carex zotovii</t>
  </si>
  <si>
    <t>Carex_zotovii||spm00004411</t>
  </si>
  <si>
    <t>Tip name</t>
  </si>
  <si>
    <t>Species</t>
  </si>
  <si>
    <t>Section</t>
  </si>
  <si>
    <t>Chromosome number reference</t>
  </si>
  <si>
    <t>Diploid number. Different colors represent the origin of the data (separated by semicolons in the "Chromosome number reference" section)</t>
  </si>
  <si>
    <t>Chung et al., 2012 (10.1111/j.1558-5646.2012.01624.x)</t>
  </si>
  <si>
    <t>Naczi R. 1999. Chromosome numbers of some eastern North American species of Carex and Eleocharis (Cyperaceae). Contr. Univ. Michigan Herb. 22: 105-119</t>
  </si>
  <si>
    <t>Moore DM. 1983. Flora of Tierra del Fuego. Anthony Nelson, Missouri Botanical Garden, London, St. Louis.</t>
  </si>
  <si>
    <t>Márquez-Corro et al., 2018 (10.12705/676.39)</t>
  </si>
  <si>
    <t>Roalson, 2008 (10.1007/s12229-008-9011-y); Jiménez-Mejías et al., 2011 (10.3732/ajb.1100120)</t>
  </si>
  <si>
    <t>Roalson, 2008 (10.1007/s12229-008-9011-y)</t>
  </si>
  <si>
    <t>Hindakova M. 1978. In Index of chromosome numbers of Slovakian flora. Part 6. Acta Facultatis Rerum Naturalium Universitatis Comenianae Botanica. 26: 1–42</t>
  </si>
  <si>
    <t>Yano et al., 2011 (10.1508/cytologia.76.137)</t>
  </si>
  <si>
    <t xml:space="preserve">Hoshino T, Masaki T, Nishimoto M. 2011. Illustrated Sedges of Japan. Heibonsha Ltd., Publishers, Tokyo. </t>
  </si>
  <si>
    <t>Ball PW, Reznicek AA. 2002. Carex. In: Flora of North America Editorial Committee eds. Flora of North America. New York, NY and Oxford, UK: Oxford University Press.</t>
  </si>
  <si>
    <t>Dawson &amp; Beuzenberg, 2000 (10.1080/0028825X.2000.9512671)</t>
  </si>
  <si>
    <t>Naczi, R. F. C. 1999. Chromosome numbers of some eastern North American species of Carex and Eleocharis (Cyperaceae). Contr. Univ. Michigan Herb. 22: 105–119.</t>
  </si>
  <si>
    <t>Márquez-Corro et al., 2018 (10.12705/676.39); Wahl, 1940 (10.1002/j.1537-2197.1940.tb14707.x) -R. Naczi ID the C. grisea sheet as C. amphibola-</t>
  </si>
  <si>
    <t>Roalson, 2008 (10.1007/s12229-008-9011-y); Chepinoga et al., 2009 (IAPT/IOPB Chromosome Data 8)</t>
  </si>
  <si>
    <t>Carex appressa var. Appressa</t>
  </si>
  <si>
    <t>de Lange &amp; Murray, 2002 (10.1080/0028825X.2002.9512767)</t>
  </si>
  <si>
    <t>Carex aquatilis var. Aquatilis</t>
  </si>
  <si>
    <t>Rice et al., 2005 (10.1111/nph.13191)</t>
  </si>
  <si>
    <t>Mesicek &amp; Sojak. 1972. Chromosome studies in Mongolian plants. Preslia 44: 334-358.</t>
  </si>
  <si>
    <t>Roalson, 2008 (10.1007/s12229-008-9011-y); Egorova TV. 1999. The sedges (Carex L.) of Russia and adjacent states. St Louis: Missouri Botanical Garden Press.</t>
  </si>
  <si>
    <t>Lipnerová et al., 2012 (10.1093/aob/mcs239); Wieclaw et al., 2020 (10.1371/journal.pone.0228353)</t>
  </si>
  <si>
    <t>Carex atlantica</t>
  </si>
  <si>
    <t>Carex atlantica ssp capillacea</t>
  </si>
  <si>
    <t xml:space="preserve">Egorova TV. 1999. The sedges (Carex L.) of Russia and adjacent states. St Louis: Missouri Botanical Garden Press.: Hoshino T, Masaki T, Nishimoto M. 2011. Illustrated Sedges of Japan. Heibonsha Ltd., Publishers, Tokyo. </t>
  </si>
  <si>
    <t>Carex auriculata (=C. campylorhina)</t>
  </si>
  <si>
    <t>Chater AO. 1980. Carex L. In: Tutin TG, Heywood VH, Burges NA, Moore DM, Valentine DH, Walters SM, Webb DA eds. Flora Europaea, Alismataceae to Orchidaceae. Cambridge: Cambridge University Press. 5: 290–323; Favarger C. 1965. Notes de caryologie alpine. IV. Bull. Soc. Neuchateloise Sci. Nat. 88: 5-60; Dietrich W. 1967. Die Zytotaxonomie der Carex Sektion Frigidae in Europa. Feddes Repert. 75: 1-42; Lipnerová et al., 2012 (10.1093/aob/mcs239)</t>
  </si>
  <si>
    <t>Luceño et al., unpublished -monograph of sect. Schoenoxiphium-</t>
  </si>
  <si>
    <t>Carex bequaertii</t>
  </si>
  <si>
    <t>Chung et al., 2012 (10.1111/j.1558-5646.2012.01624.x); Hipp, 2007 (10.1111/j.1558-5646.2007.00183.x)</t>
  </si>
  <si>
    <t>Carex bigelowii</t>
  </si>
  <si>
    <t>Luceño &amp; Castroviejo, 1993 (10.1111/j.1095-8339.1993.tb00324.x)</t>
  </si>
  <si>
    <t>Roalson, 2008 (10.1007/s12229-008-9011-y); Rotreklová O, Bures P, Repka R, Grulich V, Smarda P, Hralova I, Zedek F, Koutecky T. 2011. Chromosome numbers of Carex. Preslia 83: 25-58</t>
  </si>
  <si>
    <t>Chung et al., 2012 (10.1111/j.1558-5646.2012.01624.x); Wieclaw et al., 2020 (10.1371/journal.pone.0228353)</t>
  </si>
  <si>
    <t>Kobresia fragilis (carex bonatiana)</t>
  </si>
  <si>
    <t>Rice et al., 2005 (10.1111/nph.13191); Seeber et al., 2014 (10.1111/boj.12189)</t>
  </si>
  <si>
    <t>Carex boottiana</t>
  </si>
  <si>
    <t>Escudero &amp; Luceño, 2011 (10.3989/ajbm.2256)</t>
  </si>
  <si>
    <t>Roalson, 2008 (10.1007/s12229-008-9011-y); Chung et al., 2017 (10.1508/cytologia.82.329)</t>
  </si>
  <si>
    <t>Carex breviculmis var. Breviculmis</t>
  </si>
  <si>
    <t>Chung et al., 2013 (10.1508/cytologia.83.229) -var. breviculmis-</t>
  </si>
  <si>
    <t>Chung et al., 2012 (10.1111/j.1558-5646.2012.01624.x); Márquez-Corro et al., 2018 (10.12705/676.39)</t>
  </si>
  <si>
    <t>Carex brunnescens</t>
  </si>
  <si>
    <t>Májovský J., Murín A., Feráková V., Hindáková M., Schwarzová T., Uhríková A., Váchová M. &amp; Záborský J. 1987. Karyotaxonomický prehľad flóry Slovenska. Veda, Bratislava; Lipnerová et al., 2012 (10.1093/aob/mcs239)</t>
  </si>
  <si>
    <t>Roalson, 2008 (10.1007/s12229-008-9011-y); Ball PW, Reznicek AA. 2002. Carex. In: Flora of North America Editorial Committee eds. Flora of North America. New York, NY and Oxford, UK: Oxford University Press.</t>
  </si>
  <si>
    <t>Roalson, 2008 (10.1007/s12229-008-9011-y); Rotreklová O, Bures P, Repka R, Grulich V, Smarda P, Hralova I, Zedek F, Koutecky T. 2011. Chromosome numbers of Carex. Preslia 83: 25-58; Wieclaw et al., 2020 (10.1371/journal.pone.0228353)</t>
  </si>
  <si>
    <t>Dawson &amp; Beuzenberg. 2000 (10.1080/0028825X.2000.9512671)</t>
  </si>
  <si>
    <t>Lipnerová et al., 2012 (10.1093/aob/mcs239)</t>
  </si>
  <si>
    <t>Luceño &amp; Castroviejo, 1993 (10.1111/j.1095-8339.1993.tb00324.x); Luceño M, Escudero M, Jiménez-Mejías P. 2008. Carex L. In: Flora Iberica. Pp 109-250.</t>
  </si>
  <si>
    <t xml:space="preserve">Chung et al., 2012 (10.1111/j.1558-5646.2012.01624.x); Hoshino T, Masaki T, Nishimoto M. 2011. Illustrated Sedges of Japan. Heibonsha Ltd., Publishers, Tokyo. </t>
  </si>
  <si>
    <t>Carex capillaris</t>
  </si>
  <si>
    <t>Carex capillaris ssp fuscidula</t>
  </si>
  <si>
    <t>de Lange et al., 2004 (10.1080/0028825X.2004.9512936)</t>
  </si>
  <si>
    <t>Jiménez-Mejías et al., 2012 (10.1600/036364412X635449)</t>
  </si>
  <si>
    <t>Egorova TV. 1999. The sedges (Carex L.) of Russia and adjacent states. St Louis: Missouri Botanical Garden Press.</t>
  </si>
  <si>
    <t>Luceño M, Escudero M, Jiménez-Mejías P. 2008. Carex L. In: Flora Iberica. Pp 109-250.</t>
  </si>
  <si>
    <t>Seeber et al., 2014 (10.1111/boj.12189)</t>
  </si>
  <si>
    <t>Roalson, 2008 (10.1007/s12229-008-9011-y); Márquez-Corro et al., 2018 (10.12705/676.39)</t>
  </si>
  <si>
    <t>Rice et al., 2005 (10.1111/nph.13191); Chung et al., 2013 (10.11110/kjpt.2013.43.1.22)</t>
  </si>
  <si>
    <t>Carex cilicica ssp muratica</t>
  </si>
  <si>
    <t>Wieclaw et al., 2020 (10.1371/journal.pone.0228353)</t>
  </si>
  <si>
    <t>Carex communis var. Communis</t>
  </si>
  <si>
    <t>Hoshino, T., K. Okamura, D. y. Hong, L. k. Dai, M. Nakata &amp; R. Tanaka. 1993. Cytological studies of Chinese Cyperaceae (1). Chromosome counts of nine species collected from Jilin, Liaoning and Hebei provinces. J. Jap. Bot. 68(2): 65–69.</t>
  </si>
  <si>
    <t>Escudero et al., 2008 (10.1016/j.ode.2006.08.006)</t>
  </si>
  <si>
    <t>Carex crinita var. Crinita</t>
  </si>
  <si>
    <t>Hoshino et al., 2000 (10.1508/cytologia.65.219)</t>
  </si>
  <si>
    <t>Yano O, Ikeda H, Pendry CA, Rajbhandari KR. 2015. Cytological studies on Cyperaceae in the Nepal Himalaya III. Chromosome counts of 18 species collected from Api Himal and adjacent areas, far western Nepal. J. Jpn. Bot. 90: 249-259</t>
  </si>
  <si>
    <t>Carex crus corvi</t>
  </si>
  <si>
    <t>Naczi, R. F. C., R. Kral &amp; C. T. Bryson. 2001. Carex cumberlandensis, a new species of section Careyanae (Cyperaceae) from the eastern United States of America. Sida 19(4): 993–1014.</t>
  </si>
  <si>
    <t>Carex curvula</t>
  </si>
  <si>
    <t>Stoeva M, Uzunova K, Popova E, Stoyanova K. 2005. Patterns and levels of variation within section Phacocystis of genus Carex (Cyperaceae) in Bulgaria. Phytologia Balcanica 11: 45-62</t>
  </si>
  <si>
    <t>Carex demissa</t>
  </si>
  <si>
    <t>Roalson, 2008 (10.1007/s12229-008-9011-y); Luceño &amp; Castroviejo, 1993 (10.1111/j.1095-8339.1993.tb00324.x); Márquez-Corro et al., 2018 (10.12705/676.39)</t>
  </si>
  <si>
    <t>Yano et al., 2013 (10.1007/s10265-013-0578-y)</t>
  </si>
  <si>
    <t>Štěpánková J. (2008): Carex derelicta, a new species from the Krkonoše Mountains (Czech Republic). Preslia 80: 389–397.</t>
  </si>
  <si>
    <t>Carex deweyana var. Deweyana</t>
  </si>
  <si>
    <t>Chung et al., 2012 (10.1111/j.1558-5646.2012.01624.x); Rotreklová O, Bures P, Repka R, Grulich V, Smarda P, Hralova I, Zedek F, Koutecky T. 2011. Chromosome numbers of Carex. Preslia 83: 25-58</t>
  </si>
  <si>
    <t xml:space="preserve"> Naczi R. 1999. Chromosome numbers of some eastern North American species of Carex and Eleocharis (Cyperaceae). Contr. Univ. Michigan Herb. 22: 105–119.</t>
  </si>
  <si>
    <t>Escudero &amp; Luceño, 2009 (10.1007/s00606-009-0156-x); Wieclaw et al., 2020 (10.1371/journal.pone.0228353)</t>
  </si>
  <si>
    <t>Luceño &amp; Castroviejo, 1993 (10.1111/j.1095-8339.1993.tb00324.x); Márquez-Corro et al., 2018 (10.12705/676.39)</t>
  </si>
  <si>
    <t>Hoshino T. 1981. Karyomorphological and cytogenetical studies on aneuploidy in Carex. J. Sci. Hiroshima Univ., 17: 155–238; Kumar V, Subramaniam B. 1987. Chromosome atlas of flowering plants of the Indian subcontinent. Volume 1. Dicotyledons. Calcutta: Botanical Survey of India</t>
  </si>
  <si>
    <t>Roalson, 2008 (10.1007/s12229-008-9011-y); Luceño M, Escudero M, Jiménez-Mejías P. 2008. Carex L. In: Flora Iberica. Pp 109-250.</t>
  </si>
  <si>
    <t>Carex echinata</t>
  </si>
  <si>
    <t>Carex echinochloe</t>
  </si>
  <si>
    <t>Hipp, 2007 (10.1111/j.1558-5646.2007.00183.x)</t>
  </si>
  <si>
    <t>Krogulevich RE. 1971. The role of polyploidy in the genesis of the alpine flora of the Stanovoye Nagorye Mountains. Pp 115- 214 in The ecology of the flora of the Trans-Baikal region. Irkutsk.</t>
  </si>
  <si>
    <t>Carex falcata</t>
  </si>
  <si>
    <t>Roalson, 2008 (10.1007/s12229-008-9011-y) -C. vaginata var petersii-</t>
  </si>
  <si>
    <t>Carex ferruginea subsp. ferruginea</t>
  </si>
  <si>
    <t>Carex filifolia var. Filifolia</t>
  </si>
  <si>
    <t>Escudero &amp; Luceño, 2009 (10.1007/s00606-009-0156-x)</t>
  </si>
  <si>
    <t>Chung et al., 2018 (10.1508/cytologia.83.229)</t>
  </si>
  <si>
    <t>Gervais C, Trahan R, Gagnon J. 1999. IOPB chromosome data 14. Newslett. Int. Organ. Pl. Biosyst. (Oslo) 30: 10–15.</t>
  </si>
  <si>
    <t>Borgen &amp; Elven, 1983 (10.1111/j.1756-1051.1983.tb01942.x); Roalson, 2008 (10.1007/s12229-008-9011-y)</t>
  </si>
  <si>
    <t>Luceño M, Escudero M, Jiménez-Mejías P. 2008. Carex L. In: Flora Iberica. Pp 109-250.; Maguilla &amp; Escudero, 2016 (10.1371/journal.pone.0166949)</t>
  </si>
  <si>
    <t>Naczi et al., 2000 (10.2307/3393132)</t>
  </si>
  <si>
    <t>Carex glareosa</t>
  </si>
  <si>
    <t>Wahl, 1940 (10.1002/j.1537-2197.1940.tb14707.x); Márquez-Corro et al., 2018 (10.12705/676.39)</t>
  </si>
  <si>
    <t>Yano O, Ikeda H, Pendry CA,Rajbhandari KR. 2010, Cytological studies on Cyperaceae in the Nepal Himalaya II. Chromosome counts of four species collected from Far West Nepal. J. Jpn. Bot. 85: 378-382</t>
  </si>
  <si>
    <t>Carex gracilescens</t>
  </si>
  <si>
    <t>Carex grallatoria grallatoria</t>
  </si>
  <si>
    <t>Carex grallatoria heteroclita</t>
  </si>
  <si>
    <t>Carex hartmaniorum (=C. hartmanii)</t>
  </si>
  <si>
    <t>Waterway MJ. 1996. Genetic variation in the endemic California sedge Carex hirtissima (Cyperaceae). Madroño 43: 1-14</t>
  </si>
  <si>
    <t>Roalson, 2008 (10.1007/s12229-008-9011-y);Wieclaw et al., 2020 (10.1371/journal.pone.0228353)</t>
  </si>
  <si>
    <t>Hoshino T, Masaki T, Nishimoto M. 2011. Illustrated Sedges of Japan. Heibonsha Ltd., Publishers, Tokyo.  -var. nana-</t>
  </si>
  <si>
    <t xml:space="preserve">Yano O, Ikeda H, Pendry CA, Rajbhandari KR. 2015. Cytological studies on Cyperaceae in the Nepal Himalaya III. Chromosome counts of 18 species collected from Api Himal and adjacent areas, far western Nepal. J. Jpn. Bot. 90: 249-259; Yano O, Ikeda H, Watson MK, Rajbhandari KR, Ohba H. 2010. Cytological studies on Cyperaceae in the Nepal Himalaya I. Chromosome counts of 14 species collected from the Manaslu Himalaya, central Nepal. J. Jpn. Bot. 84: 157-165. </t>
  </si>
  <si>
    <t>Murray &amp; de Lange, 1999 (10.1080/0028825X.1999.9512650)</t>
  </si>
  <si>
    <t>Carex inops ssp heliophila</t>
  </si>
  <si>
    <t xml:space="preserve">Roalson, 2008 (10.1007/s12229-008-9011-y); Hoshino T, Masaki T, Nishimoto M. 2011. Illustrated Sedges of Japan. Heibonsha Ltd., Publishers, Tokyo.  </t>
  </si>
  <si>
    <t>Roalson, 2008 (10.1007/s12229-008-9011-y); Chung et al., 2016 (10.1508/cytologia.81.143)</t>
  </si>
  <si>
    <t>Carex jackiana ssp parciflora</t>
  </si>
  <si>
    <t>Roalson, 2008 (10.1007/s12229-008-9011-y); Hoshino T, Masaki T, Nishimoto M. 2011. Illustrated Sedges of Japan. Heibonsha Ltd., Publishers, Tokyo.  -C parciflora-</t>
  </si>
  <si>
    <t>Chung &amp; Im, 2018 (10.11110/kjpt.2018.48.3.201)</t>
  </si>
  <si>
    <t>Jiménez-Mejías et al., 2013 (10.1080/11263504.2012.758675)</t>
  </si>
  <si>
    <t>Carex lachenalii</t>
  </si>
  <si>
    <t>Carex lasiocarpa</t>
  </si>
  <si>
    <t>Weakley AS. 2006. Flora of the Carolinas, Virginia, Georgia, northern Florida, and surrounding areas. University of North Carolina Herbarium (NCU), North Carolina. 1026 pages.</t>
  </si>
  <si>
    <t>Carex lenticularis lenticularis</t>
  </si>
  <si>
    <t>Chater AO. 1980. Carex L. In: Tutin TG, Heywood VH, Burges NA, Moore DM, Valentine DH, Walters SM, Webb DA eds. Flora Europaea, Alismataceae to Orchidaceae. Cambridge: Cambridge University Press. 5: 290–323; Luceño &amp; Castroviejo, 1993 (10.1111/j.1095-8339.1993.tb00324.x); Stoeva, M. P. &amp; J. Stĕpánková. 1988. Issledovanie simpatricheskikh vidov gruppy Carex flava i ikh gribridov v nizkikh Tatrakh Slovakii. Pp. 118--120 in K. Marhold (editor),. In K. Marhold Sbornik Dokladov na Mezhdunarodnoi Rabochei Konferentsii SEV v g. Smolenitse 19.--22. Sentiabria 1988.</t>
  </si>
  <si>
    <t>Roalson, 2008 (10.1007/s12229-008-9011-y); Luceño &amp; Castroviejo, 1993 (10.1111/j.1095-8339.1993.tb00324.x)</t>
  </si>
  <si>
    <t>Carex liparocarpos</t>
  </si>
  <si>
    <t>Chung et al., 2017 (10.1508/cytologia.82.329)</t>
  </si>
  <si>
    <t>Carex magellanica</t>
  </si>
  <si>
    <t>Carex mannii</t>
  </si>
  <si>
    <t>Carex marina</t>
  </si>
  <si>
    <t>Naczi R. 1999. Chromosome numbers of some eastern North American species of Carex and Eleocharis (Cyperaceae). Contr. Univ. Michigan Herb. 22: 105–119.</t>
  </si>
  <si>
    <t>Stoeva M. 2000. Mediterranean chromosome number reports 10 (1213-1226). Fl. Medit. 10: 423–430; Lipnerová et al., 2012 (10.1093/aob/mcs239)</t>
  </si>
  <si>
    <t>Carex merritt fernaldii</t>
  </si>
  <si>
    <t>Roalson, 2008 (10.1007/s12229-008-9011-y) -subsp. nesophila-</t>
  </si>
  <si>
    <t>Chung et al., 2012 (10.1111/j.1558-5646.2012.01624.x); Roalson, 2008 (10.1007/s12229-008-9011-y)</t>
  </si>
  <si>
    <t>Löve Á, Löve D. Chromosome numbers of northern plant species. Reykjavík: Ingólfsprent; 1948. University Institute of Applied Sciences.</t>
  </si>
  <si>
    <t>Carex mitrata var. Mitrata</t>
  </si>
  <si>
    <t xml:space="preserve">Chung et al., 2012 (10.1111/j.1558-5646.2012.01624.x) </t>
  </si>
  <si>
    <t>Carex muehlenbergii var. Muehlenbergii</t>
  </si>
  <si>
    <t>Roalson, 2008 (10.1007/s12229-008-9011-y); Mehra &amp; Sachdeva, 1971 (10.1002/j.1996-8175.1971.tb03184.x); Lipnerová et al., 2012 (10.1093/aob/mcs239); Luceño, 1994 (10.1139/b94-078);  Májovský J., Uhríková A., Javorčíková D., Mičieta K., Králik E., Dúbravcová Z., Feráková V., Murín A., Černušáková D., Hindáková M., Schwarzová T. &amp; Záborský J., 2000: Prvý doplnok karyotaxonomického prehľadu flóry Slovenska. - Acta Fac. Rerum Nat. Univ. Comen., Bot. Supplementum Nr. 1: 1-127.</t>
  </si>
  <si>
    <t xml:space="preserve">Roalson, 2008 (10.1007/s12229-008-9011-y); Hoshino T, Masaki T, Nishimoto M. 2011. Illustrated Sedges of Japan. Heibonsha Ltd., Publishers, Tokyo. </t>
  </si>
  <si>
    <t>Standley LA. 1985. Systematics of the Acutae group of Carex (Cyperaceae) in the Pacific Northwest. Syst. Bot. Monogr. 7: 1–106.</t>
  </si>
  <si>
    <t>Carex neesii</t>
  </si>
  <si>
    <t>Yano et al., 2011 (10.1508/cytologia.76.137) ; Seeber et al., 2014 (10.1111/boj.12189)</t>
  </si>
  <si>
    <t>Ohkawa &amp; Yokota, 1998 (10.1508/cytologia.63.447)</t>
  </si>
  <si>
    <t>Carex nigra ssp intricata</t>
  </si>
  <si>
    <t>Carex nigra</t>
  </si>
  <si>
    <t>Yano et al., 2013 (10.1007/s10265-013-0578-y); Chung et al., 2013 (10.11110/kjpt.2013.43.1.22)</t>
  </si>
  <si>
    <t>Jepson Flora Project (eds.) 2020, Jepson eFlora, https://ucjeps.berkeley.edu/eflora/, accessed on May 07, 2020.</t>
  </si>
  <si>
    <t>Carex ornithopoda ssp ornithopodioides</t>
  </si>
  <si>
    <t>Wieclaw et al., 2020 (10.1371/journal.pone.0228353); Lipnerová et al., 2012 (10.1093/aob/mcs239)</t>
  </si>
  <si>
    <t>Roalson, 2008 (10.1007/s12229-008-9011-y); Hipp, 2007 (10.1111/j.1558-5646.2007.00183.x)</t>
  </si>
  <si>
    <t>Gintzburger G, Toderich KN, Mardonov BK, Mahmudov MM. 2003. Rangelands of the arid and semi-arid zones in Uzbekistan. Centre de Cooperation Internationale en Recherche Agronomique pour le Development (CIRAD) and the International Center for Agricultural Research in the dry areas (ICARDA). 426 pp.</t>
  </si>
  <si>
    <t>Roalson, 2008 (10.1007/s12229-008-9011-y); Wieclaw et al., 2020 (10.1371/journal.pone.0228353)</t>
  </si>
  <si>
    <t>Carex pallens</t>
  </si>
  <si>
    <t>Rice et al., 2005 (10.1111/nph.13191); Szelag Z. 2001. Carex pallens (Cyperaceae), a species new to poland. Polish Botanical Journal 46: 75-77; Rotreklová O, Bures P, Repka R, Grulich V, Smarda P, Hralova I, Zedek F, Koutecky T. 2011. Chromosome numbers of Carex. Preslia 83: 25-58 -some of C. pallidulla-</t>
  </si>
  <si>
    <t>Carex paniculata ssp calderae</t>
  </si>
  <si>
    <t>Carex paniculata</t>
  </si>
  <si>
    <t>Carex paulo vargasii</t>
  </si>
  <si>
    <t>Carex pediformis subsp. Pediformis</t>
  </si>
  <si>
    <t>Hendrichs et al., 2004 (10.1007/s00606-004-0128-0)</t>
  </si>
  <si>
    <t>Carex petitiana</t>
  </si>
  <si>
    <t>Roalson, 2008 (10.1007/s12229-008-9011-y); Escudero &amp; Luceño, 2009 (10.1007/s00606-009-0156-x)</t>
  </si>
  <si>
    <t>Carex phleoides</t>
  </si>
  <si>
    <t>Carex pisiformis var. Pisiformis</t>
  </si>
  <si>
    <t>Rotreklová O, Bures P, Repka R, Grulich V, Smarda P, Hralova I, Zedek F, Koutecky T. 2011. Chromosome numbers of Carex. Preslia 83: 25-58</t>
  </si>
  <si>
    <t>Naczi R. 1999. Chromosome numbers of some eastern North American species of Carex and Eleocharis (Cyperaceae). Contr. Univ. Michigan Herb. 22: 105–119; Lipnerová et al., 2012 (10.1093/aob/mcs239)</t>
  </si>
  <si>
    <t>Luceño M, Escudero M, Jiménez-Mejías P. 2008. Carex L. In: Flora Iberica. Pp 109-250.; Lipnerová et al., 2012 (10.1093/aob/mcs239)</t>
  </si>
  <si>
    <t>Probatova NS, Barkalov VY, Rudyka EG. 2004. Chromosome numbers of some representatives of the flora of the Primorsky Territory. Bot. Žhurn. (Moscow &amp; Leningrad) 89(7): 1209–1217.</t>
  </si>
  <si>
    <t>Carex pseudofoetida ssp pseudofoetida</t>
  </si>
  <si>
    <t>Ball PW, Reznicek AA. 2002. Carex. In: Flora of North America Editorial Committee eds. Flora of North America. New York, NY and Oxford, UK: Oxford University Press.; Márquez-Corro et al., 2018 (10.12705/676.39)</t>
  </si>
  <si>
    <t>Jiménez-Mejías et al., 2011 (10.3732/ajb.1100120) -C. reutreriana subsp. tartessiana-</t>
  </si>
  <si>
    <t>Stoeva M &amp; Popova E. 1993. Cytotaxonomic study of Carex sect. Acrocystis (Cyperaceae) in Bulgaria. Fragmenta Floristica et Geobotanica 38: 29–43.</t>
  </si>
  <si>
    <t>Carex rochebrunii</t>
  </si>
  <si>
    <t>Hipp et al., 2006 (10.1086/505538)</t>
  </si>
  <si>
    <t>Carex scirpoidea</t>
  </si>
  <si>
    <t>Chung et al., 2012 (10.1111/j.1558-5646.2012.01624.x); Escudero et al., 2013 (10.1093/aob/mct119); Chung et al., 2011 (10.3732/ajb.1000046)</t>
  </si>
  <si>
    <t>Dawson, 2000 (10.1080/0028825X.2000.9512673)</t>
  </si>
  <si>
    <t>Roalson, 2008 (10.1007/s12229-008-9011-y); Chung et al., 2016 (10.1508/cytologia.81.143); Chung et al., 2017 (10.1508/cytologia.82.329)</t>
  </si>
  <si>
    <t>Egorova TV. 1999. The sedges (Carex L.) of Russia and adjacent states. St Louis: Missouri Botanical Garden Press.; Wieclaw et al., 2020 (10.1371/journal.pone.0228353)</t>
  </si>
  <si>
    <t>Roalson, 2008 (10.1007/s12229-008-9011-y); Lipnerová et al., 2012 (10.1093/aob/mcs239)</t>
  </si>
  <si>
    <t>Carex speciosa ssp speciosa</t>
  </si>
  <si>
    <t xml:space="preserve">Yano O, Ikeda H, Watson MK, Rajbhandari KR, Ohba H. 2010. Cytological studies on Cyperaceae in the Nepal Himalaya I. Chromosome counts of 14 species collected from the Manaslu Himalaya, central Nepal. J. Jpn. Bot. 84: 157-165. </t>
  </si>
  <si>
    <t>Carex spicata</t>
  </si>
  <si>
    <t>Carex stipata var. Stipata</t>
  </si>
  <si>
    <t>Chung et al., 2012 (10.1111/j.1558-5646.2012.01624.x); Ball PW, Reznicek AA. 2002. Carex. In: Flora of North America Editorial Committee eds. Flora of North America. New York, NY and Oxford, UK: Oxford University Press.</t>
  </si>
  <si>
    <t>Whitkus R. 1981. Chromosome numbers of some northern New Jersey carices. Rhodora 83: 46 1–464.</t>
  </si>
  <si>
    <t>Strigosae</t>
  </si>
  <si>
    <t>Carex supina var. Supina</t>
  </si>
  <si>
    <t>Roalson, 2008 (10.1007/s12229-008-9011-y); Dawson, 2000 (10.1080/0028825X.2000.9512673)</t>
  </si>
  <si>
    <t>Tanaka N. 1939. Chromosome studies in Cyperaceae, IV. Chromosome number of Carex species. Cytologia 10: 51-58</t>
  </si>
  <si>
    <t>Roalson, 2008 (10.1007/s12229-008-9011-y) -C. filiformis-; Wieclaw et al., 2020 (10.1371/journal.pone.0228353)</t>
  </si>
  <si>
    <t>Carex trisperma var. Trisperma</t>
  </si>
  <si>
    <t>Roalson, 2008 (10.1007/s12229-008-9011-y); Ohkawa &amp; Yokota, 1998 (10.1508/cytologia.63.447)</t>
  </si>
  <si>
    <t>Carex tristachya var. Tristachya</t>
  </si>
  <si>
    <t>Hoshino T, Masaki T, Nishimoto M. 2011. Illustrated Sedges of Japan. Heibonsha Ltd., Publishers, Tokyo.;  Chung et al., 2016 (10.1508/cytologia.81.143); Chung et al., 2017 (10.1508/cytologia.82.329)</t>
  </si>
  <si>
    <t>Yano O, Ito K, Hoshino T. 2007. Cytological Studies of the Genus Carex (Cyperaceae) in the Osumi Islands (Kagoshima Prefecture) II. Chromosome Counts of Four Species Collected from Kuroshima Island. Journal of Japanese Botany 82: 106-111</t>
  </si>
  <si>
    <t>Chung et al., 2013 (10.11110/kjpt.2013.43.1.22)</t>
  </si>
  <si>
    <t>Nooteboom HP. 1978. A taxonomic revision of the Malesian and Australian species of Uncinia (Cyperaceae). Blumea 24: 511-520</t>
  </si>
  <si>
    <t>Carex umbrosa ssp umbrosa</t>
  </si>
  <si>
    <t>Murray &amp; Lange, 1999 (10.1080/0028825X.1999.9512650)</t>
  </si>
  <si>
    <t>Probatova N, Barkalov VY, Rudyka EG. 2006. Chromosome numbers of vascular plants from nature reserves of the Primorsky Territory and the Amur River basin. Bot. Žhurn. (Moscow &amp; Leningrad) 91(7): 1117–1134.</t>
  </si>
  <si>
    <t>Carex viridula</t>
  </si>
  <si>
    <t>Carex wahuensis ssp robusta</t>
  </si>
  <si>
    <t>Roalson, 2008 (10.1007/s12229-008-9011-y) -type subsp-</t>
  </si>
  <si>
    <t>Culm length min (cm)</t>
  </si>
  <si>
    <t>Culm length max (cm)</t>
  </si>
  <si>
    <t>Leaf width min (mm)</t>
  </si>
  <si>
    <t>Leaf width max (mm)</t>
  </si>
  <si>
    <t>Utricle length min (mm)</t>
  </si>
  <si>
    <t>Utricle length max (mm)</t>
  </si>
  <si>
    <t>LI length min (lateral inflorescences, mm)</t>
  </si>
  <si>
    <t>LI length max (lateral inflorescences, mm)</t>
  </si>
  <si>
    <t>TI length min (lateral inflorescences, mm)</t>
  </si>
  <si>
    <t>TI length max (lateral inflorescences, mm)</t>
  </si>
  <si>
    <t>Literature 1</t>
  </si>
  <si>
    <t>Literature 2</t>
  </si>
  <si>
    <t>Literature 3</t>
  </si>
  <si>
    <t>Carex_aboriginum|IDA|spm00001838</t>
  </si>
  <si>
    <t>Carex aboriginum</t>
  </si>
  <si>
    <t>Barros, M. 1969. Cyperaceae, Juncaceae. In M.N. Correa (ed.), Flora Patagónica II. Typhaceae a Orchidaceae (excepto Gramineae). Colección Científica del Instituto Nacional de Tecnología Agropecuaria 8(2): 38-92, 109-137. Buenos Aires.</t>
  </si>
  <si>
    <t>Carex_accrescens|CHM|spm00006413</t>
  </si>
  <si>
    <t>Carex accrescens</t>
  </si>
  <si>
    <t>Carex_acicularis|NZ|spm00005161</t>
  </si>
  <si>
    <t>Carex acicularis</t>
  </si>
  <si>
    <t>Chater AO. 1980. Carex L. In: Tutin TG, Heywood VH, Burges NA, Moore DM, Valentine DH, Walters SM, Webb DA eds. Flora Europaea, Alismataceae to Orchidaceae. Cambridge: Cambridge University Press. 5: 290–323</t>
  </si>
  <si>
    <t>Luceño M, Escudero M, Jiménez-Mejías P. 2008. Carex L. In: Flora Iberica. Pp 109-250</t>
  </si>
  <si>
    <t>Carex_adrienii|VIE|spm00007857</t>
  </si>
  <si>
    <t>Carex adrienii</t>
  </si>
  <si>
    <t>Carex_aematorrhyncha|CLS|spm00000532</t>
  </si>
  <si>
    <t>Carex aematorrhyncha</t>
  </si>
  <si>
    <t>Carex_aequialta|KOR|spm00000320</t>
  </si>
  <si>
    <t>Carex aequialta</t>
  </si>
  <si>
    <t>Kükenthal G. 1909. Cyperaceae‐Caricoideae. In: Engler HGA ed. Das Pflanzenreich. Leipzig: W. Engelmann. 4: 1–247.</t>
  </si>
  <si>
    <t>Míguez et al., 2018 (10.1093/BOTLINNEAN/BOY040)</t>
  </si>
  <si>
    <t>Carex_alajica|CHX|spm00003353</t>
  </si>
  <si>
    <t>Carex alajica</t>
  </si>
  <si>
    <t>Rechinger K, Kukkonen I. 1998. Flora Iranica, No. 173, Cyperaceae. Akademische Druck, 307 pages</t>
  </si>
  <si>
    <t>Dai LK, Liang SY, Zhang SR, Tang YC, Koyama T, Tucker, GC. 2010. Carex L. In: Wu ZY, Raven PH, Hong DY eds. Flora of China. Beijing: Science Press; St. Louis: Missouri Botanical Garden Press. 23: 285–461.</t>
  </si>
  <si>
    <t>Gleason HA, Cronquist A. 1991. Manual of Vascular Plants of Northeastern United States and Adjacent Canada (2nd ed.). The New York Botanical Garden</t>
  </si>
  <si>
    <t>Carex_albida|CAL|spm00003602</t>
  </si>
  <si>
    <t>Carex albida</t>
  </si>
  <si>
    <t>Moore LB, Edgar E. 1970. Flora of New Zealand Volume II : Indigenous Tracheophyta, Moncotyledones Except Gramineae. Shearer, Government Printer, Wellington, 354 pages</t>
  </si>
  <si>
    <t>Carex_allanii|NZS|spm00002185</t>
  </si>
  <si>
    <t>Carex allanii</t>
  </si>
  <si>
    <t>Carex_alligata||NCBI_CS_1228</t>
  </si>
  <si>
    <t>Carex alligata</t>
  </si>
  <si>
    <t>Carex_alma|CAL|spm00000703</t>
  </si>
  <si>
    <t>Carex alma</t>
  </si>
  <si>
    <t>Carex_alta|CH|spm00002237</t>
  </si>
  <si>
    <t>Carex alta</t>
  </si>
  <si>
    <t>Carex_amgunensis|RU|spm00006721</t>
  </si>
  <si>
    <t>Carex amgunensis</t>
  </si>
  <si>
    <t>Carex_amplifolia|NEV|spm00000715</t>
  </si>
  <si>
    <t>Carex amplifolia</t>
  </si>
  <si>
    <t>Carex_andersonii|AGS|spm00000522</t>
  </si>
  <si>
    <t>Carex andersonii</t>
  </si>
  <si>
    <t>Carex_andina|CLC|spm00000527</t>
  </si>
  <si>
    <t>Carex andina</t>
  </si>
  <si>
    <t>Carex_andringitrensis||spm00004704</t>
  </si>
  <si>
    <t>Carex andringitrensis</t>
  </si>
  <si>
    <t>Carex_angolensis|MLW|spm00000170</t>
  </si>
  <si>
    <t>Carex angolensis</t>
  </si>
  <si>
    <t>Carex_angustilepis|MXE|spm00000356</t>
  </si>
  <si>
    <t>Carex angustilepis</t>
  </si>
  <si>
    <t>Carex_angustispica|MXS|spm00000262</t>
  </si>
  <si>
    <t>Carex angustispica</t>
  </si>
  <si>
    <t>Carex_anisostachys|MXT|spm00000258</t>
  </si>
  <si>
    <t>Carex anisostachys</t>
  </si>
  <si>
    <t>Carex_anningensis|CHC|spm00005659</t>
  </si>
  <si>
    <t>Carex anningensis</t>
  </si>
  <si>
    <t>Carex_antoniensis|CVI|spm00002181</t>
  </si>
  <si>
    <t>Carex antoniensis</t>
  </si>
  <si>
    <t>Carex_aphylla|AGS|spm00000526</t>
  </si>
  <si>
    <t>Carex aphylla</t>
  </si>
  <si>
    <t>Carex_appressa_var_virgata|NZS|spm00005389</t>
  </si>
  <si>
    <t>Carex appressa var. virgata</t>
  </si>
  <si>
    <t>Jermy AC &amp; Tutin TG. 1968. Sedges of the British Isles. Botanical Society of the British Isles, London.</t>
  </si>
  <si>
    <t>Carex_aquatilis_var_substricta||NCBI_Dragon_1290</t>
  </si>
  <si>
    <t>Carex aquatilis var. substricta</t>
  </si>
  <si>
    <t>Carex_arapahoensis|COL|spm00001725</t>
  </si>
  <si>
    <t>Carex arapahoensis</t>
  </si>
  <si>
    <t>Carex_arenicola|KOR|spm00000018</t>
  </si>
  <si>
    <t>Carex arenicola</t>
  </si>
  <si>
    <t>Carex_arkansana|ILL|spm00000737</t>
  </si>
  <si>
    <t>Carex arkansana</t>
  </si>
  <si>
    <t>Naczi RFC. 1989. Carex asynchrona, a new species of section Griseae (Cyperaceae) from Tamaulipas, México. SIDA, Contributions to Botany 13: 487-492</t>
  </si>
  <si>
    <t>Carex_atractodes|MXE|spm00000256</t>
  </si>
  <si>
    <t>Carex atractodes</t>
  </si>
  <si>
    <t>Carex_atrivaginata|VIE|NCBI_Ford_1230A</t>
  </si>
  <si>
    <t>Carex atrivaginata</t>
  </si>
  <si>
    <t>Kukkonen I. 2001. Flora of Pakistan, No. 206, Cyperaceae. University of Karachi, Pakistan, and Missouri Botanical Press; St. Louis, Missouri</t>
  </si>
  <si>
    <t>Carex_atrofuscoides|CHQ|spm00006855</t>
  </si>
  <si>
    <t>Carex atrofuscoides</t>
  </si>
  <si>
    <t>Carex_atropicta|AGS|spm00007993</t>
  </si>
  <si>
    <t>Carex atropicta</t>
  </si>
  <si>
    <t>Carex_atrosquama|MNT|spm00001720</t>
  </si>
  <si>
    <t>Carex atrosquama</t>
  </si>
  <si>
    <t>Carex_aureolensis|MSI|spm00000770</t>
  </si>
  <si>
    <t>Carex aureolensis</t>
  </si>
  <si>
    <t>Carex auriculata | Carex campylorhina</t>
  </si>
  <si>
    <t>Carex_austrina|MRY|spm00000790</t>
  </si>
  <si>
    <t>Carex austrina</t>
  </si>
  <si>
    <t>Carex_austrodeflexa|NCA|spm00004540</t>
  </si>
  <si>
    <t>Carex austrodeflexa</t>
  </si>
  <si>
    <t>Carex_austroflaccida||spm00005091</t>
  </si>
  <si>
    <t>Carex austroflaccida</t>
  </si>
  <si>
    <t>Carex_austromexicana|MXS|spm00000358</t>
  </si>
  <si>
    <t>Carex austromexicana</t>
  </si>
  <si>
    <t>Carex_aztecica|MXS|spm00000254</t>
  </si>
  <si>
    <t>Carex aztecica</t>
  </si>
  <si>
    <t>Márquez-Corro et al., 2017 (10.11646/phytotaxa.303.1.2)</t>
  </si>
  <si>
    <t>Carex_baileyi|KTY|spm00000751</t>
  </si>
  <si>
    <t>Carex baileyi</t>
  </si>
  <si>
    <t>Carex_baimaensis|CHS|spm00000027</t>
  </si>
  <si>
    <t>Carex baimaensis</t>
  </si>
  <si>
    <t>Carex_balansae|VIE|spm00007863</t>
  </si>
  <si>
    <t>Carex balansae</t>
  </si>
  <si>
    <t>Carex_balfourii|REU|spm00000528</t>
  </si>
  <si>
    <t>Carex balfourii</t>
  </si>
  <si>
    <t>Carex_baltzellii|FLA|spm00001914</t>
  </si>
  <si>
    <t>Carex baltzellii</t>
  </si>
  <si>
    <t>Carex_banksii|CLS|spm00000545</t>
  </si>
  <si>
    <t>Carex banksii</t>
  </si>
  <si>
    <t>Carex_barbarae|CAL|spm00001449</t>
  </si>
  <si>
    <t>Carex barbarae</t>
  </si>
  <si>
    <t>Carex_barbayaki|CHC|spm00005651</t>
  </si>
  <si>
    <t>Carex barbayaki</t>
  </si>
  <si>
    <t>Carex_barrattii|ALA|spm00000748</t>
  </si>
  <si>
    <t>Carex barrattii</t>
  </si>
  <si>
    <t>Carex_basiantha|SCA|spm00000637</t>
  </si>
  <si>
    <t>Carex basiantha</t>
  </si>
  <si>
    <t>Carex_basutorum|OFS|spm00007788</t>
  </si>
  <si>
    <t>Carex basutorum</t>
  </si>
  <si>
    <t>Carex_bathiei|MDG|spm00002195</t>
  </si>
  <si>
    <t>Carex bathiei</t>
  </si>
  <si>
    <t>Carex_bavicola|VIE|spm00007864</t>
  </si>
  <si>
    <t>Carex bavicola</t>
  </si>
  <si>
    <t>Carex_bequaertii_ssp_mossii|CPP|spm00007922</t>
  </si>
  <si>
    <t>Carex bequaertii subsp. mossii</t>
  </si>
  <si>
    <t>Carex_bhutanensis|CHT|spm00003407</t>
  </si>
  <si>
    <t>Carex buthanensis</t>
  </si>
  <si>
    <t>Carex_bijiangensis|CHT|spm00003354</t>
  </si>
  <si>
    <t>Carex bijiangensis</t>
  </si>
  <si>
    <t>Carex_biltmoreana|NCA|spm00002068</t>
  </si>
  <si>
    <t>Carex biltmoreana</t>
  </si>
  <si>
    <t>Carex_bistaminata|CHT|spm00003405</t>
  </si>
  <si>
    <t>Carex bistaminata</t>
  </si>
  <si>
    <t>Carex_blakei|NSW|spm00002887</t>
  </si>
  <si>
    <t>Carex blakei</t>
  </si>
  <si>
    <t>Carex_boliviensis_ssp_boliviensis|MXC|spm00000255</t>
  </si>
  <si>
    <t>Carex boliviensis subsp. boliviensis</t>
  </si>
  <si>
    <t>Carex_boliviensis_ssp_occidentalis|MXE|spm00000250</t>
  </si>
  <si>
    <t>Carex boliviensis subsp. occidentalis</t>
  </si>
  <si>
    <t>Carex_bonariensis|AGE|spm00007239</t>
  </si>
  <si>
    <t>Carex bonariensis</t>
  </si>
  <si>
    <t>Carex_bonplandii||NCBI_Solomon_3435</t>
  </si>
  <si>
    <t>Carex bonplandii</t>
  </si>
  <si>
    <t>Carex_borii|WHM|spm00003355</t>
  </si>
  <si>
    <t>Carex borii</t>
  </si>
  <si>
    <t>Carex_brachycalama|BOL|spm00000368</t>
  </si>
  <si>
    <t>Carex brachycalama</t>
  </si>
  <si>
    <t>Carex_bracteosa|CLC|spm00007539</t>
  </si>
  <si>
    <t>Carex bracteosa</t>
  </si>
  <si>
    <t>Carex_brainerdii|CAL|spm00000760</t>
  </si>
  <si>
    <t>Carex brainerdii</t>
  </si>
  <si>
    <t>Carex_brasiliensis|BZS|spm00000366</t>
  </si>
  <si>
    <t>Carex brasiliensis</t>
  </si>
  <si>
    <t>Carex_breedlovei|MXT|spm00000249</t>
  </si>
  <si>
    <t>Carex breedlovei</t>
  </si>
  <si>
    <t>Carex_brehmeri|VEN|spm00000593</t>
  </si>
  <si>
    <t>Carex brehmeri</t>
  </si>
  <si>
    <t>Carex_breviaristata|CHS|spm00000029</t>
  </si>
  <si>
    <t>Carex breviaristata</t>
  </si>
  <si>
    <t>Carex_brevicaulis|TDC|spm00005932</t>
  </si>
  <si>
    <t>Carex brevicaulis</t>
  </si>
  <si>
    <t>Carex_breviculmis_var_fibrillosa|KOR|spm00000326</t>
  </si>
  <si>
    <t>Carex breviculmis var. fibrillosa</t>
  </si>
  <si>
    <t>Carex_breviprophylla|EHM|spm00005912</t>
  </si>
  <si>
    <t>Carex breviprophylla</t>
  </si>
  <si>
    <t>Carex_breweri|WAS|spm00001576</t>
  </si>
  <si>
    <t>Carex breweri</t>
  </si>
  <si>
    <t>Carex_brongniartii|AGE|spm00007243</t>
  </si>
  <si>
    <t>Carex brongniartii</t>
  </si>
  <si>
    <t>Carex_bulgarica|BUL|spm00000555</t>
  </si>
  <si>
    <t>Carex bulgarica</t>
  </si>
  <si>
    <t>Carex_bullata|MAS|spm00000775</t>
  </si>
  <si>
    <t>Carex bullata</t>
  </si>
  <si>
    <t>Carex_burchelliana|CPP|spm00004368</t>
  </si>
  <si>
    <t>Carex burchelliana</t>
  </si>
  <si>
    <t>Ford, 2007 (10.1080/00288250709509747)</t>
  </si>
  <si>
    <t>Carex_californica|CAL|spm00001685</t>
  </si>
  <si>
    <t>Carex californica</t>
  </si>
  <si>
    <t>Carex_caligena|MXE|spm00000264</t>
  </si>
  <si>
    <t>Carex caligena</t>
  </si>
  <si>
    <t>Carex_camptoglochin|ECU|spm00005210</t>
  </si>
  <si>
    <t>Carex camptoglochin</t>
  </si>
  <si>
    <t>Bramwell D &amp; Bramwell Z. 1974. Flora Silvestre de las Islas Canarias. Cabildo Insular de Gran Canaria &lt;br&gt; Jardín Botánico Canario "Viera y Clavijo", Las Palmas de Gran Canaria. 361 pages</t>
  </si>
  <si>
    <t>Carex_candolleana|KOR|spm00000327</t>
  </si>
  <si>
    <t>Carex candolleana</t>
  </si>
  <si>
    <t>Kukkonen I. 1983. The genus Schoenoxiphium (Cyperaceae). A preliminary account. Bothalia 14: 819-823</t>
  </si>
  <si>
    <t>Aiken SG, Dallwitz MJ, Consaul LL, McJannet CL, Boles RL, Argus GW, Gillett JM, Scott PJ, Elven R, LeBlanc MC, Gillespie LJ, Brysting AK, Solstad H, Harris JG. 2007. Flora of the Canadian Arctic Archipelago: Descriptions, Illustrations, Identification, and Information Retrieval. NRC Research Press, National Research Council of Canada, Ottawa.</t>
  </si>
  <si>
    <t>Carex_capilliculmis|CHQ|spm00005886</t>
  </si>
  <si>
    <t>Carex capilliculmis</t>
  </si>
  <si>
    <t>Carex_capillifolia|CHT|spm00004506</t>
  </si>
  <si>
    <t>Carex capillifolia</t>
  </si>
  <si>
    <t>Carex_capitellata|TUR|spm00003459</t>
  </si>
  <si>
    <t>Carex capitellata</t>
  </si>
  <si>
    <t>Carex_cardiolepis|AFG|spm00003391</t>
  </si>
  <si>
    <t>Carex cardiolepis</t>
  </si>
  <si>
    <t>Jiménez-Mejías &amp; Luceño (10.24310/abm.v34i0.6911)</t>
  </si>
  <si>
    <t>Carex_catharinensis|BZS|spm00004375</t>
  </si>
  <si>
    <t>Carex catharinensis</t>
  </si>
  <si>
    <t>Carex cespitosa subsp. cespitosa</t>
  </si>
  <si>
    <t>Carex_cespitosa_ssp_minuta|CHM|spm00004525</t>
  </si>
  <si>
    <t>Carex cespitosa subsp. minuta</t>
  </si>
  <si>
    <t>Carex_chalciolepis|COL|spm00002129</t>
  </si>
  <si>
    <t>Carex chalciolepis</t>
  </si>
  <si>
    <t>Carex_changmuensis|CHC|spm00006422</t>
  </si>
  <si>
    <t>Carex changmuensis</t>
  </si>
  <si>
    <t>Carex_chaofangii|CHS|spm00000093</t>
  </si>
  <si>
    <t>Carex chaofangii</t>
  </si>
  <si>
    <t>Carex_chapmanii|FLA|spm00000832</t>
  </si>
  <si>
    <t>Carex chapmanii</t>
  </si>
  <si>
    <t>Carex_cherokeensis|FLA|spm00000830</t>
  </si>
  <si>
    <t>Carex cherokeensis</t>
  </si>
  <si>
    <t>Carex_chiapensis|MXS|spm00000267</t>
  </si>
  <si>
    <t>Carex chiapensis</t>
  </si>
  <si>
    <t>Carex_chihuahuensis|MXN|spm00000265</t>
  </si>
  <si>
    <t>Carex chihuahuensis</t>
  </si>
  <si>
    <t>Carex_chiwuana|CHC|spm00005889</t>
  </si>
  <si>
    <t>Carex chiwuana</t>
  </si>
  <si>
    <t>Carex_chlorocephalula|CHC|spm00005680</t>
  </si>
  <si>
    <t>Carex chlorocephalula</t>
  </si>
  <si>
    <t>Carex_chlorosaccus|KEN|spm00000180</t>
  </si>
  <si>
    <t>Carex chlorosaccus</t>
  </si>
  <si>
    <t>Carex_chordalis|MXC|spm00000251</t>
  </si>
  <si>
    <t>Carex chordalis</t>
  </si>
  <si>
    <t>Carex_chuana|CHC|spm00005682</t>
  </si>
  <si>
    <t>Carex chuana</t>
  </si>
  <si>
    <t>Carex_chungii|CHS|spm00000137</t>
  </si>
  <si>
    <t>Carex chungii</t>
  </si>
  <si>
    <t>Carex_cilicica_ssp_cilicica|TUR|spm00005683</t>
  </si>
  <si>
    <t>Carex cilicica ssp cilicica</t>
  </si>
  <si>
    <t>Carex_circinata|ASK|spm00001977</t>
  </si>
  <si>
    <t>Carex circinata</t>
  </si>
  <si>
    <t>Carex_clavata|CPP|spm00004348</t>
  </si>
  <si>
    <t>Carex clavata</t>
  </si>
  <si>
    <t>Carex_cockayneana|NZ|NCBI_AUTHOR_Gardner_332</t>
  </si>
  <si>
    <t>Carex cockayneana</t>
  </si>
  <si>
    <t>Carex_cognata|MLW|spm00000181</t>
  </si>
  <si>
    <t>Carex cognata</t>
  </si>
  <si>
    <t>Carex_collinsii|DEL|spm00000827</t>
  </si>
  <si>
    <t>Carex collinsii</t>
  </si>
  <si>
    <t>Carex_collumanthus|COL|spm00005156</t>
  </si>
  <si>
    <t>Carex collumanthus</t>
  </si>
  <si>
    <t>Carex_communis_var_amplisquama|GEO|spm00001922</t>
  </si>
  <si>
    <t>Carex communis var. amplisquama</t>
  </si>
  <si>
    <t>Carex_complanata|TEX|spm00000782</t>
  </si>
  <si>
    <t>Carex complanata</t>
  </si>
  <si>
    <t>Carex_complexa|MXE|spm00000357</t>
  </si>
  <si>
    <t>Carex complexa</t>
  </si>
  <si>
    <t>Carex_composita|CHT|spm00003356</t>
  </si>
  <si>
    <t>Carex composita</t>
  </si>
  <si>
    <t>Carex_concinnoides|CAL|spm00001918</t>
  </si>
  <si>
    <t>Carex concinnoides</t>
  </si>
  <si>
    <t>Haines R, Lye KA. 1983. The sedges and rushes of East Africa. African Natural History Society, Nairobi.</t>
  </si>
  <si>
    <t>Carex_congdonii|CAL|spm00001686</t>
  </si>
  <si>
    <t>Carex congdonii</t>
  </si>
  <si>
    <t>Carex_coninux|WHM|spm00005917</t>
  </si>
  <si>
    <t>Carex coninux</t>
  </si>
  <si>
    <t>Carex_constanceana||NCBI_Hipp_2028</t>
  </si>
  <si>
    <t>Carex constanceana</t>
  </si>
  <si>
    <t>Carex_cordillerana|BRC|spm00001544</t>
  </si>
  <si>
    <t>Carex cordillerana</t>
  </si>
  <si>
    <t>Carex_coulteri|MXC|spm00000268</t>
  </si>
  <si>
    <t>Carex coulteri</t>
  </si>
  <si>
    <t>Carex_cranaocarpa|CHQ|spm00006867</t>
  </si>
  <si>
    <t>Carex cranaocarpa</t>
  </si>
  <si>
    <t>Carex_crebra|CHT|spm00003392</t>
  </si>
  <si>
    <t>Carex crebra</t>
  </si>
  <si>
    <t>Carex_cremostachys|CHC|spm00005696</t>
  </si>
  <si>
    <t>Carex cremostachys</t>
  </si>
  <si>
    <t>Carex_crinalis|ECU|spm00000602</t>
  </si>
  <si>
    <t>Carex crinalis</t>
  </si>
  <si>
    <t>Carex_cryptostachys|VIE|spm00007869</t>
  </si>
  <si>
    <t>Carex cryptostachys</t>
  </si>
  <si>
    <t>Carex_cuchumatanensis||NCBI_Beaman_888</t>
  </si>
  <si>
    <t>Carex cuchumatanensis</t>
  </si>
  <si>
    <t>Dunlop DA, Crow GE. 1999. The taxonomy of Carex section Scirpinae (Cyperaceae). Rhodora 101: 163–199</t>
  </si>
  <si>
    <t>Carex_curticeps|EHM|spm00005191</t>
  </si>
  <si>
    <t>Carex curticeps</t>
  </si>
  <si>
    <t>Carex_curvula_ssp_rosae|FRA|spm00005184</t>
  </si>
  <si>
    <t>Carex curvula subsp. rosae</t>
  </si>
  <si>
    <t>Carex_daltonii|EHM|spm00005702</t>
  </si>
  <si>
    <t>Carex daltonii</t>
  </si>
  <si>
    <t>Carex_dapanshanica|CHS|spm00000039</t>
  </si>
  <si>
    <t>Carex dapanshanica</t>
  </si>
  <si>
    <t>Carex_darwinii|CLS|spm00000571</t>
  </si>
  <si>
    <t>Carex darwinii</t>
  </si>
  <si>
    <t>Carex_dasycarpa|GEO|spm00000873</t>
  </si>
  <si>
    <t>Carex dasycarpa</t>
  </si>
  <si>
    <t>Carex_davidii|CHN|spm00000040</t>
  </si>
  <si>
    <t>Carex davidii</t>
  </si>
  <si>
    <t>Carex_davisii|DEL|spm00000858</t>
  </si>
  <si>
    <t>Carex davisii</t>
  </si>
  <si>
    <t>Carex_decidua|CLS|spm00000570</t>
  </si>
  <si>
    <t>Carex decidua</t>
  </si>
  <si>
    <t>Carex_declinata||NCBI_Clemens_1189</t>
  </si>
  <si>
    <t>Carex declinata</t>
  </si>
  <si>
    <t>Carex_decora|EHM|spm00005703</t>
  </si>
  <si>
    <t>Carex decora</t>
  </si>
  <si>
    <t>Carex_decurtata|NZS|spm00004414</t>
  </si>
  <si>
    <t>Carex decurtata</t>
  </si>
  <si>
    <t>Carex_deflexa_var_boottii||NCBI_Morse_2882</t>
  </si>
  <si>
    <t>Carex deflexa var. boottii</t>
  </si>
  <si>
    <t>Clarke CB. 1908. New genera and species of Cyperaceae. Bulletin of Miscelaneous Information. Vol 8. Royal Botanic Gardens, Kew</t>
  </si>
  <si>
    <t>Carex_demissa_ssp_cedercreutzii|AZO|NCBI_Hansen_1912</t>
  </si>
  <si>
    <t>Carex demissa subsp. cedercreutzii</t>
  </si>
  <si>
    <t>Carex_demissa_ssp_iranica|IRN|spm00000598</t>
  </si>
  <si>
    <t>Carex demissa subsp. iranica</t>
  </si>
  <si>
    <t xml:space="preserve">Jepson WL. 1909. A flora of California, vol. 1. University of California, Berkeley. </t>
  </si>
  <si>
    <t>Carex_densipilosa|CHS|spm00000042</t>
  </si>
  <si>
    <t>Carex densipilosa</t>
  </si>
  <si>
    <t>Carex_deqinensis|CHC|spm00005705</t>
  </si>
  <si>
    <t>Carex deqinensis</t>
  </si>
  <si>
    <t>Stepankova J. 2008. Carex derelicta, a new species from the Krkonose Mountains (Czech Republic). Preslia 80: 389-397</t>
  </si>
  <si>
    <t>Carex_desponsa|EHM|spm00005706</t>
  </si>
  <si>
    <t>Carex desponsa</t>
  </si>
  <si>
    <t>Carex_diastena|SAK|spm00004627</t>
  </si>
  <si>
    <t>Carex diastena</t>
  </si>
  <si>
    <t>Carex_dielsiana|VIE|spm00007870</t>
  </si>
  <si>
    <t>Carex dielsiana</t>
  </si>
  <si>
    <t>Carex_dikei|MPE|spm00003482</t>
  </si>
  <si>
    <t>Carex dikei</t>
  </si>
  <si>
    <t>Carex_dissita|NZ|NCBI_AUTHOR_Gardner_342</t>
  </si>
  <si>
    <t>Carex dissita</t>
  </si>
  <si>
    <t>Carex_distincta|NAT|spm00003254</t>
  </si>
  <si>
    <t>Carex distincta</t>
  </si>
  <si>
    <t>Molina et al., 2008 (10.1111/j.1095-8339.2007.00760.x)</t>
  </si>
  <si>
    <t>Carex_doisutepensis|CHC|spm00005708</t>
  </si>
  <si>
    <t>Carex doisutepensis</t>
  </si>
  <si>
    <t>Heenan &amp; de Lange, 1997 (10.1080/0028825X.1987.10410166)</t>
  </si>
  <si>
    <t>Davidse G, Sousa M &amp; Charter AO. 1994. Flora Mesoamericana. Vol. 6, Alismataceae a Cyperaceae. Universidad Nacional Autonoma de Mexico, D.F., Mexico.</t>
  </si>
  <si>
    <t>Carex_douglasii|MNT|spm00002384</t>
  </si>
  <si>
    <t>Carex douglasii</t>
  </si>
  <si>
    <t>Carex_drepanorhyncha|CHC|spm00006428</t>
  </si>
  <si>
    <t>Carex drepanorhyncha</t>
  </si>
  <si>
    <t>Carex_drukyulensis|EHM|spm00003011</t>
  </si>
  <si>
    <t>Carex drukyulensis</t>
  </si>
  <si>
    <t>Jiménez-Mejías &amp; Noltie, 2017 (10.1017/S0960428616000263)</t>
  </si>
  <si>
    <t>Carex_durangensis|MXE|spm00000272</t>
  </si>
  <si>
    <t>Carex durangensis</t>
  </si>
  <si>
    <t>Carex_duthiei|EHM|spm00005711</t>
  </si>
  <si>
    <t>Carex duthiei</t>
  </si>
  <si>
    <t>Carex_echinochloe_ssp_nyasensis|TAN|spm00000187</t>
  </si>
  <si>
    <t>Carex echinochloe subsp. nyasensis</t>
  </si>
  <si>
    <t>Rothrock et al., 2009 (10.1600/036364409788606370)</t>
  </si>
  <si>
    <t>Carex_ecuadorensis|ECU|spm00005088</t>
  </si>
  <si>
    <t>Carex ecuadorensis</t>
  </si>
  <si>
    <t>Carex_ecuadorica|PER|spm00007495</t>
  </si>
  <si>
    <t>Carex ecuadorica</t>
  </si>
  <si>
    <t>Carex_egena|KOR|spm00000329</t>
  </si>
  <si>
    <t>Carex egena</t>
  </si>
  <si>
    <t>Carex_egglestonii|CAL|spm00001702</t>
  </si>
  <si>
    <t>Carex egglestonii</t>
  </si>
  <si>
    <t>Carex_egorovae||spm00004582</t>
  </si>
  <si>
    <t>Carex egorovae</t>
  </si>
  <si>
    <t>Carex_ehrenbergiana|MXC|spm00000298</t>
  </si>
  <si>
    <t>Carex ehrenbergiana</t>
  </si>
  <si>
    <t>Carex_elata_ssp_omskiana|BLT|spm00003154</t>
  </si>
  <si>
    <t>Carex elata subsp. omskiana</t>
  </si>
  <si>
    <t>Carex_elatior||MDG|spm00002221|Indicae</t>
  </si>
  <si>
    <t>Carex elatior</t>
  </si>
  <si>
    <t>Carex_elgonensis|UGA|spm00000189</t>
  </si>
  <si>
    <t>Carex elgonensis</t>
  </si>
  <si>
    <t>Carex_elliottii|FLA|spm00001916</t>
  </si>
  <si>
    <t>Carex elliottii</t>
  </si>
  <si>
    <t>Carex_enanderi||NCBI_Cotterill_1225</t>
  </si>
  <si>
    <t>Carex enanderi</t>
  </si>
  <si>
    <t>Carex_endlichii|ARI|spm00002095</t>
  </si>
  <si>
    <t>Carex endlichii</t>
  </si>
  <si>
    <t>Carex_engelmannii|BRC|spm00002131</t>
  </si>
  <si>
    <t>Carex engelmannii</t>
  </si>
  <si>
    <t>Carex_enneastachya|ECU|spm00000600</t>
  </si>
  <si>
    <t>Carex enneastachya</t>
  </si>
  <si>
    <t>Carex_enokii||spm00004585</t>
  </si>
  <si>
    <t>Carex enokii</t>
  </si>
  <si>
    <t>Carex_enysii|NZS|NCBI_AUTHOR_Gardner_339</t>
  </si>
  <si>
    <t>Carex enysii</t>
  </si>
  <si>
    <t>Carex_epapillosa|UTA|spm00000886</t>
  </si>
  <si>
    <t>Carex epapillosa</t>
  </si>
  <si>
    <t>Carex_erinacea|CLC|spm00005214</t>
  </si>
  <si>
    <t>Carex erinacea</t>
  </si>
  <si>
    <t>Carex_eriocarpa|TUR|spm00007181</t>
  </si>
  <si>
    <t>Carex eriocarpa</t>
  </si>
  <si>
    <t>Carex_eriophylla|CHM|spm00003460</t>
  </si>
  <si>
    <t>Carex eriophylla</t>
  </si>
  <si>
    <t>Carex_erythrobasis|KOR|NCBI_Jung_2359</t>
  </si>
  <si>
    <t>Carex erythrobasis</t>
  </si>
  <si>
    <t>Carex_erythrorrhiza|ETH|spm00000191</t>
  </si>
  <si>
    <t>Carex erythrorrhiza</t>
  </si>
  <si>
    <t>Carex_esquiroliana|CHC|spm00005714</t>
  </si>
  <si>
    <t>Carex esquiroliana</t>
  </si>
  <si>
    <t>Carex_euprepes|VIE|spm00007872</t>
  </si>
  <si>
    <t>Carex euprepes</t>
  </si>
  <si>
    <t>Carex_euryphylla|MDG|spm00002218</t>
  </si>
  <si>
    <t>Carex euryphylla</t>
  </si>
  <si>
    <t>Carex_exsiccata|BRC|spm00001976</t>
  </si>
  <si>
    <t>Carex exsiccata</t>
  </si>
  <si>
    <t>Carex_fastigiata|CHC|spm00005716</t>
  </si>
  <si>
    <t>Carex fastigiata</t>
  </si>
  <si>
    <t>Carex_fecunda|BOL|spm00005222</t>
  </si>
  <si>
    <t>Carex fecunda</t>
  </si>
  <si>
    <t>Carex_feddeana|AGE|spm00007371</t>
  </si>
  <si>
    <t>Carex feddeana</t>
  </si>
  <si>
    <t>Carex_filispica|CHC|spm00003398</t>
  </si>
  <si>
    <t>Carex filispica</t>
  </si>
  <si>
    <t>Carex_finitima_var_attenuata|EHM|spm00005721</t>
  </si>
  <si>
    <t>Carex finitima var. attenuata</t>
  </si>
  <si>
    <t>Carex_finitima_var_finitima|CHC|spm00005719</t>
  </si>
  <si>
    <t>Carex finitima var. finitima</t>
  </si>
  <si>
    <t>Carex_firmicaulis|AGS|spm00007258</t>
  </si>
  <si>
    <t>Carex firmicaulis</t>
  </si>
  <si>
    <t>Carex_firmula|ECU|spm00005111</t>
  </si>
  <si>
    <t>Carex firmula</t>
  </si>
  <si>
    <t>Carex_fischeri_ssp_recedens|ZAI|spm00002855</t>
  </si>
  <si>
    <t>Carex fischeri subsp. recedens</t>
  </si>
  <si>
    <t>Carex_fissa_var_aristata|FLA|spm00005400</t>
  </si>
  <si>
    <t>Carex fissa var. aristata</t>
  </si>
  <si>
    <t>Carex_fissa_var_fissa|TEX|spm00000880</t>
  </si>
  <si>
    <t>Carex fissa var. fissa</t>
  </si>
  <si>
    <t>Carex_fissiglumis|EHM|spm00005904</t>
  </si>
  <si>
    <t>Carex fissiglumis</t>
  </si>
  <si>
    <t>http://cat.inist.fr/?aModele=afficheN&amp;cpsidt=4876387</t>
  </si>
  <si>
    <t>Carex_fissuricola|IDA|spm00002117</t>
  </si>
  <si>
    <t>Carex fissuricola</t>
  </si>
  <si>
    <t>Carex_floridana|FLA|spm00000906</t>
  </si>
  <si>
    <t>Carex floridana</t>
  </si>
  <si>
    <t>Carex_fluviatilis|CHC|spm00002407</t>
  </si>
  <si>
    <t>Carex fluviatilis</t>
  </si>
  <si>
    <t>Carex_foraminata|CHS|spm00000052</t>
  </si>
  <si>
    <t>Carex foraminata</t>
  </si>
  <si>
    <t>Carex_forrestii|CHC|spm00005723</t>
  </si>
  <si>
    <t>Carex forrestii</t>
  </si>
  <si>
    <t>Carex_fossa|AGE|spm00007246</t>
  </si>
  <si>
    <t>Carex fossa</t>
  </si>
  <si>
    <t>Carex_fraseriana|MRY|spm00000952</t>
  </si>
  <si>
    <t>Carex fraseriana</t>
  </si>
  <si>
    <t>Carex_fucata|CHC|spm00006432</t>
  </si>
  <si>
    <t>Carex fucata</t>
  </si>
  <si>
    <t>Carex fuliginosa subsp. misandra</t>
  </si>
  <si>
    <t>Carex_funhuangshanica|CHS|spm00005725</t>
  </si>
  <si>
    <t>Carex funhuangshanica</t>
  </si>
  <si>
    <t>Maguilla &amp; Escudero, 2017 (10.1371/journal.pone.0166949)</t>
  </si>
  <si>
    <t>Moore DM. 1983. Flora of Tierra del Fuego. Lubrecht &amp; Cramer Ltd. 396 pages.</t>
  </si>
  <si>
    <t>Carex_gammiei|EHM|spm00005911</t>
  </si>
  <si>
    <t>Carex gammiei</t>
  </si>
  <si>
    <t>Carex_gayana|AGS|spm00007273</t>
  </si>
  <si>
    <t>Carex gayana</t>
  </si>
  <si>
    <t>Carex_geminata|NZ|NCBI_AUTHOR_Gardner_330</t>
  </si>
  <si>
    <t>Carex geminata</t>
  </si>
  <si>
    <t>Carex_genkaiensis|KOR|spm00000330</t>
  </si>
  <si>
    <t>Carex genkaiensis</t>
  </si>
  <si>
    <t>Carex_gentilis|CHC|spm00006418</t>
  </si>
  <si>
    <t>Carex gentilis</t>
  </si>
  <si>
    <t>Carex_geophila|TEX|spm00000940</t>
  </si>
  <si>
    <t>Carex geophila</t>
  </si>
  <si>
    <t>Carex_geyeri|ABT|spm00000942</t>
  </si>
  <si>
    <t>Carex geyeri</t>
  </si>
  <si>
    <t>Carex_gigantea|FLA|spm00000917</t>
  </si>
  <si>
    <t>Carex gigantea</t>
  </si>
  <si>
    <t>Carex_giovanniana|AGW|spm00007326</t>
  </si>
  <si>
    <t>Carex giovanniana</t>
  </si>
  <si>
    <t>Carex_giraldiana|CHN|spm00000054</t>
  </si>
  <si>
    <t>Carex giraldiana</t>
  </si>
  <si>
    <t>Carex_glabrescens|KOR|spm00000332</t>
  </si>
  <si>
    <t>Carex glabrescens</t>
  </si>
  <si>
    <t>Carex glareosa subsp. Glareosa</t>
  </si>
  <si>
    <t>Carex_glaucescens|MSI|spm00000926</t>
  </si>
  <si>
    <t>Carex glaucescens</t>
  </si>
  <si>
    <t>Carex_globistylosa|EHM|spm00005891</t>
  </si>
  <si>
    <t>Carex globistylosa</t>
  </si>
  <si>
    <t>Carex_globosa|CAL|spm00000920</t>
  </si>
  <si>
    <t>Carex globosa</t>
  </si>
  <si>
    <t>Carex_globularis|YAK|spm00004387</t>
  </si>
  <si>
    <t>Carex globularis</t>
  </si>
  <si>
    <t>http://cyperaceae.e-monocot.org/cyperaceae/carex-glomerabilis</t>
  </si>
  <si>
    <t>Carex_goligongshanensis|CHC|spm00005728</t>
  </si>
  <si>
    <t>Carex goligongshanensis</t>
  </si>
  <si>
    <t>Carex_gongshanensis|CHC|spm00005729</t>
  </si>
  <si>
    <t>Carex gongshanensis</t>
  </si>
  <si>
    <t>Carex_gotoi|KOR|spm00000020</t>
  </si>
  <si>
    <t>Carex gotoi</t>
  </si>
  <si>
    <t>Koyama, 1958 (10.18942/bunruichiri.KJ00001077795)</t>
  </si>
  <si>
    <t>Carex_graminifolia|MDG|spm00000195</t>
  </si>
  <si>
    <t>Carex graminifolia</t>
  </si>
  <si>
    <t>Carex_greenwayi|TAN|spm00004344</t>
  </si>
  <si>
    <t>Carex greenwayi</t>
  </si>
  <si>
    <t>Carex_gunniana|TAS|spm00004360</t>
  </si>
  <si>
    <t>Carex gunniana</t>
  </si>
  <si>
    <t>Carex_gypsophila|MXE|spm00000361</t>
  </si>
  <si>
    <t>Carex gypsophila</t>
  </si>
  <si>
    <t>Carex_haematostoma_var_alexeenkoana|PAK|spm00003360</t>
  </si>
  <si>
    <t>Carex haematostoma var. alexeenkoana</t>
  </si>
  <si>
    <t>Carex_haematostoma_var_haematostoma|EHM|spm00005734</t>
  </si>
  <si>
    <t>Carex haematostoma var. Haematostoma</t>
  </si>
  <si>
    <t>Carex_halliana|CAL|spm00001689</t>
  </si>
  <si>
    <t>Carex halliana</t>
  </si>
  <si>
    <t>Carex_hamata|ECU|spm00005093</t>
  </si>
  <si>
    <t>Carex hamata</t>
  </si>
  <si>
    <t>Carex_hancockiana|ALT|spm00008006</t>
  </si>
  <si>
    <t>Carex hancockiana</t>
  </si>
  <si>
    <t>Carex_handelii|CHC|spm00005737</t>
  </si>
  <si>
    <t>Carex handelii</t>
  </si>
  <si>
    <t>Carex_handelmazzettii|CHC|spm00005899</t>
  </si>
  <si>
    <t>Carex handel-mazzettii</t>
  </si>
  <si>
    <t>Carex_harae|EHM|spm00005913</t>
  </si>
  <si>
    <t>Carex harae</t>
  </si>
  <si>
    <t>Carex_harlandii|VIE|spm00007858</t>
  </si>
  <si>
    <t>Carex harlandii</t>
  </si>
  <si>
    <t>Carex_hassei|CAL|spm00001867</t>
  </si>
  <si>
    <t>Carex hassei</t>
  </si>
  <si>
    <t>Carex_hastata|CHS|spm00000058</t>
  </si>
  <si>
    <t>Carex hastata</t>
  </si>
  <si>
    <t>Carex_hebes|NSW|spm00002434</t>
  </si>
  <si>
    <t>Carex hebes</t>
  </si>
  <si>
    <t>Carex_helleri|CAL|spm00001464</t>
  </si>
  <si>
    <t>Carex helleri</t>
  </si>
  <si>
    <t>Carex_hendersonii|BRC|spm00001947</t>
  </si>
  <si>
    <t>Carex hendersonii</t>
  </si>
  <si>
    <t>Carex_henryi|CHC|spm00005740</t>
  </si>
  <si>
    <t>Carex henryi</t>
  </si>
  <si>
    <t>Carex_herbacoeli|EHM|spm00006843</t>
  </si>
  <si>
    <t>Carex herbacoeli</t>
  </si>
  <si>
    <t>Carex_hermannii||NCBI_Sundue_3485</t>
  </si>
  <si>
    <t>Carex hermannii</t>
  </si>
  <si>
    <t>Carex_heterodoxa|MDG|spm00002213</t>
  </si>
  <si>
    <t>Carex heterodoxa</t>
  </si>
  <si>
    <t>Carex_heteroneura|NEV|spm00000925</t>
  </si>
  <si>
    <t>Carex heteroneura</t>
  </si>
  <si>
    <t>Carex_heterostachya||spm00002022</t>
  </si>
  <si>
    <t>Carex heterostachya</t>
  </si>
  <si>
    <t>Carex_himalaica|EHM|spm00005741</t>
  </si>
  <si>
    <t>Carex himalaica</t>
  </si>
  <si>
    <t>Carex_hirtelloides|CHQ|spm00005743</t>
  </si>
  <si>
    <t>Carex hirtelloides</t>
  </si>
  <si>
    <t>Carex_hirtigluma|MDG|spm00000196</t>
  </si>
  <si>
    <t>Carex hirtigluma</t>
  </si>
  <si>
    <t>Carex_hughii||spm00003650</t>
  </si>
  <si>
    <t>Carex hughii</t>
  </si>
  <si>
    <t>Carex_hultenii|MXE|spm00000273</t>
  </si>
  <si>
    <t>Carex hultenii</t>
  </si>
  <si>
    <t>Carex_humbertiana|KOR|spm00000334</t>
  </si>
  <si>
    <t>Carex humbertiana</t>
  </si>
  <si>
    <t>Carex_humboldtiana|MXC|spm00000271</t>
  </si>
  <si>
    <t>Carex humboldtiana</t>
  </si>
  <si>
    <t>Carex_hyalinolepis|TEX|spm00000956</t>
  </si>
  <si>
    <t>Carex hyalinolepis</t>
  </si>
  <si>
    <t>Carex_hypaneura|RUS|spm00007853</t>
  </si>
  <si>
    <t>Carex hypaneura</t>
  </si>
  <si>
    <t>Carex_hypochlora|CHN|spm00000060</t>
  </si>
  <si>
    <t>Carex hypochlora</t>
  </si>
  <si>
    <t>Carex_hypoleucos|AGS|spm00007275</t>
  </si>
  <si>
    <t>Carex hypoleucos</t>
  </si>
  <si>
    <t>Carex_hypolytroides|VIE|spm00007879</t>
  </si>
  <si>
    <t>Carex hypolytroides</t>
  </si>
  <si>
    <t>Greuter W, Matthas U, Risse H, 1985. Additions to the flora of Crete, 1973-1983 (1984) - III. Willdenowia 15: 23-60</t>
  </si>
  <si>
    <t>Carex_idahoa|MNT|spm00001563</t>
  </si>
  <si>
    <t>Carex idahoa</t>
  </si>
  <si>
    <t>Carex_iljinii|BRY|spm00002443</t>
  </si>
  <si>
    <t>Carex iljinii</t>
  </si>
  <si>
    <t>Carex_illegitima|GRC|spm00004384</t>
  </si>
  <si>
    <t>Carex illegitima</t>
  </si>
  <si>
    <t>Carex_inclinis|EHM|spm00005748</t>
  </si>
  <si>
    <t>Carex inclinis</t>
  </si>
  <si>
    <t>Carex_incomitata|NSW|spm00002446</t>
  </si>
  <si>
    <t>Carex incomitata</t>
  </si>
  <si>
    <t>Carex_incurviformis|COL|spm00002101</t>
  </si>
  <si>
    <t>Carex incurviformis</t>
  </si>
  <si>
    <t>Carex_indica|QLD|spm00002191</t>
  </si>
  <si>
    <t>Carex indica</t>
  </si>
  <si>
    <t>Carex_inops_ssp_inops|BRC|spm00002001</t>
  </si>
  <si>
    <t>Carex inops subsp. inops</t>
  </si>
  <si>
    <t>Carex_insaniae_var_subdita|JAP|NCBI_Waterway_3658</t>
  </si>
  <si>
    <t>Carex insaniae var. subdita</t>
  </si>
  <si>
    <t>Carex_insularis|TDC|spm00005756</t>
  </si>
  <si>
    <t>Carex insularis</t>
  </si>
  <si>
    <t>Carex_interjecta|MXC|spm00002454</t>
  </si>
  <si>
    <t>Carex interjecta</t>
  </si>
  <si>
    <t>Carex_inversonervosa|NWC|spm00002193</t>
  </si>
  <si>
    <t>Carex inversonervosa</t>
  </si>
  <si>
    <t>Carex_iraqensis|TUR|spm00005757</t>
  </si>
  <si>
    <t>Carex iraqensis</t>
  </si>
  <si>
    <t>Carex_ivanoviae|EHM|spm00005759</t>
  </si>
  <si>
    <t>Carex ivanoviae</t>
  </si>
  <si>
    <t>Carex_iynx||NCBI_Taws_3514</t>
  </si>
  <si>
    <t>Carex iynx</t>
  </si>
  <si>
    <t>Carex_jackiana_ssp_jackiana|EHM|spm00005760</t>
  </si>
  <si>
    <t>Carex jackiana subsp. jackiana</t>
  </si>
  <si>
    <t>Carex_jamesonii|VEN|spm00000517</t>
  </si>
  <si>
    <t>Carex jamesonii</t>
  </si>
  <si>
    <t>Carex_jankowskii|PRM|spm00006470</t>
  </si>
  <si>
    <t>Carex jankowskii</t>
  </si>
  <si>
    <t>Carex_japonalpina|CHM|spm00006408</t>
  </si>
  <si>
    <t>Carex japonalpina</t>
  </si>
  <si>
    <t>Carex_jinfoshanensis|CHC|spm00005761</t>
  </si>
  <si>
    <t>Carex jinfoshanensis</t>
  </si>
  <si>
    <t>Carex_jiuhuaensis|CHS|spm00000063</t>
  </si>
  <si>
    <t>Carex jiuhuaensis</t>
  </si>
  <si>
    <t>Carex_johnstonii|UGA|spm00000200</t>
  </si>
  <si>
    <t>Carex johnstonii</t>
  </si>
  <si>
    <t>Carex_jonesii|WAS|spm00001610</t>
  </si>
  <si>
    <t>Carex jonesii</t>
  </si>
  <si>
    <t>Carex_joorii|FLA|spm00000985</t>
  </si>
  <si>
    <t>Carex joorii</t>
  </si>
  <si>
    <t>Carex_juniperorum|KTY|spm00000631</t>
  </si>
  <si>
    <t>Carex juniperorum</t>
  </si>
  <si>
    <t>Carex_kamagariensis|KOR|spm00000336</t>
  </si>
  <si>
    <t>Carex kamagariensis</t>
  </si>
  <si>
    <t>Carex_kanaii||spm00003637</t>
  </si>
  <si>
    <t>Carex kanaii</t>
  </si>
  <si>
    <t>Carex_kansuensis|CHC|spm00003365</t>
  </si>
  <si>
    <t>Carex kansuensis</t>
  </si>
  <si>
    <t>Carex_kashmirensis|PAK|spm00006404</t>
  </si>
  <si>
    <t>Carex kashmirensis</t>
  </si>
  <si>
    <t>Carex_kauaiensis||NCBI_Wagner_3602</t>
  </si>
  <si>
    <t>Carex kauaiensis</t>
  </si>
  <si>
    <t>Carex_kelloggii_var_impressa|CAL|spm00001016</t>
  </si>
  <si>
    <t>Carex kelloggii var. impressa</t>
  </si>
  <si>
    <t>Carex_kelloggii_var_kelloggii||NCBI_Thompson_3519</t>
  </si>
  <si>
    <t>Carex kelloggii var. kelloggii</t>
  </si>
  <si>
    <t>Carex_kelloggii_var_limnophila|ASK|spm00004554</t>
  </si>
  <si>
    <t>Carex kelloggii var. limnophila</t>
  </si>
  <si>
    <t>Gordon-Gray KD. 1995. Cyperaceae of Natal, Strelitzia 2. National Botanical Institute, South Africa, 218 pp.</t>
  </si>
  <si>
    <t>Carex_kingii|CLS|spm00005221</t>
  </si>
  <si>
    <t>Carex kingii</t>
  </si>
  <si>
    <t>Carex_kirinensis|CHT|spm00003366</t>
  </si>
  <si>
    <t>Carex kirinensis</t>
  </si>
  <si>
    <t>Carex_klamathensis|ORE|spm00002069</t>
  </si>
  <si>
    <t>Carex klamathensis</t>
  </si>
  <si>
    <t>Carex_kobresiformis|CHS|spm00000067</t>
  </si>
  <si>
    <t>Carex kobresiformis</t>
  </si>
  <si>
    <t>Carex_kokanica|CHT|spm00006386</t>
  </si>
  <si>
    <t>Carex kokanica</t>
  </si>
  <si>
    <t>Carex_korshinskyi||spm00005763</t>
  </si>
  <si>
    <t>Carex korshinskyi</t>
  </si>
  <si>
    <t>Carex_koshewnikowii|TZK|spm00003465</t>
  </si>
  <si>
    <t>Carex koshewnikowii</t>
  </si>
  <si>
    <t>Carex_kraliana|ARK|spm00000981</t>
  </si>
  <si>
    <t>Carex kraliana</t>
  </si>
  <si>
    <t>Carex_kreczetoviczii|KAM|spm00004632</t>
  </si>
  <si>
    <t>Carex kreczetoviczii</t>
  </si>
  <si>
    <t>Carex_kucyniakii|VIE|spm00007884</t>
  </si>
  <si>
    <t>Carex kucyniakii</t>
  </si>
  <si>
    <t>Carex_kukkoneniana|MLW|spm00005600</t>
  </si>
  <si>
    <t>Carex kukkoneniana</t>
  </si>
  <si>
    <t>Carex_lachenalii_ssp_parkeri|NZS|spm00006050</t>
  </si>
  <si>
    <t>Carex lachenalii subsp. parkeri</t>
  </si>
  <si>
    <t>Carex_laeta|CHQ|spm00005892</t>
  </si>
  <si>
    <t>Carex laeta</t>
  </si>
  <si>
    <t>Carex_laevissima|PRM|spm00006466</t>
  </si>
  <si>
    <t>Carex laevissima</t>
  </si>
  <si>
    <t>Carex_lagunensis|MXE|spm00002467</t>
  </si>
  <si>
    <t>Carex lagunensis</t>
  </si>
  <si>
    <t>Carex_lambertiana|NZ|NCBI_AUTHOR_Gardner_295</t>
  </si>
  <si>
    <t>Carex lambertiana</t>
  </si>
  <si>
    <t>Carex_lancifolia|CHN|spm00000070</t>
  </si>
  <si>
    <t>Carex lancifolia</t>
  </si>
  <si>
    <t>Carex_lancisquamata|EHM|spm00005765</t>
  </si>
  <si>
    <t>Carex lancisquamata</t>
  </si>
  <si>
    <t>Carex_larensis|VEN|spm00000601</t>
  </si>
  <si>
    <t>Carex larensis</t>
  </si>
  <si>
    <t>Carex lasiocarpa var. Lasiocarpa</t>
  </si>
  <si>
    <t>Carex_lasiocarpa_var_occultans|CHM|NCBI_Jung_2365</t>
  </si>
  <si>
    <t>Carex lasiocarpa var. occultans</t>
  </si>
  <si>
    <t>Carex_latisquamea|JAP|NCBI_Waterway_3665</t>
  </si>
  <si>
    <t>Carex latisquamea</t>
  </si>
  <si>
    <t>Carex_lativena|NWM|spm00001829</t>
  </si>
  <si>
    <t>Carex lativena</t>
  </si>
  <si>
    <t>Carex_lechleriana|CLS|spm00003118</t>
  </si>
  <si>
    <t>Carex lechleriana</t>
  </si>
  <si>
    <t>Carex_lehmannii|CHC|spm00005766</t>
  </si>
  <si>
    <t>Carex lehmannii</t>
  </si>
  <si>
    <t>Carex_lemanniana||NCBI_Sundue_3487</t>
  </si>
  <si>
    <t>Carex lemanniana</t>
  </si>
  <si>
    <t>Carex_lemmonii|CAL|spm00001029</t>
  </si>
  <si>
    <t>Carex lemmonii</t>
  </si>
  <si>
    <t>Carex_leptocladus|GGI|spm00002180</t>
  </si>
  <si>
    <t>Carex leptocladus</t>
  </si>
  <si>
    <t>Carex_leptosaccus|UGA|spm00000201</t>
  </si>
  <si>
    <t>Carex leptosaccus</t>
  </si>
  <si>
    <t>Carex_leucodonta|MXE|spm00000269</t>
  </si>
  <si>
    <t>Carex leucodonta</t>
  </si>
  <si>
    <t>Carex_lianchengensis|CHS|spm00000073</t>
  </si>
  <si>
    <t>Carex lianchengensis</t>
  </si>
  <si>
    <t>Carex_ligerica|GER|NCBI_SMC_3409</t>
  </si>
  <si>
    <t>Carex ligerica</t>
  </si>
  <si>
    <t>Carex_liparocarpos_ssp_bordzilowskii|TCS|spm00003466</t>
  </si>
  <si>
    <t>Carex liparocarpos subsp. bordzilowskii</t>
  </si>
  <si>
    <t>Carex_littledalei|CHT|spm00006384</t>
  </si>
  <si>
    <t>Carex littledalei</t>
  </si>
  <si>
    <t>Carex_litvinovii|TZK|spm00003467</t>
  </si>
  <si>
    <t>Carex litvinovii</t>
  </si>
  <si>
    <t>Carex_lonchocarpa|FLA|spm00000999</t>
  </si>
  <si>
    <t>Carex lonchocarpa</t>
  </si>
  <si>
    <t>Carex_longibrachiata||NCBI_Wilson_3753</t>
  </si>
  <si>
    <t>Carex longibrachiata</t>
  </si>
  <si>
    <t>Carex_longicaulis|MXG|spm00000274</t>
  </si>
  <si>
    <t>Carex longicaulis</t>
  </si>
  <si>
    <t>Carex_longipedunculata|KEN|spm00000167</t>
  </si>
  <si>
    <t>Carex longipedunculata</t>
  </si>
  <si>
    <t>Carex_longirostrata|CHS|spm00000077</t>
  </si>
  <si>
    <t>Carex longirostrata</t>
  </si>
  <si>
    <t>Carex_longissima|MXE|spm00000275</t>
  </si>
  <si>
    <t>Carex longissima</t>
  </si>
  <si>
    <t>Carex_longpanlaensis|CHC|spm00005774</t>
  </si>
  <si>
    <t>Carex longpanlaensis</t>
  </si>
  <si>
    <t>Carex_louisianica|FLA|spm00001008</t>
  </si>
  <si>
    <t>Carex louisianica</t>
  </si>
  <si>
    <t>http://botany.cz/cs/carex-lowei/</t>
  </si>
  <si>
    <t>Maguilla &amp; Escudero, 2016 (10.1371/journal.pone.0166949)</t>
  </si>
  <si>
    <t>Carex_lutea|NCA|spm00001765</t>
  </si>
  <si>
    <t>Carex lutea</t>
  </si>
  <si>
    <t>Carex_luzulifolia|CAL|spm00001028</t>
  </si>
  <si>
    <t>Carex luzulifolia</t>
  </si>
  <si>
    <t>Carex_luzulina_var_luzulina|CAL|spm00001908</t>
  </si>
  <si>
    <t>Carex luzulina var. luzulina</t>
  </si>
  <si>
    <t>Carex_lycurus|MLW|spm00000206</t>
  </si>
  <si>
    <t>Carex lycurus</t>
  </si>
  <si>
    <t>Carex_mabilliana|COR|spm00000594</t>
  </si>
  <si>
    <t>Carex mabilliana</t>
  </si>
  <si>
    <t>Carex_macrophyllidion||spm00004706</t>
  </si>
  <si>
    <t>Carex macrophyllidion</t>
  </si>
  <si>
    <t>Carex_macrorrhiza|AGE|spm00007345</t>
  </si>
  <si>
    <t>Carex macrorrhiza</t>
  </si>
  <si>
    <t>Carex_macrosolen|AGS|spm00000553</t>
  </si>
  <si>
    <t>Carex macrosolen</t>
  </si>
  <si>
    <t>Carex_macrostachys|ITA|spm00000523</t>
  </si>
  <si>
    <t>Carex macrostachys</t>
  </si>
  <si>
    <t>Carex_macrostyla|SPA|spm00003284</t>
  </si>
  <si>
    <t>Carex macrostyla</t>
  </si>
  <si>
    <t>Carex_madagascariensis|MDG|spm00002210</t>
  </si>
  <si>
    <t>Carex madagascariensis</t>
  </si>
  <si>
    <t>Carex_madida|ECU|spm00005095</t>
  </si>
  <si>
    <t>Carex madida</t>
  </si>
  <si>
    <t>Carex_madrensis|MXS|spm00000277</t>
  </si>
  <si>
    <t>Carex madrensis</t>
  </si>
  <si>
    <t>Carex_magacis|SPA|spm00004395</t>
  </si>
  <si>
    <t>Carex magacis</t>
  </si>
  <si>
    <t>Carex_makuensis|CHC|spm00005775</t>
  </si>
  <si>
    <t>Carex makuensis</t>
  </si>
  <si>
    <t>Carex_malaccensis|WHM|spm00005776</t>
  </si>
  <si>
    <t>Carex malaccensis</t>
  </si>
  <si>
    <t>Carex_mallae|EHM|spm00005919</t>
  </si>
  <si>
    <t>Carex mallae</t>
  </si>
  <si>
    <t>Carex_malmei|AGS|spm00008015</t>
  </si>
  <si>
    <t>Carex malmei</t>
  </si>
  <si>
    <t>Carex_manciformis|CHC|spm00005777</t>
  </si>
  <si>
    <t>Carex manciformis</t>
  </si>
  <si>
    <t>Carex_mandoniana|AGE|spm00007331</t>
  </si>
  <si>
    <t>Carex mandoniana</t>
  </si>
  <si>
    <t>Carex_mandshurica||NCBI_Tyson_3550</t>
  </si>
  <si>
    <t>Carex mandshurica</t>
  </si>
  <si>
    <t>Carex_mannii_ssp_thomasii|ETH|spm00004347</t>
  </si>
  <si>
    <t>Carex mannii subsp. thomasii</t>
  </si>
  <si>
    <t>Carex_marianensis|MXE|spm00000280</t>
  </si>
  <si>
    <t>Carex marianensis</t>
  </si>
  <si>
    <t>Carex_marina_ssp_pseudolagopina|GNL|spm00006071</t>
  </si>
  <si>
    <t>Carex marina subsp. pseudolagopina</t>
  </si>
  <si>
    <t>Carex_markgrafii|ALB|spm00005613</t>
  </si>
  <si>
    <t>Carex markgrafii</t>
  </si>
  <si>
    <t>Carex_melananthiformis|MON|spm00008020</t>
  </si>
  <si>
    <t>Carex melananthiformis</t>
  </si>
  <si>
    <t>Carex_melanocystis|AGW|spm00007301</t>
  </si>
  <si>
    <t>Carex melanocystis</t>
  </si>
  <si>
    <t>Carex_melinacra|CHC|spm00005780</t>
  </si>
  <si>
    <t>Carex melinacra</t>
  </si>
  <si>
    <t>Carex_meridensis|ECU|spm00005100</t>
  </si>
  <si>
    <t>Carex meridensis</t>
  </si>
  <si>
    <t>Carex_meridiana|KOR|spm00000338</t>
  </si>
  <si>
    <t>Carex meridiana</t>
  </si>
  <si>
    <t>Carex_meridionalis|AGE|NCBI_MA_695301</t>
  </si>
  <si>
    <t>Carex meridionalis</t>
  </si>
  <si>
    <t>Carex_mesophila|MXE|spm00000364</t>
  </si>
  <si>
    <t>Carex mesophila</t>
  </si>
  <si>
    <t>Carex_meyenii|HAW|spm00004530</t>
  </si>
  <si>
    <t>Carex meyenii</t>
  </si>
  <si>
    <t>Carex_michoacana||NCBI_AUTHOR_Reznicek_544</t>
  </si>
  <si>
    <t>Carex michoacana</t>
  </si>
  <si>
    <t>Carex_micrantha|KOR|spm00000339</t>
  </si>
  <si>
    <t>Carex micrantha</t>
  </si>
  <si>
    <t>Mackenzie KK. 1935. North American flora. Volume 18. Part 4: Poales; Cyperaceae; Cariceae. New York Bot. Gard., New York.</t>
  </si>
  <si>
    <t>Carex_mildbraediana|BUR|spm00004361</t>
  </si>
  <si>
    <t>Carex mildbraediana</t>
  </si>
  <si>
    <t>Carex_mitrata_var_aristata|CHS|spm00000086</t>
  </si>
  <si>
    <t>Carex mitrata var. aristata</t>
  </si>
  <si>
    <t>Carex_monostachya|KEN|spm00000211</t>
  </si>
  <si>
    <t>Carex monostachya</t>
  </si>
  <si>
    <t>Carex_monotropa|NAT|spm00000215</t>
  </si>
  <si>
    <t>Carex monotropa</t>
  </si>
  <si>
    <t>Carex_montiseeka|HAW|spm00004527</t>
  </si>
  <si>
    <t>Carex montiseeka</t>
  </si>
  <si>
    <t>Carex_montiseveresti|CHT|spm00006401</t>
  </si>
  <si>
    <t>Carex montiseveresti</t>
  </si>
  <si>
    <t>Carex_moorcroftii|CHQ|spm00008026</t>
  </si>
  <si>
    <t>Carex moorcroftii</t>
  </si>
  <si>
    <t>Carex_morii|KOR|spm00000340</t>
  </si>
  <si>
    <t>Carex morii</t>
  </si>
  <si>
    <t>Carex_mosoynensis|CHC|spm00005785</t>
  </si>
  <si>
    <t>Carex mosoynensis</t>
  </si>
  <si>
    <t>Carex_moupinensis|CHC|spm00007887</t>
  </si>
  <si>
    <t>Carex moupinensis</t>
  </si>
  <si>
    <t>Carex_muehlenbergii_var_enervis|ARK|spm00001966</t>
  </si>
  <si>
    <t>Carex muehlenbergii var. enervis</t>
  </si>
  <si>
    <t>Carex_multicaulis|CAL|spm00001092</t>
  </si>
  <si>
    <t>Carex multicaulis</t>
  </si>
  <si>
    <t>Carex_multifaria|CLC|spm00005101</t>
  </si>
  <si>
    <t>Carex multifaria</t>
  </si>
  <si>
    <t>Luceño et al., unpublished -Monograph sect. Schoenoxiphium-</t>
  </si>
  <si>
    <t>Carex_munda|EHM|spm00005788</t>
  </si>
  <si>
    <t>Carex munda</t>
  </si>
  <si>
    <t>Molina et al., 2008 (10.1600/036364408784571563)</t>
  </si>
  <si>
    <t>Carex_muricata_ssp_cesanensis|FRA|spm00004398</t>
  </si>
  <si>
    <t>Carex muricata subsp. cesanensis</t>
  </si>
  <si>
    <t>Carex_muriculata|NWM|spm00001810</t>
  </si>
  <si>
    <t>Carex muriculata</t>
  </si>
  <si>
    <t>Carex_nakaoana|EHM|spm00005791</t>
  </si>
  <si>
    <t>Carex nakaoana</t>
  </si>
  <si>
    <t>Carex_nakasimae|KOR|spm00000341</t>
  </si>
  <si>
    <t>Carex nakasimae</t>
  </si>
  <si>
    <t>Carex_nealiae||NCBI_Herbst_1946</t>
  </si>
  <si>
    <t>Carex nealiae</t>
  </si>
  <si>
    <t>Carex_negrii|SOM|spm00003349</t>
  </si>
  <si>
    <t>Carex negrii</t>
  </si>
  <si>
    <t>Carex_nelsonii|MNT|spm00001832</t>
  </si>
  <si>
    <t>Carex nelsonii</t>
  </si>
  <si>
    <t>Carex_neochevalieri|SIE|spm00002179</t>
  </si>
  <si>
    <t>Carex neochevalieri</t>
  </si>
  <si>
    <t>Carex_neopolycephala|CHC|spm00005794</t>
  </si>
  <si>
    <t>Carex neopolycephala</t>
  </si>
  <si>
    <t>Carex_neurophora|WAS|spm00001615</t>
  </si>
  <si>
    <t>Carex neurophora</t>
  </si>
  <si>
    <t xml:space="preserve">Blanca G, Cabezudo B, Cueto M, Salazar C &amp; Morales Torres C. 2011. Flora Vascular de Andalucía Oriental. 2ª Edición corregida y aumentada. Universidades de Almería, Granada, Jaén y Málaga. 1751 pp. </t>
  </si>
  <si>
    <t>Carex_nitidiutriculata|CHC|spm00005796</t>
  </si>
  <si>
    <t>Carex nitidiutriculata</t>
  </si>
  <si>
    <t>Carex_nivalis|AFG|spm00003375</t>
  </si>
  <si>
    <t>Carex nivalis</t>
  </si>
  <si>
    <t>Carex_nodiflora|PHI|spm00005798</t>
  </si>
  <si>
    <t>Carex nodiflora</t>
  </si>
  <si>
    <t>Carex_nova|COL|spm00000700</t>
  </si>
  <si>
    <t>Carex nova</t>
  </si>
  <si>
    <t>Carex_nudicarpa|CHT|spm00004501</t>
  </si>
  <si>
    <t>Carex nudicarpa</t>
  </si>
  <si>
    <t>Carex_obispoensis|CAL|spm00001797</t>
  </si>
  <si>
    <t>Carex obispoensis</t>
  </si>
  <si>
    <t>Carex_obliquicarpa|CHS|spm00000089</t>
  </si>
  <si>
    <t>Carex obliquicarpa</t>
  </si>
  <si>
    <t>Carex_obliquitruncata|EHM|spm00005799</t>
  </si>
  <si>
    <t>Carex obliquitruncata</t>
  </si>
  <si>
    <t>Carex_obovatosquamata|CHC|spm00005893</t>
  </si>
  <si>
    <t>Carex obovatosquamata</t>
  </si>
  <si>
    <t>Carex_obscuriceps|EHM|spm00005802</t>
  </si>
  <si>
    <t>Carex obscuriceps</t>
  </si>
  <si>
    <t>Carex_occidentalis|MXC|spm00000282</t>
  </si>
  <si>
    <t>Carex occidentalis</t>
  </si>
  <si>
    <t>Carex_ochrosaccus|NZ|NCBI_AUTHOR_Gardner_345</t>
  </si>
  <si>
    <t>Carex ochrosaccus</t>
  </si>
  <si>
    <t>Ohwi, 1936 (10.18942/bunruichiri.KJ00002992865)</t>
  </si>
  <si>
    <t>Carex_oklahomensis|ARK|spm00001111</t>
  </si>
  <si>
    <t>Carex oklahomensis</t>
  </si>
  <si>
    <t>Carex_oligocarya|PAK|spm00003395</t>
  </si>
  <si>
    <t>Carex oligocarya</t>
  </si>
  <si>
    <t>de Lange &amp; Heenan, 1997 (10.1080/0028825X.1987.10410167)</t>
  </si>
  <si>
    <t>Carex_oreophila|TCS|spm00003471</t>
  </si>
  <si>
    <t>Carex oreophila</t>
  </si>
  <si>
    <t>Zika, 2012 (10.3417/2011039)</t>
  </si>
  <si>
    <t>Carex_orizabae|MXC|spm00000283</t>
  </si>
  <si>
    <t>Carex orizabae</t>
  </si>
  <si>
    <t>Carex_ormostachya|MIC|spm00001134</t>
  </si>
  <si>
    <t>Carex ormostachya</t>
  </si>
  <si>
    <t>Carex ornithopoda subsp. ornithopodioides</t>
  </si>
  <si>
    <t>Carex_ovatispiculata|CHT|spm00006410</t>
  </si>
  <si>
    <t>Carex ovatispiculata</t>
  </si>
  <si>
    <t>Carex_ovoidispica|PAK|spm00003406</t>
  </si>
  <si>
    <t>Carex ovoidispica</t>
  </si>
  <si>
    <t>Carex_ownbeyi|AGW|spm00007354</t>
  </si>
  <si>
    <t>Carex ownbeyii</t>
  </si>
  <si>
    <t>Carex_oxylepis|KTY|spm00001137</t>
  </si>
  <si>
    <t>Carex oxylepis</t>
  </si>
  <si>
    <t>Carex_pamirensis_ssp_dichroa||NCBI_AUTHOR_Shekhovtsov_598</t>
  </si>
  <si>
    <t>Carex pamirensis subsp. dichroa</t>
  </si>
  <si>
    <t>Carex_pamirensis_ssp_pamirensis|AFG|spm00003377</t>
  </si>
  <si>
    <t>Carex pamirensis subsp. pamirensis</t>
  </si>
  <si>
    <t>Carex_paneroi|MXS|spm00000363</t>
  </si>
  <si>
    <t>Carex paneroi</t>
  </si>
  <si>
    <t>Molina et al., 2015 (10.1007/s00606-015-1237-7)</t>
  </si>
  <si>
    <t>Carex_panormitana|SAR|spm00003779</t>
  </si>
  <si>
    <t>Carex panormitana</t>
  </si>
  <si>
    <t>Carex_parva|CHC|spm00005212</t>
  </si>
  <si>
    <t>Carex parva</t>
  </si>
  <si>
    <t>Carex_patagonica|AGS|spm00007254</t>
  </si>
  <si>
    <t>Carex patagonica</t>
  </si>
  <si>
    <t>Carex_paui|ITA|spm00007852</t>
  </si>
  <si>
    <t>Carex paui</t>
  </si>
  <si>
    <t>Luceño M, Marín JM. 2001. Carex paulo-vargasii Luceño &amp; J. M Marín (Cyperaceae), una nueva especie del norte de África. Anales del Jardín Botánico de Madrid 59: 348-349</t>
  </si>
  <si>
    <t>Carex_paysonis|WYO|spm00008037</t>
  </si>
  <si>
    <t>Carex paysonis</t>
  </si>
  <si>
    <t>Carex_pedicularis|AGE|spm00007369</t>
  </si>
  <si>
    <t>Carex pedicularis</t>
  </si>
  <si>
    <t>Carex_peichuniana|CHC|spm00004516</t>
  </si>
  <si>
    <t>Carex peichuniana</t>
  </si>
  <si>
    <t>Carex_peiktusani|KOR|NCBI_Jung_2376</t>
  </si>
  <si>
    <t>Carex peiktusani</t>
  </si>
  <si>
    <t>Carex_pelocarpa|NEV|spm00001195</t>
  </si>
  <si>
    <t>Carex pelocarpa</t>
  </si>
  <si>
    <t>Carex_penduliformis|MDG|spm00007983</t>
  </si>
  <si>
    <t>Carex penduliformis</t>
  </si>
  <si>
    <t>Carex_perakensis_var_perakensis|VIE|spm00007889</t>
  </si>
  <si>
    <t>Carex perakensis var. Perakensis</t>
  </si>
  <si>
    <t>Carex_perdentata|TEX|spm00001191</t>
  </si>
  <si>
    <t>Carex perdentata</t>
  </si>
  <si>
    <t>Carex_perglobosa|COL|spm00001803</t>
  </si>
  <si>
    <t>Carex perglobosa</t>
  </si>
  <si>
    <t>Carex_perstricta|MXS|spm00000359</t>
  </si>
  <si>
    <t>Carex perstricta</t>
  </si>
  <si>
    <t>Carex_petricosa_var_misandroides|QUE|spm00001995</t>
  </si>
  <si>
    <t>Carex petricosa var. misandroides</t>
  </si>
  <si>
    <t>Carex_phragmitoides|ETH|spm00000221</t>
  </si>
  <si>
    <t>Carex phragmitoides</t>
  </si>
  <si>
    <t>Carex_phylloscirpoides|CLN|spm00008195</t>
  </si>
  <si>
    <t>Carex phylloscirpoides</t>
  </si>
  <si>
    <t>Carex_picta|GEO|spm00001159</t>
  </si>
  <si>
    <t>Carex picta</t>
  </si>
  <si>
    <t>Carex_pinophila|MXE|spm00000284</t>
  </si>
  <si>
    <t>Carex pinophila</t>
  </si>
  <si>
    <t>Carex_pisanoi|CLS|spm00007532</t>
  </si>
  <si>
    <t>Carex pisanoi</t>
  </si>
  <si>
    <t>Carex_pityophila|NWM|spm00001830</t>
  </si>
  <si>
    <t>Carex pityophila</t>
  </si>
  <si>
    <t>Carex_planilomina|MXE|spm00000365</t>
  </si>
  <si>
    <t>Carex planilomina</t>
  </si>
  <si>
    <t>Carex_planostachys|TEX|spm00001150</t>
  </si>
  <si>
    <t>Carex planostachys</t>
  </si>
  <si>
    <t>Carex_plectobasis|CHT|spm00003378</t>
  </si>
  <si>
    <t>Carex plectobasis</t>
  </si>
  <si>
    <t>Carex_plectocarpa||NCBI_Bennett_897</t>
  </si>
  <si>
    <t>Carex plectocarpa</t>
  </si>
  <si>
    <t>Carex_pleioneura|CLC|spm00007553</t>
  </si>
  <si>
    <t>Carex pleioneura</t>
  </si>
  <si>
    <t>Carex_pleiostachys||spm00004408</t>
  </si>
  <si>
    <t>Carex pleiostachys</t>
  </si>
  <si>
    <t>Carex_polycephala|EHM|spm00005811</t>
  </si>
  <si>
    <t>Carex polycephala</t>
  </si>
  <si>
    <t>Carex_polymorpha|MAI|spm00001907</t>
  </si>
  <si>
    <t>Carex polymorpha</t>
  </si>
  <si>
    <t>Carex_polyschoenoides|CHN|spm00000096</t>
  </si>
  <si>
    <t>Carex polyschoenoides</t>
  </si>
  <si>
    <t>Carex_polystachya|BLZ|spm00005148</t>
  </si>
  <si>
    <t>Carex polystachya</t>
  </si>
  <si>
    <t>Carex_polysticha|DOM|spm00000292</t>
  </si>
  <si>
    <t>Carex polysticha</t>
  </si>
  <si>
    <t>Carex_potosina|MXE|spm00002588</t>
  </si>
  <si>
    <t>Carex potosina</t>
  </si>
  <si>
    <t>Carex_praeceptorum|CAL|spm00001952</t>
  </si>
  <si>
    <t>Carex praeceptorum</t>
  </si>
  <si>
    <t>Carex_praeclara|CHT|spm00006396</t>
  </si>
  <si>
    <t>Carex praeclara</t>
  </si>
  <si>
    <t>Carex_prainii|EHM|spm00005923</t>
  </si>
  <si>
    <t>Carex prainii</t>
  </si>
  <si>
    <t>Carex_prasina|GEO|spm00001166</t>
  </si>
  <si>
    <t>Carex prasina</t>
  </si>
  <si>
    <t>Carex_pringlei|MXE|spm00000293</t>
  </si>
  <si>
    <t>Carex pringlei</t>
  </si>
  <si>
    <t>Carex_proposita|CAL|spm00001941</t>
  </si>
  <si>
    <t>Carex proposita</t>
  </si>
  <si>
    <t>Carex_proxima|MDG|spm00000222</t>
  </si>
  <si>
    <t>Carex proxima</t>
  </si>
  <si>
    <t>Carex_pruinosa|VIE|spm00007890</t>
  </si>
  <si>
    <t>Carex pruinosa</t>
  </si>
  <si>
    <t>Carex_przewalskii|EHM|spm00005816</t>
  </si>
  <si>
    <t>Carex przewalskii</t>
  </si>
  <si>
    <t>Carex_pseudobicolor|WHM|spm00008041</t>
  </si>
  <si>
    <t>Carex pseudobicolor</t>
  </si>
  <si>
    <t>Carex_pseudochinensis|KOR|spm00000346</t>
  </si>
  <si>
    <t>Carex pseudochinensis</t>
  </si>
  <si>
    <t>Carex_pseudofoetida_ssp_afghanica|AFG|spm00003381</t>
  </si>
  <si>
    <t>Carex pseudofoetida subsp. afghanica</t>
  </si>
  <si>
    <t>Carex_pseudogammiei|CHC|spm00005918</t>
  </si>
  <si>
    <t>Carex pseudogammiei</t>
  </si>
  <si>
    <t>Carex_pseudohumilis|CHC|spm00005821</t>
  </si>
  <si>
    <t>Carex pseudohumilis</t>
  </si>
  <si>
    <t>Carex_pseudolaxa|EHM|spm00005192</t>
  </si>
  <si>
    <t>Carex pseudolaxa</t>
  </si>
  <si>
    <t>Carex_pseudololiacea|KHA|spm00006082</t>
  </si>
  <si>
    <t>Carex pseudololiacea</t>
  </si>
  <si>
    <t>Carex_pseudomacloviana|AGW|spm00007330</t>
  </si>
  <si>
    <t>Carex pseudomacloviana</t>
  </si>
  <si>
    <t>Carex_pseudophyllocephala|CHC|spm00005822</t>
  </si>
  <si>
    <t>Carex pseudophyllocephala</t>
  </si>
  <si>
    <t>Carex_pseudosupina|CHQ|spm00005825</t>
  </si>
  <si>
    <t>Carex pseudosupina</t>
  </si>
  <si>
    <t>Carex_pseudotristachya|CHS|spm00000098</t>
  </si>
  <si>
    <t>Carex pseudotristachya</t>
  </si>
  <si>
    <t>Carex_pseuduncinoides|CHQ|spm00005915</t>
  </si>
  <si>
    <t>Carex pseuduncinoides</t>
  </si>
  <si>
    <t>Carex_pterocarpa||spm00004425</t>
  </si>
  <si>
    <t>Carex pterocarpa</t>
  </si>
  <si>
    <t>Carex_pterocaulos|TAI|spm00007219</t>
  </si>
  <si>
    <t>Carex pterocaulos</t>
  </si>
  <si>
    <t>Carex_pulchra|EHM|spm00005704</t>
  </si>
  <si>
    <t>Carex pulchra</t>
  </si>
  <si>
    <t>Carex_purdiei|CLM|spm00007479</t>
  </si>
  <si>
    <t>Carex purdiei</t>
  </si>
  <si>
    <t>Carex_pycnostachys|AFG|spm00003389</t>
  </si>
  <si>
    <t>Carex pycnostachys</t>
  </si>
  <si>
    <t>Carex_pygmaea|CH|NCBI_AUTHOR_Wu_750</t>
  </si>
  <si>
    <t>Carex pygmaea</t>
  </si>
  <si>
    <t>Carex_pyramidalis||spm00004705</t>
  </si>
  <si>
    <t>Carex pyramidalis</t>
  </si>
  <si>
    <t>Carex_qinghaiensis|EHM|spm00005829</t>
  </si>
  <si>
    <t>Carex qinghaiensis</t>
  </si>
  <si>
    <t>Carex_qiyunensis|CHS|spm00000102</t>
  </si>
  <si>
    <t>Carex qiyunensis</t>
  </si>
  <si>
    <t>Carex_queretarensis|MXE|spm00000294</t>
  </si>
  <si>
    <t>Carex queretarensis</t>
  </si>
  <si>
    <t>Carex_raddei|PRM|spm00004548</t>
  </si>
  <si>
    <t>Carex raddei</t>
  </si>
  <si>
    <t>Carex_radicalis|EHM|spm00005831</t>
  </si>
  <si>
    <t>Carex radicalis</t>
  </si>
  <si>
    <t>Martín-Bravo et al., 2013 (10.1016/j.sajb.2013.03.014)</t>
  </si>
  <si>
    <t>Carex_ramosa|REU|spm00002208</t>
  </si>
  <si>
    <t>Carex ramosa</t>
  </si>
  <si>
    <t>Carex_reichei|AGW|spm00007502</t>
  </si>
  <si>
    <t>Carex reichei</t>
  </si>
  <si>
    <t>Carex_remotiuscula|CHC|spm00002615</t>
  </si>
  <si>
    <t>Carex remotiuscula</t>
  </si>
  <si>
    <t>Carex_renauldii|MDG|spm00000224</t>
  </si>
  <si>
    <t>Carex renauldii</t>
  </si>
  <si>
    <t>Carex_renschiana|MDG|spm00002207</t>
  </si>
  <si>
    <t>Carex renschiana</t>
  </si>
  <si>
    <t>Carex_reznicekii|ALA|spm00001212</t>
  </si>
  <si>
    <t>Carex reznicekii</t>
  </si>
  <si>
    <t>Carex_rhizina_ssp_reventa|CHM|spm00003484</t>
  </si>
  <si>
    <t>Carex rhizina subsp. reventa</t>
  </si>
  <si>
    <t>Carex_rhodesiaca||spm00004696</t>
  </si>
  <si>
    <t>Carex rhodesiaca</t>
  </si>
  <si>
    <t>Carex_rhynchoperigynium|MXE|spm00000295</t>
  </si>
  <si>
    <t>Carex rhynchoperigynium</t>
  </si>
  <si>
    <t>Carex_ridongensis|CHC|spm00006785</t>
  </si>
  <si>
    <t>Carex ridongensis</t>
  </si>
  <si>
    <t>Carex_riishirensis|KUR|spm00008043</t>
  </si>
  <si>
    <t>Carex riishirensis</t>
  </si>
  <si>
    <t>Stoeva, M, E. Popova: Cytotaxonomic study of Carex sect. Acrocystis (Cyperaceae) in Bulgaria. Fragmenta Floristica et Geobotanica 38, 1, 1993, pp. 29–43.</t>
  </si>
  <si>
    <t>Carex_roanensis|NCA|spm00001224</t>
  </si>
  <si>
    <t>Carex roanensis</t>
  </si>
  <si>
    <t>Reznice, 1996 (10.2307/3392051)</t>
  </si>
  <si>
    <t>Carex_rubicunda|NZS|spm00004423</t>
  </si>
  <si>
    <t>Carex rubicunda</t>
  </si>
  <si>
    <t>Koyama, 1954 (10.18942/bunruichiri.KJ00002992633)</t>
  </si>
  <si>
    <t>Carex_rugulosa|KOR|spm00000348</t>
  </si>
  <si>
    <t>Carex rugulosa</t>
  </si>
  <si>
    <t>Carex_rupicola|AGE|spm00007247</t>
  </si>
  <si>
    <t>Carex rupicola</t>
  </si>
  <si>
    <t>Carex_rutenbergiana|MDG|spm00000228</t>
  </si>
  <si>
    <t>Carex rutenbergiana</t>
  </si>
  <si>
    <t>Carex_ruthii|NCA|spm00001206</t>
  </si>
  <si>
    <t>Carex ruthii</t>
  </si>
  <si>
    <t>Carex_ruthsatziae|AGW|spm00007335</t>
  </si>
  <si>
    <t>Carex ruthsatziae</t>
  </si>
  <si>
    <t>Carex_sabulosa|YUK|spm00001646</t>
  </si>
  <si>
    <t>Carex sabulosa</t>
  </si>
  <si>
    <t>Carex_sagaensis|CHT|spm00006398</t>
  </si>
  <si>
    <t>Carex sagaensis</t>
  </si>
  <si>
    <t>Carex_sagei|AGS|spm00000548</t>
  </si>
  <si>
    <t>Carex sagei</t>
  </si>
  <si>
    <t>Carex_sajanensis|NEP|NCBI_E00229251</t>
  </si>
  <si>
    <t>Carex sajanensis</t>
  </si>
  <si>
    <t>Carex_salticola|AGS|spm00000581</t>
  </si>
  <si>
    <t>Carex salticola</t>
  </si>
  <si>
    <t>Carex_sanguinea|AFG|spm00003475</t>
  </si>
  <si>
    <t>Carex sanguinea</t>
  </si>
  <si>
    <t>Carex_sargentiana|CHT|spm00003408</t>
  </si>
  <si>
    <t>Carex sargentiana</t>
  </si>
  <si>
    <t>Carex_sartwelliana|CAL|spm00001798</t>
  </si>
  <si>
    <t>Carex sartwelliana</t>
  </si>
  <si>
    <t>Carex_scabrirostris|CHQ|spm00006983</t>
  </si>
  <si>
    <t>Carex scabrirostris</t>
  </si>
  <si>
    <t>Torrey Botanical Club. 1908. Bulletin of the Torrey Botanical Club. Vol. 35. New York.</t>
  </si>
  <si>
    <t>Carex_schiedeana|MXG|spm00000354</t>
  </si>
  <si>
    <t>Carex schiedeana</t>
  </si>
  <si>
    <t>Carex_schlagintweitiana_ssp_deformis|EHM|spm00005840</t>
  </si>
  <si>
    <t>Carex schlagintweitiana subsp. deformis</t>
  </si>
  <si>
    <t>Carex_schlagintweitiana_ssp_schlagintweitiana|CHT|spm00003382</t>
  </si>
  <si>
    <t>Carex schlagintweitiana subsp. schlagintweitiana</t>
  </si>
  <si>
    <t>Carex_schmidtii|CHM|NCBI_Jung_2381</t>
  </si>
  <si>
    <t>Carex schmidtii</t>
  </si>
  <si>
    <t>Carex_schneideri|CHC|spm00005842</t>
  </si>
  <si>
    <t>Carex schneideri</t>
  </si>
  <si>
    <t>Carex_schottii|CAL|spm00001681</t>
  </si>
  <si>
    <t>Carex schottii</t>
  </si>
  <si>
    <t>Carex_schweinitzii|MIC|spm00001256</t>
  </si>
  <si>
    <t>Carex schweinitzii</t>
  </si>
  <si>
    <t>Carex_scopulorum_var_scopulorum|CAL|spm00001237</t>
  </si>
  <si>
    <t>Carex scopulorum var. scopulorum</t>
  </si>
  <si>
    <t>Carex_senanensis|JAP|NCBI_Nagase_2976</t>
  </si>
  <si>
    <t>Carex senanensis</t>
  </si>
  <si>
    <t>Carex_senta|ARI|spm00001885</t>
  </si>
  <si>
    <t>Carex senta</t>
  </si>
  <si>
    <t>Carex_serpenticola|CAL|spm00001961</t>
  </si>
  <si>
    <t>Carex serpenticola</t>
  </si>
  <si>
    <t>Carex_serratodens|CAL|spm00001226</t>
  </si>
  <si>
    <t>Carex serratodens</t>
  </si>
  <si>
    <t>Carex_serreana|CHQ|spm00005731</t>
  </si>
  <si>
    <t>Carex serreana</t>
  </si>
  <si>
    <t>Carex_setigera||spm00005845</t>
  </si>
  <si>
    <t>Carex setigera</t>
  </si>
  <si>
    <t>Carex_setosa|CHC|spm00005846</t>
  </si>
  <si>
    <t>Carex setosa</t>
  </si>
  <si>
    <t>Carex_setschwanensis|CHQ|spm00005922</t>
  </si>
  <si>
    <t>Carex setschwanensis</t>
  </si>
  <si>
    <t>Carex_shaanxiensis|WHM|spm00005895</t>
  </si>
  <si>
    <t>Carex shaanxiensis</t>
  </si>
  <si>
    <t>Carex_shangchengensis|CHS|spm00000071</t>
  </si>
  <si>
    <t>Carex shangchengensis</t>
  </si>
  <si>
    <t>Carex_sheldonii|CAL|spm00001693</t>
  </si>
  <si>
    <t>Carex sheldonii</t>
  </si>
  <si>
    <t>Carex_shortiana|KTY|spm00001229</t>
  </si>
  <si>
    <t>Carex shortiana</t>
  </si>
  <si>
    <t>Carex_siamensis|EHM|spm00005902</t>
  </si>
  <si>
    <t>Carex siamensis</t>
  </si>
  <si>
    <t>Carex_solandri|NZN|NCBI_AUTHOR_Gardner_343</t>
  </si>
  <si>
    <t>Carex solandri</t>
  </si>
  <si>
    <t>Carex_sorianoi|AGS|spm00000542</t>
  </si>
  <si>
    <t>Carex sorianoi</t>
  </si>
  <si>
    <t>Carex_sororia|PAR|spm00005362</t>
  </si>
  <si>
    <t>Carex sororia</t>
  </si>
  <si>
    <t>Carex_specifica|CAL|spm00001292</t>
  </si>
  <si>
    <t>Carex specifica</t>
  </si>
  <si>
    <t>Carex_speciosa_ssp_dilatata|CHC|spm00005695</t>
  </si>
  <si>
    <t>Carex speciosa subsp. dilatata</t>
  </si>
  <si>
    <t>Carex_specuicola|ARI|spm00001814</t>
  </si>
  <si>
    <t>Carex specuicola</t>
  </si>
  <si>
    <t>Carex_sphaerogyna|MDG|spm00000237</t>
  </si>
  <si>
    <t>Carex sphaerogyna</t>
  </si>
  <si>
    <t>Carex_spicata_ssp_andresii|SPA|spm00004404</t>
  </si>
  <si>
    <t>Carex spicata subsp. andresii</t>
  </si>
  <si>
    <t>Carex_spissa|MXE|spm00000296</t>
  </si>
  <si>
    <t>Carex spissa</t>
  </si>
  <si>
    <t>Carex_squamiformis|CHQ|spm00005924</t>
  </si>
  <si>
    <t>Carex squamiformis</t>
  </si>
  <si>
    <t>Carex_stellata|MXE|spm00000360</t>
  </si>
  <si>
    <t>Carex stellata</t>
  </si>
  <si>
    <t>Carex_stenoptila|UTA|spm00001282</t>
  </si>
  <si>
    <t>Carex stenoptila</t>
  </si>
  <si>
    <t>Carex_sterilis|MAN|spm00001743</t>
  </si>
  <si>
    <t>Carex sterilis</t>
  </si>
  <si>
    <t>Carex_steudneri||spm00004702</t>
  </si>
  <si>
    <t>Carex steudneri</t>
  </si>
  <si>
    <t>Carex_stevenii|COL|spm00001710</t>
  </si>
  <si>
    <t>Carex stevenii</t>
  </si>
  <si>
    <t>Carex_stramentitia|VIE|spm00007895</t>
  </si>
  <si>
    <t>Carex stramentitia</t>
  </si>
  <si>
    <t>Carex_straminiformis|UTA|spm00001266</t>
  </si>
  <si>
    <t>Carex straminiformis</t>
  </si>
  <si>
    <t>Carex_striata|FLA|spm00001274</t>
  </si>
  <si>
    <t>Carex striata</t>
  </si>
  <si>
    <t>Carex_stuessyi|JNF|spm00007528</t>
  </si>
  <si>
    <t>Carex stuessyi</t>
  </si>
  <si>
    <t>Carex_subandrogyna|AGW|spm00007316</t>
  </si>
  <si>
    <t>Carex subandrogyna</t>
  </si>
  <si>
    <t>Carex_subcernua|JAP|NCBI_AUTHOR_Senni_575</t>
  </si>
  <si>
    <t>Carex subcernua</t>
  </si>
  <si>
    <t>Carex_subdivulsa|AGW|spm00007309</t>
  </si>
  <si>
    <t>Carex subdivulsa</t>
  </si>
  <si>
    <t>Carex_subebracteata|CHI|spm00000121</t>
  </si>
  <si>
    <t>Carex subebracteata</t>
  </si>
  <si>
    <t>Carex_subfuegiana|CLS|spm00007554</t>
  </si>
  <si>
    <t>Carex subfuegiana</t>
  </si>
  <si>
    <t>Carex_subnigricans|ORE|spm00001674</t>
  </si>
  <si>
    <t>Carex subnigricans</t>
  </si>
  <si>
    <t>Carex_subphysodes|AFG|spm00003477</t>
  </si>
  <si>
    <t>Carex subphysodes</t>
  </si>
  <si>
    <t>Carex_subsacculata|ECU|spm00005108</t>
  </si>
  <si>
    <t>Carex subsacculata</t>
  </si>
  <si>
    <t>Carex_suifunensis|KOR|spm00000350</t>
  </si>
  <si>
    <t>Carex suifunensis</t>
  </si>
  <si>
    <t>Carex_superata|KTY|spm00000632</t>
  </si>
  <si>
    <t>Carex superata</t>
  </si>
  <si>
    <t>Carex_tahoensis|ORE|spm00001675</t>
  </si>
  <si>
    <t>Carex tahoensis</t>
  </si>
  <si>
    <t>Carex_tangulashanensis|CHQ|spm00003591</t>
  </si>
  <si>
    <t>Carex tangulashanensis</t>
  </si>
  <si>
    <t>Carex_tapintzensis|CHC|spm00005897</t>
  </si>
  <si>
    <t>Carex tapintzensis</t>
  </si>
  <si>
    <t>Carex_tasmanica|TAS|spm00004362</t>
  </si>
  <si>
    <t>Carex tasmanica</t>
  </si>
  <si>
    <t>Carex_tegulata|KOR|NCBI_Jung_2384</t>
  </si>
  <si>
    <t>Carex tegulata</t>
  </si>
  <si>
    <t>Carex_teinogyna|JAP|spm00007896</t>
  </si>
  <si>
    <t>Carex teinogyna</t>
  </si>
  <si>
    <t>Carex_tenax|LOU|spm00001308</t>
  </si>
  <si>
    <t>Carex tenax</t>
  </si>
  <si>
    <t>Carex_teneriformis|CAL|spm00002704</t>
  </si>
  <si>
    <t>Carex teneriformis</t>
  </si>
  <si>
    <t>Carex_tenuipaniculata|CHC|spm00005859</t>
  </si>
  <si>
    <t>Carex tenuipaniculata</t>
  </si>
  <si>
    <t>Carex_teres|CHC|spm00005860</t>
  </si>
  <si>
    <t>Carex teres</t>
  </si>
  <si>
    <t>Carex_tereticaulis|NSW|NCBI_CANB_0053977</t>
  </si>
  <si>
    <t>Carex tereticaulis</t>
  </si>
  <si>
    <t>Carex_ternaria|NZ|NCBI_AUTHOR_Gardner_307</t>
  </si>
  <si>
    <t>Carex ternaria</t>
  </si>
  <si>
    <t>Carex_texensis|TEN|spm00005419</t>
  </si>
  <si>
    <t>Carex texensis</t>
  </si>
  <si>
    <t>Carex_thouarsii|TDC|spm00004351</t>
  </si>
  <si>
    <t>Carex thouarsii</t>
  </si>
  <si>
    <t>Carex_thurberi|ARI|spm00001816</t>
  </si>
  <si>
    <t>Carex thurberi</t>
  </si>
  <si>
    <t>Carex_tianschanica||spm00005862</t>
  </si>
  <si>
    <t>Carex tianschanica</t>
  </si>
  <si>
    <t>Carex_tibetikobresia||spm00003617</t>
  </si>
  <si>
    <t>Carex tibetikobresia</t>
  </si>
  <si>
    <t>Carex_timida|ALA|spm00000625</t>
  </si>
  <si>
    <t>Carex timida</t>
  </si>
  <si>
    <t>Carex_toreadora|ECU|spm00006465</t>
  </si>
  <si>
    <t>Carex toreadora</t>
  </si>
  <si>
    <t>Carex_transandina|AGS|spm00000554</t>
  </si>
  <si>
    <t>Carex transandina</t>
  </si>
  <si>
    <t>Carex_traversii|NZS|spm00002187</t>
  </si>
  <si>
    <t>Carex traversii</t>
  </si>
  <si>
    <t>Carex_triangula|CLS|spm00003121</t>
  </si>
  <si>
    <t>Carex triangula</t>
  </si>
  <si>
    <t>Carex_triangularis|TEX|spm00001344</t>
  </si>
  <si>
    <t>Carex triangularis</t>
  </si>
  <si>
    <t>Small JK, Rydberg PA. 1903. Flora of the southeastern United States; being descriptions of the seed-plants, ferns and fern-allies growing naturally in North Carolina, South Carolina, Georgia, Florida, Tennessee, Alabama, Mississippi, Arkansas, Louisiana and the Indian territory and in Oklahoma and Texas east of the one-hundredth meridian. New York. (doi.org/10.5962/bhl.title.133)</t>
  </si>
  <si>
    <t>Carex_tricephala|THA|spm00005864</t>
  </si>
  <si>
    <t>Carex tricephala</t>
  </si>
  <si>
    <t>Carex_trichocarpa|DEL|spm00001331</t>
  </si>
  <si>
    <t>Carex trichocarpa</t>
  </si>
  <si>
    <t>Carex_triquetra|CAL|spm00001800</t>
  </si>
  <si>
    <t>Carex triquetra</t>
  </si>
  <si>
    <t>Carex_trisperma_var_billingsii|ONT|spm00004630</t>
  </si>
  <si>
    <t>Carex trisperma var. billingsii</t>
  </si>
  <si>
    <t>Luceño M. 1992. Estudios en la sección Spirostachyae (Drejer) Bailey del género Carex. II Carex lainzii Luceño &amp; al., C. troodi Turrill y C. idaea Greuter &amp; al. (Cyperaceae). Anales Jard. Bot. Madrid 50</t>
  </si>
  <si>
    <t>Carex_truncatigluma|CH|spm00005866</t>
  </si>
  <si>
    <t>Carex truncatigluma</t>
  </si>
  <si>
    <t>Carex_tsiangii|CH|NCBI_Jin_2298</t>
  </si>
  <si>
    <t>Carex tsiangii</t>
  </si>
  <si>
    <t>Carex_tsoi|CHH|spm00006460</t>
  </si>
  <si>
    <t>Carex tsoi</t>
  </si>
  <si>
    <t>Carex_tuberculata|MXC|spm00000300</t>
  </si>
  <si>
    <t>Carex tuberculata</t>
  </si>
  <si>
    <t>Carex_tuckermanii|MIC|spm00001345</t>
  </si>
  <si>
    <t>Carex tuckermanii</t>
  </si>
  <si>
    <t>Carex_tumulicola|CAL|spm00001338</t>
  </si>
  <si>
    <t>Carex tumulicola</t>
  </si>
  <si>
    <t>Carex_tunicata|CHC|spm00005926</t>
  </si>
  <si>
    <t>Carex tunicata</t>
  </si>
  <si>
    <t>Carex_tunimanensis|MXT|spm00000303</t>
  </si>
  <si>
    <t>Carex tunimanensis</t>
  </si>
  <si>
    <t>Carex_turbinata|ARI|spm00001877</t>
  </si>
  <si>
    <t>Carex turbinata</t>
  </si>
  <si>
    <t>Carex_turgescens|MSI|spm00001442</t>
  </si>
  <si>
    <t>Carex turgescens</t>
  </si>
  <si>
    <t>Carex_turkestanica|KGZ|spm00003476</t>
  </si>
  <si>
    <t>Carex turkestanica</t>
  </si>
  <si>
    <t>Carex_ulobasis|KOR|spm00000003</t>
  </si>
  <si>
    <t>Carex ulobasis</t>
  </si>
  <si>
    <t>Carex_uncinoides|CHT|spm00003409</t>
  </si>
  <si>
    <t>Carex uncinoides</t>
  </si>
  <si>
    <t>Carex_unilateralis|WAS|spm00001592</t>
  </si>
  <si>
    <t>Carex unilateralis</t>
  </si>
  <si>
    <t>Carex_unisexualis||NCBI_Lai_2521</t>
  </si>
  <si>
    <t>Carex unisexualis</t>
  </si>
  <si>
    <t>Carex_uruguensis|AGE|spm00007367</t>
  </si>
  <si>
    <t>Carex uruguensis</t>
  </si>
  <si>
    <t>Carex_vacillans|MAI|spm00001889</t>
  </si>
  <si>
    <t>Carex vacillans</t>
  </si>
  <si>
    <t>Carex_vaginosa|EHM|spm00005929</t>
  </si>
  <si>
    <t>Carex vaginosa</t>
  </si>
  <si>
    <t>Carex_valbrayi|MDG|spm00002204</t>
  </si>
  <si>
    <t>Carex valbrayi</t>
  </si>
  <si>
    <t>Carex_vallicola|BRC|spm00001986</t>
  </si>
  <si>
    <t>Carex vallicola</t>
  </si>
  <si>
    <t>Carex_vallispulchrae|AGS|spm00000530</t>
  </si>
  <si>
    <t>Carex vallis pulchrae</t>
  </si>
  <si>
    <t>Carex_vallisrosetto|TAN|spm00004376</t>
  </si>
  <si>
    <t>Carex vallis rosetto</t>
  </si>
  <si>
    <t>Carex_venusta|MSI|spm00001372</t>
  </si>
  <si>
    <t>Carex venusta</t>
  </si>
  <si>
    <t>Carex_verrucosa|FLA|spm00001373</t>
  </si>
  <si>
    <t>Carex verrucosa</t>
  </si>
  <si>
    <t>Carex_vesiculosa|EHM|spm00005871</t>
  </si>
  <si>
    <t>Carex vesiculosa</t>
  </si>
  <si>
    <t>Carex_vestita|DEL|spm00001363</t>
  </si>
  <si>
    <t>Carex vestita</t>
  </si>
  <si>
    <t>Carex_vidua|CHC|spm00003411</t>
  </si>
  <si>
    <t>Carex vidua</t>
  </si>
  <si>
    <t>Carex_virescens|ALA|spm00001356</t>
  </si>
  <si>
    <t>Carex virescens</t>
  </si>
  <si>
    <t>Carex_viridistellata||spm00002018</t>
  </si>
  <si>
    <t>Carex viridistellata</t>
  </si>
  <si>
    <t>Wheeler, Gerald A. (1988). Taxonomic notes on Carex (Cyperaceae) of Austral South America. Aliso 12: 97-102</t>
  </si>
  <si>
    <t>Carex_vulcani|AZO|spm00007856</t>
  </si>
  <si>
    <t>Carex vulcani</t>
  </si>
  <si>
    <t>Carex_vulpinaris|AFG|spm00003473</t>
  </si>
  <si>
    <t>Carex vulpinaris</t>
  </si>
  <si>
    <t>Carex_wahlenbergiana|REU|spm00002201</t>
  </si>
  <si>
    <t>Carex wahlenbergiana</t>
  </si>
  <si>
    <t>Carex_wakatipu|NZ|NCBI_AUTHOR_Gardner_300</t>
  </si>
  <si>
    <t>Carex wakatipu</t>
  </si>
  <si>
    <t>Carex_wallichiana|CHC|spm00005712</t>
  </si>
  <si>
    <t>Carex wallichiana</t>
  </si>
  <si>
    <t>Carex_whitneyi|CAL|spm00001352</t>
  </si>
  <si>
    <t>Carex whitneyi</t>
  </si>
  <si>
    <t>Carex_wiegandii|MAI|spm00001353</t>
  </si>
  <si>
    <t>Carex wiegandii</t>
  </si>
  <si>
    <t>Carex_winterbottomii|EHM|spm00005877</t>
  </si>
  <si>
    <t>Carex winterbottomii</t>
  </si>
  <si>
    <t>Carex_wootonii|ARI|spm00001813</t>
  </si>
  <si>
    <t>Carex wootonii</t>
  </si>
  <si>
    <t>Carex_xalapensis|MXC|spm00000304</t>
  </si>
  <si>
    <t>Carex xalapensis</t>
  </si>
  <si>
    <t>Carex_yadongensis|CHT|spm00005928</t>
  </si>
  <si>
    <t>Carex yadongensis</t>
  </si>
  <si>
    <t>Carex_yajiangensis|CHQ|spm00005878</t>
  </si>
  <si>
    <t>Carex yajiangensis</t>
  </si>
  <si>
    <t>Carex_yamatsutana||spm00005879</t>
  </si>
  <si>
    <t>Carex yamatsutana</t>
  </si>
  <si>
    <t>Carex_yandangshanica|CHS|spm00000138</t>
  </si>
  <si>
    <t>Carex yandangshanica</t>
  </si>
  <si>
    <t>Carex_yunnanensis|CHC|spm00005880</t>
  </si>
  <si>
    <t>Carex yunnanensis</t>
  </si>
  <si>
    <t>Carex_yushuensis|CHQ|spm00005782</t>
  </si>
  <si>
    <t>Carex yushuensis</t>
  </si>
  <si>
    <t>Carex_zekogensis|CHQ|spm00005885</t>
  </si>
  <si>
    <t>Carex zekogensis</t>
  </si>
  <si>
    <t>Carex_zuluensis|NAT|spm00000580</t>
  </si>
  <si>
    <t>Carex zuluensis</t>
  </si>
  <si>
    <t>Cyperoideae</t>
  </si>
  <si>
    <t>Flacca Clade</t>
  </si>
  <si>
    <t>Mollicula Clade</t>
  </si>
  <si>
    <t>Annectens Clade</t>
  </si>
  <si>
    <t>Pauciflora Clade</t>
  </si>
  <si>
    <t>Rosea Clade</t>
  </si>
  <si>
    <t>Appressa Clade</t>
  </si>
  <si>
    <t>Capitata Clade</t>
  </si>
  <si>
    <t>Arenaria Clade</t>
  </si>
  <si>
    <t>Mucronata Clade</t>
  </si>
  <si>
    <t>Hirta Clade</t>
  </si>
  <si>
    <t>Setigera Clade</t>
  </si>
  <si>
    <t>Curvula Clade</t>
  </si>
  <si>
    <t>Truncatigluma Clade</t>
  </si>
  <si>
    <t>Kobresia Clade 2</t>
  </si>
  <si>
    <t>Kobresia Clade 1</t>
  </si>
  <si>
    <t>Dissitiflora Clade</t>
  </si>
  <si>
    <t>Mitrata Clade</t>
  </si>
  <si>
    <t>Tristachya Clade</t>
  </si>
  <si>
    <t>Concinna Clade</t>
  </si>
  <si>
    <t>Decora Clade</t>
  </si>
  <si>
    <t>Disticha Clade</t>
  </si>
  <si>
    <t xml:space="preserve">Praelongae </t>
  </si>
  <si>
    <t>Durieui Clade</t>
  </si>
  <si>
    <t>Duriuscula Clade</t>
  </si>
  <si>
    <t>Ericetorum Clade</t>
  </si>
  <si>
    <t>Conica Clade</t>
  </si>
  <si>
    <t>Frigidae</t>
  </si>
  <si>
    <t>Fuliginosa Clade</t>
  </si>
  <si>
    <t>Mira Clade</t>
  </si>
  <si>
    <t>Kitaibeliana Clade</t>
  </si>
  <si>
    <t>Liparocarpos Clade</t>
  </si>
  <si>
    <t>Paniculata Clade</t>
  </si>
  <si>
    <t>Pictae</t>
  </si>
  <si>
    <t>Haematostoma Clade</t>
  </si>
  <si>
    <t>Tomentosa Clade</t>
  </si>
  <si>
    <t>Griseae</t>
  </si>
  <si>
    <t>Castanea Clade</t>
  </si>
  <si>
    <t>Phaestoglochin</t>
  </si>
  <si>
    <t>Echinata Clade</t>
  </si>
  <si>
    <t>Clandestinae</t>
  </si>
  <si>
    <t>Limosae</t>
  </si>
  <si>
    <t>Nebrascensis Clade</t>
  </si>
  <si>
    <t>Psyllophorae</t>
  </si>
  <si>
    <t>Microchaeta Clade</t>
  </si>
  <si>
    <t>Digitatae</t>
  </si>
  <si>
    <t>Chartotechium</t>
  </si>
  <si>
    <t>Hallerianae</t>
  </si>
  <si>
    <t>Occlusae</t>
  </si>
  <si>
    <t>Squarrosae</t>
  </si>
  <si>
    <t>Leptalea-Rara Clade</t>
  </si>
  <si>
    <t>Filifoliae</t>
  </si>
  <si>
    <t>Japonicae</t>
  </si>
  <si>
    <t>Albae</t>
  </si>
  <si>
    <t>Graciles</t>
  </si>
  <si>
    <t>Augustinowiczii Clade</t>
  </si>
  <si>
    <t>Longirostres</t>
  </si>
  <si>
    <t>Stylosae</t>
  </si>
  <si>
    <t>Divisae</t>
  </si>
  <si>
    <t>Lineage</t>
  </si>
  <si>
    <t>#spp with chromosome data</t>
  </si>
  <si>
    <t>% accepted spp sampled</t>
  </si>
  <si>
    <t>Barbarae Clade</t>
  </si>
  <si>
    <t>Barrattii Clade</t>
  </si>
  <si>
    <t>Bracteosae</t>
  </si>
  <si>
    <t>Collinsiae</t>
  </si>
  <si>
    <t>Cryptostachyae</t>
  </si>
  <si>
    <t>Curticeps Clade</t>
  </si>
  <si>
    <t>Douglasii Clade</t>
  </si>
  <si>
    <t>Esquiroliana Clade</t>
  </si>
  <si>
    <t>Fastigata Clade</t>
  </si>
  <si>
    <t>Firmiculmes</t>
  </si>
  <si>
    <t>Glaucescentes</t>
  </si>
  <si>
    <t xml:space="preserve">Graciles </t>
  </si>
  <si>
    <t>Hypolytroides</t>
  </si>
  <si>
    <t>Incertae Sedis</t>
  </si>
  <si>
    <t>Indica Clade</t>
  </si>
  <si>
    <t>Ivanovia Clade</t>
  </si>
  <si>
    <t>Junciformes</t>
  </si>
  <si>
    <t>Leucocephalae</t>
  </si>
  <si>
    <t>Luzulina Clade</t>
  </si>
  <si>
    <t>Oligocarya Clade</t>
  </si>
  <si>
    <t>Potosinae</t>
  </si>
  <si>
    <t>Praelongae</t>
  </si>
  <si>
    <t>Prasina Clade</t>
  </si>
  <si>
    <t xml:space="preserve">Psilocarpae </t>
  </si>
  <si>
    <t>Sartwelliana Clade</t>
  </si>
  <si>
    <t>Schiedeanae</t>
  </si>
  <si>
    <t>Subandrogyna Clade</t>
  </si>
  <si>
    <t>Triquetrae</t>
  </si>
  <si>
    <t>SUM</t>
  </si>
  <si>
    <t>MEAN</t>
  </si>
  <si>
    <t>#accepted spp</t>
  </si>
  <si>
    <t>#spp in phylogeny*</t>
  </si>
  <si>
    <t>% spp sampled from the phylogeny*</t>
  </si>
  <si>
    <t>*Note that these data correspond to the most recent phylogeny and taxonomic treatment. Thus, there are more species represented that in the one used for the analysis (1418 vs. 1386).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</si>
</sst>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font>
    <font>
      <sz val="11"/>
      <color theme="1"/>
      <name val="Calibri"/>
      <family val="2"/>
    </font>
    <font>
      <sz val="11"/>
      <color theme="1"/>
      <name val="Calibri"/>
      <family val="2"/>
    </font>
    <font>
      <u/>
      <sz val="11"/>
      <color rgb="FF0000FF"/>
      <name val="Arial"/>
      <family val="2"/>
    </font>
    <font>
      <sz val="11"/>
      <color rgb="FFFF0000"/>
      <name val="Calibri"/>
      <family val="2"/>
    </font>
    <font>
      <sz val="11"/>
      <color rgb="FF000000"/>
      <name val="Calibri"/>
      <family val="2"/>
    </font>
    <font>
      <u/>
      <sz val="11"/>
      <color rgb="FF0000FF"/>
      <name val="Arial"/>
      <family val="2"/>
    </font>
    <font>
      <b/>
      <sz val="11"/>
      <color theme="1"/>
      <name val="Calibri"/>
      <family val="2"/>
    </font>
    <font>
      <u/>
      <sz val="11"/>
      <color rgb="FF0000FF"/>
      <name val="Arial"/>
      <family val="2"/>
    </font>
    <font>
      <u/>
      <sz val="11"/>
      <color theme="10"/>
      <name val="Arial"/>
      <family val="2"/>
    </font>
    <font>
      <b/>
      <sz val="11"/>
      <color rgb="FF000000"/>
      <name val="Calibri"/>
      <family val="2"/>
    </font>
    <font>
      <sz val="11"/>
      <name val="Calibri"/>
      <family val="2"/>
    </font>
  </fonts>
  <fills count="22">
    <fill>
      <patternFill patternType="none"/>
    </fill>
    <fill>
      <patternFill patternType="gray125"/>
    </fill>
    <fill>
      <patternFill patternType="solid">
        <fgColor rgb="FFFFFF00"/>
        <bgColor rgb="FFFFFF00"/>
      </patternFill>
    </fill>
    <fill>
      <patternFill patternType="solid">
        <fgColor rgb="FF00B050"/>
        <bgColor rgb="FF00B050"/>
      </patternFill>
    </fill>
    <fill>
      <patternFill patternType="solid">
        <fgColor rgb="FF92D050"/>
        <bgColor rgb="FF92D050"/>
      </patternFill>
    </fill>
    <fill>
      <patternFill patternType="solid">
        <fgColor rgb="FF00B0F0"/>
        <bgColor rgb="FF00B0F0"/>
      </patternFill>
    </fill>
    <fill>
      <patternFill patternType="solid">
        <fgColor rgb="FFFF66FF"/>
        <bgColor rgb="FFFF66FF"/>
      </patternFill>
    </fill>
    <fill>
      <patternFill patternType="solid">
        <fgColor rgb="FFC8C8C8"/>
        <bgColor rgb="FFC8C8C8"/>
      </patternFill>
    </fill>
    <fill>
      <patternFill patternType="solid">
        <fgColor rgb="FF3A3838"/>
        <bgColor rgb="FF3A3838"/>
      </patternFill>
    </fill>
    <fill>
      <patternFill patternType="solid">
        <fgColor rgb="FF7030A0"/>
        <bgColor rgb="FF7030A0"/>
      </patternFill>
    </fill>
    <fill>
      <patternFill patternType="solid">
        <fgColor rgb="FFFFC000"/>
        <bgColor rgb="FFFFC000"/>
      </patternFill>
    </fill>
    <fill>
      <patternFill patternType="solid">
        <fgColor rgb="FF663300"/>
        <bgColor rgb="FF663300"/>
      </patternFill>
    </fill>
    <fill>
      <patternFill patternType="solid">
        <fgColor rgb="FFFFE598"/>
        <bgColor rgb="FFFFE598"/>
      </patternFill>
    </fill>
    <fill>
      <patternFill patternType="solid">
        <fgColor rgb="FFD8D8D8"/>
        <bgColor rgb="FFD8D8D8"/>
      </patternFill>
    </fill>
    <fill>
      <patternFill patternType="solid">
        <fgColor theme="5"/>
        <bgColor theme="5"/>
      </patternFill>
    </fill>
    <fill>
      <patternFill patternType="solid">
        <fgColor rgb="FFFFD965"/>
        <bgColor rgb="FFFFD965"/>
      </patternFill>
    </fill>
    <fill>
      <patternFill patternType="solid">
        <fgColor rgb="FF7F7F7F"/>
        <bgColor rgb="FF7F7F7F"/>
      </patternFill>
    </fill>
    <fill>
      <patternFill patternType="solid">
        <fgColor rgb="FF8EAADB"/>
        <bgColor rgb="FF8EAADB"/>
      </patternFill>
    </fill>
    <fill>
      <patternFill patternType="solid">
        <fgColor rgb="FFCC6600"/>
        <bgColor rgb="FFCC6600"/>
      </patternFill>
    </fill>
    <fill>
      <patternFill patternType="solid">
        <fgColor rgb="FFC5E0B3"/>
        <bgColor rgb="FFC5E0B3"/>
      </patternFill>
    </fill>
    <fill>
      <patternFill patternType="solid">
        <fgColor rgb="FF2F5496"/>
        <bgColor rgb="FF2F5496"/>
      </patternFill>
    </fill>
    <fill>
      <patternFill patternType="solid">
        <fgColor rgb="FFFF0000"/>
        <bgColor rgb="FFFF0000"/>
      </patternFill>
    </fill>
  </fills>
  <borders count="16">
    <border>
      <left/>
      <right/>
      <top/>
      <bottom/>
      <diagonal/>
    </border>
    <border>
      <left/>
      <right/>
      <top/>
      <bottom/>
      <diagonal/>
    </border>
    <border>
      <left/>
      <right style="thin">
        <color rgb="FF000000"/>
      </right>
      <top/>
      <bottom/>
      <diagonal/>
    </border>
    <border>
      <left/>
      <right style="thin">
        <color rgb="FF000000"/>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s>
  <cellStyleXfs count="1">
    <xf numFmtId="0" fontId="0" fillId="0" borderId="0"/>
  </cellStyleXfs>
  <cellXfs count="98">
    <xf numFmtId="0" fontId="0" fillId="0" borderId="0" xfId="0" applyFont="1" applyAlignment="1"/>
    <xf numFmtId="0" fontId="1" fillId="0" borderId="0" xfId="0" applyFont="1"/>
    <xf numFmtId="0" fontId="2" fillId="0" borderId="0" xfId="0" applyFont="1" applyAlignment="1">
      <alignment horizontal="center"/>
    </xf>
    <xf numFmtId="0" fontId="2" fillId="0" borderId="0" xfId="0" applyFont="1" applyAlignment="1">
      <alignment horizontal="left"/>
    </xf>
    <xf numFmtId="0" fontId="2" fillId="0" borderId="0" xfId="0" applyFont="1"/>
    <xf numFmtId="0" fontId="2" fillId="2" borderId="1" xfId="0" applyFont="1" applyFill="1" applyBorder="1" applyAlignment="1">
      <alignment horizontal="left"/>
    </xf>
    <xf numFmtId="0" fontId="3" fillId="0" borderId="0" xfId="0" applyFont="1"/>
    <xf numFmtId="0" fontId="2" fillId="2" borderId="1" xfId="0" applyFont="1" applyFill="1" applyBorder="1"/>
    <xf numFmtId="0" fontId="2" fillId="3" borderId="1" xfId="0" applyFont="1" applyFill="1" applyBorder="1"/>
    <xf numFmtId="0" fontId="2" fillId="4" borderId="1" xfId="0" applyFont="1" applyFill="1" applyBorder="1"/>
    <xf numFmtId="0" fontId="2" fillId="2" borderId="1" xfId="0" applyFont="1" applyFill="1" applyBorder="1" applyAlignment="1">
      <alignment horizontal="left" vertical="center"/>
    </xf>
    <xf numFmtId="0" fontId="4" fillId="0" borderId="0" xfId="0" applyFont="1" applyAlignment="1">
      <alignment horizontal="left"/>
    </xf>
    <xf numFmtId="0" fontId="4" fillId="0" borderId="0" xfId="0" applyFont="1"/>
    <xf numFmtId="0" fontId="2" fillId="0" borderId="0" xfId="0" applyFont="1" applyAlignment="1">
      <alignment vertical="center"/>
    </xf>
    <xf numFmtId="0" fontId="5" fillId="0" borderId="0" xfId="0" applyFont="1" applyAlignment="1">
      <alignment horizontal="left"/>
    </xf>
    <xf numFmtId="0" fontId="5" fillId="0" borderId="0" xfId="0" applyFont="1"/>
    <xf numFmtId="0" fontId="2" fillId="5" borderId="1" xfId="0" applyFont="1" applyFill="1" applyBorder="1"/>
    <xf numFmtId="0" fontId="2" fillId="0" borderId="0" xfId="0" applyFont="1" applyAlignment="1">
      <alignment horizontal="left" vertical="center"/>
    </xf>
    <xf numFmtId="0" fontId="2" fillId="6" borderId="1" xfId="0" applyFont="1" applyFill="1" applyBorder="1" applyAlignment="1">
      <alignment horizontal="left"/>
    </xf>
    <xf numFmtId="0" fontId="2" fillId="6" borderId="1" xfId="0" applyFont="1" applyFill="1" applyBorder="1"/>
    <xf numFmtId="0" fontId="4" fillId="0" borderId="0" xfId="0" applyFont="1" applyAlignment="1">
      <alignment horizontal="left" vertical="center"/>
    </xf>
    <xf numFmtId="0" fontId="2" fillId="2" borderId="1" xfId="0" applyFont="1" applyFill="1" applyBorder="1" applyAlignment="1">
      <alignment horizontal="left" wrapText="1"/>
    </xf>
    <xf numFmtId="0" fontId="2" fillId="0" borderId="0" xfId="0" applyFont="1" applyAlignment="1">
      <alignment horizontal="right"/>
    </xf>
    <xf numFmtId="0" fontId="2" fillId="2" borderId="1" xfId="0" applyFont="1" applyFill="1" applyBorder="1" applyAlignment="1">
      <alignment horizontal="center"/>
    </xf>
    <xf numFmtId="0" fontId="2" fillId="4" borderId="1" xfId="0" applyFont="1" applyFill="1" applyBorder="1" applyAlignment="1">
      <alignment horizontal="left"/>
    </xf>
    <xf numFmtId="0" fontId="2" fillId="7" borderId="1" xfId="0" applyFont="1" applyFill="1" applyBorder="1"/>
    <xf numFmtId="0" fontId="6" fillId="0" borderId="0" xfId="0" applyFont="1" applyAlignment="1">
      <alignment horizontal="left" vertical="center"/>
    </xf>
    <xf numFmtId="0" fontId="7" fillId="0" borderId="0" xfId="0" applyFont="1" applyAlignment="1">
      <alignment horizontal="center"/>
    </xf>
    <xf numFmtId="0" fontId="7" fillId="0" borderId="0" xfId="0" applyFont="1"/>
    <xf numFmtId="0" fontId="7" fillId="0" borderId="2" xfId="0" applyFont="1" applyBorder="1"/>
    <xf numFmtId="0" fontId="2" fillId="0" borderId="2" xfId="0" applyFont="1" applyBorder="1"/>
    <xf numFmtId="0" fontId="2" fillId="5" borderId="3" xfId="0" applyFont="1" applyFill="1" applyBorder="1"/>
    <xf numFmtId="0" fontId="2" fillId="8" borderId="1" xfId="0" applyFont="1" applyFill="1" applyBorder="1"/>
    <xf numFmtId="0" fontId="2" fillId="8" borderId="3" xfId="0" applyFont="1" applyFill="1" applyBorder="1"/>
    <xf numFmtId="0" fontId="2" fillId="4" borderId="3" xfId="0" applyFont="1" applyFill="1" applyBorder="1"/>
    <xf numFmtId="0" fontId="2" fillId="9" borderId="1" xfId="0" applyFont="1" applyFill="1" applyBorder="1"/>
    <xf numFmtId="0" fontId="2" fillId="9" borderId="3" xfId="0" applyFont="1" applyFill="1" applyBorder="1"/>
    <xf numFmtId="0" fontId="2" fillId="10" borderId="1" xfId="0" applyFont="1" applyFill="1" applyBorder="1"/>
    <xf numFmtId="0" fontId="2" fillId="10" borderId="3" xfId="0" applyFont="1" applyFill="1" applyBorder="1"/>
    <xf numFmtId="0" fontId="2" fillId="11" borderId="1" xfId="0" applyFont="1" applyFill="1" applyBorder="1"/>
    <xf numFmtId="0" fontId="2" fillId="11" borderId="3" xfId="0" applyFont="1" applyFill="1" applyBorder="1"/>
    <xf numFmtId="0" fontId="2" fillId="12" borderId="1" xfId="0" applyFont="1" applyFill="1" applyBorder="1"/>
    <xf numFmtId="0" fontId="2" fillId="2" borderId="3" xfId="0" applyFont="1" applyFill="1" applyBorder="1"/>
    <xf numFmtId="0" fontId="2" fillId="13" borderId="1" xfId="0" applyFont="1" applyFill="1" applyBorder="1"/>
    <xf numFmtId="0" fontId="2" fillId="14" borderId="1" xfId="0" applyFont="1" applyFill="1" applyBorder="1"/>
    <xf numFmtId="0" fontId="2" fillId="14" borderId="3" xfId="0" applyFont="1" applyFill="1" applyBorder="1"/>
    <xf numFmtId="0" fontId="2" fillId="13" borderId="3" xfId="0" applyFont="1" applyFill="1" applyBorder="1"/>
    <xf numFmtId="0" fontId="2" fillId="15" borderId="1" xfId="0" applyFont="1" applyFill="1" applyBorder="1"/>
    <xf numFmtId="0" fontId="2" fillId="15" borderId="3" xfId="0" applyFont="1" applyFill="1" applyBorder="1"/>
    <xf numFmtId="0" fontId="2" fillId="12" borderId="3" xfId="0" applyFont="1" applyFill="1" applyBorder="1"/>
    <xf numFmtId="0" fontId="2" fillId="6" borderId="3" xfId="0" applyFont="1" applyFill="1" applyBorder="1"/>
    <xf numFmtId="0" fontId="2" fillId="16" borderId="1" xfId="0" applyFont="1" applyFill="1" applyBorder="1"/>
    <xf numFmtId="0" fontId="8" fillId="0" borderId="2" xfId="0" applyFont="1" applyBorder="1"/>
    <xf numFmtId="0" fontId="2" fillId="3" borderId="3" xfId="0" applyFont="1" applyFill="1" applyBorder="1"/>
    <xf numFmtId="0" fontId="2" fillId="17" borderId="1" xfId="0" applyFont="1" applyFill="1" applyBorder="1"/>
    <xf numFmtId="0" fontId="2" fillId="17" borderId="3" xfId="0" applyFont="1" applyFill="1" applyBorder="1"/>
    <xf numFmtId="0" fontId="2" fillId="10" borderId="1" xfId="0" applyFont="1" applyFill="1" applyBorder="1" applyAlignment="1">
      <alignment horizontal="right" vertical="center"/>
    </xf>
    <xf numFmtId="0" fontId="2" fillId="18" borderId="1" xfId="0" applyFont="1" applyFill="1" applyBorder="1"/>
    <xf numFmtId="0" fontId="2" fillId="16" borderId="3" xfId="0" applyFont="1" applyFill="1" applyBorder="1"/>
    <xf numFmtId="0" fontId="2" fillId="19" borderId="1" xfId="0" applyFont="1" applyFill="1" applyBorder="1"/>
    <xf numFmtId="0" fontId="2" fillId="19" borderId="3" xfId="0" applyFont="1" applyFill="1" applyBorder="1"/>
    <xf numFmtId="0" fontId="9" fillId="0" borderId="2" xfId="0" applyFont="1" applyBorder="1"/>
    <xf numFmtId="0" fontId="2" fillId="20" borderId="1" xfId="0" applyFont="1" applyFill="1" applyBorder="1"/>
    <xf numFmtId="0" fontId="2" fillId="18" borderId="3" xfId="0" applyFont="1" applyFill="1" applyBorder="1"/>
    <xf numFmtId="0" fontId="2" fillId="13" borderId="1" xfId="0" applyFont="1" applyFill="1" applyBorder="1" applyAlignment="1">
      <alignment horizontal="left"/>
    </xf>
    <xf numFmtId="0" fontId="2" fillId="21" borderId="1" xfId="0" applyFont="1" applyFill="1" applyBorder="1"/>
    <xf numFmtId="0" fontId="2" fillId="0" borderId="0" xfId="0" applyFont="1" applyAlignment="1">
      <alignment horizontal="left"/>
    </xf>
    <xf numFmtId="0" fontId="0" fillId="0" borderId="0" xfId="0" applyFont="1" applyAlignment="1"/>
    <xf numFmtId="0" fontId="1" fillId="0" borderId="1" xfId="0" applyFont="1" applyFill="1" applyBorder="1" applyAlignment="1"/>
    <xf numFmtId="0" fontId="1" fillId="0" borderId="0" xfId="0" applyFont="1" applyAlignment="1">
      <alignment horizontal="center"/>
    </xf>
    <xf numFmtId="0" fontId="2" fillId="0" borderId="0" xfId="0" applyFont="1" applyBorder="1" applyAlignment="1"/>
    <xf numFmtId="0" fontId="2" fillId="0" borderId="0" xfId="0" applyFont="1" applyBorder="1" applyAlignment="1">
      <alignment horizontal="left"/>
    </xf>
    <xf numFmtId="0" fontId="5" fillId="0" borderId="0" xfId="0" applyFont="1" applyBorder="1"/>
    <xf numFmtId="0" fontId="1" fillId="0" borderId="0" xfId="0" applyFont="1" applyBorder="1"/>
    <xf numFmtId="0" fontId="0" fillId="0" borderId="0" xfId="0" applyFont="1" applyBorder="1" applyAlignment="1"/>
    <xf numFmtId="0" fontId="2" fillId="0" borderId="0" xfId="0" applyFont="1" applyBorder="1"/>
    <xf numFmtId="0" fontId="4" fillId="0" borderId="0" xfId="0" applyFont="1" applyBorder="1"/>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1" xfId="0" applyFont="1" applyBorder="1"/>
    <xf numFmtId="0" fontId="11" fillId="0" borderId="1" xfId="0" applyFont="1" applyBorder="1"/>
    <xf numFmtId="2" fontId="10" fillId="0" borderId="1" xfId="0" applyNumberFormat="1" applyFont="1" applyBorder="1"/>
    <xf numFmtId="2" fontId="10" fillId="0" borderId="8" xfId="0" applyNumberFormat="1" applyFont="1" applyBorder="1"/>
    <xf numFmtId="0" fontId="10" fillId="0" borderId="12" xfId="0" applyFont="1" applyBorder="1"/>
    <xf numFmtId="0" fontId="10" fillId="0" borderId="13" xfId="0" applyFont="1" applyBorder="1"/>
    <xf numFmtId="0" fontId="5" fillId="0" borderId="1" xfId="0" applyFont="1" applyBorder="1"/>
    <xf numFmtId="0" fontId="5" fillId="0" borderId="7" xfId="0" applyFont="1" applyBorder="1" applyAlignment="1">
      <alignment horizontal="left"/>
    </xf>
    <xf numFmtId="2" fontId="5" fillId="0" borderId="8" xfId="0" applyNumberFormat="1" applyFont="1" applyBorder="1"/>
    <xf numFmtId="0" fontId="5" fillId="0" borderId="9" xfId="0" applyFont="1" applyBorder="1"/>
    <xf numFmtId="0" fontId="5" fillId="0" borderId="10" xfId="0" applyFont="1" applyBorder="1"/>
    <xf numFmtId="0" fontId="5" fillId="0" borderId="11" xfId="0" applyFont="1" applyBorder="1"/>
    <xf numFmtId="0" fontId="5" fillId="0" borderId="1" xfId="0" applyFont="1" applyBorder="1" applyAlignment="1">
      <alignment horizontal="left"/>
    </xf>
    <xf numFmtId="0" fontId="10" fillId="0" borderId="4" xfId="0" applyFont="1" applyBorder="1" applyAlignment="1">
      <alignment horizontal="center"/>
    </xf>
    <xf numFmtId="2" fontId="5" fillId="0" borderId="1" xfId="0" applyNumberFormat="1" applyFont="1" applyBorder="1" applyAlignment="1">
      <alignment horizontal="right"/>
    </xf>
    <xf numFmtId="0" fontId="10" fillId="0" borderId="14" xfId="0" applyFont="1" applyBorder="1" applyAlignment="1">
      <alignment horizontal="center" vertical="center" wrapText="1"/>
    </xf>
    <xf numFmtId="0" fontId="5" fillId="0" borderId="15" xfId="0" applyFont="1" applyBorder="1"/>
    <xf numFmtId="0" fontId="10" fillId="0" borderId="7" xfId="0" applyFont="1" applyBorder="1" applyAlignment="1">
      <alignment horizontal="center" wrapText="1"/>
    </xf>
    <xf numFmtId="0" fontId="10"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0"/>
          <c:order val="0"/>
          <c:tx>
            <c:v>biplot</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1"/>
            <c:dispEq val="1"/>
            <c:trendlineLbl>
              <c:layout>
                <c:manualLayout>
                  <c:x val="1.8774487474973404E-2"/>
                  <c:y val="6.4485509278715089E-2"/>
                </c:manualLayout>
              </c:layout>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baseline="0"/>
                      <a:t>R² = 0.9259</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trendlineLbl>
          </c:trendline>
          <c:xVal>
            <c:numRef>
              <c:f>'Summary stats'!$E$3:$E$117</c:f>
              <c:numCache>
                <c:formatCode>0.00</c:formatCode>
                <c:ptCount val="115"/>
                <c:pt idx="0">
                  <c:v>47.727272727272727</c:v>
                </c:pt>
                <c:pt idx="1">
                  <c:v>75</c:v>
                </c:pt>
                <c:pt idx="2">
                  <c:v>49.056603773584904</c:v>
                </c:pt>
                <c:pt idx="3">
                  <c:v>55.555555555555557</c:v>
                </c:pt>
                <c:pt idx="4">
                  <c:v>53.333333333333336</c:v>
                </c:pt>
                <c:pt idx="5">
                  <c:v>100</c:v>
                </c:pt>
                <c:pt idx="6">
                  <c:v>0</c:v>
                </c:pt>
                <c:pt idx="7">
                  <c:v>0</c:v>
                </c:pt>
                <c:pt idx="8">
                  <c:v>0</c:v>
                </c:pt>
                <c:pt idx="9">
                  <c:v>72.727272727272734</c:v>
                </c:pt>
                <c:pt idx="10">
                  <c:v>28.30188679245283</c:v>
                </c:pt>
                <c:pt idx="11">
                  <c:v>52.941176470588239</c:v>
                </c:pt>
                <c:pt idx="12">
                  <c:v>50</c:v>
                </c:pt>
                <c:pt idx="13">
                  <c:v>46.153846153846153</c:v>
                </c:pt>
                <c:pt idx="14">
                  <c:v>100</c:v>
                </c:pt>
                <c:pt idx="15">
                  <c:v>19.35483870967742</c:v>
                </c:pt>
                <c:pt idx="16">
                  <c:v>0</c:v>
                </c:pt>
                <c:pt idx="17">
                  <c:v>66.666666666666657</c:v>
                </c:pt>
                <c:pt idx="18">
                  <c:v>16.666666666666664</c:v>
                </c:pt>
                <c:pt idx="19">
                  <c:v>0</c:v>
                </c:pt>
                <c:pt idx="20">
                  <c:v>0</c:v>
                </c:pt>
                <c:pt idx="21">
                  <c:v>100</c:v>
                </c:pt>
                <c:pt idx="22">
                  <c:v>70.212765957446805</c:v>
                </c:pt>
                <c:pt idx="23">
                  <c:v>4.4247787610619467</c:v>
                </c:pt>
                <c:pt idx="24">
                  <c:v>66.666666666666657</c:v>
                </c:pt>
                <c:pt idx="25">
                  <c:v>100</c:v>
                </c:pt>
                <c:pt idx="26">
                  <c:v>100</c:v>
                </c:pt>
                <c:pt idx="27">
                  <c:v>100</c:v>
                </c:pt>
                <c:pt idx="28">
                  <c:v>42.857142857142854</c:v>
                </c:pt>
                <c:pt idx="29">
                  <c:v>33.333333333333329</c:v>
                </c:pt>
                <c:pt idx="30">
                  <c:v>0</c:v>
                </c:pt>
                <c:pt idx="31">
                  <c:v>100</c:v>
                </c:pt>
                <c:pt idx="32">
                  <c:v>100</c:v>
                </c:pt>
                <c:pt idx="33">
                  <c:v>57.142857142857139</c:v>
                </c:pt>
                <c:pt idx="34">
                  <c:v>100</c:v>
                </c:pt>
                <c:pt idx="35">
                  <c:v>0</c:v>
                </c:pt>
                <c:pt idx="36">
                  <c:v>0</c:v>
                </c:pt>
                <c:pt idx="37">
                  <c:v>10.526315789473683</c:v>
                </c:pt>
                <c:pt idx="38">
                  <c:v>20</c:v>
                </c:pt>
                <c:pt idx="39">
                  <c:v>0</c:v>
                </c:pt>
                <c:pt idx="40">
                  <c:v>48.148148148148145</c:v>
                </c:pt>
                <c:pt idx="41">
                  <c:v>100</c:v>
                </c:pt>
                <c:pt idx="42">
                  <c:v>60</c:v>
                </c:pt>
                <c:pt idx="43">
                  <c:v>100</c:v>
                </c:pt>
                <c:pt idx="44">
                  <c:v>75</c:v>
                </c:pt>
                <c:pt idx="45">
                  <c:v>0</c:v>
                </c:pt>
                <c:pt idx="46">
                  <c:v>13.333333333333334</c:v>
                </c:pt>
                <c:pt idx="47">
                  <c:v>91.666666666666657</c:v>
                </c:pt>
                <c:pt idx="48">
                  <c:v>4.7619047619047619</c:v>
                </c:pt>
                <c:pt idx="49">
                  <c:v>40</c:v>
                </c:pt>
                <c:pt idx="50">
                  <c:v>33.644859813084111</c:v>
                </c:pt>
                <c:pt idx="51">
                  <c:v>25</c:v>
                </c:pt>
                <c:pt idx="52">
                  <c:v>0</c:v>
                </c:pt>
                <c:pt idx="53">
                  <c:v>0</c:v>
                </c:pt>
                <c:pt idx="54">
                  <c:v>0</c:v>
                </c:pt>
                <c:pt idx="55">
                  <c:v>60</c:v>
                </c:pt>
                <c:pt idx="56">
                  <c:v>0</c:v>
                </c:pt>
                <c:pt idx="57">
                  <c:v>100</c:v>
                </c:pt>
                <c:pt idx="58">
                  <c:v>0</c:v>
                </c:pt>
                <c:pt idx="59">
                  <c:v>100</c:v>
                </c:pt>
                <c:pt idx="60">
                  <c:v>25</c:v>
                </c:pt>
                <c:pt idx="61">
                  <c:v>14.285714285714285</c:v>
                </c:pt>
                <c:pt idx="62">
                  <c:v>8.695652173913043</c:v>
                </c:pt>
                <c:pt idx="63">
                  <c:v>0</c:v>
                </c:pt>
                <c:pt idx="64">
                  <c:v>100</c:v>
                </c:pt>
                <c:pt idx="65">
                  <c:v>33.333333333333329</c:v>
                </c:pt>
                <c:pt idx="66">
                  <c:v>66.666666666666657</c:v>
                </c:pt>
                <c:pt idx="67">
                  <c:v>0</c:v>
                </c:pt>
                <c:pt idx="68">
                  <c:v>100</c:v>
                </c:pt>
                <c:pt idx="69">
                  <c:v>50</c:v>
                </c:pt>
                <c:pt idx="70">
                  <c:v>75</c:v>
                </c:pt>
                <c:pt idx="71">
                  <c:v>26.315789473684209</c:v>
                </c:pt>
                <c:pt idx="72">
                  <c:v>24.590163934426229</c:v>
                </c:pt>
                <c:pt idx="73">
                  <c:v>57.142857142857139</c:v>
                </c:pt>
                <c:pt idx="74">
                  <c:v>50</c:v>
                </c:pt>
                <c:pt idx="75">
                  <c:v>14.285714285714285</c:v>
                </c:pt>
                <c:pt idx="76">
                  <c:v>0</c:v>
                </c:pt>
                <c:pt idx="77">
                  <c:v>60.416666666666664</c:v>
                </c:pt>
                <c:pt idx="78">
                  <c:v>100</c:v>
                </c:pt>
                <c:pt idx="79">
                  <c:v>35.714285714285715</c:v>
                </c:pt>
                <c:pt idx="80">
                  <c:v>37.5</c:v>
                </c:pt>
                <c:pt idx="81">
                  <c:v>52.631578947368418</c:v>
                </c:pt>
                <c:pt idx="82">
                  <c:v>44.444444444444443</c:v>
                </c:pt>
                <c:pt idx="83">
                  <c:v>50</c:v>
                </c:pt>
                <c:pt idx="84">
                  <c:v>66.666666666666657</c:v>
                </c:pt>
                <c:pt idx="85">
                  <c:v>80</c:v>
                </c:pt>
                <c:pt idx="86">
                  <c:v>25</c:v>
                </c:pt>
                <c:pt idx="87">
                  <c:v>0</c:v>
                </c:pt>
                <c:pt idx="88">
                  <c:v>12.121212121212121</c:v>
                </c:pt>
                <c:pt idx="89">
                  <c:v>0</c:v>
                </c:pt>
                <c:pt idx="90">
                  <c:v>0</c:v>
                </c:pt>
                <c:pt idx="91">
                  <c:v>71.428571428571431</c:v>
                </c:pt>
                <c:pt idx="92">
                  <c:v>30.666666666666664</c:v>
                </c:pt>
                <c:pt idx="93">
                  <c:v>12.5</c:v>
                </c:pt>
                <c:pt idx="94">
                  <c:v>12.962962962962962</c:v>
                </c:pt>
                <c:pt idx="95">
                  <c:v>66.666666666666657</c:v>
                </c:pt>
                <c:pt idx="96">
                  <c:v>83.333333333333343</c:v>
                </c:pt>
                <c:pt idx="97">
                  <c:v>60</c:v>
                </c:pt>
                <c:pt idx="98">
                  <c:v>0</c:v>
                </c:pt>
                <c:pt idx="99">
                  <c:v>0</c:v>
                </c:pt>
                <c:pt idx="100">
                  <c:v>73.68421052631578</c:v>
                </c:pt>
                <c:pt idx="101">
                  <c:v>100</c:v>
                </c:pt>
                <c:pt idx="102">
                  <c:v>28.571428571428569</c:v>
                </c:pt>
                <c:pt idx="103">
                  <c:v>54.166666666666664</c:v>
                </c:pt>
                <c:pt idx="104">
                  <c:v>53.921568627450981</c:v>
                </c:pt>
                <c:pt idx="105">
                  <c:v>66.666666666666657</c:v>
                </c:pt>
                <c:pt idx="106">
                  <c:v>100</c:v>
                </c:pt>
                <c:pt idx="107">
                  <c:v>50</c:v>
                </c:pt>
                <c:pt idx="108">
                  <c:v>0</c:v>
                </c:pt>
                <c:pt idx="109">
                  <c:v>50</c:v>
                </c:pt>
                <c:pt idx="110">
                  <c:v>50</c:v>
                </c:pt>
                <c:pt idx="111">
                  <c:v>0</c:v>
                </c:pt>
                <c:pt idx="112">
                  <c:v>33.333333333333329</c:v>
                </c:pt>
                <c:pt idx="113">
                  <c:v>40</c:v>
                </c:pt>
                <c:pt idx="114">
                  <c:v>47.222222222222221</c:v>
                </c:pt>
              </c:numCache>
            </c:numRef>
          </c:xVal>
          <c:yVal>
            <c:numRef>
              <c:f>'Summary stats'!$G$3:$G$117</c:f>
              <c:numCache>
                <c:formatCode>0.00</c:formatCode>
                <c:ptCount val="115"/>
                <c:pt idx="0">
                  <c:v>58.333333333333336</c:v>
                </c:pt>
                <c:pt idx="1">
                  <c:v>100</c:v>
                </c:pt>
                <c:pt idx="2">
                  <c:v>53.061224489795919</c:v>
                </c:pt>
                <c:pt idx="3">
                  <c:v>62.5</c:v>
                </c:pt>
                <c:pt idx="4">
                  <c:v>61.53846153846154</c:v>
                </c:pt>
                <c:pt idx="5">
                  <c:v>100</c:v>
                </c:pt>
                <c:pt idx="6">
                  <c:v>0</c:v>
                </c:pt>
                <c:pt idx="7">
                  <c:v>0</c:v>
                </c:pt>
                <c:pt idx="8">
                  <c:v>0</c:v>
                </c:pt>
                <c:pt idx="9">
                  <c:v>80</c:v>
                </c:pt>
                <c:pt idx="10">
                  <c:v>41.666666666666671</c:v>
                </c:pt>
                <c:pt idx="11">
                  <c:v>60</c:v>
                </c:pt>
                <c:pt idx="12">
                  <c:v>50</c:v>
                </c:pt>
                <c:pt idx="13">
                  <c:v>100</c:v>
                </c:pt>
                <c:pt idx="14">
                  <c:v>100</c:v>
                </c:pt>
                <c:pt idx="15">
                  <c:v>27.27272727272727</c:v>
                </c:pt>
                <c:pt idx="16">
                  <c:v>0</c:v>
                </c:pt>
                <c:pt idx="17">
                  <c:v>66.666666666666657</c:v>
                </c:pt>
                <c:pt idx="18">
                  <c:v>38.888888888888893</c:v>
                </c:pt>
                <c:pt idx="19">
                  <c:v>0</c:v>
                </c:pt>
                <c:pt idx="20">
                  <c:v>0</c:v>
                </c:pt>
                <c:pt idx="21">
                  <c:v>100</c:v>
                </c:pt>
                <c:pt idx="22">
                  <c:v>75</c:v>
                </c:pt>
                <c:pt idx="23">
                  <c:v>11.627906976744185</c:v>
                </c:pt>
                <c:pt idx="24">
                  <c:v>66.666666666666657</c:v>
                </c:pt>
                <c:pt idx="25">
                  <c:v>100</c:v>
                </c:pt>
                <c:pt idx="26">
                  <c:v>100</c:v>
                </c:pt>
                <c:pt idx="27">
                  <c:v>100</c:v>
                </c:pt>
                <c:pt idx="28">
                  <c:v>54.54545454545454</c:v>
                </c:pt>
                <c:pt idx="29">
                  <c:v>50</c:v>
                </c:pt>
                <c:pt idx="30">
                  <c:v>0</c:v>
                </c:pt>
                <c:pt idx="31">
                  <c:v>100</c:v>
                </c:pt>
                <c:pt idx="32">
                  <c:v>100</c:v>
                </c:pt>
                <c:pt idx="33">
                  <c:v>72.727272727272734</c:v>
                </c:pt>
                <c:pt idx="34">
                  <c:v>100</c:v>
                </c:pt>
                <c:pt idx="35">
                  <c:v>0</c:v>
                </c:pt>
                <c:pt idx="36">
                  <c:v>0</c:v>
                </c:pt>
                <c:pt idx="37">
                  <c:v>22.222222222222221</c:v>
                </c:pt>
                <c:pt idx="38">
                  <c:v>50</c:v>
                </c:pt>
                <c:pt idx="39">
                  <c:v>0</c:v>
                </c:pt>
                <c:pt idx="40">
                  <c:v>52</c:v>
                </c:pt>
                <c:pt idx="41">
                  <c:v>100</c:v>
                </c:pt>
                <c:pt idx="42">
                  <c:v>75</c:v>
                </c:pt>
                <c:pt idx="43">
                  <c:v>100</c:v>
                </c:pt>
                <c:pt idx="44">
                  <c:v>80.769230769230802</c:v>
                </c:pt>
                <c:pt idx="45">
                  <c:v>0</c:v>
                </c:pt>
                <c:pt idx="46">
                  <c:v>36.363636363636367</c:v>
                </c:pt>
                <c:pt idx="47">
                  <c:v>97.058823529411768</c:v>
                </c:pt>
                <c:pt idx="48">
                  <c:v>9.0909090909090917</c:v>
                </c:pt>
                <c:pt idx="49">
                  <c:v>40</c:v>
                </c:pt>
                <c:pt idx="50">
                  <c:v>52.941176470588239</c:v>
                </c:pt>
                <c:pt idx="51">
                  <c:v>28.571428571428569</c:v>
                </c:pt>
                <c:pt idx="52">
                  <c:v>0</c:v>
                </c:pt>
                <c:pt idx="53">
                  <c:v>0</c:v>
                </c:pt>
                <c:pt idx="54">
                  <c:v>0</c:v>
                </c:pt>
                <c:pt idx="55">
                  <c:v>90</c:v>
                </c:pt>
                <c:pt idx="56">
                  <c:v>0</c:v>
                </c:pt>
                <c:pt idx="57">
                  <c:v>100</c:v>
                </c:pt>
                <c:pt idx="58">
                  <c:v>0</c:v>
                </c:pt>
                <c:pt idx="59">
                  <c:v>100</c:v>
                </c:pt>
                <c:pt idx="60">
                  <c:v>30.76923076923077</c:v>
                </c:pt>
                <c:pt idx="61">
                  <c:v>15.789473684210526</c:v>
                </c:pt>
                <c:pt idx="62">
                  <c:v>13.333333333333334</c:v>
                </c:pt>
                <c:pt idx="63">
                  <c:v>0</c:v>
                </c:pt>
                <c:pt idx="64">
                  <c:v>100</c:v>
                </c:pt>
                <c:pt idx="65">
                  <c:v>33.333333333333329</c:v>
                </c:pt>
                <c:pt idx="66">
                  <c:v>100</c:v>
                </c:pt>
                <c:pt idx="67">
                  <c:v>0</c:v>
                </c:pt>
                <c:pt idx="68">
                  <c:v>100</c:v>
                </c:pt>
                <c:pt idx="69">
                  <c:v>50</c:v>
                </c:pt>
                <c:pt idx="70">
                  <c:v>75</c:v>
                </c:pt>
                <c:pt idx="71">
                  <c:v>55.555555555555557</c:v>
                </c:pt>
                <c:pt idx="72">
                  <c:v>35.714285714285715</c:v>
                </c:pt>
                <c:pt idx="73">
                  <c:v>57.142857142857139</c:v>
                </c:pt>
                <c:pt idx="74">
                  <c:v>50</c:v>
                </c:pt>
                <c:pt idx="75">
                  <c:v>33.333333333333329</c:v>
                </c:pt>
                <c:pt idx="76">
                  <c:v>0</c:v>
                </c:pt>
                <c:pt idx="77">
                  <c:v>74.358974358974365</c:v>
                </c:pt>
                <c:pt idx="78">
                  <c:v>100</c:v>
                </c:pt>
                <c:pt idx="79">
                  <c:v>50</c:v>
                </c:pt>
                <c:pt idx="80">
                  <c:v>46.666666666666664</c:v>
                </c:pt>
                <c:pt idx="81">
                  <c:v>71.428571428571431</c:v>
                </c:pt>
                <c:pt idx="82">
                  <c:v>57.142857142857139</c:v>
                </c:pt>
                <c:pt idx="83">
                  <c:v>50</c:v>
                </c:pt>
                <c:pt idx="84">
                  <c:v>66.666666666666657</c:v>
                </c:pt>
                <c:pt idx="85">
                  <c:v>100</c:v>
                </c:pt>
                <c:pt idx="86">
                  <c:v>25</c:v>
                </c:pt>
                <c:pt idx="87">
                  <c:v>0</c:v>
                </c:pt>
                <c:pt idx="88">
                  <c:v>15.384615384615385</c:v>
                </c:pt>
                <c:pt idx="89">
                  <c:v>0</c:v>
                </c:pt>
                <c:pt idx="90">
                  <c:v>0</c:v>
                </c:pt>
                <c:pt idx="91">
                  <c:v>71.428571428571431</c:v>
                </c:pt>
                <c:pt idx="92">
                  <c:v>34.848484848484851</c:v>
                </c:pt>
                <c:pt idx="93">
                  <c:v>25</c:v>
                </c:pt>
                <c:pt idx="94">
                  <c:v>35</c:v>
                </c:pt>
                <c:pt idx="95">
                  <c:v>66.666666666666657</c:v>
                </c:pt>
                <c:pt idx="96">
                  <c:v>83.333333333333343</c:v>
                </c:pt>
                <c:pt idx="97">
                  <c:v>60</c:v>
                </c:pt>
                <c:pt idx="98">
                  <c:v>0</c:v>
                </c:pt>
                <c:pt idx="99">
                  <c:v>0</c:v>
                </c:pt>
                <c:pt idx="100">
                  <c:v>77.777777777777786</c:v>
                </c:pt>
                <c:pt idx="101">
                  <c:v>100</c:v>
                </c:pt>
                <c:pt idx="102">
                  <c:v>36.363636363636367</c:v>
                </c:pt>
                <c:pt idx="103">
                  <c:v>81.25</c:v>
                </c:pt>
                <c:pt idx="104">
                  <c:v>70.512820512820511</c:v>
                </c:pt>
                <c:pt idx="105">
                  <c:v>66.666666666666657</c:v>
                </c:pt>
                <c:pt idx="106">
                  <c:v>100</c:v>
                </c:pt>
                <c:pt idx="107">
                  <c:v>57.142857142857139</c:v>
                </c:pt>
                <c:pt idx="108">
                  <c:v>0</c:v>
                </c:pt>
                <c:pt idx="109">
                  <c:v>50</c:v>
                </c:pt>
                <c:pt idx="110">
                  <c:v>50</c:v>
                </c:pt>
                <c:pt idx="111">
                  <c:v>0</c:v>
                </c:pt>
                <c:pt idx="112">
                  <c:v>50</c:v>
                </c:pt>
                <c:pt idx="113">
                  <c:v>66.666666666666657</c:v>
                </c:pt>
                <c:pt idx="114">
                  <c:v>69.387755102040813</c:v>
                </c:pt>
              </c:numCache>
            </c:numRef>
          </c:yVal>
          <c:smooth val="0"/>
          <c:extLst>
            <c:ext xmlns:c16="http://schemas.microsoft.com/office/drawing/2014/chart" uri="{C3380CC4-5D6E-409C-BE32-E72D297353CC}">
              <c16:uniqueId val="{00000002-6176-4B06-A2BC-848092A074AB}"/>
            </c:ext>
          </c:extLst>
        </c:ser>
        <c:dLbls>
          <c:showLegendKey val="0"/>
          <c:showVal val="0"/>
          <c:showCatName val="0"/>
          <c:showSerName val="0"/>
          <c:showPercent val="0"/>
          <c:showBubbleSize val="0"/>
        </c:dLbls>
        <c:axId val="1819081456"/>
        <c:axId val="1820697024"/>
      </c:scatterChart>
      <c:valAx>
        <c:axId val="1819081456"/>
        <c:scaling>
          <c:orientation val="minMax"/>
          <c:max val="100"/>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s-ES"/>
                  <a:t>% accepted spp sampled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s-ES"/>
          </a:p>
        </c:txPr>
        <c:crossAx val="1820697024"/>
        <c:crosses val="autoZero"/>
        <c:crossBetween val="midCat"/>
      </c:valAx>
      <c:valAx>
        <c:axId val="1820697024"/>
        <c:scaling>
          <c:orientation val="minMax"/>
          <c:max val="10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s-ES"/>
                  <a:t>% spp sampled of the phylogeny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s-ES"/>
          </a:p>
        </c:txPr>
        <c:crossAx val="1819081456"/>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 accepted spp sampled</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rgbClr val="000000">
                  <a:lumMod val="65000"/>
                  <a:lumOff val="35000"/>
                </a:srgbClr>
              </a:solidFill>
              <a:latin typeface="+mn-lt"/>
              <a:ea typeface="+mn-ea"/>
              <a:cs typeface="+mn-cs"/>
            </a:defRPr>
          </a:pPr>
          <a:r>
            <a:rPr kumimoji="0" lang="en-US" sz="1400" b="0" i="0" u="none" strike="noStrike" kern="1200" cap="none" spc="0" normalizeH="0" baseline="0" noProof="0">
              <a:ln>
                <a:noFill/>
              </a:ln>
              <a:solidFill>
                <a:srgbClr val="000000">
                  <a:lumMod val="65000"/>
                  <a:lumOff val="35000"/>
                </a:srgbClr>
              </a:solidFill>
              <a:effectLst/>
              <a:uLnTx/>
              <a:uFillTx/>
              <a:latin typeface="Calibri"/>
              <a:cs typeface="Calibri"/>
            </a:rPr>
            <a:t>% accepted spp sampled</a:t>
          </a:r>
        </a:p>
      </cx:txPr>
    </cx:title>
    <cx:plotArea>
      <cx:plotAreaRegion>
        <cx:series layoutId="clusteredColumn" uniqueId="{F38DFEBE-6666-4A38-8AAD-EBC51E4B4762}">
          <cx:tx>
            <cx:txData>
              <cx:f>_xlchart.v1.2</cx:f>
              <cx:v>% accepted spp sampled</cx:v>
            </cx:txData>
          </cx:tx>
          <cx:dataId val="0"/>
          <cx:layoutPr>
            <cx:binning intervalClosed="r"/>
          </cx:layoutPr>
        </cx:series>
      </cx:plotAreaRegion>
      <cx:axis id="0">
        <cx:catScaling gapWidth="0.0900000036"/>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 spp sampled from the phylogeny</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rgbClr val="000000">
                  <a:lumMod val="65000"/>
                  <a:lumOff val="35000"/>
                </a:srgbClr>
              </a:solidFill>
              <a:latin typeface="+mn-lt"/>
              <a:ea typeface="+mn-ea"/>
              <a:cs typeface="+mn-cs"/>
            </a:defRPr>
          </a:pPr>
          <a:r>
            <a:rPr kumimoji="0" lang="en-US" sz="1400" b="0" i="0" u="none" strike="noStrike" kern="1200" cap="none" spc="0" normalizeH="0" baseline="0" noProof="0">
              <a:ln>
                <a:noFill/>
              </a:ln>
              <a:solidFill>
                <a:srgbClr val="000000">
                  <a:lumMod val="65000"/>
                  <a:lumOff val="35000"/>
                </a:srgbClr>
              </a:solidFill>
              <a:effectLst/>
              <a:uLnTx/>
              <a:uFillTx/>
              <a:latin typeface="Calibri"/>
              <a:cs typeface="Calibri"/>
            </a:rPr>
            <a:t>% spp sampled from the phylogeny</a:t>
          </a:r>
        </a:p>
      </cx:txPr>
    </cx:title>
    <cx:plotArea>
      <cx:plotAreaRegion>
        <cx:series layoutId="clusteredColumn" uniqueId="{0AD25972-C415-4557-BA31-904737C3F204}">
          <cx:tx>
            <cx:txData>
              <cx:f>_xlchart.v1.0</cx:f>
              <cx:v>% spp sampled from the phylogeny*</cx:v>
            </cx:txData>
          </cx:tx>
          <cx:dataId val="0"/>
          <cx:layoutPr>
            <cx:binning intervalClosed="r">
              <cx:binSize val="25"/>
            </cx:binning>
          </cx:layoutPr>
        </cx:series>
      </cx:plotAreaRegion>
      <cx:axis id="0">
        <cx:catScaling gapWidth="0.0900000036"/>
        <cx:tickLabels/>
      </cx:axis>
      <cx:axis id="1">
        <cx:valScaling max="45"/>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323850</xdr:colOff>
      <xdr:row>5</xdr:row>
      <xdr:rowOff>61911</xdr:rowOff>
    </xdr:from>
    <xdr:to>
      <xdr:col>14</xdr:col>
      <xdr:colOff>276226</xdr:colOff>
      <xdr:row>22</xdr:row>
      <xdr:rowOff>171450</xdr:rowOff>
    </xdr:to>
    <xdr:graphicFrame macro="">
      <xdr:nvGraphicFramePr>
        <xdr:cNvPr id="8" name="Gráfico 7">
          <a:extLst>
            <a:ext uri="{FF2B5EF4-FFF2-40B4-BE49-F238E27FC236}">
              <a16:creationId xmlns:a16="http://schemas.microsoft.com/office/drawing/2014/main" id="{E66D4B8C-1A4D-454F-A4AB-54CF6654E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309562</xdr:colOff>
      <xdr:row>24</xdr:row>
      <xdr:rowOff>66674</xdr:rowOff>
    </xdr:from>
    <xdr:to>
      <xdr:col>11</xdr:col>
      <xdr:colOff>409575</xdr:colOff>
      <xdr:row>43</xdr:row>
      <xdr:rowOff>152400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E49ABFEC-58F3-49C8-B31A-1D2F8B32D8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348537" y="4924424"/>
              <a:ext cx="3452813" cy="3705226"/>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11</xdr:col>
      <xdr:colOff>509587</xdr:colOff>
      <xdr:row>24</xdr:row>
      <xdr:rowOff>66674</xdr:rowOff>
    </xdr:from>
    <xdr:to>
      <xdr:col>15</xdr:col>
      <xdr:colOff>609600</xdr:colOff>
      <xdr:row>43</xdr:row>
      <xdr:rowOff>152400</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DD96CCCC-3DF3-45F7-9765-14CD61D820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901362" y="4924424"/>
              <a:ext cx="3452813" cy="3705226"/>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nybg.org/files/scientists/rnaczi/Chromosomes1999/Chromosomes1999.pdf" TargetMode="External"/><Relationship Id="rId18" Type="http://schemas.openxmlformats.org/officeDocument/2006/relationships/hyperlink" Target="http://www.herbarium.unc.edu/18cypcypMar2004.pdf" TargetMode="External"/><Relationship Id="rId26" Type="http://schemas.openxmlformats.org/officeDocument/2006/relationships/hyperlink" Target="http://www.ruhr-uni-bochum.de/imperia/md/content/geobot/2004/hendrichs_2004a-carex-subgenus-carex.pdf" TargetMode="External"/><Relationship Id="rId3" Type="http://schemas.openxmlformats.org/officeDocument/2006/relationships/hyperlink" Target="http://sci-hub.io/10.1111/j.1095-8339.1993.tb00324.x" TargetMode="External"/><Relationship Id="rId21" Type="http://schemas.openxmlformats.org/officeDocument/2006/relationships/hyperlink" Target="http://rjb.revistas.csic.es/index.php/rjb/article/view/368/362" TargetMode="External"/><Relationship Id="rId34" Type="http://schemas.openxmlformats.org/officeDocument/2006/relationships/hyperlink" Target="http://arno.uva.nl/cgi/arno/show.cgi?fid=566066" TargetMode="External"/><Relationship Id="rId7" Type="http://schemas.openxmlformats.org/officeDocument/2006/relationships/hyperlink" Target="http://www.jjbotany.com/pdf/JJB_090_249_259.pdf" TargetMode="External"/><Relationship Id="rId12" Type="http://schemas.openxmlformats.org/officeDocument/2006/relationships/hyperlink" Target="http://www.jjbotany.com/pdf/JJB_085_378_382.pdf" TargetMode="External"/><Relationship Id="rId17" Type="http://schemas.openxmlformats.org/officeDocument/2006/relationships/hyperlink" Target="https://www.nybg.org/files/scientists/rnaczi/Chromosomes1999/Chromosomes1999.pdf" TargetMode="External"/><Relationship Id="rId25" Type="http://schemas.openxmlformats.org/officeDocument/2006/relationships/hyperlink" Target="http://www.jjbotany.com/pdf/JJB_090_249_259.pdf" TargetMode="External"/><Relationship Id="rId33" Type="http://schemas.openxmlformats.org/officeDocument/2006/relationships/hyperlink" Target="https://www.researchgate.net/publication/264064418_Chromosome_numbers_of_Carex_section_Siderostictae_from_Korea_populations_Cyperaceae" TargetMode="External"/><Relationship Id="rId2" Type="http://schemas.openxmlformats.org/officeDocument/2006/relationships/hyperlink" Target="https://www.researchgate.net/publication/262263353_Cytological_Studies_of_4_Species_of_the_Genus_Kobresia_Cyperaceae_Collected_from_Nepal_Himalaya" TargetMode="External"/><Relationship Id="rId16" Type="http://schemas.openxmlformats.org/officeDocument/2006/relationships/hyperlink" Target="http://www.jjbotany.com/pdf/JJB_090_249_259.pdf" TargetMode="External"/><Relationship Id="rId20" Type="http://schemas.openxmlformats.org/officeDocument/2006/relationships/hyperlink" Target="https://www.researchgate.net/publication/262263353_Cytological_Studies_of_4_Species_of_the_Genus_Kobresia_Cyperaceae_Collected_from_Nepal_Himalaya" TargetMode="External"/><Relationship Id="rId29" Type="http://schemas.openxmlformats.org/officeDocument/2006/relationships/hyperlink" Target="http://www.ruhr-uni-bochum.de/imperia/md/content/geobot/2004/hendrichs_2004a-carex-subgenus-carex.pdf" TargetMode="External"/><Relationship Id="rId1" Type="http://schemas.openxmlformats.org/officeDocument/2006/relationships/hyperlink" Target="https://www.nybg.org/files/scientists/rnaczi/Chromosomes1999/Chromosomes1999.pdf" TargetMode="External"/><Relationship Id="rId6" Type="http://schemas.openxmlformats.org/officeDocument/2006/relationships/hyperlink" Target="https://www.researchgate.net/publication/262263353_Cytological_Studies_of_4_Species_of_the_Genus_Kobresia_Cyperaceae_Collected_from_Nepal_Himalaya" TargetMode="External"/><Relationship Id="rId11" Type="http://schemas.openxmlformats.org/officeDocument/2006/relationships/hyperlink" Target="http://www.jjbotany.com/pdf/JJB_090_249_259.pdf" TargetMode="External"/><Relationship Id="rId24" Type="http://schemas.openxmlformats.org/officeDocument/2006/relationships/hyperlink" Target="https://www.researchgate.net/publication/262263353_Cytological_Studies_of_4_Species_of_the_Genus_Kobresia_Cyperaceae_Collected_from_Nepal_Himalaya" TargetMode="External"/><Relationship Id="rId32" Type="http://schemas.openxmlformats.org/officeDocument/2006/relationships/hyperlink" Target="http://www.jjbotany.com/pdf/JJB_082_106_111.pdf" TargetMode="External"/><Relationship Id="rId5" Type="http://schemas.openxmlformats.org/officeDocument/2006/relationships/hyperlink" Target="http://sci-hub.io/10.1111/j.1095-8339.1993.tb00324.x%20&amp;%20Flora%20Iberica" TargetMode="External"/><Relationship Id="rId15" Type="http://schemas.openxmlformats.org/officeDocument/2006/relationships/hyperlink" Target="https://www.nybg.org/files/scientists/rnaczi/Chromosomes1999/Chromosomes1999.pdf" TargetMode="External"/><Relationship Id="rId23" Type="http://schemas.openxmlformats.org/officeDocument/2006/relationships/hyperlink" Target="http://www.jjbotany.com/pdf/JJB_090_249_259.pdf" TargetMode="External"/><Relationship Id="rId28" Type="http://schemas.openxmlformats.org/officeDocument/2006/relationships/hyperlink" Target="http://www.jjbotany.com/pdf/JJB_090_249_259.pdf" TargetMode="External"/><Relationship Id="rId36" Type="http://schemas.openxmlformats.org/officeDocument/2006/relationships/hyperlink" Target="https://www.nybg.org/files/scientists/rnaczi/Chromosomes1999/Chromosomes1999.pdf" TargetMode="External"/><Relationship Id="rId10" Type="http://schemas.openxmlformats.org/officeDocument/2006/relationships/hyperlink" Target="https://www.researchgate.net/publication/262263353_Cytological_Studies_of_4_Species_of_the_Genus_Kobresia_Cyperaceae_Collected_from_Nepal_Himalaya" TargetMode="External"/><Relationship Id="rId19" Type="http://schemas.openxmlformats.org/officeDocument/2006/relationships/hyperlink" Target="http://www.jjbotany.com/pdf/JJB_090_249_259.pdf" TargetMode="External"/><Relationship Id="rId31" Type="http://schemas.openxmlformats.org/officeDocument/2006/relationships/hyperlink" Target="https://www.jstage.jst.go.jp/article/cytologia1929/10/1-2/10_1-2_51/_pdf" TargetMode="External"/><Relationship Id="rId4" Type="http://schemas.openxmlformats.org/officeDocument/2006/relationships/hyperlink" Target="http://www.rjb.csic.es/jardinbotanico/ficheros/documentos/pdf/anales/2011/68_2_225-247_carex.pdf" TargetMode="External"/><Relationship Id="rId9" Type="http://schemas.openxmlformats.org/officeDocument/2006/relationships/hyperlink" Target="http://sci-hub.io/10.1111/j.1095-8339.1993.tb00324.x%20;%20M%C3%A1rquez-Corro%20et%20al.,%202018%20(10.12705/676.39)" TargetMode="External"/><Relationship Id="rId14" Type="http://schemas.openxmlformats.org/officeDocument/2006/relationships/hyperlink" Target="https://www.jstor.org/stable/41425112?seq=1" TargetMode="External"/><Relationship Id="rId22" Type="http://schemas.openxmlformats.org/officeDocument/2006/relationships/hyperlink" Target="http://www.jjbotany.com/pdf/JJB_090_249_259.pdf" TargetMode="External"/><Relationship Id="rId27" Type="http://schemas.openxmlformats.org/officeDocument/2006/relationships/hyperlink" Target="http://www.rjb.csic.es/jardinbotanico/ficheros/documentos/pdf/anales/2011/68_2_225-247_carex.pdf" TargetMode="External"/><Relationship Id="rId30" Type="http://schemas.openxmlformats.org/officeDocument/2006/relationships/hyperlink" Target="http://www.jjbotany.com/pdf/JJB_085_157_165.pdf" TargetMode="External"/><Relationship Id="rId35" Type="http://schemas.openxmlformats.org/officeDocument/2006/relationships/hyperlink" Target="https://www.nybg.org/files/scientists/rnaczi/Chromosomes1999/Chromosomes1999.pdf" TargetMode="External"/><Relationship Id="rId8" Type="http://schemas.openxmlformats.org/officeDocument/2006/relationships/hyperlink" Target="http://www.preslia.cz/P084Stepankova.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cat.inist.fr/?aModele=afficheN&amp;cpsidt=4876387" TargetMode="External"/><Relationship Id="rId7" Type="http://schemas.openxmlformats.org/officeDocument/2006/relationships/hyperlink" Target="http://arno.uva.nl/cgi/arno/show.cgi?fid=566066" TargetMode="External"/><Relationship Id="rId2" Type="http://schemas.openxmlformats.org/officeDocument/2006/relationships/hyperlink" Target="https://academic.oup.com/botlinnean/article/156/3/385/2418228" TargetMode="External"/><Relationship Id="rId1" Type="http://schemas.openxmlformats.org/officeDocument/2006/relationships/hyperlink" Target="http://arno.uva.nl/cgi/arno/show.cgi?fid=566066" TargetMode="External"/><Relationship Id="rId6" Type="http://schemas.openxmlformats.org/officeDocument/2006/relationships/hyperlink" Target="https://academic.oup.com/botlinnean/article/156/3/385/2418228" TargetMode="External"/><Relationship Id="rId5" Type="http://schemas.openxmlformats.org/officeDocument/2006/relationships/hyperlink" Target="https://academic.oup.com/botlinnean/article/156/3/385/2418228" TargetMode="External"/><Relationship Id="rId4" Type="http://schemas.openxmlformats.org/officeDocument/2006/relationships/hyperlink" Target="http://journals.plos.org/plosone/article?id=10.1371/journal.pone.01669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60860-4FA9-4697-8812-DEA6ED3BB0AE}">
  <dimension ref="B1:N121"/>
  <sheetViews>
    <sheetView tabSelected="1" workbookViewId="0">
      <selection activeCell="G48" sqref="G48"/>
    </sheetView>
  </sheetViews>
  <sheetFormatPr baseColWidth="10" defaultRowHeight="15" x14ac:dyDescent="0.25"/>
  <cols>
    <col min="1" max="1" width="5" style="85" customWidth="1"/>
    <col min="2" max="2" width="24.875" style="85" bestFit="1" customWidth="1"/>
    <col min="3" max="3" width="9.375" style="85" customWidth="1"/>
    <col min="4" max="4" width="14.875" style="85" bestFit="1" customWidth="1"/>
    <col min="5" max="5" width="10.625" style="85" bestFit="1" customWidth="1"/>
    <col min="6" max="6" width="10.125" style="85" customWidth="1"/>
    <col min="7" max="7" width="17.5" style="85" customWidth="1"/>
    <col min="8" max="16384" width="11" style="85"/>
  </cols>
  <sheetData>
    <row r="1" spans="2:14" ht="15.75" thickBot="1" x14ac:dyDescent="0.3"/>
    <row r="2" spans="2:14" ht="36.75" customHeight="1" x14ac:dyDescent="0.25">
      <c r="B2" s="92" t="s">
        <v>3194</v>
      </c>
      <c r="C2" s="77" t="s">
        <v>3227</v>
      </c>
      <c r="D2" s="77" t="s">
        <v>3195</v>
      </c>
      <c r="E2" s="77" t="s">
        <v>3196</v>
      </c>
      <c r="F2" s="94" t="s">
        <v>3228</v>
      </c>
      <c r="G2" s="78" t="s">
        <v>3229</v>
      </c>
      <c r="H2" s="96" t="s">
        <v>3230</v>
      </c>
      <c r="I2" s="97"/>
      <c r="J2" s="97"/>
      <c r="K2" s="97"/>
      <c r="L2" s="97"/>
      <c r="M2" s="97"/>
      <c r="N2" s="97"/>
    </row>
    <row r="3" spans="2:14" x14ac:dyDescent="0.25">
      <c r="B3" s="86" t="s">
        <v>96</v>
      </c>
      <c r="C3" s="85">
        <v>44</v>
      </c>
      <c r="D3" s="85">
        <v>21</v>
      </c>
      <c r="E3" s="93">
        <v>47.727272727272727</v>
      </c>
      <c r="F3" s="95">
        <v>36</v>
      </c>
      <c r="G3" s="87">
        <v>58.333333333333336</v>
      </c>
    </row>
    <row r="4" spans="2:14" x14ac:dyDescent="0.25">
      <c r="B4" s="86" t="s">
        <v>3188</v>
      </c>
      <c r="C4" s="85">
        <v>4</v>
      </c>
      <c r="D4" s="85">
        <v>3</v>
      </c>
      <c r="E4" s="93">
        <v>75</v>
      </c>
      <c r="F4" s="95">
        <v>3</v>
      </c>
      <c r="G4" s="87">
        <v>100</v>
      </c>
    </row>
    <row r="5" spans="2:14" x14ac:dyDescent="0.25">
      <c r="B5" s="86" t="s">
        <v>3138</v>
      </c>
      <c r="C5" s="85">
        <v>53</v>
      </c>
      <c r="D5" s="85">
        <v>26</v>
      </c>
      <c r="E5" s="93">
        <v>49.056603773584904</v>
      </c>
      <c r="F5" s="95">
        <v>49</v>
      </c>
      <c r="G5" s="87">
        <v>53.061224489795919</v>
      </c>
    </row>
    <row r="6" spans="2:14" x14ac:dyDescent="0.25">
      <c r="B6" s="86" t="s">
        <v>3141</v>
      </c>
      <c r="C6" s="85">
        <v>9</v>
      </c>
      <c r="D6" s="85">
        <v>5</v>
      </c>
      <c r="E6" s="93">
        <v>55.555555555555557</v>
      </c>
      <c r="F6" s="95">
        <v>8</v>
      </c>
      <c r="G6" s="87">
        <v>62.5</v>
      </c>
    </row>
    <row r="7" spans="2:14" x14ac:dyDescent="0.25">
      <c r="B7" s="86" t="s">
        <v>3143</v>
      </c>
      <c r="C7" s="85">
        <v>15</v>
      </c>
      <c r="D7" s="85">
        <v>8</v>
      </c>
      <c r="E7" s="93">
        <v>53.333333333333336</v>
      </c>
      <c r="F7" s="95">
        <v>13</v>
      </c>
      <c r="G7" s="87">
        <v>61.53846153846154</v>
      </c>
    </row>
    <row r="8" spans="2:14" x14ac:dyDescent="0.25">
      <c r="B8" s="86" t="s">
        <v>3190</v>
      </c>
      <c r="C8" s="85">
        <v>2</v>
      </c>
      <c r="D8" s="85">
        <v>2</v>
      </c>
      <c r="E8" s="93">
        <v>100</v>
      </c>
      <c r="F8" s="95">
        <v>2</v>
      </c>
      <c r="G8" s="87">
        <v>100</v>
      </c>
    </row>
    <row r="9" spans="2:14" x14ac:dyDescent="0.25">
      <c r="B9" s="86" t="s">
        <v>3197</v>
      </c>
      <c r="C9" s="85">
        <v>1</v>
      </c>
      <c r="D9" s="85">
        <v>0</v>
      </c>
      <c r="E9" s="93">
        <v>0</v>
      </c>
      <c r="F9" s="95">
        <v>1</v>
      </c>
      <c r="G9" s="87">
        <v>0</v>
      </c>
    </row>
    <row r="10" spans="2:14" x14ac:dyDescent="0.25">
      <c r="B10" s="86" t="s">
        <v>3198</v>
      </c>
      <c r="C10" s="85">
        <v>1</v>
      </c>
      <c r="D10" s="85">
        <v>0</v>
      </c>
      <c r="E10" s="93">
        <v>0</v>
      </c>
      <c r="F10" s="95">
        <v>1</v>
      </c>
      <c r="G10" s="87">
        <v>0</v>
      </c>
    </row>
    <row r="11" spans="2:14" x14ac:dyDescent="0.25">
      <c r="B11" s="86" t="s">
        <v>3199</v>
      </c>
      <c r="C11" s="85">
        <v>12</v>
      </c>
      <c r="D11" s="85">
        <v>0</v>
      </c>
      <c r="E11" s="93">
        <v>0</v>
      </c>
      <c r="F11" s="95">
        <v>12</v>
      </c>
      <c r="G11" s="87">
        <v>0</v>
      </c>
    </row>
    <row r="12" spans="2:14" x14ac:dyDescent="0.25">
      <c r="B12" s="86" t="s">
        <v>3142</v>
      </c>
      <c r="C12" s="85">
        <v>11</v>
      </c>
      <c r="D12" s="85">
        <v>8</v>
      </c>
      <c r="E12" s="93">
        <v>72.727272727272734</v>
      </c>
      <c r="F12" s="95">
        <v>10</v>
      </c>
      <c r="G12" s="87">
        <v>80</v>
      </c>
    </row>
    <row r="13" spans="2:14" x14ac:dyDescent="0.25">
      <c r="B13" s="86" t="s">
        <v>3172</v>
      </c>
      <c r="C13" s="85">
        <v>53</v>
      </c>
      <c r="D13" s="85">
        <v>15</v>
      </c>
      <c r="E13" s="93">
        <v>28.30188679245283</v>
      </c>
      <c r="F13" s="95">
        <v>36</v>
      </c>
      <c r="G13" s="87">
        <v>41.666666666666671</v>
      </c>
    </row>
    <row r="14" spans="2:14" x14ac:dyDescent="0.25">
      <c r="B14" s="86" t="s">
        <v>324</v>
      </c>
      <c r="C14" s="85">
        <v>17</v>
      </c>
      <c r="D14" s="85">
        <v>9</v>
      </c>
      <c r="E14" s="93">
        <v>52.941176470588239</v>
      </c>
      <c r="F14" s="95">
        <v>15</v>
      </c>
      <c r="G14" s="87">
        <v>60</v>
      </c>
    </row>
    <row r="15" spans="2:14" x14ac:dyDescent="0.25">
      <c r="B15" s="86" t="s">
        <v>3181</v>
      </c>
      <c r="C15" s="85">
        <v>6</v>
      </c>
      <c r="D15" s="85">
        <v>3</v>
      </c>
      <c r="E15" s="93">
        <v>50</v>
      </c>
      <c r="F15" s="95">
        <v>6</v>
      </c>
      <c r="G15" s="87">
        <v>50</v>
      </c>
    </row>
    <row r="16" spans="2:14" x14ac:dyDescent="0.25">
      <c r="B16" s="86" t="s">
        <v>304</v>
      </c>
      <c r="C16" s="85">
        <v>13</v>
      </c>
      <c r="D16" s="85">
        <v>6</v>
      </c>
      <c r="E16" s="93">
        <v>46.153846153846153</v>
      </c>
      <c r="F16" s="95">
        <v>6</v>
      </c>
      <c r="G16" s="87">
        <v>100</v>
      </c>
    </row>
    <row r="17" spans="2:7" x14ac:dyDescent="0.25">
      <c r="B17" s="86" t="s">
        <v>341</v>
      </c>
      <c r="C17" s="85">
        <v>2</v>
      </c>
      <c r="D17" s="85">
        <v>2</v>
      </c>
      <c r="E17" s="93">
        <v>100</v>
      </c>
      <c r="F17" s="95">
        <v>2</v>
      </c>
      <c r="G17" s="87">
        <v>100</v>
      </c>
    </row>
    <row r="18" spans="2:7" x14ac:dyDescent="0.25">
      <c r="B18" s="86" t="s">
        <v>3175</v>
      </c>
      <c r="C18" s="85">
        <v>31</v>
      </c>
      <c r="D18" s="85">
        <v>6</v>
      </c>
      <c r="E18" s="93">
        <v>19.35483870967742</v>
      </c>
      <c r="F18" s="95">
        <v>22</v>
      </c>
      <c r="G18" s="87">
        <v>27.27272727272727</v>
      </c>
    </row>
    <row r="19" spans="2:7" x14ac:dyDescent="0.25">
      <c r="B19" s="86" t="s">
        <v>3200</v>
      </c>
      <c r="C19" s="85">
        <v>1</v>
      </c>
      <c r="D19" s="85">
        <v>0</v>
      </c>
      <c r="E19" s="93">
        <v>0</v>
      </c>
      <c r="F19" s="95">
        <v>1</v>
      </c>
      <c r="G19" s="87">
        <v>0</v>
      </c>
    </row>
    <row r="20" spans="2:7" x14ac:dyDescent="0.25">
      <c r="B20" s="86" t="s">
        <v>3154</v>
      </c>
      <c r="C20" s="85">
        <v>3</v>
      </c>
      <c r="D20" s="85">
        <v>2</v>
      </c>
      <c r="E20" s="93">
        <v>66.666666666666657</v>
      </c>
      <c r="F20" s="95">
        <v>3</v>
      </c>
      <c r="G20" s="87">
        <v>66.666666666666657</v>
      </c>
    </row>
    <row r="21" spans="2:7" x14ac:dyDescent="0.25">
      <c r="B21" s="86" t="s">
        <v>3161</v>
      </c>
      <c r="C21" s="85">
        <v>42</v>
      </c>
      <c r="D21" s="85">
        <v>7</v>
      </c>
      <c r="E21" s="93">
        <v>16.666666666666664</v>
      </c>
      <c r="F21" s="95">
        <v>18</v>
      </c>
      <c r="G21" s="87">
        <v>38.888888888888893</v>
      </c>
    </row>
    <row r="22" spans="2:7" x14ac:dyDescent="0.25">
      <c r="B22" s="86" t="s">
        <v>3201</v>
      </c>
      <c r="C22" s="85">
        <v>1</v>
      </c>
      <c r="D22" s="85">
        <v>0</v>
      </c>
      <c r="E22" s="93">
        <v>0</v>
      </c>
      <c r="F22" s="95">
        <v>1</v>
      </c>
      <c r="G22" s="87">
        <v>0</v>
      </c>
    </row>
    <row r="23" spans="2:7" x14ac:dyDescent="0.25">
      <c r="B23" s="86" t="s">
        <v>3202</v>
      </c>
      <c r="C23" s="85">
        <v>3</v>
      </c>
      <c r="D23" s="85">
        <v>0</v>
      </c>
      <c r="E23" s="93">
        <v>0</v>
      </c>
      <c r="F23" s="95">
        <v>2</v>
      </c>
      <c r="G23" s="87">
        <v>0</v>
      </c>
    </row>
    <row r="24" spans="2:7" x14ac:dyDescent="0.25">
      <c r="B24" s="86" t="s">
        <v>3147</v>
      </c>
      <c r="C24" s="85">
        <v>2</v>
      </c>
      <c r="D24" s="85">
        <v>2</v>
      </c>
      <c r="E24" s="93">
        <v>100</v>
      </c>
      <c r="F24" s="95">
        <v>2</v>
      </c>
      <c r="G24" s="87">
        <v>100</v>
      </c>
    </row>
    <row r="25" spans="2:7" x14ac:dyDescent="0.25">
      <c r="B25" s="86" t="s">
        <v>3135</v>
      </c>
      <c r="C25" s="80">
        <v>94</v>
      </c>
      <c r="D25" s="85">
        <v>66</v>
      </c>
      <c r="E25" s="93">
        <v>70.212765957446805</v>
      </c>
      <c r="F25" s="95">
        <v>88</v>
      </c>
      <c r="G25" s="87">
        <v>75</v>
      </c>
    </row>
    <row r="26" spans="2:7" x14ac:dyDescent="0.25">
      <c r="B26" s="86" t="s">
        <v>3155</v>
      </c>
      <c r="C26" s="85">
        <v>113</v>
      </c>
      <c r="D26" s="85">
        <v>5</v>
      </c>
      <c r="E26" s="93">
        <v>4.4247787610619467</v>
      </c>
      <c r="F26" s="95">
        <v>43</v>
      </c>
      <c r="G26" s="87">
        <v>11.627906976744185</v>
      </c>
    </row>
    <row r="27" spans="2:7" x14ac:dyDescent="0.25">
      <c r="B27" s="86" t="s">
        <v>232</v>
      </c>
      <c r="C27" s="85">
        <v>6</v>
      </c>
      <c r="D27" s="85">
        <v>4</v>
      </c>
      <c r="E27" s="93">
        <v>66.666666666666657</v>
      </c>
      <c r="F27" s="95">
        <v>6</v>
      </c>
      <c r="G27" s="87">
        <v>66.666666666666657</v>
      </c>
    </row>
    <row r="28" spans="2:7" x14ac:dyDescent="0.25">
      <c r="B28" s="86" t="s">
        <v>3180</v>
      </c>
      <c r="C28" s="85">
        <v>4</v>
      </c>
      <c r="D28" s="85">
        <v>4</v>
      </c>
      <c r="E28" s="93">
        <v>100</v>
      </c>
      <c r="F28" s="95">
        <v>4</v>
      </c>
      <c r="G28" s="87">
        <v>100</v>
      </c>
    </row>
    <row r="29" spans="2:7" x14ac:dyDescent="0.25">
      <c r="B29" s="86" t="s">
        <v>473</v>
      </c>
      <c r="C29" s="85">
        <v>1</v>
      </c>
      <c r="D29" s="85">
        <v>1</v>
      </c>
      <c r="E29" s="93">
        <v>100</v>
      </c>
      <c r="F29" s="95">
        <v>1</v>
      </c>
      <c r="G29" s="87">
        <v>100</v>
      </c>
    </row>
    <row r="30" spans="2:7" x14ac:dyDescent="0.25">
      <c r="B30" s="86" t="s">
        <v>3151</v>
      </c>
      <c r="C30" s="85">
        <v>2</v>
      </c>
      <c r="D30" s="85">
        <v>2</v>
      </c>
      <c r="E30" s="93">
        <v>100</v>
      </c>
      <c r="F30" s="95">
        <v>2</v>
      </c>
      <c r="G30" s="87">
        <v>100</v>
      </c>
    </row>
    <row r="31" spans="2:7" x14ac:dyDescent="0.25">
      <c r="B31" s="86" t="s">
        <v>3156</v>
      </c>
      <c r="C31" s="85">
        <v>28</v>
      </c>
      <c r="D31" s="85">
        <v>12</v>
      </c>
      <c r="E31" s="93">
        <v>42.857142857142854</v>
      </c>
      <c r="F31" s="95">
        <v>22</v>
      </c>
      <c r="G31" s="87">
        <v>54.54545454545454</v>
      </c>
    </row>
    <row r="32" spans="2:7" x14ac:dyDescent="0.25">
      <c r="B32" s="86" t="s">
        <v>3193</v>
      </c>
      <c r="C32" s="85">
        <v>3</v>
      </c>
      <c r="D32" s="85">
        <v>1</v>
      </c>
      <c r="E32" s="93">
        <v>33.333333333333329</v>
      </c>
      <c r="F32" s="95">
        <v>2</v>
      </c>
      <c r="G32" s="87">
        <v>50</v>
      </c>
    </row>
    <row r="33" spans="2:7" x14ac:dyDescent="0.25">
      <c r="B33" s="86" t="s">
        <v>3203</v>
      </c>
      <c r="C33" s="85">
        <v>2</v>
      </c>
      <c r="D33" s="85">
        <v>0</v>
      </c>
      <c r="E33" s="93">
        <v>0</v>
      </c>
      <c r="F33" s="95">
        <v>1</v>
      </c>
      <c r="G33" s="87">
        <v>0</v>
      </c>
    </row>
    <row r="34" spans="2:7" x14ac:dyDescent="0.25">
      <c r="B34" s="86" t="s">
        <v>3158</v>
      </c>
      <c r="C34" s="85">
        <v>1</v>
      </c>
      <c r="D34" s="85">
        <v>1</v>
      </c>
      <c r="E34" s="93">
        <v>100</v>
      </c>
      <c r="F34" s="95">
        <v>1</v>
      </c>
      <c r="G34" s="87">
        <v>100</v>
      </c>
    </row>
    <row r="35" spans="2:7" x14ac:dyDescent="0.25">
      <c r="B35" s="86" t="s">
        <v>3159</v>
      </c>
      <c r="C35" s="85">
        <v>2</v>
      </c>
      <c r="D35" s="85">
        <v>2</v>
      </c>
      <c r="E35" s="93">
        <v>100</v>
      </c>
      <c r="F35" s="95">
        <v>2</v>
      </c>
      <c r="G35" s="87">
        <v>100</v>
      </c>
    </row>
    <row r="36" spans="2:7" x14ac:dyDescent="0.25">
      <c r="B36" s="86" t="s">
        <v>3174</v>
      </c>
      <c r="C36" s="85">
        <v>14</v>
      </c>
      <c r="D36" s="85">
        <v>8</v>
      </c>
      <c r="E36" s="93">
        <v>57.142857142857139</v>
      </c>
      <c r="F36" s="95">
        <v>11</v>
      </c>
      <c r="G36" s="87">
        <v>72.727272727272734</v>
      </c>
    </row>
    <row r="37" spans="2:7" x14ac:dyDescent="0.25">
      <c r="B37" s="86" t="s">
        <v>3160</v>
      </c>
      <c r="C37" s="85">
        <v>2</v>
      </c>
      <c r="D37" s="85">
        <v>2</v>
      </c>
      <c r="E37" s="93">
        <v>100</v>
      </c>
      <c r="F37" s="95">
        <v>2</v>
      </c>
      <c r="G37" s="87">
        <v>100</v>
      </c>
    </row>
    <row r="38" spans="2:7" x14ac:dyDescent="0.25">
      <c r="B38" s="86" t="s">
        <v>3204</v>
      </c>
      <c r="C38" s="85">
        <v>4</v>
      </c>
      <c r="D38" s="85">
        <v>0</v>
      </c>
      <c r="E38" s="93">
        <v>0</v>
      </c>
      <c r="F38" s="95">
        <v>1</v>
      </c>
      <c r="G38" s="87">
        <v>0</v>
      </c>
    </row>
    <row r="39" spans="2:7" x14ac:dyDescent="0.25">
      <c r="B39" s="86" t="s">
        <v>3205</v>
      </c>
      <c r="C39" s="85">
        <v>2</v>
      </c>
      <c r="D39" s="85">
        <v>0</v>
      </c>
      <c r="E39" s="93">
        <v>0</v>
      </c>
      <c r="F39" s="95">
        <v>2</v>
      </c>
      <c r="G39" s="87">
        <v>0</v>
      </c>
    </row>
    <row r="40" spans="2:7" x14ac:dyDescent="0.25">
      <c r="B40" s="86" t="s">
        <v>492</v>
      </c>
      <c r="C40" s="85">
        <v>19</v>
      </c>
      <c r="D40" s="85">
        <v>2</v>
      </c>
      <c r="E40" s="93">
        <v>10.526315789473683</v>
      </c>
      <c r="F40" s="95">
        <v>9</v>
      </c>
      <c r="G40" s="87">
        <v>22.222222222222221</v>
      </c>
    </row>
    <row r="41" spans="2:7" x14ac:dyDescent="0.25">
      <c r="B41" s="86" t="s">
        <v>3186</v>
      </c>
      <c r="C41" s="85">
        <v>5</v>
      </c>
      <c r="D41" s="85">
        <v>1</v>
      </c>
      <c r="E41" s="93">
        <v>20</v>
      </c>
      <c r="F41" s="95">
        <v>2</v>
      </c>
      <c r="G41" s="87">
        <v>50</v>
      </c>
    </row>
    <row r="42" spans="2:7" x14ac:dyDescent="0.25">
      <c r="B42" s="86" t="s">
        <v>3206</v>
      </c>
      <c r="C42" s="85">
        <v>3</v>
      </c>
      <c r="D42" s="85">
        <v>0</v>
      </c>
      <c r="E42" s="93">
        <v>0</v>
      </c>
      <c r="F42" s="95">
        <v>2</v>
      </c>
      <c r="G42" s="87">
        <v>0</v>
      </c>
    </row>
    <row r="43" spans="2:7" x14ac:dyDescent="0.25">
      <c r="B43" s="86" t="s">
        <v>3136</v>
      </c>
      <c r="C43" s="85">
        <v>27</v>
      </c>
      <c r="D43" s="85">
        <v>13</v>
      </c>
      <c r="E43" s="93">
        <v>48.148148148148145</v>
      </c>
      <c r="F43" s="95">
        <v>25</v>
      </c>
      <c r="G43" s="87">
        <v>52</v>
      </c>
    </row>
    <row r="44" spans="2:7" x14ac:dyDescent="0.25">
      <c r="B44" s="86" t="s">
        <v>3162</v>
      </c>
      <c r="C44" s="85">
        <v>2</v>
      </c>
      <c r="D44" s="85">
        <v>2</v>
      </c>
      <c r="E44" s="93">
        <v>100</v>
      </c>
      <c r="F44" s="95">
        <v>2</v>
      </c>
      <c r="G44" s="87">
        <v>100</v>
      </c>
    </row>
    <row r="45" spans="2:7" x14ac:dyDescent="0.25">
      <c r="B45" s="86" t="s">
        <v>3163</v>
      </c>
      <c r="C45" s="85">
        <v>5</v>
      </c>
      <c r="D45" s="85">
        <v>3</v>
      </c>
      <c r="E45" s="93">
        <v>60</v>
      </c>
      <c r="F45" s="95">
        <v>4</v>
      </c>
      <c r="G45" s="87">
        <v>75</v>
      </c>
    </row>
    <row r="46" spans="2:7" x14ac:dyDescent="0.25">
      <c r="B46" s="86" t="s">
        <v>623</v>
      </c>
      <c r="C46" s="85">
        <v>1</v>
      </c>
      <c r="D46" s="85">
        <v>1</v>
      </c>
      <c r="E46" s="93">
        <v>100</v>
      </c>
      <c r="F46" s="95">
        <v>1</v>
      </c>
      <c r="G46" s="87">
        <v>100</v>
      </c>
    </row>
    <row r="47" spans="2:7" x14ac:dyDescent="0.25">
      <c r="B47" s="86" t="s">
        <v>135</v>
      </c>
      <c r="C47" s="85">
        <v>28</v>
      </c>
      <c r="D47" s="85">
        <v>21</v>
      </c>
      <c r="E47" s="93">
        <v>75</v>
      </c>
      <c r="F47" s="95">
        <v>26</v>
      </c>
      <c r="G47" s="87">
        <v>80.769230769230802</v>
      </c>
    </row>
    <row r="48" spans="2:7" x14ac:dyDescent="0.25">
      <c r="B48" s="86" t="s">
        <v>3207</v>
      </c>
      <c r="C48" s="85">
        <v>4</v>
      </c>
      <c r="D48" s="85">
        <v>0</v>
      </c>
      <c r="E48" s="93">
        <v>0</v>
      </c>
      <c r="F48" s="95">
        <v>4</v>
      </c>
      <c r="G48" s="87">
        <v>0</v>
      </c>
    </row>
    <row r="49" spans="2:7" x14ac:dyDescent="0.25">
      <c r="B49" s="86" t="s">
        <v>3208</v>
      </c>
      <c r="C49" s="85">
        <v>30</v>
      </c>
      <c r="D49" s="85">
        <v>4</v>
      </c>
      <c r="E49" s="93">
        <v>13.333333333333334</v>
      </c>
      <c r="F49" s="95">
        <v>11</v>
      </c>
      <c r="G49" s="87">
        <v>36.363636363636367</v>
      </c>
    </row>
    <row r="50" spans="2:7" x14ac:dyDescent="0.25">
      <c r="B50" s="86" t="s">
        <v>3171</v>
      </c>
      <c r="C50" s="85">
        <v>36</v>
      </c>
      <c r="D50" s="85">
        <v>33</v>
      </c>
      <c r="E50" s="93">
        <v>91.666666666666657</v>
      </c>
      <c r="F50" s="95">
        <v>34</v>
      </c>
      <c r="G50" s="87">
        <v>97.058823529411768</v>
      </c>
    </row>
    <row r="51" spans="2:7" x14ac:dyDescent="0.25">
      <c r="B51" s="86" t="s">
        <v>3169</v>
      </c>
      <c r="C51" s="85">
        <v>21</v>
      </c>
      <c r="D51" s="85">
        <v>1</v>
      </c>
      <c r="E51" s="93">
        <v>4.7619047619047619</v>
      </c>
      <c r="F51" s="95">
        <v>11</v>
      </c>
      <c r="G51" s="87">
        <v>9.0909090909090917</v>
      </c>
    </row>
    <row r="52" spans="2:7" x14ac:dyDescent="0.25">
      <c r="B52" s="86" t="s">
        <v>3182</v>
      </c>
      <c r="C52" s="85">
        <v>5</v>
      </c>
      <c r="D52" s="85">
        <v>2</v>
      </c>
      <c r="E52" s="93">
        <v>40</v>
      </c>
      <c r="F52" s="95">
        <v>5</v>
      </c>
      <c r="G52" s="87">
        <v>40</v>
      </c>
    </row>
    <row r="53" spans="2:7" x14ac:dyDescent="0.25">
      <c r="B53" s="86" t="s">
        <v>3145</v>
      </c>
      <c r="C53" s="85">
        <v>107</v>
      </c>
      <c r="D53" s="85">
        <v>36</v>
      </c>
      <c r="E53" s="93">
        <v>33.644859813084111</v>
      </c>
      <c r="F53" s="95">
        <v>68</v>
      </c>
      <c r="G53" s="87">
        <v>52.941176470588239</v>
      </c>
    </row>
    <row r="54" spans="2:7" x14ac:dyDescent="0.25">
      <c r="B54" s="86" t="s">
        <v>76</v>
      </c>
      <c r="C54" s="85">
        <v>8</v>
      </c>
      <c r="D54" s="85">
        <v>2</v>
      </c>
      <c r="E54" s="93">
        <v>25</v>
      </c>
      <c r="F54" s="95">
        <v>7</v>
      </c>
      <c r="G54" s="87">
        <v>28.571428571428569</v>
      </c>
    </row>
    <row r="55" spans="2:7" x14ac:dyDescent="0.25">
      <c r="B55" s="86" t="s">
        <v>3209</v>
      </c>
      <c r="C55" s="85">
        <v>2</v>
      </c>
      <c r="D55" s="85">
        <v>0</v>
      </c>
      <c r="E55" s="93">
        <v>0</v>
      </c>
      <c r="F55" s="95">
        <v>2</v>
      </c>
      <c r="G55" s="87">
        <v>0</v>
      </c>
    </row>
    <row r="56" spans="2:7" x14ac:dyDescent="0.25">
      <c r="B56" s="86" t="s">
        <v>3210</v>
      </c>
      <c r="C56" s="85">
        <v>110</v>
      </c>
      <c r="D56" s="85">
        <v>0</v>
      </c>
      <c r="E56" s="93">
        <v>0</v>
      </c>
      <c r="F56" s="95">
        <v>0</v>
      </c>
      <c r="G56" s="87">
        <v>0</v>
      </c>
    </row>
    <row r="57" spans="2:7" x14ac:dyDescent="0.25">
      <c r="B57" s="86" t="s">
        <v>3211</v>
      </c>
      <c r="C57" s="85">
        <v>28</v>
      </c>
      <c r="D57" s="85">
        <v>0</v>
      </c>
      <c r="E57" s="93">
        <v>0</v>
      </c>
      <c r="F57" s="95">
        <v>16</v>
      </c>
      <c r="G57" s="87">
        <v>0</v>
      </c>
    </row>
    <row r="58" spans="2:7" x14ac:dyDescent="0.25">
      <c r="B58" s="86" t="s">
        <v>357</v>
      </c>
      <c r="C58" s="85">
        <v>15</v>
      </c>
      <c r="D58" s="85">
        <v>9</v>
      </c>
      <c r="E58" s="93">
        <v>60</v>
      </c>
      <c r="F58" s="95">
        <v>10</v>
      </c>
      <c r="G58" s="87">
        <v>90</v>
      </c>
    </row>
    <row r="59" spans="2:7" x14ac:dyDescent="0.25">
      <c r="B59" s="86" t="s">
        <v>3212</v>
      </c>
      <c r="C59" s="85">
        <v>2</v>
      </c>
      <c r="D59" s="85">
        <v>0</v>
      </c>
      <c r="E59" s="93">
        <v>0</v>
      </c>
      <c r="F59" s="95">
        <v>2</v>
      </c>
      <c r="G59" s="87">
        <v>0</v>
      </c>
    </row>
    <row r="60" spans="2:7" x14ac:dyDescent="0.25">
      <c r="B60" s="86" t="s">
        <v>3187</v>
      </c>
      <c r="C60" s="85">
        <v>1</v>
      </c>
      <c r="D60" s="85">
        <v>1</v>
      </c>
      <c r="E60" s="93">
        <v>100</v>
      </c>
      <c r="F60" s="95">
        <v>1</v>
      </c>
      <c r="G60" s="87">
        <v>100</v>
      </c>
    </row>
    <row r="61" spans="2:7" x14ac:dyDescent="0.25">
      <c r="B61" s="86" t="s">
        <v>3213</v>
      </c>
      <c r="C61" s="85">
        <v>28</v>
      </c>
      <c r="D61" s="85">
        <v>0</v>
      </c>
      <c r="E61" s="93">
        <v>0</v>
      </c>
      <c r="F61" s="95">
        <v>23</v>
      </c>
      <c r="G61" s="87">
        <v>0</v>
      </c>
    </row>
    <row r="62" spans="2:7" x14ac:dyDescent="0.25">
      <c r="B62" s="86" t="s">
        <v>3165</v>
      </c>
      <c r="C62" s="85">
        <v>1</v>
      </c>
      <c r="D62" s="85">
        <v>1</v>
      </c>
      <c r="E62" s="93">
        <v>100</v>
      </c>
      <c r="F62" s="95">
        <v>1</v>
      </c>
      <c r="G62" s="87">
        <v>100</v>
      </c>
    </row>
    <row r="63" spans="2:7" x14ac:dyDescent="0.25">
      <c r="B63" s="86" t="s">
        <v>3150</v>
      </c>
      <c r="C63" s="85">
        <v>32</v>
      </c>
      <c r="D63" s="85">
        <v>8</v>
      </c>
      <c r="E63" s="93">
        <v>25</v>
      </c>
      <c r="F63" s="95">
        <v>26</v>
      </c>
      <c r="G63" s="87">
        <v>30.76923076923077</v>
      </c>
    </row>
    <row r="64" spans="2:7" x14ac:dyDescent="0.25">
      <c r="B64" s="86" t="s">
        <v>3149</v>
      </c>
      <c r="C64" s="85">
        <v>21</v>
      </c>
      <c r="D64" s="85">
        <v>3</v>
      </c>
      <c r="E64" s="93">
        <v>14.285714285714285</v>
      </c>
      <c r="F64" s="95">
        <v>19</v>
      </c>
      <c r="G64" s="87">
        <v>15.789473684210526</v>
      </c>
    </row>
    <row r="65" spans="2:7" x14ac:dyDescent="0.25">
      <c r="B65" s="86" t="s">
        <v>3185</v>
      </c>
      <c r="C65" s="85">
        <v>23</v>
      </c>
      <c r="D65" s="85">
        <v>2</v>
      </c>
      <c r="E65" s="93">
        <v>8.695652173913043</v>
      </c>
      <c r="F65" s="95">
        <v>15</v>
      </c>
      <c r="G65" s="87">
        <v>13.333333333333334</v>
      </c>
    </row>
    <row r="66" spans="2:7" x14ac:dyDescent="0.25">
      <c r="B66" s="86" t="s">
        <v>3214</v>
      </c>
      <c r="C66" s="85">
        <v>1</v>
      </c>
      <c r="D66" s="85">
        <v>0</v>
      </c>
      <c r="E66" s="93">
        <v>0</v>
      </c>
      <c r="F66" s="95">
        <v>1</v>
      </c>
      <c r="G66" s="87">
        <v>0</v>
      </c>
    </row>
    <row r="67" spans="2:7" x14ac:dyDescent="0.25">
      <c r="B67" s="86" t="s">
        <v>3176</v>
      </c>
      <c r="C67" s="85">
        <v>4</v>
      </c>
      <c r="D67" s="85">
        <v>4</v>
      </c>
      <c r="E67" s="93">
        <v>100</v>
      </c>
      <c r="F67" s="95">
        <v>4</v>
      </c>
      <c r="G67" s="87">
        <v>100</v>
      </c>
    </row>
    <row r="68" spans="2:7" x14ac:dyDescent="0.25">
      <c r="B68" s="86" t="s">
        <v>3166</v>
      </c>
      <c r="C68" s="85">
        <v>3</v>
      </c>
      <c r="D68" s="85">
        <v>1</v>
      </c>
      <c r="E68" s="93">
        <v>33.333333333333329</v>
      </c>
      <c r="F68" s="95">
        <v>3</v>
      </c>
      <c r="G68" s="87">
        <v>33.333333333333329</v>
      </c>
    </row>
    <row r="69" spans="2:7" x14ac:dyDescent="0.25">
      <c r="B69" s="86" t="s">
        <v>3191</v>
      </c>
      <c r="C69" s="85">
        <v>3</v>
      </c>
      <c r="D69" s="85">
        <v>2</v>
      </c>
      <c r="E69" s="93">
        <v>66.666666666666657</v>
      </c>
      <c r="F69" s="95">
        <v>2</v>
      </c>
      <c r="G69" s="87">
        <v>100</v>
      </c>
    </row>
    <row r="70" spans="2:7" x14ac:dyDescent="0.25">
      <c r="B70" s="86" t="s">
        <v>3215</v>
      </c>
      <c r="C70" s="85">
        <v>5</v>
      </c>
      <c r="D70" s="85">
        <v>0</v>
      </c>
      <c r="E70" s="93">
        <v>0</v>
      </c>
      <c r="F70" s="95">
        <v>5</v>
      </c>
      <c r="G70" s="87">
        <v>0</v>
      </c>
    </row>
    <row r="71" spans="2:7" x14ac:dyDescent="0.25">
      <c r="B71" s="86" t="s">
        <v>790</v>
      </c>
      <c r="C71" s="85">
        <v>2</v>
      </c>
      <c r="D71" s="85">
        <v>2</v>
      </c>
      <c r="E71" s="93">
        <v>100</v>
      </c>
      <c r="F71" s="95">
        <v>2</v>
      </c>
      <c r="G71" s="87">
        <v>100</v>
      </c>
    </row>
    <row r="72" spans="2:7" x14ac:dyDescent="0.25">
      <c r="B72" s="86" t="s">
        <v>3179</v>
      </c>
      <c r="C72" s="85">
        <v>8</v>
      </c>
      <c r="D72" s="85">
        <v>4</v>
      </c>
      <c r="E72" s="93">
        <v>50</v>
      </c>
      <c r="F72" s="95">
        <v>8</v>
      </c>
      <c r="G72" s="87">
        <v>50</v>
      </c>
    </row>
    <row r="73" spans="2:7" x14ac:dyDescent="0.25">
      <c r="B73" s="86" t="s">
        <v>3164</v>
      </c>
      <c r="C73" s="85">
        <v>4</v>
      </c>
      <c r="D73" s="85">
        <v>3</v>
      </c>
      <c r="E73" s="93">
        <v>75</v>
      </c>
      <c r="F73" s="95">
        <v>4</v>
      </c>
      <c r="G73" s="87">
        <v>75</v>
      </c>
    </row>
    <row r="74" spans="2:7" x14ac:dyDescent="0.25">
      <c r="B74" s="86" t="s">
        <v>3152</v>
      </c>
      <c r="C74" s="85">
        <v>38</v>
      </c>
      <c r="D74" s="85">
        <v>10</v>
      </c>
      <c r="E74" s="93">
        <v>26.315789473684209</v>
      </c>
      <c r="F74" s="95">
        <v>18</v>
      </c>
      <c r="G74" s="87">
        <v>55.555555555555557</v>
      </c>
    </row>
    <row r="75" spans="2:7" x14ac:dyDescent="0.25">
      <c r="B75" s="86" t="s">
        <v>3137</v>
      </c>
      <c r="C75" s="85">
        <v>61</v>
      </c>
      <c r="D75" s="85">
        <v>15</v>
      </c>
      <c r="E75" s="93">
        <v>24.590163934426229</v>
      </c>
      <c r="F75" s="95">
        <v>42</v>
      </c>
      <c r="G75" s="87">
        <v>35.714285714285715</v>
      </c>
    </row>
    <row r="76" spans="2:7" x14ac:dyDescent="0.25">
      <c r="B76" s="86" t="s">
        <v>3144</v>
      </c>
      <c r="C76" s="85">
        <v>7</v>
      </c>
      <c r="D76" s="85">
        <v>4</v>
      </c>
      <c r="E76" s="93">
        <v>57.142857142857139</v>
      </c>
      <c r="F76" s="95">
        <v>7</v>
      </c>
      <c r="G76" s="87">
        <v>57.142857142857139</v>
      </c>
    </row>
    <row r="77" spans="2:7" x14ac:dyDescent="0.25">
      <c r="B77" s="86" t="s">
        <v>3177</v>
      </c>
      <c r="C77" s="85">
        <v>2</v>
      </c>
      <c r="D77" s="85">
        <v>1</v>
      </c>
      <c r="E77" s="93">
        <v>50</v>
      </c>
      <c r="F77" s="95">
        <v>2</v>
      </c>
      <c r="G77" s="87">
        <v>50</v>
      </c>
    </row>
    <row r="78" spans="2:7" x14ac:dyDescent="0.25">
      <c r="B78" s="86" t="s">
        <v>3183</v>
      </c>
      <c r="C78" s="85">
        <v>7</v>
      </c>
      <c r="D78" s="85">
        <v>1</v>
      </c>
      <c r="E78" s="93">
        <v>14.285714285714285</v>
      </c>
      <c r="F78" s="95">
        <v>3</v>
      </c>
      <c r="G78" s="87">
        <v>33.333333333333329</v>
      </c>
    </row>
    <row r="79" spans="2:7" x14ac:dyDescent="0.25">
      <c r="B79" s="86" t="s">
        <v>3216</v>
      </c>
      <c r="C79" s="85">
        <v>2</v>
      </c>
      <c r="D79" s="85">
        <v>0</v>
      </c>
      <c r="E79" s="93">
        <v>0</v>
      </c>
      <c r="F79" s="95">
        <v>2</v>
      </c>
      <c r="G79" s="87">
        <v>0</v>
      </c>
    </row>
    <row r="80" spans="2:7" x14ac:dyDescent="0.25">
      <c r="B80" s="86" t="s">
        <v>150</v>
      </c>
      <c r="C80" s="85">
        <v>48</v>
      </c>
      <c r="D80" s="85">
        <v>29</v>
      </c>
      <c r="E80" s="93">
        <v>60.416666666666664</v>
      </c>
      <c r="F80" s="95">
        <v>39</v>
      </c>
      <c r="G80" s="87">
        <v>74.358974358974365</v>
      </c>
    </row>
    <row r="81" spans="2:7" x14ac:dyDescent="0.25">
      <c r="B81" s="86" t="s">
        <v>3167</v>
      </c>
      <c r="C81" s="85">
        <v>1</v>
      </c>
      <c r="D81" s="85">
        <v>1</v>
      </c>
      <c r="E81" s="93">
        <v>100</v>
      </c>
      <c r="F81" s="95">
        <v>1</v>
      </c>
      <c r="G81" s="87">
        <v>100</v>
      </c>
    </row>
    <row r="82" spans="2:7" x14ac:dyDescent="0.25">
      <c r="B82" s="86" t="s">
        <v>3139</v>
      </c>
      <c r="C82" s="85">
        <v>14</v>
      </c>
      <c r="D82" s="85">
        <v>5</v>
      </c>
      <c r="E82" s="93">
        <v>35.714285714285715</v>
      </c>
      <c r="F82" s="95">
        <v>10</v>
      </c>
      <c r="G82" s="87">
        <v>50</v>
      </c>
    </row>
    <row r="83" spans="2:7" x14ac:dyDescent="0.25">
      <c r="B83" s="86" t="s">
        <v>65</v>
      </c>
      <c r="C83" s="85">
        <v>112</v>
      </c>
      <c r="D83" s="85">
        <v>42</v>
      </c>
      <c r="E83" s="93">
        <v>37.5</v>
      </c>
      <c r="F83" s="95">
        <v>90</v>
      </c>
      <c r="G83" s="87">
        <v>46.666666666666664</v>
      </c>
    </row>
    <row r="84" spans="2:7" x14ac:dyDescent="0.25">
      <c r="B84" s="86" t="s">
        <v>3173</v>
      </c>
      <c r="C84" s="85">
        <v>19</v>
      </c>
      <c r="D84" s="85">
        <v>10</v>
      </c>
      <c r="E84" s="93">
        <v>52.631578947368418</v>
      </c>
      <c r="F84" s="95">
        <v>14</v>
      </c>
      <c r="G84" s="87">
        <v>71.428571428571431</v>
      </c>
    </row>
    <row r="85" spans="2:7" x14ac:dyDescent="0.25">
      <c r="B85" s="86" t="s">
        <v>93</v>
      </c>
      <c r="C85" s="85">
        <v>9</v>
      </c>
      <c r="D85" s="85">
        <v>4</v>
      </c>
      <c r="E85" s="93">
        <v>44.444444444444443</v>
      </c>
      <c r="F85" s="95">
        <v>7</v>
      </c>
      <c r="G85" s="87">
        <v>57.142857142857139</v>
      </c>
    </row>
    <row r="86" spans="2:7" x14ac:dyDescent="0.25">
      <c r="B86" s="86" t="s">
        <v>198</v>
      </c>
      <c r="C86" s="85">
        <v>10</v>
      </c>
      <c r="D86" s="85">
        <v>5</v>
      </c>
      <c r="E86" s="93">
        <v>50</v>
      </c>
      <c r="F86" s="95">
        <v>10</v>
      </c>
      <c r="G86" s="87">
        <v>50</v>
      </c>
    </row>
    <row r="87" spans="2:7" x14ac:dyDescent="0.25">
      <c r="B87" s="86" t="s">
        <v>1123</v>
      </c>
      <c r="C87" s="85">
        <v>3</v>
      </c>
      <c r="D87" s="85">
        <v>2</v>
      </c>
      <c r="E87" s="93">
        <v>66.666666666666657</v>
      </c>
      <c r="F87" s="95">
        <v>3</v>
      </c>
      <c r="G87" s="87">
        <v>66.666666666666657</v>
      </c>
    </row>
    <row r="88" spans="2:7" x14ac:dyDescent="0.25">
      <c r="B88" s="86" t="s">
        <v>424</v>
      </c>
      <c r="C88" s="85">
        <v>5</v>
      </c>
      <c r="D88" s="85">
        <v>4</v>
      </c>
      <c r="E88" s="93">
        <v>80</v>
      </c>
      <c r="F88" s="95">
        <v>4</v>
      </c>
      <c r="G88" s="87">
        <v>100</v>
      </c>
    </row>
    <row r="89" spans="2:7" x14ac:dyDescent="0.25">
      <c r="B89" s="86" t="s">
        <v>3168</v>
      </c>
      <c r="C89" s="85">
        <v>4</v>
      </c>
      <c r="D89" s="85">
        <v>1</v>
      </c>
      <c r="E89" s="93">
        <v>25</v>
      </c>
      <c r="F89" s="95">
        <v>4</v>
      </c>
      <c r="G89" s="87">
        <v>25</v>
      </c>
    </row>
    <row r="90" spans="2:7" x14ac:dyDescent="0.25">
      <c r="B90" s="86" t="s">
        <v>3217</v>
      </c>
      <c r="C90" s="85">
        <v>1</v>
      </c>
      <c r="D90" s="85">
        <v>0</v>
      </c>
      <c r="E90" s="93">
        <v>0</v>
      </c>
      <c r="F90" s="95">
        <v>1</v>
      </c>
      <c r="G90" s="87">
        <v>0</v>
      </c>
    </row>
    <row r="91" spans="2:7" x14ac:dyDescent="0.25">
      <c r="B91" s="86" t="s">
        <v>3218</v>
      </c>
      <c r="C91" s="85">
        <v>33</v>
      </c>
      <c r="D91" s="85">
        <v>4</v>
      </c>
      <c r="E91" s="93">
        <v>12.121212121212121</v>
      </c>
      <c r="F91" s="95">
        <v>26</v>
      </c>
      <c r="G91" s="87">
        <v>15.384615384615385</v>
      </c>
    </row>
    <row r="92" spans="2:7" x14ac:dyDescent="0.25">
      <c r="B92" s="86" t="s">
        <v>3219</v>
      </c>
      <c r="C92" s="85">
        <v>1</v>
      </c>
      <c r="D92" s="85">
        <v>0</v>
      </c>
      <c r="E92" s="93">
        <v>0</v>
      </c>
      <c r="F92" s="95">
        <v>1</v>
      </c>
      <c r="G92" s="87">
        <v>0</v>
      </c>
    </row>
    <row r="93" spans="2:7" x14ac:dyDescent="0.25">
      <c r="B93" s="86" t="s">
        <v>3220</v>
      </c>
      <c r="C93" s="85">
        <v>6</v>
      </c>
      <c r="D93" s="85">
        <v>0</v>
      </c>
      <c r="E93" s="93">
        <v>0</v>
      </c>
      <c r="F93" s="95">
        <v>4</v>
      </c>
      <c r="G93" s="87">
        <v>0</v>
      </c>
    </row>
    <row r="94" spans="2:7" x14ac:dyDescent="0.25">
      <c r="B94" s="86" t="s">
        <v>3178</v>
      </c>
      <c r="C94" s="85">
        <v>7</v>
      </c>
      <c r="D94" s="85">
        <v>5</v>
      </c>
      <c r="E94" s="93">
        <v>71.428571428571431</v>
      </c>
      <c r="F94" s="95">
        <v>7</v>
      </c>
      <c r="G94" s="87">
        <v>71.428571428571431</v>
      </c>
    </row>
    <row r="95" spans="2:7" x14ac:dyDescent="0.25">
      <c r="B95" s="86" t="s">
        <v>70</v>
      </c>
      <c r="C95" s="85">
        <v>75</v>
      </c>
      <c r="D95" s="85">
        <v>23</v>
      </c>
      <c r="E95" s="93">
        <v>30.666666666666664</v>
      </c>
      <c r="F95" s="95">
        <v>66</v>
      </c>
      <c r="G95" s="87">
        <v>34.848484848484851</v>
      </c>
    </row>
    <row r="96" spans="2:7" x14ac:dyDescent="0.25">
      <c r="B96" s="86" t="s">
        <v>1418</v>
      </c>
      <c r="C96" s="85">
        <v>16</v>
      </c>
      <c r="D96" s="85">
        <v>2</v>
      </c>
      <c r="E96" s="93">
        <v>12.5</v>
      </c>
      <c r="F96" s="95">
        <v>8</v>
      </c>
      <c r="G96" s="87">
        <v>25</v>
      </c>
    </row>
    <row r="97" spans="2:7" x14ac:dyDescent="0.25">
      <c r="B97" s="86" t="s">
        <v>239</v>
      </c>
      <c r="C97" s="85">
        <v>54</v>
      </c>
      <c r="D97" s="85">
        <v>7</v>
      </c>
      <c r="E97" s="93">
        <v>12.962962962962962</v>
      </c>
      <c r="F97" s="95">
        <v>20</v>
      </c>
      <c r="G97" s="87">
        <v>35</v>
      </c>
    </row>
    <row r="98" spans="2:7" x14ac:dyDescent="0.25">
      <c r="B98" s="86" t="s">
        <v>82</v>
      </c>
      <c r="C98" s="85">
        <v>6</v>
      </c>
      <c r="D98" s="85">
        <v>4</v>
      </c>
      <c r="E98" s="93">
        <v>66.666666666666657</v>
      </c>
      <c r="F98" s="95">
        <v>6</v>
      </c>
      <c r="G98" s="87">
        <v>66.666666666666657</v>
      </c>
    </row>
    <row r="99" spans="2:7" x14ac:dyDescent="0.25">
      <c r="B99" s="86" t="s">
        <v>3140</v>
      </c>
      <c r="C99" s="85">
        <v>6</v>
      </c>
      <c r="D99" s="85">
        <v>5</v>
      </c>
      <c r="E99" s="93">
        <v>83.333333333333343</v>
      </c>
      <c r="F99" s="95">
        <v>6</v>
      </c>
      <c r="G99" s="87">
        <v>83.333333333333343</v>
      </c>
    </row>
    <row r="100" spans="2:7" x14ac:dyDescent="0.25">
      <c r="B100" s="86" t="s">
        <v>317</v>
      </c>
      <c r="C100" s="85">
        <v>5</v>
      </c>
      <c r="D100" s="85">
        <v>3</v>
      </c>
      <c r="E100" s="93">
        <v>60</v>
      </c>
      <c r="F100" s="95">
        <v>5</v>
      </c>
      <c r="G100" s="87">
        <v>60</v>
      </c>
    </row>
    <row r="101" spans="2:7" x14ac:dyDescent="0.25">
      <c r="B101" s="86" t="s">
        <v>3221</v>
      </c>
      <c r="C101" s="85">
        <v>2</v>
      </c>
      <c r="D101" s="85">
        <v>0</v>
      </c>
      <c r="E101" s="93">
        <v>0</v>
      </c>
      <c r="F101" s="95">
        <v>2</v>
      </c>
      <c r="G101" s="87">
        <v>0</v>
      </c>
    </row>
    <row r="102" spans="2:7" x14ac:dyDescent="0.25">
      <c r="B102" s="86" t="s">
        <v>3222</v>
      </c>
      <c r="C102" s="85">
        <v>10</v>
      </c>
      <c r="D102" s="85">
        <v>0</v>
      </c>
      <c r="E102" s="93">
        <v>0</v>
      </c>
      <c r="F102" s="95">
        <v>10</v>
      </c>
      <c r="G102" s="87">
        <v>0</v>
      </c>
    </row>
    <row r="103" spans="2:7" x14ac:dyDescent="0.25">
      <c r="B103" s="86" t="s">
        <v>201</v>
      </c>
      <c r="C103" s="85">
        <v>19</v>
      </c>
      <c r="D103" s="85">
        <v>14</v>
      </c>
      <c r="E103" s="93">
        <v>73.68421052631578</v>
      </c>
      <c r="F103" s="95">
        <v>18</v>
      </c>
      <c r="G103" s="87">
        <v>77.777777777777786</v>
      </c>
    </row>
    <row r="104" spans="2:7" x14ac:dyDescent="0.25">
      <c r="B104" s="86" t="s">
        <v>409</v>
      </c>
      <c r="C104" s="85">
        <v>3</v>
      </c>
      <c r="D104" s="85">
        <v>3</v>
      </c>
      <c r="E104" s="93">
        <v>100</v>
      </c>
      <c r="F104" s="95">
        <v>3</v>
      </c>
      <c r="G104" s="87">
        <v>100</v>
      </c>
    </row>
    <row r="105" spans="2:7" x14ac:dyDescent="0.25">
      <c r="B105" s="86" t="s">
        <v>3146</v>
      </c>
      <c r="C105" s="85">
        <v>14</v>
      </c>
      <c r="D105" s="85">
        <v>4</v>
      </c>
      <c r="E105" s="93">
        <v>28.571428571428569</v>
      </c>
      <c r="F105" s="95">
        <v>11</v>
      </c>
      <c r="G105" s="87">
        <v>36.363636363636367</v>
      </c>
    </row>
    <row r="106" spans="2:7" x14ac:dyDescent="0.25">
      <c r="B106" s="86" t="s">
        <v>344</v>
      </c>
      <c r="C106" s="85">
        <v>24</v>
      </c>
      <c r="D106" s="85">
        <v>13</v>
      </c>
      <c r="E106" s="93">
        <v>54.166666666666664</v>
      </c>
      <c r="F106" s="95">
        <v>16</v>
      </c>
      <c r="G106" s="87">
        <v>81.25</v>
      </c>
    </row>
    <row r="107" spans="2:7" x14ac:dyDescent="0.25">
      <c r="B107" s="86" t="s">
        <v>79</v>
      </c>
      <c r="C107" s="85">
        <v>102</v>
      </c>
      <c r="D107" s="85">
        <v>55</v>
      </c>
      <c r="E107" s="93">
        <v>53.921568627450981</v>
      </c>
      <c r="F107" s="95">
        <v>78</v>
      </c>
      <c r="G107" s="87">
        <v>70.512820512820511</v>
      </c>
    </row>
    <row r="108" spans="2:7" x14ac:dyDescent="0.25">
      <c r="B108" s="86" t="s">
        <v>3184</v>
      </c>
      <c r="C108" s="85">
        <v>3</v>
      </c>
      <c r="D108" s="85">
        <v>2</v>
      </c>
      <c r="E108" s="93">
        <v>66.666666666666657</v>
      </c>
      <c r="F108" s="95">
        <v>3</v>
      </c>
      <c r="G108" s="87">
        <v>66.666666666666657</v>
      </c>
    </row>
    <row r="109" spans="2:7" x14ac:dyDescent="0.25">
      <c r="B109" s="86" t="s">
        <v>1782</v>
      </c>
      <c r="C109" s="85">
        <v>1</v>
      </c>
      <c r="D109" s="85">
        <v>1</v>
      </c>
      <c r="E109" s="93">
        <v>100</v>
      </c>
      <c r="F109" s="95">
        <v>1</v>
      </c>
      <c r="G109" s="87">
        <v>100</v>
      </c>
    </row>
    <row r="110" spans="2:7" x14ac:dyDescent="0.25">
      <c r="B110" s="86" t="s">
        <v>3192</v>
      </c>
      <c r="C110" s="85">
        <v>8</v>
      </c>
      <c r="D110" s="85">
        <v>4</v>
      </c>
      <c r="E110" s="93">
        <v>50</v>
      </c>
      <c r="F110" s="95">
        <v>7</v>
      </c>
      <c r="G110" s="87">
        <v>57.142857142857139</v>
      </c>
    </row>
    <row r="111" spans="2:7" x14ac:dyDescent="0.25">
      <c r="B111" s="86" t="s">
        <v>3223</v>
      </c>
      <c r="C111" s="85">
        <v>4</v>
      </c>
      <c r="D111" s="85">
        <v>0</v>
      </c>
      <c r="E111" s="93">
        <v>0</v>
      </c>
      <c r="F111" s="95">
        <v>3</v>
      </c>
      <c r="G111" s="87">
        <v>0</v>
      </c>
    </row>
    <row r="112" spans="2:7" x14ac:dyDescent="0.25">
      <c r="B112" s="86" t="s">
        <v>386</v>
      </c>
      <c r="C112" s="85">
        <v>6</v>
      </c>
      <c r="D112" s="85">
        <v>3</v>
      </c>
      <c r="E112" s="93">
        <v>50</v>
      </c>
      <c r="F112" s="95">
        <v>6</v>
      </c>
      <c r="G112" s="87">
        <v>50</v>
      </c>
    </row>
    <row r="113" spans="2:7" x14ac:dyDescent="0.25">
      <c r="B113" s="86" t="s">
        <v>3170</v>
      </c>
      <c r="C113" s="85">
        <v>2</v>
      </c>
      <c r="D113" s="85">
        <v>1</v>
      </c>
      <c r="E113" s="93">
        <v>50</v>
      </c>
      <c r="F113" s="95">
        <v>2</v>
      </c>
      <c r="G113" s="87">
        <v>50</v>
      </c>
    </row>
    <row r="114" spans="2:7" x14ac:dyDescent="0.25">
      <c r="B114" s="86" t="s">
        <v>3224</v>
      </c>
      <c r="C114" s="85">
        <v>1</v>
      </c>
      <c r="D114" s="85">
        <v>0</v>
      </c>
      <c r="E114" s="93">
        <v>0</v>
      </c>
      <c r="F114" s="95">
        <v>1</v>
      </c>
      <c r="G114" s="87">
        <v>0</v>
      </c>
    </row>
    <row r="115" spans="2:7" x14ac:dyDescent="0.25">
      <c r="B115" s="86" t="s">
        <v>3153</v>
      </c>
      <c r="C115" s="85">
        <v>6</v>
      </c>
      <c r="D115" s="85">
        <v>2</v>
      </c>
      <c r="E115" s="93">
        <v>33.333333333333329</v>
      </c>
      <c r="F115" s="95">
        <v>4</v>
      </c>
      <c r="G115" s="87">
        <v>50</v>
      </c>
    </row>
    <row r="116" spans="2:7" x14ac:dyDescent="0.25">
      <c r="B116" s="86" t="s">
        <v>3148</v>
      </c>
      <c r="C116" s="85">
        <v>10</v>
      </c>
      <c r="D116" s="85">
        <v>4</v>
      </c>
      <c r="E116" s="93">
        <v>40</v>
      </c>
      <c r="F116" s="95">
        <v>6</v>
      </c>
      <c r="G116" s="87">
        <v>66.666666666666657</v>
      </c>
    </row>
    <row r="117" spans="2:7" x14ac:dyDescent="0.25">
      <c r="B117" s="86" t="s">
        <v>157</v>
      </c>
      <c r="C117" s="85">
        <v>72</v>
      </c>
      <c r="D117" s="85">
        <v>34</v>
      </c>
      <c r="E117" s="93">
        <v>47.222222222222221</v>
      </c>
      <c r="F117" s="95">
        <v>49</v>
      </c>
      <c r="G117" s="87">
        <v>69.387755102040813</v>
      </c>
    </row>
    <row r="118" spans="2:7" x14ac:dyDescent="0.25">
      <c r="B118" s="86"/>
      <c r="C118" s="88"/>
      <c r="D118" s="88"/>
      <c r="E118" s="88"/>
      <c r="F118" s="88"/>
      <c r="G118" s="89"/>
    </row>
    <row r="119" spans="2:7" x14ac:dyDescent="0.25">
      <c r="B119" s="86"/>
      <c r="C119" s="79">
        <f>SUM(C3:C117)</f>
        <v>2037</v>
      </c>
      <c r="D119" s="79">
        <f>SUM(D3:D117)</f>
        <v>721</v>
      </c>
      <c r="E119" s="81">
        <f>SUM(E3:E117)/COUNTA(E3:E117)</f>
        <v>43.349034229019779</v>
      </c>
      <c r="F119" s="79">
        <f>SUM(F3:F117)</f>
        <v>1418</v>
      </c>
      <c r="G119" s="82">
        <f>SUM(G3:G117)/COUNTA(G3:G117)</f>
        <v>49.766762502731467</v>
      </c>
    </row>
    <row r="120" spans="2:7" ht="15.75" thickBot="1" x14ac:dyDescent="0.3">
      <c r="B120" s="90"/>
      <c r="C120" s="83" t="s">
        <v>3225</v>
      </c>
      <c r="D120" s="83" t="s">
        <v>3225</v>
      </c>
      <c r="E120" s="83" t="s">
        <v>3226</v>
      </c>
      <c r="F120" s="83" t="s">
        <v>3225</v>
      </c>
      <c r="G120" s="84" t="s">
        <v>3226</v>
      </c>
    </row>
    <row r="121" spans="2:7" x14ac:dyDescent="0.25">
      <c r="E121" s="91"/>
    </row>
  </sheetData>
  <mergeCells count="1">
    <mergeCell ref="H2:N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756"/>
  <sheetViews>
    <sheetView topLeftCell="A45" workbookViewId="0">
      <selection activeCell="C45" sqref="C45"/>
    </sheetView>
  </sheetViews>
  <sheetFormatPr baseColWidth="10" defaultColWidth="12.625" defaultRowHeight="15" customHeight="1" x14ac:dyDescent="0.2"/>
  <cols>
    <col min="1" max="1" width="12" customWidth="1"/>
    <col min="2" max="2" width="18.25" customWidth="1"/>
    <col min="3" max="3" width="17.5" bestFit="1" customWidth="1"/>
    <col min="4" max="55" width="9.375" customWidth="1"/>
  </cols>
  <sheetData>
    <row r="1" spans="1:5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row>
    <row r="2" spans="1:55" x14ac:dyDescent="0.25">
      <c r="A2" s="1" t="s">
        <v>55</v>
      </c>
      <c r="B2" s="1" t="s">
        <v>56</v>
      </c>
      <c r="C2" s="1" t="s">
        <v>3135</v>
      </c>
      <c r="D2" s="1">
        <v>76</v>
      </c>
      <c r="E2" s="1">
        <v>22.380646859999999</v>
      </c>
      <c r="F2" s="1">
        <v>1</v>
      </c>
      <c r="G2" s="1">
        <v>42</v>
      </c>
      <c r="H2" s="1">
        <v>10.5</v>
      </c>
      <c r="I2" s="1">
        <v>2.6</v>
      </c>
      <c r="J2" s="1">
        <v>0.65</v>
      </c>
      <c r="K2" s="1">
        <v>4.5</v>
      </c>
      <c r="L2" s="1">
        <v>1.125</v>
      </c>
      <c r="M2" s="1">
        <v>7.6</v>
      </c>
      <c r="N2" s="1">
        <v>1.9</v>
      </c>
      <c r="O2" s="1">
        <v>7.6</v>
      </c>
      <c r="P2" s="1">
        <v>1.9</v>
      </c>
      <c r="Q2" s="1">
        <v>66</v>
      </c>
      <c r="R2" s="1">
        <v>36.166666669999998</v>
      </c>
      <c r="S2" s="1">
        <v>133.83333329999999</v>
      </c>
      <c r="T2" s="1">
        <v>42.5</v>
      </c>
      <c r="U2" s="1">
        <v>6163.5303029999995</v>
      </c>
      <c r="V2" s="1">
        <v>217.25757580000001</v>
      </c>
      <c r="W2" s="1">
        <v>-94.121212119999996</v>
      </c>
      <c r="X2" s="1">
        <v>311.37878790000002</v>
      </c>
      <c r="Y2" s="1">
        <v>-24.060606060000001</v>
      </c>
      <c r="Z2" s="1">
        <v>111.04545450000001</v>
      </c>
      <c r="AA2" s="1">
        <v>119.16666669999999</v>
      </c>
      <c r="AB2" s="1">
        <v>-34.333333330000002</v>
      </c>
      <c r="AC2" s="1">
        <v>876.75757580000004</v>
      </c>
      <c r="AD2" s="1">
        <v>141.19696970000001</v>
      </c>
      <c r="AE2" s="1">
        <v>16.469696970000001</v>
      </c>
      <c r="AF2" s="1">
        <v>56.439393940000002</v>
      </c>
      <c r="AG2" s="1">
        <v>395.42424240000003</v>
      </c>
      <c r="AH2" s="1">
        <v>69.984848479999997</v>
      </c>
      <c r="AI2" s="1">
        <v>79.318181820000007</v>
      </c>
      <c r="AJ2" s="1">
        <v>374.5151515</v>
      </c>
      <c r="AK2" s="1">
        <v>671.71025640000005</v>
      </c>
      <c r="AL2" s="1">
        <v>333.34102560000002</v>
      </c>
      <c r="AM2" s="1">
        <v>10.069230770000001</v>
      </c>
      <c r="AN2" s="1">
        <v>607660.00679999997</v>
      </c>
      <c r="AO2" s="1">
        <v>1232.1326340000001</v>
      </c>
      <c r="AP2" s="1">
        <v>1038.1081589999999</v>
      </c>
      <c r="AQ2" s="1">
        <v>1595.34662</v>
      </c>
      <c r="AR2" s="1">
        <v>1228.0885780000001</v>
      </c>
      <c r="AS2" s="1">
        <v>1070.1979020000001</v>
      </c>
      <c r="AT2" s="1">
        <v>718.20256410000002</v>
      </c>
      <c r="AU2" s="1">
        <v>855.39487180000003</v>
      </c>
      <c r="AV2" s="1">
        <v>198183.35569999999</v>
      </c>
      <c r="AW2" s="1">
        <v>6173.9759910000002</v>
      </c>
      <c r="AX2" s="1">
        <v>64.591375290000002</v>
      </c>
      <c r="AY2" s="1">
        <v>239.6962704</v>
      </c>
      <c r="AZ2" s="1">
        <v>51421.663399999998</v>
      </c>
      <c r="BA2" s="1">
        <v>947.58438230000002</v>
      </c>
      <c r="BB2" s="1">
        <v>1019.666434</v>
      </c>
      <c r="BC2" s="1">
        <v>43396.038229999998</v>
      </c>
    </row>
    <row r="3" spans="1:55" x14ac:dyDescent="0.25">
      <c r="A3" s="1" t="s">
        <v>57</v>
      </c>
      <c r="B3" s="1" t="s">
        <v>58</v>
      </c>
      <c r="C3" s="1" t="s">
        <v>3171</v>
      </c>
      <c r="D3" s="1">
        <v>48</v>
      </c>
      <c r="E3" s="1">
        <v>22.380646859999999</v>
      </c>
      <c r="F3" s="1">
        <v>1</v>
      </c>
      <c r="G3" s="1">
        <v>18.5</v>
      </c>
      <c r="H3" s="1">
        <v>4.625</v>
      </c>
      <c r="I3" s="1">
        <v>6</v>
      </c>
      <c r="J3" s="1">
        <v>1.5</v>
      </c>
      <c r="K3" s="1">
        <v>3.5</v>
      </c>
      <c r="L3" s="1">
        <v>0.875</v>
      </c>
      <c r="M3" s="1">
        <v>9</v>
      </c>
      <c r="N3" s="1">
        <v>2.25</v>
      </c>
      <c r="O3" s="1">
        <v>7.35</v>
      </c>
      <c r="P3" s="1">
        <v>1.8374999999999999</v>
      </c>
      <c r="Q3" s="1">
        <v>173</v>
      </c>
      <c r="R3" s="1">
        <v>146.2312139</v>
      </c>
      <c r="S3" s="1">
        <v>119.9017341</v>
      </c>
      <c r="T3" s="1">
        <v>35.757225429999998</v>
      </c>
      <c r="U3" s="1">
        <v>7706.7572250000003</v>
      </c>
      <c r="V3" s="1">
        <v>310.867052</v>
      </c>
      <c r="W3" s="1">
        <v>-21.930635840000001</v>
      </c>
      <c r="X3" s="1">
        <v>332.79768790000003</v>
      </c>
      <c r="Y3" s="1">
        <v>172.5028902</v>
      </c>
      <c r="Z3" s="1">
        <v>123.2716763</v>
      </c>
      <c r="AA3" s="1">
        <v>242.67630059999999</v>
      </c>
      <c r="AB3" s="1">
        <v>44.063583819999998</v>
      </c>
      <c r="AC3" s="1">
        <v>1251.936416</v>
      </c>
      <c r="AD3" s="1">
        <v>136.21965320000001</v>
      </c>
      <c r="AE3" s="1">
        <v>76.716763009999994</v>
      </c>
      <c r="AF3" s="1">
        <v>16.208092489999999</v>
      </c>
      <c r="AG3" s="1">
        <v>372.9017341</v>
      </c>
      <c r="AH3" s="1">
        <v>256.58959540000001</v>
      </c>
      <c r="AI3" s="1">
        <v>332.7687861</v>
      </c>
      <c r="AJ3" s="1">
        <v>310.56069359999998</v>
      </c>
      <c r="AK3" s="1">
        <v>1074.55088</v>
      </c>
      <c r="AL3" s="1">
        <v>179.18214810000001</v>
      </c>
      <c r="AM3" s="1">
        <v>26.13839226</v>
      </c>
      <c r="AN3" s="1">
        <v>768743.08030000003</v>
      </c>
      <c r="AO3" s="1">
        <v>481.03454770000002</v>
      </c>
      <c r="AP3" s="1">
        <v>1454.739347</v>
      </c>
      <c r="AQ3" s="1">
        <v>523.19720389999998</v>
      </c>
      <c r="AR3" s="1">
        <v>6318.135166</v>
      </c>
      <c r="AS3" s="1">
        <v>7685.9315770000003</v>
      </c>
      <c r="AT3" s="1">
        <v>498.32484199999999</v>
      </c>
      <c r="AU3" s="1">
        <v>1851.7226780000001</v>
      </c>
      <c r="AV3" s="1">
        <v>24605.745930000001</v>
      </c>
      <c r="AW3" s="1">
        <v>640.18403009999997</v>
      </c>
      <c r="AX3" s="1">
        <v>93.913496440000003</v>
      </c>
      <c r="AY3" s="1">
        <v>35.782027149999998</v>
      </c>
      <c r="AZ3" s="1">
        <v>4130.1821479999999</v>
      </c>
      <c r="BA3" s="1">
        <v>850.41779810000003</v>
      </c>
      <c r="BB3" s="1">
        <v>4286.9694849999996</v>
      </c>
      <c r="BC3" s="1">
        <v>4029.1547249999999</v>
      </c>
    </row>
    <row r="4" spans="1:55" x14ac:dyDescent="0.25">
      <c r="A4" s="1" t="s">
        <v>59</v>
      </c>
      <c r="B4" s="1" t="s">
        <v>60</v>
      </c>
      <c r="C4" s="1" t="s">
        <v>3136</v>
      </c>
      <c r="D4" s="1">
        <v>50</v>
      </c>
      <c r="E4" s="1">
        <v>22.380646859999999</v>
      </c>
      <c r="F4" s="1">
        <v>1</v>
      </c>
      <c r="G4" s="1">
        <v>2.5</v>
      </c>
      <c r="H4" s="1">
        <v>0.625</v>
      </c>
      <c r="I4" s="1">
        <v>4</v>
      </c>
      <c r="J4" s="1">
        <v>1</v>
      </c>
      <c r="K4" s="1">
        <v>2.5</v>
      </c>
      <c r="L4" s="1">
        <v>0.625</v>
      </c>
      <c r="M4" s="1">
        <v>11</v>
      </c>
      <c r="N4" s="1">
        <v>2.75</v>
      </c>
      <c r="O4" s="1">
        <v>6.75</v>
      </c>
      <c r="P4" s="1">
        <v>1.6875</v>
      </c>
      <c r="Q4" s="1">
        <v>6</v>
      </c>
      <c r="R4" s="1">
        <v>86.166666669999998</v>
      </c>
      <c r="S4" s="1">
        <v>114</v>
      </c>
      <c r="T4" s="1">
        <v>47.333333330000002</v>
      </c>
      <c r="U4" s="1">
        <v>4537.8333329999996</v>
      </c>
      <c r="V4" s="1">
        <v>214.83333329999999</v>
      </c>
      <c r="W4" s="1">
        <v>-23.5</v>
      </c>
      <c r="X4" s="1">
        <v>238.33333329999999</v>
      </c>
      <c r="Y4" s="1">
        <v>110.83333330000001</v>
      </c>
      <c r="Z4" s="1">
        <v>65.666666669999998</v>
      </c>
      <c r="AA4" s="1">
        <v>143.33333329999999</v>
      </c>
      <c r="AB4" s="1">
        <v>27.5</v>
      </c>
      <c r="AC4" s="1">
        <v>605.16666669999995</v>
      </c>
      <c r="AD4" s="1">
        <v>90.5</v>
      </c>
      <c r="AE4" s="1">
        <v>23.5</v>
      </c>
      <c r="AF4" s="1">
        <v>48.5</v>
      </c>
      <c r="AG4" s="1">
        <v>250.66666670000001</v>
      </c>
      <c r="AH4" s="1">
        <v>78.666666669999998</v>
      </c>
      <c r="AI4" s="1">
        <v>180.83333329999999</v>
      </c>
      <c r="AJ4" s="1">
        <v>144.83333329999999</v>
      </c>
      <c r="AK4" s="1">
        <v>239.94166229999999</v>
      </c>
      <c r="AL4" s="1">
        <v>50.119951180000001</v>
      </c>
      <c r="AM4" s="1">
        <v>5.2879690540000004</v>
      </c>
      <c r="AN4" s="1">
        <v>738879.21019999997</v>
      </c>
      <c r="AO4" s="1">
        <v>176.5542552</v>
      </c>
      <c r="AP4" s="1">
        <v>730.89506459999996</v>
      </c>
      <c r="AQ4" s="1">
        <v>792.11450109999998</v>
      </c>
      <c r="AR4" s="1">
        <v>525.31425230000002</v>
      </c>
      <c r="AS4" s="1">
        <v>1136.550559</v>
      </c>
      <c r="AT4" s="1">
        <v>129.55216300000001</v>
      </c>
      <c r="AU4" s="1">
        <v>597.79705839999997</v>
      </c>
      <c r="AV4" s="1">
        <v>23507.1505</v>
      </c>
      <c r="AW4" s="1">
        <v>404.25815510000001</v>
      </c>
      <c r="AX4" s="1">
        <v>87.981143059999994</v>
      </c>
      <c r="AY4" s="1">
        <v>32.81811751</v>
      </c>
      <c r="AZ4" s="1">
        <v>3052.8202630000001</v>
      </c>
      <c r="BA4" s="1">
        <v>924.51857340000004</v>
      </c>
      <c r="BB4" s="1">
        <v>1493.7011809999999</v>
      </c>
      <c r="BC4" s="1">
        <v>2635.5285199999998</v>
      </c>
    </row>
    <row r="5" spans="1:55" x14ac:dyDescent="0.25">
      <c r="A5" s="1" t="s">
        <v>61</v>
      </c>
      <c r="B5" s="1" t="s">
        <v>62</v>
      </c>
      <c r="C5" s="1" t="s">
        <v>3171</v>
      </c>
      <c r="D5" s="1">
        <v>50</v>
      </c>
      <c r="E5" s="1">
        <v>22.380646859999999</v>
      </c>
      <c r="F5" s="1">
        <v>1</v>
      </c>
      <c r="G5" s="1">
        <v>26</v>
      </c>
      <c r="H5" s="1">
        <v>6.5</v>
      </c>
      <c r="I5" s="1">
        <v>4.9000000000000004</v>
      </c>
      <c r="J5" s="1">
        <v>1.2250000000000001</v>
      </c>
      <c r="K5" s="1">
        <v>4.55</v>
      </c>
      <c r="L5" s="1">
        <v>1.1375</v>
      </c>
      <c r="M5" s="1">
        <v>13.5</v>
      </c>
      <c r="N5" s="1">
        <v>3.375</v>
      </c>
      <c r="O5" s="1">
        <v>30.5</v>
      </c>
      <c r="P5" s="1">
        <v>7.625</v>
      </c>
      <c r="Q5" s="1">
        <v>5</v>
      </c>
      <c r="R5" s="1">
        <v>170.2</v>
      </c>
      <c r="S5" s="1">
        <v>130.80000000000001</v>
      </c>
      <c r="T5" s="1">
        <v>40</v>
      </c>
      <c r="U5" s="1">
        <v>7158.2</v>
      </c>
      <c r="V5" s="1">
        <v>327.2</v>
      </c>
      <c r="W5" s="1">
        <v>4.4000000000000004</v>
      </c>
      <c r="X5" s="1">
        <v>322.8</v>
      </c>
      <c r="Y5" s="1">
        <v>97.8</v>
      </c>
      <c r="Z5" s="1">
        <v>195</v>
      </c>
      <c r="AA5" s="1">
        <v>259.8</v>
      </c>
      <c r="AB5" s="1">
        <v>75.400000000000006</v>
      </c>
      <c r="AC5" s="1">
        <v>1334</v>
      </c>
      <c r="AD5" s="1">
        <v>149.6</v>
      </c>
      <c r="AE5" s="1">
        <v>74</v>
      </c>
      <c r="AF5" s="1">
        <v>19.2</v>
      </c>
      <c r="AG5" s="1">
        <v>403</v>
      </c>
      <c r="AH5" s="1">
        <v>253</v>
      </c>
      <c r="AI5" s="1">
        <v>323.60000000000002</v>
      </c>
      <c r="AJ5" s="1">
        <v>377.8</v>
      </c>
      <c r="AK5" s="1">
        <v>287.92999479999997</v>
      </c>
      <c r="AL5" s="1">
        <v>60.143941409999996</v>
      </c>
      <c r="AM5" s="1">
        <v>6.3455628649999998</v>
      </c>
      <c r="AN5" s="1">
        <v>886655.05229999998</v>
      </c>
      <c r="AO5" s="1">
        <v>211.86510620000001</v>
      </c>
      <c r="AP5" s="1">
        <v>877.07407750000004</v>
      </c>
      <c r="AQ5" s="1">
        <v>950.53740130000006</v>
      </c>
      <c r="AR5" s="1">
        <v>630.37710279999999</v>
      </c>
      <c r="AS5" s="1">
        <v>1363.8606709999999</v>
      </c>
      <c r="AT5" s="1">
        <v>155.46259559999999</v>
      </c>
      <c r="AU5" s="1">
        <v>717.35647010000002</v>
      </c>
      <c r="AV5" s="1">
        <v>28208.580600000001</v>
      </c>
      <c r="AW5" s="1">
        <v>485.10978619999997</v>
      </c>
      <c r="AX5" s="1">
        <v>105.5773717</v>
      </c>
      <c r="AY5" s="1">
        <v>39.381741009999999</v>
      </c>
      <c r="AZ5" s="1">
        <v>3663.3843160000001</v>
      </c>
      <c r="BA5" s="1">
        <v>1109.422288</v>
      </c>
      <c r="BB5" s="1">
        <v>1792.441417</v>
      </c>
      <c r="BC5" s="1">
        <v>3162.6342239999999</v>
      </c>
    </row>
    <row r="6" spans="1:55" x14ac:dyDescent="0.25">
      <c r="A6" s="1" t="s">
        <v>63</v>
      </c>
      <c r="B6" s="1" t="s">
        <v>64</v>
      </c>
      <c r="C6" s="1" t="s">
        <v>65</v>
      </c>
      <c r="D6" s="1">
        <v>83.681818179999993</v>
      </c>
      <c r="E6" s="1">
        <v>1.01730213</v>
      </c>
      <c r="F6" s="1">
        <v>22</v>
      </c>
      <c r="G6" s="1">
        <v>75</v>
      </c>
      <c r="H6" s="1">
        <v>18.75</v>
      </c>
      <c r="I6" s="1">
        <v>7.5</v>
      </c>
      <c r="J6" s="1">
        <v>1.875</v>
      </c>
      <c r="K6" s="1">
        <v>2.75</v>
      </c>
      <c r="L6" s="1">
        <v>0.6875</v>
      </c>
      <c r="M6" s="1">
        <v>65</v>
      </c>
      <c r="N6" s="1">
        <v>16.25</v>
      </c>
      <c r="O6" s="1">
        <v>40</v>
      </c>
      <c r="P6" s="1">
        <v>10</v>
      </c>
      <c r="Q6" s="1">
        <v>1461</v>
      </c>
      <c r="R6" s="1">
        <v>58.289527720000002</v>
      </c>
      <c r="S6" s="1">
        <v>82.637919229999994</v>
      </c>
      <c r="T6" s="1">
        <v>27.76591376</v>
      </c>
      <c r="U6" s="1">
        <v>7865.4633809999996</v>
      </c>
      <c r="V6" s="1">
        <v>221.80698150000001</v>
      </c>
      <c r="W6" s="1">
        <v>-84.670773440000005</v>
      </c>
      <c r="X6" s="1">
        <v>306.477755</v>
      </c>
      <c r="Y6" s="1">
        <v>121.0225873</v>
      </c>
      <c r="Z6" s="1">
        <v>8.2464065709999996</v>
      </c>
      <c r="AA6" s="1">
        <v>159.88774810000001</v>
      </c>
      <c r="AB6" s="1">
        <v>-41.791238880000002</v>
      </c>
      <c r="AC6" s="1">
        <v>674.51129360000004</v>
      </c>
      <c r="AD6" s="1">
        <v>83.121149900000006</v>
      </c>
      <c r="AE6" s="1">
        <v>34.114305270000003</v>
      </c>
      <c r="AF6" s="1">
        <v>28.87542779</v>
      </c>
      <c r="AG6" s="1">
        <v>229.201232</v>
      </c>
      <c r="AH6" s="1">
        <v>112.75564679999999</v>
      </c>
      <c r="AI6" s="1">
        <v>192.0123203</v>
      </c>
      <c r="AJ6" s="1">
        <v>153.88637919999999</v>
      </c>
      <c r="AK6" s="1">
        <v>2543.2825549999998</v>
      </c>
      <c r="AL6" s="1">
        <v>224.85442420000001</v>
      </c>
      <c r="AM6" s="1">
        <v>44.309549660000002</v>
      </c>
      <c r="AN6" s="1">
        <v>7427366.5010000002</v>
      </c>
      <c r="AO6" s="1">
        <v>1086.276417</v>
      </c>
      <c r="AP6" s="1">
        <v>8113.0757819999999</v>
      </c>
      <c r="AQ6" s="1">
        <v>7480.0976209999999</v>
      </c>
      <c r="AR6" s="1">
        <v>1830.9248319999999</v>
      </c>
      <c r="AS6" s="1">
        <v>10472.08582</v>
      </c>
      <c r="AT6" s="1">
        <v>766.38328130000002</v>
      </c>
      <c r="AU6" s="1">
        <v>6764.5200880000002</v>
      </c>
      <c r="AV6" s="1">
        <v>40610.462370000001</v>
      </c>
      <c r="AW6" s="1">
        <v>645.27777839999999</v>
      </c>
      <c r="AX6" s="1">
        <v>216.81637739999999</v>
      </c>
      <c r="AY6" s="1">
        <v>157.85433409999999</v>
      </c>
      <c r="AZ6" s="1">
        <v>4725.3581080000004</v>
      </c>
      <c r="BA6" s="1">
        <v>2187.2628530000002</v>
      </c>
      <c r="BB6" s="1">
        <v>3079.8697109999998</v>
      </c>
      <c r="BC6" s="1">
        <v>6131.8637939999999</v>
      </c>
    </row>
    <row r="7" spans="1:55" x14ac:dyDescent="0.25">
      <c r="A7" s="1" t="s">
        <v>66</v>
      </c>
      <c r="B7" s="1" t="s">
        <v>67</v>
      </c>
      <c r="C7" s="1" t="s">
        <v>3137</v>
      </c>
      <c r="D7" s="1">
        <v>64.666666669999998</v>
      </c>
      <c r="E7" s="1">
        <v>3.7301078099999998</v>
      </c>
      <c r="F7" s="1">
        <v>6</v>
      </c>
      <c r="G7" s="1">
        <v>92.5</v>
      </c>
      <c r="H7" s="1">
        <v>23.125</v>
      </c>
      <c r="I7" s="1">
        <v>8.75</v>
      </c>
      <c r="J7" s="1">
        <v>2.1875</v>
      </c>
      <c r="K7" s="1">
        <v>3.75</v>
      </c>
      <c r="L7" s="1">
        <v>0.9375</v>
      </c>
      <c r="M7" s="1">
        <v>35</v>
      </c>
      <c r="N7" s="1">
        <v>8.75</v>
      </c>
      <c r="O7" s="1">
        <v>30</v>
      </c>
      <c r="P7" s="1">
        <v>7.5</v>
      </c>
      <c r="Q7" s="1">
        <v>1007</v>
      </c>
      <c r="R7" s="1">
        <v>84.419066529999995</v>
      </c>
      <c r="S7" s="1">
        <v>81.010923539999993</v>
      </c>
      <c r="T7" s="1">
        <v>30.879841110000001</v>
      </c>
      <c r="U7" s="1">
        <v>6557.9394240000001</v>
      </c>
      <c r="V7" s="1">
        <v>226.5858987</v>
      </c>
      <c r="W7" s="1">
        <v>-37.896722939999997</v>
      </c>
      <c r="X7" s="1">
        <v>264.48262160000002</v>
      </c>
      <c r="Y7" s="1">
        <v>122.4568024</v>
      </c>
      <c r="Z7" s="1">
        <v>46.633565040000001</v>
      </c>
      <c r="AA7" s="1">
        <v>168.31678249999999</v>
      </c>
      <c r="AB7" s="1">
        <v>0.81330685199999997</v>
      </c>
      <c r="AC7" s="1">
        <v>740.68023830000004</v>
      </c>
      <c r="AD7" s="1">
        <v>86.315789469999999</v>
      </c>
      <c r="AE7" s="1">
        <v>40.603773580000002</v>
      </c>
      <c r="AF7" s="1">
        <v>24.15789474</v>
      </c>
      <c r="AG7" s="1">
        <v>240.58093349999999</v>
      </c>
      <c r="AH7" s="1">
        <v>134.11916579999999</v>
      </c>
      <c r="AI7" s="1">
        <v>203.29394239999999</v>
      </c>
      <c r="AJ7" s="1">
        <v>171.16385299999999</v>
      </c>
      <c r="AK7" s="1">
        <v>792.44846310000003</v>
      </c>
      <c r="AL7" s="1">
        <v>273.8497812</v>
      </c>
      <c r="AM7" s="1">
        <v>40.893102159999998</v>
      </c>
      <c r="AN7" s="1">
        <v>3248771.6690000002</v>
      </c>
      <c r="AO7" s="1">
        <v>868.80946300000005</v>
      </c>
      <c r="AP7" s="1">
        <v>2534.504234</v>
      </c>
      <c r="AQ7" s="1">
        <v>3402.0014369999999</v>
      </c>
      <c r="AR7" s="1">
        <v>2382.1907270000002</v>
      </c>
      <c r="AS7" s="1">
        <v>5567.2860689999998</v>
      </c>
      <c r="AT7" s="1">
        <v>470.60233240000002</v>
      </c>
      <c r="AU7" s="1">
        <v>2197.211632</v>
      </c>
      <c r="AV7" s="1">
        <v>48587.173990000003</v>
      </c>
      <c r="AW7" s="1">
        <v>662.47274249999998</v>
      </c>
      <c r="AX7" s="1">
        <v>267.08439929999997</v>
      </c>
      <c r="AY7" s="1">
        <v>155.4750445</v>
      </c>
      <c r="AZ7" s="1">
        <v>5475.7745070000001</v>
      </c>
      <c r="BA7" s="1">
        <v>2580.8784300000002</v>
      </c>
      <c r="BB7" s="1">
        <v>3641.6510870000002</v>
      </c>
      <c r="BC7" s="1">
        <v>6090.3419130000002</v>
      </c>
    </row>
    <row r="8" spans="1:55" x14ac:dyDescent="0.25">
      <c r="A8" s="1" t="s">
        <v>68</v>
      </c>
      <c r="B8" s="1" t="s">
        <v>69</v>
      </c>
      <c r="C8" s="1" t="s">
        <v>70</v>
      </c>
      <c r="D8" s="1">
        <v>106</v>
      </c>
      <c r="E8" s="1">
        <v>3.7301078099999998</v>
      </c>
      <c r="F8" s="1">
        <v>6</v>
      </c>
      <c r="G8" s="1">
        <v>27.5</v>
      </c>
      <c r="H8" s="1">
        <v>6.875</v>
      </c>
      <c r="I8" s="1">
        <v>2.5</v>
      </c>
      <c r="J8" s="1">
        <v>0.625</v>
      </c>
      <c r="K8" s="1">
        <v>2.75</v>
      </c>
      <c r="L8" s="1">
        <v>0.6875</v>
      </c>
      <c r="M8" s="1">
        <v>12.5</v>
      </c>
      <c r="N8" s="1">
        <v>3.125</v>
      </c>
      <c r="O8" s="1" t="s">
        <v>71</v>
      </c>
      <c r="P8" s="1" t="s">
        <v>71</v>
      </c>
      <c r="Q8" s="1">
        <v>647</v>
      </c>
      <c r="R8" s="1">
        <v>-2.1962905720000001</v>
      </c>
      <c r="S8" s="1">
        <v>74.214837709999998</v>
      </c>
      <c r="T8" s="1">
        <v>24.769706339999999</v>
      </c>
      <c r="U8" s="1">
        <v>7769.8531679999996</v>
      </c>
      <c r="V8" s="1">
        <v>155.13137560000001</v>
      </c>
      <c r="W8" s="1">
        <v>-143.6924266</v>
      </c>
      <c r="X8" s="1">
        <v>298.82380219999999</v>
      </c>
      <c r="Y8" s="1">
        <v>69.047913449999996</v>
      </c>
      <c r="Z8" s="1">
        <v>-38.667697060000002</v>
      </c>
      <c r="AA8" s="1">
        <v>100.4142195</v>
      </c>
      <c r="AB8" s="1">
        <v>-98.856259660000006</v>
      </c>
      <c r="AC8" s="1">
        <v>819.44976819999999</v>
      </c>
      <c r="AD8" s="1">
        <v>103.8562597</v>
      </c>
      <c r="AE8" s="1">
        <v>40.202472950000001</v>
      </c>
      <c r="AF8" s="1">
        <v>30.681607419999999</v>
      </c>
      <c r="AG8" s="1">
        <v>281.3106646</v>
      </c>
      <c r="AH8" s="1">
        <v>133.98299850000001</v>
      </c>
      <c r="AI8" s="1">
        <v>235.65069550000001</v>
      </c>
      <c r="AJ8" s="1">
        <v>191.2210201</v>
      </c>
      <c r="AK8" s="1">
        <v>748.24469209999995</v>
      </c>
      <c r="AL8" s="1">
        <v>157.16275160000001</v>
      </c>
      <c r="AM8" s="1">
        <v>7.9577186439999998</v>
      </c>
      <c r="AN8" s="1">
        <v>3841717.608</v>
      </c>
      <c r="AO8" s="1">
        <v>401.63441649999999</v>
      </c>
      <c r="AP8" s="1">
        <v>3625.151382</v>
      </c>
      <c r="AQ8" s="1">
        <v>4807.7243239999998</v>
      </c>
      <c r="AR8" s="1">
        <v>2148.4543570000001</v>
      </c>
      <c r="AS8" s="1">
        <v>4032.0116950000001</v>
      </c>
      <c r="AT8" s="1">
        <v>246.5928625</v>
      </c>
      <c r="AU8" s="1">
        <v>2577.6960250000002</v>
      </c>
      <c r="AV8" s="1">
        <v>214115.47080000001</v>
      </c>
      <c r="AW8" s="1">
        <v>2787.005623</v>
      </c>
      <c r="AX8" s="1">
        <v>489.87070590000002</v>
      </c>
      <c r="AY8" s="1">
        <v>71.687942919999998</v>
      </c>
      <c r="AZ8" s="1">
        <v>22747.505509999999</v>
      </c>
      <c r="BA8" s="1">
        <v>6125.787636</v>
      </c>
      <c r="BB8" s="1">
        <v>5741.3855370000001</v>
      </c>
      <c r="BC8" s="1">
        <v>18727.677080000001</v>
      </c>
    </row>
    <row r="9" spans="1:55" x14ac:dyDescent="0.25">
      <c r="A9" s="1" t="s">
        <v>72</v>
      </c>
      <c r="B9" s="1" t="s">
        <v>73</v>
      </c>
      <c r="C9" s="1" t="s">
        <v>3135</v>
      </c>
      <c r="D9" s="1">
        <v>78</v>
      </c>
      <c r="E9" s="1">
        <v>22.380646859999999</v>
      </c>
      <c r="F9" s="1">
        <v>1</v>
      </c>
      <c r="G9" s="1">
        <v>52.5</v>
      </c>
      <c r="H9" s="1">
        <v>13.125</v>
      </c>
      <c r="I9" s="1">
        <v>2.75</v>
      </c>
      <c r="J9" s="1">
        <v>0.6875</v>
      </c>
      <c r="K9" s="1">
        <v>4.5</v>
      </c>
      <c r="L9" s="1">
        <v>1.125</v>
      </c>
      <c r="M9" s="1">
        <v>9.5</v>
      </c>
      <c r="N9" s="1">
        <v>2.375</v>
      </c>
      <c r="O9" s="1">
        <v>9.5</v>
      </c>
      <c r="P9" s="1">
        <v>2.375</v>
      </c>
      <c r="Q9" s="1">
        <v>185</v>
      </c>
      <c r="R9" s="1">
        <v>25.232432429999999</v>
      </c>
      <c r="S9" s="1">
        <v>115.4</v>
      </c>
      <c r="T9" s="1">
        <v>25.340540539999999</v>
      </c>
      <c r="U9" s="1">
        <v>11335.443240000001</v>
      </c>
      <c r="V9" s="1">
        <v>241.51351349999999</v>
      </c>
      <c r="W9" s="1">
        <v>-207.3189189</v>
      </c>
      <c r="X9" s="1">
        <v>448.83243240000002</v>
      </c>
      <c r="Y9" s="1">
        <v>142.3783784</v>
      </c>
      <c r="Z9" s="1">
        <v>-91.140540540000003</v>
      </c>
      <c r="AA9" s="1">
        <v>162.76756760000001</v>
      </c>
      <c r="AB9" s="1">
        <v>-129.51891889999999</v>
      </c>
      <c r="AC9" s="1">
        <v>763.22702700000002</v>
      </c>
      <c r="AD9" s="1">
        <v>99.421621619999996</v>
      </c>
      <c r="AE9" s="1">
        <v>32.383783780000002</v>
      </c>
      <c r="AF9" s="1">
        <v>37.508108110000002</v>
      </c>
      <c r="AG9" s="1">
        <v>278.51891890000002</v>
      </c>
      <c r="AH9" s="1">
        <v>111.8918919</v>
      </c>
      <c r="AI9" s="1">
        <v>266.63243240000003</v>
      </c>
      <c r="AJ9" s="1">
        <v>126.1081081</v>
      </c>
      <c r="AK9" s="1">
        <v>553.74459460000003</v>
      </c>
      <c r="AL9" s="1">
        <v>116.93695649999999</v>
      </c>
      <c r="AM9" s="1">
        <v>7.0301410110000004</v>
      </c>
      <c r="AN9" s="1">
        <v>1877276.2050000001</v>
      </c>
      <c r="AO9" s="1">
        <v>360.81639250000001</v>
      </c>
      <c r="AP9" s="1">
        <v>2243.0662160000002</v>
      </c>
      <c r="AQ9" s="1">
        <v>1915.488073</v>
      </c>
      <c r="AR9" s="1">
        <v>2458.682139</v>
      </c>
      <c r="AS9" s="1">
        <v>4393.110576</v>
      </c>
      <c r="AT9" s="1">
        <v>301.24459460000003</v>
      </c>
      <c r="AU9" s="1">
        <v>1636.696651</v>
      </c>
      <c r="AV9" s="1">
        <v>32643.78514</v>
      </c>
      <c r="AW9" s="1">
        <v>197.15822560000001</v>
      </c>
      <c r="AX9" s="1">
        <v>308.94430080000001</v>
      </c>
      <c r="AY9" s="1">
        <v>213.40346650000001</v>
      </c>
      <c r="AZ9" s="1">
        <v>1769.490129</v>
      </c>
      <c r="BA9" s="1">
        <v>2813.357814</v>
      </c>
      <c r="BB9" s="1">
        <v>1490.0924210000001</v>
      </c>
      <c r="BC9" s="1">
        <v>4991.0643360000004</v>
      </c>
    </row>
    <row r="10" spans="1:55" x14ac:dyDescent="0.25">
      <c r="A10" s="1" t="s">
        <v>74</v>
      </c>
      <c r="B10" s="1" t="s">
        <v>75</v>
      </c>
      <c r="C10" s="1" t="s">
        <v>3172</v>
      </c>
      <c r="D10" s="1">
        <v>56</v>
      </c>
      <c r="E10" s="1">
        <v>22.380646859999999</v>
      </c>
      <c r="F10" s="1">
        <v>1</v>
      </c>
      <c r="G10" s="1">
        <v>42.5</v>
      </c>
      <c r="H10" s="1">
        <v>10.625</v>
      </c>
      <c r="I10" s="1">
        <v>2.25</v>
      </c>
      <c r="J10" s="1">
        <v>0.5625</v>
      </c>
      <c r="K10" s="1">
        <v>2.6</v>
      </c>
      <c r="L10" s="1">
        <v>0.65</v>
      </c>
      <c r="M10" s="1">
        <v>32.5</v>
      </c>
      <c r="N10" s="1">
        <v>8.125</v>
      </c>
      <c r="O10" s="1">
        <v>27.5</v>
      </c>
      <c r="P10" s="1">
        <v>6.875</v>
      </c>
      <c r="Q10" s="1">
        <v>57</v>
      </c>
      <c r="R10" s="1">
        <v>90</v>
      </c>
      <c r="S10" s="1">
        <v>118.6140351</v>
      </c>
      <c r="T10" s="1">
        <v>34.298245610000002</v>
      </c>
      <c r="U10" s="1">
        <v>8037.4561400000002</v>
      </c>
      <c r="V10" s="1">
        <v>261.36842109999998</v>
      </c>
      <c r="W10" s="1">
        <v>-81.842105259999997</v>
      </c>
      <c r="X10" s="1">
        <v>343.21052630000003</v>
      </c>
      <c r="Y10" s="1">
        <v>145.5087719</v>
      </c>
      <c r="Z10" s="1">
        <v>7.771929825</v>
      </c>
      <c r="AA10" s="1">
        <v>190.45614040000001</v>
      </c>
      <c r="AB10" s="1">
        <v>-17.1754386</v>
      </c>
      <c r="AC10" s="1">
        <v>1283.666667</v>
      </c>
      <c r="AD10" s="1">
        <v>128.63157889999999</v>
      </c>
      <c r="AE10" s="1">
        <v>85.421052630000005</v>
      </c>
      <c r="AF10" s="1">
        <v>12.89473684</v>
      </c>
      <c r="AG10" s="1">
        <v>361.84210530000001</v>
      </c>
      <c r="AH10" s="1">
        <v>272.73684209999999</v>
      </c>
      <c r="AI10" s="1">
        <v>347.26315790000001</v>
      </c>
      <c r="AJ10" s="1">
        <v>284.28070179999997</v>
      </c>
      <c r="AK10" s="1">
        <v>596.7142857</v>
      </c>
      <c r="AL10" s="1">
        <v>92.56265664</v>
      </c>
      <c r="AM10" s="1">
        <v>16.46303258</v>
      </c>
      <c r="AN10" s="1">
        <v>848754.35959999997</v>
      </c>
      <c r="AO10" s="1">
        <v>467.52255639999998</v>
      </c>
      <c r="AP10" s="1">
        <v>902.84962410000003</v>
      </c>
      <c r="AQ10" s="1">
        <v>662.20488720000003</v>
      </c>
      <c r="AR10" s="1">
        <v>2584.932957</v>
      </c>
      <c r="AS10" s="1">
        <v>4436.0006270000003</v>
      </c>
      <c r="AT10" s="1">
        <v>420.10964910000001</v>
      </c>
      <c r="AU10" s="1">
        <v>1096.2900999999999</v>
      </c>
      <c r="AV10" s="1">
        <v>105763.11900000001</v>
      </c>
      <c r="AW10" s="1">
        <v>916.8796992</v>
      </c>
      <c r="AX10" s="1">
        <v>762.24812029999998</v>
      </c>
      <c r="AY10" s="1">
        <v>37.45300752</v>
      </c>
      <c r="AZ10" s="1">
        <v>6218.3139099999999</v>
      </c>
      <c r="BA10" s="1">
        <v>7513.2687969999997</v>
      </c>
      <c r="BB10" s="1">
        <v>4705.1616540000005</v>
      </c>
      <c r="BC10" s="1">
        <v>10117.63409</v>
      </c>
    </row>
    <row r="11" spans="1:55" x14ac:dyDescent="0.25">
      <c r="A11" s="1" t="s">
        <v>77</v>
      </c>
      <c r="B11" s="1" t="s">
        <v>78</v>
      </c>
      <c r="C11" s="1" t="s">
        <v>79</v>
      </c>
      <c r="D11" s="1">
        <v>74</v>
      </c>
      <c r="E11" s="1">
        <v>22.380646859999999</v>
      </c>
      <c r="F11" s="1">
        <v>1</v>
      </c>
      <c r="G11" s="1">
        <v>82.5</v>
      </c>
      <c r="H11" s="1">
        <v>20.625</v>
      </c>
      <c r="I11" s="1">
        <v>10</v>
      </c>
      <c r="J11" s="1">
        <v>2.5</v>
      </c>
      <c r="K11" s="1">
        <v>5.5</v>
      </c>
      <c r="L11" s="1">
        <v>1.375</v>
      </c>
      <c r="M11" s="1">
        <v>60</v>
      </c>
      <c r="N11" s="1">
        <v>15</v>
      </c>
      <c r="O11" s="1">
        <v>30</v>
      </c>
      <c r="P11" s="1">
        <v>7.5</v>
      </c>
      <c r="Q11" s="1">
        <v>23</v>
      </c>
      <c r="R11" s="1">
        <v>158.30434779999999</v>
      </c>
      <c r="S11" s="1">
        <v>108.6086957</v>
      </c>
      <c r="T11" s="1">
        <v>56</v>
      </c>
      <c r="U11" s="1">
        <v>2853.3913040000002</v>
      </c>
      <c r="V11" s="1">
        <v>252.52173909999999</v>
      </c>
      <c r="W11" s="1">
        <v>60.347826089999998</v>
      </c>
      <c r="X11" s="1">
        <v>192.173913</v>
      </c>
      <c r="Y11" s="1">
        <v>148.6086957</v>
      </c>
      <c r="Z11" s="1">
        <v>160.173913</v>
      </c>
      <c r="AA11" s="1">
        <v>193.86956520000001</v>
      </c>
      <c r="AB11" s="1">
        <v>121.34782610000001</v>
      </c>
      <c r="AC11" s="1">
        <v>730.95652170000005</v>
      </c>
      <c r="AD11" s="1">
        <v>87.391304349999999</v>
      </c>
      <c r="AE11" s="1">
        <v>38.956521739999999</v>
      </c>
      <c r="AF11" s="1">
        <v>25.695652169999999</v>
      </c>
      <c r="AG11" s="1">
        <v>248.34782609999999</v>
      </c>
      <c r="AH11" s="1">
        <v>128.26086960000001</v>
      </c>
      <c r="AI11" s="1">
        <v>156.3913043</v>
      </c>
      <c r="AJ11" s="1">
        <v>191.3913043</v>
      </c>
      <c r="AK11" s="1">
        <v>233.94861660000001</v>
      </c>
      <c r="AL11" s="1">
        <v>444.24901190000003</v>
      </c>
      <c r="AM11" s="1">
        <v>4.1818181819999998</v>
      </c>
      <c r="AN11" s="1">
        <v>526517.79449999996</v>
      </c>
      <c r="AO11" s="1">
        <v>387.1699605</v>
      </c>
      <c r="AP11" s="1">
        <v>725.41897229999995</v>
      </c>
      <c r="AQ11" s="1">
        <v>1640.2411070000001</v>
      </c>
      <c r="AR11" s="1">
        <v>698.43083000000001</v>
      </c>
      <c r="AS11" s="1">
        <v>1323.4229250000001</v>
      </c>
      <c r="AT11" s="1">
        <v>218.11857710000001</v>
      </c>
      <c r="AU11" s="1">
        <v>407.32806319999997</v>
      </c>
      <c r="AV11" s="1">
        <v>49644.40711</v>
      </c>
      <c r="AW11" s="1">
        <v>1892.703557</v>
      </c>
      <c r="AX11" s="1">
        <v>304.13438739999998</v>
      </c>
      <c r="AY11" s="1">
        <v>546.31225300000006</v>
      </c>
      <c r="AZ11" s="1">
        <v>16127.50988</v>
      </c>
      <c r="BA11" s="1">
        <v>3331.8379450000002</v>
      </c>
      <c r="BB11" s="1">
        <v>3447.9762850000002</v>
      </c>
      <c r="BC11" s="1">
        <v>12005.158100000001</v>
      </c>
    </row>
    <row r="12" spans="1:55" x14ac:dyDescent="0.25">
      <c r="A12" s="1" t="s">
        <v>80</v>
      </c>
      <c r="B12" s="1" t="s">
        <v>81</v>
      </c>
      <c r="C12" s="1" t="s">
        <v>82</v>
      </c>
      <c r="D12" s="1">
        <v>58</v>
      </c>
      <c r="E12" s="1">
        <v>22.380646859999999</v>
      </c>
      <c r="F12" s="1">
        <v>1</v>
      </c>
      <c r="G12" s="1">
        <v>70</v>
      </c>
      <c r="H12" s="1">
        <v>17.5</v>
      </c>
      <c r="I12" s="1">
        <v>12.5</v>
      </c>
      <c r="J12" s="1">
        <v>3.125</v>
      </c>
      <c r="K12" s="1">
        <v>2.5</v>
      </c>
      <c r="L12" s="1">
        <v>0.625</v>
      </c>
      <c r="M12" s="1">
        <v>116</v>
      </c>
      <c r="N12" s="1">
        <v>29</v>
      </c>
      <c r="O12" s="1">
        <v>66.5</v>
      </c>
      <c r="P12" s="1">
        <v>16.625</v>
      </c>
      <c r="Q12" s="1">
        <v>2</v>
      </c>
      <c r="R12" s="1">
        <v>112.5</v>
      </c>
      <c r="S12" s="1">
        <v>97</v>
      </c>
      <c r="T12" s="1">
        <v>40</v>
      </c>
      <c r="U12" s="1">
        <v>5075.5</v>
      </c>
      <c r="V12" s="1">
        <v>253</v>
      </c>
      <c r="W12" s="1">
        <v>12</v>
      </c>
      <c r="X12" s="1">
        <v>241</v>
      </c>
      <c r="Y12" s="1">
        <v>55</v>
      </c>
      <c r="Z12" s="1">
        <v>178.5</v>
      </c>
      <c r="AA12" s="1">
        <v>178.5</v>
      </c>
      <c r="AB12" s="1">
        <v>50.5</v>
      </c>
      <c r="AC12" s="1">
        <v>1054.5</v>
      </c>
      <c r="AD12" s="1">
        <v>167</v>
      </c>
      <c r="AE12" s="1">
        <v>20.5</v>
      </c>
      <c r="AF12" s="1">
        <v>56</v>
      </c>
      <c r="AG12" s="1">
        <v>480.5</v>
      </c>
      <c r="AH12" s="1">
        <v>94</v>
      </c>
      <c r="AI12" s="1">
        <v>96</v>
      </c>
      <c r="AJ12" s="1">
        <v>438.5</v>
      </c>
      <c r="AK12" s="1">
        <v>719.82498699999996</v>
      </c>
      <c r="AL12" s="1">
        <v>150.35985350000001</v>
      </c>
      <c r="AM12" s="1">
        <v>15.86390716</v>
      </c>
      <c r="AN12" s="1">
        <v>2216637.6310000001</v>
      </c>
      <c r="AO12" s="1">
        <v>529.66276549999998</v>
      </c>
      <c r="AP12" s="1">
        <v>2192.6851940000001</v>
      </c>
      <c r="AQ12" s="1">
        <v>2376.3435030000001</v>
      </c>
      <c r="AR12" s="1">
        <v>1575.942757</v>
      </c>
      <c r="AS12" s="1">
        <v>3409.6516780000002</v>
      </c>
      <c r="AT12" s="1">
        <v>388.65648900000002</v>
      </c>
      <c r="AU12" s="1">
        <v>1793.391175</v>
      </c>
      <c r="AV12" s="1">
        <v>70521.451490000007</v>
      </c>
      <c r="AW12" s="1">
        <v>1212.774465</v>
      </c>
      <c r="AX12" s="1">
        <v>263.94342920000003</v>
      </c>
      <c r="AY12" s="1">
        <v>98.454352540000002</v>
      </c>
      <c r="AZ12" s="1">
        <v>9158.4607899999992</v>
      </c>
      <c r="BA12" s="1">
        <v>2773.5557199999998</v>
      </c>
      <c r="BB12" s="1">
        <v>4481.1035430000002</v>
      </c>
      <c r="BC12" s="1">
        <v>7906.5855609999999</v>
      </c>
    </row>
    <row r="13" spans="1:55" x14ac:dyDescent="0.25">
      <c r="A13" s="1" t="s">
        <v>83</v>
      </c>
      <c r="B13" s="1" t="s">
        <v>84</v>
      </c>
      <c r="C13" s="1" t="s">
        <v>3138</v>
      </c>
      <c r="D13" s="1">
        <v>52</v>
      </c>
      <c r="E13" s="1">
        <v>5.5951617149999997</v>
      </c>
      <c r="F13" s="1">
        <v>4</v>
      </c>
      <c r="G13" s="1">
        <v>65</v>
      </c>
      <c r="H13" s="1">
        <v>16.25</v>
      </c>
      <c r="I13" s="1">
        <v>4.25</v>
      </c>
      <c r="J13" s="1">
        <v>1.0625</v>
      </c>
      <c r="K13" s="1">
        <v>4</v>
      </c>
      <c r="L13" s="1">
        <v>1</v>
      </c>
      <c r="M13" s="1">
        <v>35</v>
      </c>
      <c r="N13" s="1">
        <v>8.75</v>
      </c>
      <c r="O13" s="1">
        <v>35</v>
      </c>
      <c r="P13" s="1">
        <v>8.75</v>
      </c>
      <c r="Q13" s="1">
        <v>139</v>
      </c>
      <c r="R13" s="1">
        <v>114.70503600000001</v>
      </c>
      <c r="S13" s="1">
        <v>122.29496399999999</v>
      </c>
      <c r="T13" s="1">
        <v>31.043165470000002</v>
      </c>
      <c r="U13" s="1">
        <v>9386.3093530000006</v>
      </c>
      <c r="V13" s="1">
        <v>307.12949639999999</v>
      </c>
      <c r="W13" s="1">
        <v>-81.64028777</v>
      </c>
      <c r="X13" s="1">
        <v>388.7697842</v>
      </c>
      <c r="Y13" s="1">
        <v>196.5971223</v>
      </c>
      <c r="Z13" s="1">
        <v>-7.9136690999999995E-2</v>
      </c>
      <c r="AA13" s="1">
        <v>231.34532369999999</v>
      </c>
      <c r="AB13" s="1">
        <v>-11.83453237</v>
      </c>
      <c r="AC13" s="1">
        <v>990.71942449999995</v>
      </c>
      <c r="AD13" s="1">
        <v>116.96402879999999</v>
      </c>
      <c r="AE13" s="1">
        <v>45.460431649999997</v>
      </c>
      <c r="AF13" s="1">
        <v>29.258992809999999</v>
      </c>
      <c r="AG13" s="1">
        <v>324.69064750000001</v>
      </c>
      <c r="AH13" s="1">
        <v>157.43884890000001</v>
      </c>
      <c r="AI13" s="1">
        <v>305.19424459999999</v>
      </c>
      <c r="AJ13" s="1">
        <v>160.75539570000001</v>
      </c>
      <c r="AK13" s="1">
        <v>305.57178599999997</v>
      </c>
      <c r="AL13" s="1">
        <v>108.6007716</v>
      </c>
      <c r="AM13" s="1">
        <v>8.2445000519999994</v>
      </c>
      <c r="AN13" s="1">
        <v>697996.3456</v>
      </c>
      <c r="AO13" s="1">
        <v>260.67876130000002</v>
      </c>
      <c r="AP13" s="1">
        <v>732.56532170000003</v>
      </c>
      <c r="AQ13" s="1">
        <v>818.87415290000001</v>
      </c>
      <c r="AR13" s="1">
        <v>1133.474195</v>
      </c>
      <c r="AS13" s="1">
        <v>2851.7545620000001</v>
      </c>
      <c r="AT13" s="1">
        <v>208.98133670000001</v>
      </c>
      <c r="AU13" s="1">
        <v>678.41445099999999</v>
      </c>
      <c r="AV13" s="1">
        <v>21077.130850000001</v>
      </c>
      <c r="AW13" s="1">
        <v>205.658117</v>
      </c>
      <c r="AX13" s="1">
        <v>456.6705245</v>
      </c>
      <c r="AY13" s="1">
        <v>224.75852359999999</v>
      </c>
      <c r="AZ13" s="1">
        <v>1012.3891149999999</v>
      </c>
      <c r="BA13" s="1">
        <v>4851.3060160000005</v>
      </c>
      <c r="BB13" s="1">
        <v>764.83880720000002</v>
      </c>
      <c r="BC13" s="1">
        <v>5649.5484310000002</v>
      </c>
    </row>
    <row r="14" spans="1:55" x14ac:dyDescent="0.25">
      <c r="A14" s="1" t="s">
        <v>85</v>
      </c>
      <c r="B14" s="1" t="s">
        <v>86</v>
      </c>
      <c r="C14" s="1" t="s">
        <v>3135</v>
      </c>
      <c r="D14" s="1">
        <v>74</v>
      </c>
      <c r="E14" s="1">
        <v>5.5951617149999997</v>
      </c>
      <c r="F14" s="1">
        <v>4</v>
      </c>
      <c r="G14" s="1">
        <v>85</v>
      </c>
      <c r="H14" s="1">
        <v>21.25</v>
      </c>
      <c r="I14" s="1">
        <v>4.25</v>
      </c>
      <c r="J14" s="1">
        <v>1.0625</v>
      </c>
      <c r="K14" s="1">
        <v>4.75</v>
      </c>
      <c r="L14" s="1">
        <v>1.1875</v>
      </c>
      <c r="M14" s="1">
        <v>13</v>
      </c>
      <c r="N14" s="1">
        <v>3.25</v>
      </c>
      <c r="O14" s="1">
        <v>13</v>
      </c>
      <c r="P14" s="1">
        <v>3.25</v>
      </c>
      <c r="Q14" s="1">
        <v>149</v>
      </c>
      <c r="R14" s="1">
        <v>133.68456380000001</v>
      </c>
      <c r="S14" s="1">
        <v>114.557047</v>
      </c>
      <c r="T14" s="1">
        <v>34.194630869999997</v>
      </c>
      <c r="U14" s="1">
        <v>7932.0335569999997</v>
      </c>
      <c r="V14" s="1">
        <v>300.8389262</v>
      </c>
      <c r="W14" s="1">
        <v>-34.718120810000002</v>
      </c>
      <c r="X14" s="1">
        <v>335.55704700000001</v>
      </c>
      <c r="Y14" s="1">
        <v>183.65100670000001</v>
      </c>
      <c r="Z14" s="1">
        <v>85.838926169999993</v>
      </c>
      <c r="AA14" s="1">
        <v>232.48993290000001</v>
      </c>
      <c r="AB14" s="1">
        <v>28.29530201</v>
      </c>
      <c r="AC14" s="1">
        <v>1129.912752</v>
      </c>
      <c r="AD14" s="1">
        <v>128.42953019999999</v>
      </c>
      <c r="AE14" s="1">
        <v>63.805369130000003</v>
      </c>
      <c r="AF14" s="1">
        <v>20.66442953</v>
      </c>
      <c r="AG14" s="1">
        <v>354.63087250000001</v>
      </c>
      <c r="AH14" s="1">
        <v>217.7516779</v>
      </c>
      <c r="AI14" s="1">
        <v>328.46979870000001</v>
      </c>
      <c r="AJ14" s="1">
        <v>251.0268456</v>
      </c>
      <c r="AK14" s="1">
        <v>2012.2714490000001</v>
      </c>
      <c r="AL14" s="1">
        <v>212.937602</v>
      </c>
      <c r="AM14" s="1">
        <v>46.53618719</v>
      </c>
      <c r="AN14" s="1">
        <v>2072424.0190000001</v>
      </c>
      <c r="AO14" s="1">
        <v>697.39279880000004</v>
      </c>
      <c r="AP14" s="1">
        <v>3245.2443320000002</v>
      </c>
      <c r="AQ14" s="1">
        <v>1641.8565209999999</v>
      </c>
      <c r="AR14" s="1">
        <v>5661.2422459999998</v>
      </c>
      <c r="AS14" s="1">
        <v>9789.7171230000004</v>
      </c>
      <c r="AT14" s="1">
        <v>805.62996550000003</v>
      </c>
      <c r="AU14" s="1">
        <v>3913.7500449999998</v>
      </c>
      <c r="AV14" s="1">
        <v>41740.607199999999</v>
      </c>
      <c r="AW14" s="1">
        <v>1216.6656089999999</v>
      </c>
      <c r="AX14" s="1">
        <v>283.1578088</v>
      </c>
      <c r="AY14" s="1">
        <v>141.7244694</v>
      </c>
      <c r="AZ14" s="1">
        <v>8878.3966079999991</v>
      </c>
      <c r="BA14" s="1">
        <v>2428.0933249999998</v>
      </c>
      <c r="BB14" s="1">
        <v>10037.385910000001</v>
      </c>
      <c r="BC14" s="1">
        <v>5114.9181930000004</v>
      </c>
    </row>
    <row r="15" spans="1:55" x14ac:dyDescent="0.25">
      <c r="A15" s="1" t="s">
        <v>87</v>
      </c>
      <c r="B15" s="1" t="s">
        <v>88</v>
      </c>
      <c r="C15" s="1" t="s">
        <v>76</v>
      </c>
      <c r="D15" s="1">
        <v>80</v>
      </c>
      <c r="E15" s="1">
        <v>22.380646859999999</v>
      </c>
      <c r="F15" s="1">
        <v>1</v>
      </c>
      <c r="G15" s="1">
        <v>10.5</v>
      </c>
      <c r="H15" s="1">
        <v>2.625</v>
      </c>
      <c r="I15" s="1">
        <v>0.375</v>
      </c>
      <c r="J15" s="1">
        <v>9.375E-2</v>
      </c>
      <c r="K15" s="1">
        <v>2.9</v>
      </c>
      <c r="L15" s="1">
        <v>0.72499999999999998</v>
      </c>
      <c r="M15" s="1">
        <v>45</v>
      </c>
      <c r="N15" s="1">
        <v>11.25</v>
      </c>
      <c r="O15" s="1" t="s">
        <v>71</v>
      </c>
      <c r="P15" s="1" t="s">
        <v>71</v>
      </c>
      <c r="Q15" s="1">
        <v>36</v>
      </c>
      <c r="R15" s="1">
        <v>11.5</v>
      </c>
      <c r="S15" s="1">
        <v>130.66666670000001</v>
      </c>
      <c r="T15" s="1">
        <v>37.777777780000001</v>
      </c>
      <c r="U15" s="1">
        <v>7352.0555560000003</v>
      </c>
      <c r="V15" s="1">
        <v>171.36111109999999</v>
      </c>
      <c r="W15" s="1">
        <v>-172.94444440000001</v>
      </c>
      <c r="X15" s="1">
        <v>344.30555559999999</v>
      </c>
      <c r="Y15" s="1">
        <v>59.944444439999998</v>
      </c>
      <c r="Z15" s="1">
        <v>-31.36111111</v>
      </c>
      <c r="AA15" s="1">
        <v>101.0277778</v>
      </c>
      <c r="AB15" s="1">
        <v>-87.333333330000002</v>
      </c>
      <c r="AC15" s="1">
        <v>604.88888889999998</v>
      </c>
      <c r="AD15" s="1">
        <v>126.4722222</v>
      </c>
      <c r="AE15" s="1">
        <v>5.4722222220000001</v>
      </c>
      <c r="AF15" s="1">
        <v>87.333333330000002</v>
      </c>
      <c r="AG15" s="1">
        <v>338.44444440000001</v>
      </c>
      <c r="AH15" s="1">
        <v>21.444444440000002</v>
      </c>
      <c r="AI15" s="1">
        <v>257.91666670000001</v>
      </c>
      <c r="AJ15" s="1">
        <v>69.138888890000004</v>
      </c>
      <c r="AK15" s="1">
        <v>2238.7714289999999</v>
      </c>
      <c r="AL15" s="1">
        <v>486.3428571</v>
      </c>
      <c r="AM15" s="1">
        <v>35.720634920000002</v>
      </c>
      <c r="AN15" s="1">
        <v>1800052.9680000001</v>
      </c>
      <c r="AO15" s="1">
        <v>2543.0373020000002</v>
      </c>
      <c r="AP15" s="1">
        <v>3445.9396830000001</v>
      </c>
      <c r="AQ15" s="1">
        <v>2281.3611110000002</v>
      </c>
      <c r="AR15" s="1">
        <v>3065.9396830000001</v>
      </c>
      <c r="AS15" s="1">
        <v>12595.60873</v>
      </c>
      <c r="AT15" s="1">
        <v>2217.8563490000001</v>
      </c>
      <c r="AU15" s="1">
        <v>2899.1428569999998</v>
      </c>
      <c r="AV15" s="1">
        <v>52414.387300000002</v>
      </c>
      <c r="AW15" s="1">
        <v>2466.7706349999999</v>
      </c>
      <c r="AX15" s="1">
        <v>52.484920629999998</v>
      </c>
      <c r="AY15" s="1">
        <v>336.22857140000002</v>
      </c>
      <c r="AZ15" s="1">
        <v>17137.225399999999</v>
      </c>
      <c r="BA15" s="1">
        <v>607.16825400000005</v>
      </c>
      <c r="BB15" s="1">
        <v>27762.992859999998</v>
      </c>
      <c r="BC15" s="1">
        <v>9062.5230159999992</v>
      </c>
    </row>
    <row r="16" spans="1:55" x14ac:dyDescent="0.25">
      <c r="A16" s="1" t="s">
        <v>89</v>
      </c>
      <c r="B16" s="1" t="s">
        <v>90</v>
      </c>
      <c r="C16" s="1" t="s">
        <v>3188</v>
      </c>
      <c r="D16" s="1">
        <v>54</v>
      </c>
      <c r="E16" s="1">
        <v>5.5951617149999997</v>
      </c>
      <c r="F16" s="1">
        <v>4</v>
      </c>
      <c r="G16" s="1">
        <v>17.5</v>
      </c>
      <c r="H16" s="1">
        <v>4.375</v>
      </c>
      <c r="I16" s="1">
        <v>1</v>
      </c>
      <c r="J16" s="1">
        <v>0.25</v>
      </c>
      <c r="K16" s="1">
        <v>3.75</v>
      </c>
      <c r="L16" s="1">
        <v>0.9375</v>
      </c>
      <c r="M16" s="1">
        <v>7.5</v>
      </c>
      <c r="N16" s="1">
        <v>1.875</v>
      </c>
      <c r="O16" s="1">
        <v>12.5</v>
      </c>
      <c r="P16" s="1">
        <v>3.125</v>
      </c>
      <c r="Q16" s="1">
        <v>327</v>
      </c>
      <c r="R16" s="1">
        <v>64.382262999999995</v>
      </c>
      <c r="S16" s="1">
        <v>91.207951069999993</v>
      </c>
      <c r="T16" s="1">
        <v>31.10397554</v>
      </c>
      <c r="U16" s="1">
        <v>7455.3302750000003</v>
      </c>
      <c r="V16" s="1">
        <v>224.47094799999999</v>
      </c>
      <c r="W16" s="1">
        <v>-75.636085629999997</v>
      </c>
      <c r="X16" s="1">
        <v>300.10703360000002</v>
      </c>
      <c r="Y16" s="1">
        <v>123.2507645</v>
      </c>
      <c r="Z16" s="1">
        <v>6.4525993880000003</v>
      </c>
      <c r="AA16" s="1">
        <v>158.42813459999999</v>
      </c>
      <c r="AB16" s="1">
        <v>-32.685015290000003</v>
      </c>
      <c r="AC16" s="1">
        <v>912.33639140000002</v>
      </c>
      <c r="AD16" s="1">
        <v>106.82568809999999</v>
      </c>
      <c r="AE16" s="1">
        <v>51.785932719999998</v>
      </c>
      <c r="AF16" s="1">
        <v>25.957186539999999</v>
      </c>
      <c r="AG16" s="1">
        <v>301.89908259999999</v>
      </c>
      <c r="AH16" s="1">
        <v>171.16819570000001</v>
      </c>
      <c r="AI16" s="1">
        <v>289.1620795</v>
      </c>
      <c r="AJ16" s="1">
        <v>188.5412844</v>
      </c>
      <c r="AK16" s="1">
        <v>2686.065083</v>
      </c>
      <c r="AL16" s="1">
        <v>102.5455808</v>
      </c>
      <c r="AM16" s="1">
        <v>20.492223410000001</v>
      </c>
      <c r="AN16" s="1">
        <v>9350447.4920000006</v>
      </c>
      <c r="AO16" s="1">
        <v>659.47691410000004</v>
      </c>
      <c r="AP16" s="1">
        <v>9100.5634790000004</v>
      </c>
      <c r="AQ16" s="1">
        <v>8290.4455639999996</v>
      </c>
      <c r="AR16" s="1">
        <v>3555.2375379999999</v>
      </c>
      <c r="AS16" s="1">
        <v>8807.1196789999995</v>
      </c>
      <c r="AT16" s="1">
        <v>584.72411399999999</v>
      </c>
      <c r="AU16" s="1">
        <v>7808.2961859999996</v>
      </c>
      <c r="AV16" s="1">
        <v>71692.009189999997</v>
      </c>
      <c r="AW16" s="1">
        <v>834.64743629999998</v>
      </c>
      <c r="AX16" s="1">
        <v>418.2055684</v>
      </c>
      <c r="AY16" s="1">
        <v>202.45828409999999</v>
      </c>
      <c r="AZ16" s="1">
        <v>7393.2811949999996</v>
      </c>
      <c r="BA16" s="1">
        <v>4405.4838929999996</v>
      </c>
      <c r="BB16" s="1">
        <v>7841.8172080000004</v>
      </c>
      <c r="BC16" s="1">
        <v>6278.8686889999999</v>
      </c>
    </row>
    <row r="17" spans="1:55" x14ac:dyDescent="0.25">
      <c r="A17" s="1" t="s">
        <v>91</v>
      </c>
      <c r="B17" s="1" t="s">
        <v>92</v>
      </c>
      <c r="C17" s="1" t="s">
        <v>93</v>
      </c>
      <c r="D17" s="1">
        <v>110</v>
      </c>
      <c r="E17" s="1">
        <v>11.190323429999999</v>
      </c>
      <c r="F17" s="1">
        <v>2</v>
      </c>
      <c r="G17" s="1">
        <v>50</v>
      </c>
      <c r="H17" s="1">
        <v>12.5</v>
      </c>
      <c r="I17" s="1">
        <v>2.5</v>
      </c>
      <c r="J17" s="1">
        <v>0.625</v>
      </c>
      <c r="K17" s="1">
        <v>4.75</v>
      </c>
      <c r="L17" s="1">
        <v>1.1875</v>
      </c>
      <c r="M17" s="1">
        <v>7</v>
      </c>
      <c r="N17" s="1">
        <v>1.75</v>
      </c>
      <c r="O17" s="1">
        <v>7</v>
      </c>
      <c r="P17" s="1">
        <v>1.75</v>
      </c>
      <c r="Q17" s="1">
        <v>121</v>
      </c>
      <c r="R17" s="1">
        <v>87.694214880000004</v>
      </c>
      <c r="S17" s="1">
        <v>84.157024789999994</v>
      </c>
      <c r="T17" s="1">
        <v>25.40495868</v>
      </c>
      <c r="U17" s="1">
        <v>8525.7438020000009</v>
      </c>
      <c r="V17" s="1">
        <v>255.72727269999999</v>
      </c>
      <c r="W17" s="1">
        <v>-69.479338839999997</v>
      </c>
      <c r="X17" s="1">
        <v>325.20661159999997</v>
      </c>
      <c r="Y17" s="1">
        <v>180.64462810000001</v>
      </c>
      <c r="Z17" s="1">
        <v>8.1652892559999994</v>
      </c>
      <c r="AA17" s="1">
        <v>196.9834711</v>
      </c>
      <c r="AB17" s="1">
        <v>-20.157024790000001</v>
      </c>
      <c r="AC17" s="1">
        <v>1855.471074</v>
      </c>
      <c r="AD17" s="1">
        <v>261.84297520000001</v>
      </c>
      <c r="AE17" s="1">
        <v>81.041322309999998</v>
      </c>
      <c r="AF17" s="1">
        <v>38.049586779999998</v>
      </c>
      <c r="AG17" s="1">
        <v>707.768595</v>
      </c>
      <c r="AH17" s="1">
        <v>263.23966940000003</v>
      </c>
      <c r="AI17" s="1">
        <v>679.06611569999995</v>
      </c>
      <c r="AJ17" s="1">
        <v>306.61157020000002</v>
      </c>
      <c r="AK17" s="1">
        <v>1193.397383</v>
      </c>
      <c r="AL17" s="1">
        <v>76.216804409999995</v>
      </c>
      <c r="AM17" s="1">
        <v>5.3929752070000001</v>
      </c>
      <c r="AN17" s="1">
        <v>329590.84210000001</v>
      </c>
      <c r="AO17" s="1">
        <v>1162.833333</v>
      </c>
      <c r="AP17" s="1">
        <v>1545.36832</v>
      </c>
      <c r="AQ17" s="1">
        <v>317.03195590000001</v>
      </c>
      <c r="AR17" s="1">
        <v>2515.8809919999999</v>
      </c>
      <c r="AS17" s="1">
        <v>3415.989118</v>
      </c>
      <c r="AT17" s="1">
        <v>1070.9997249999999</v>
      </c>
      <c r="AU17" s="1">
        <v>1441.9501379999999</v>
      </c>
      <c r="AV17" s="1">
        <v>159770.55119999999</v>
      </c>
      <c r="AW17" s="1">
        <v>8290.5834709999999</v>
      </c>
      <c r="AX17" s="1">
        <v>487.67327820000003</v>
      </c>
      <c r="AY17" s="1">
        <v>173.93085400000001</v>
      </c>
      <c r="AZ17" s="1">
        <v>50259.429340000002</v>
      </c>
      <c r="BA17" s="1">
        <v>4717.7004129999996</v>
      </c>
      <c r="BB17" s="1">
        <v>36713.77893</v>
      </c>
      <c r="BC17" s="1">
        <v>13847.18953</v>
      </c>
    </row>
    <row r="18" spans="1:55" x14ac:dyDescent="0.25">
      <c r="A18" s="1" t="s">
        <v>94</v>
      </c>
      <c r="B18" s="1" t="s">
        <v>95</v>
      </c>
      <c r="C18" s="1" t="s">
        <v>96</v>
      </c>
      <c r="D18" s="1">
        <v>40</v>
      </c>
      <c r="E18" s="1">
        <v>22.380646859999999</v>
      </c>
      <c r="F18" s="1">
        <v>1</v>
      </c>
      <c r="G18" s="1">
        <v>27.5</v>
      </c>
      <c r="H18" s="1">
        <v>6.875</v>
      </c>
      <c r="I18" s="1">
        <v>1.65</v>
      </c>
      <c r="J18" s="1">
        <v>0.41249999999999998</v>
      </c>
      <c r="K18" s="1">
        <v>2.8</v>
      </c>
      <c r="L18" s="1">
        <v>0.7</v>
      </c>
      <c r="M18" s="1">
        <v>4.5</v>
      </c>
      <c r="N18" s="1">
        <v>1.125</v>
      </c>
      <c r="O18" s="1">
        <v>6.75</v>
      </c>
      <c r="P18" s="1">
        <v>1.6875</v>
      </c>
      <c r="Q18" s="1">
        <v>167</v>
      </c>
      <c r="R18" s="1">
        <v>106.6407186</v>
      </c>
      <c r="S18" s="1">
        <v>108.508982</v>
      </c>
      <c r="T18" s="1">
        <v>30.275449099999999</v>
      </c>
      <c r="U18" s="1">
        <v>8665.5029940000004</v>
      </c>
      <c r="V18" s="1">
        <v>285.39520959999999</v>
      </c>
      <c r="W18" s="1">
        <v>-67.155688620000006</v>
      </c>
      <c r="X18" s="1">
        <v>352.55089820000001</v>
      </c>
      <c r="Y18" s="1">
        <v>151.9820359</v>
      </c>
      <c r="Z18" s="1">
        <v>52.766467069999997</v>
      </c>
      <c r="AA18" s="1">
        <v>215.7305389</v>
      </c>
      <c r="AB18" s="1">
        <v>-7.5149700599999996</v>
      </c>
      <c r="AC18" s="1">
        <v>1092.035928</v>
      </c>
      <c r="AD18" s="1">
        <v>113.7245509</v>
      </c>
      <c r="AE18" s="1">
        <v>70.526946109999997</v>
      </c>
      <c r="AF18" s="1">
        <v>14.658682629999999</v>
      </c>
      <c r="AG18" s="1">
        <v>316.79640719999998</v>
      </c>
      <c r="AH18" s="1">
        <v>230.31137720000001</v>
      </c>
      <c r="AI18" s="1">
        <v>292.2634731</v>
      </c>
      <c r="AJ18" s="1">
        <v>250.239521</v>
      </c>
      <c r="AK18" s="1">
        <v>816.09905490000006</v>
      </c>
      <c r="AL18" s="1">
        <v>201.2634731</v>
      </c>
      <c r="AM18" s="1">
        <v>14.538128560000001</v>
      </c>
      <c r="AN18" s="1">
        <v>515974.81780000002</v>
      </c>
      <c r="AO18" s="1">
        <v>566.49347090000003</v>
      </c>
      <c r="AP18" s="1">
        <v>1235.4093499999999</v>
      </c>
      <c r="AQ18" s="1">
        <v>650.44167089999996</v>
      </c>
      <c r="AR18" s="1">
        <v>7496.4635310000003</v>
      </c>
      <c r="AS18" s="1">
        <v>6956.7222419999998</v>
      </c>
      <c r="AT18" s="1">
        <v>556.16189310000004</v>
      </c>
      <c r="AU18" s="1">
        <v>1286.5283890000001</v>
      </c>
      <c r="AV18" s="1">
        <v>16265.15533</v>
      </c>
      <c r="AW18" s="1">
        <v>183.58632130000001</v>
      </c>
      <c r="AX18" s="1">
        <v>261.28692009999997</v>
      </c>
      <c r="AY18" s="1">
        <v>54.455089819999998</v>
      </c>
      <c r="AZ18" s="1">
        <v>1244.4161320000001</v>
      </c>
      <c r="BA18" s="1">
        <v>2165.3361949999999</v>
      </c>
      <c r="BB18" s="1">
        <v>1015.207272</v>
      </c>
      <c r="BC18" s="1">
        <v>3771.8940910000001</v>
      </c>
    </row>
    <row r="19" spans="1:55" x14ac:dyDescent="0.25">
      <c r="A19" s="1" t="s">
        <v>97</v>
      </c>
      <c r="B19" s="1" t="s">
        <v>98</v>
      </c>
      <c r="C19" s="1" t="s">
        <v>3135</v>
      </c>
      <c r="D19" s="1">
        <v>65</v>
      </c>
      <c r="E19" s="1">
        <v>5.5951617149999997</v>
      </c>
      <c r="F19" s="1">
        <v>4</v>
      </c>
      <c r="G19" s="1">
        <v>72.5</v>
      </c>
      <c r="H19" s="1">
        <v>18.125</v>
      </c>
      <c r="I19" s="1">
        <v>2.75</v>
      </c>
      <c r="J19" s="1">
        <v>0.6875</v>
      </c>
      <c r="K19" s="1">
        <v>3.55</v>
      </c>
      <c r="L19" s="1">
        <v>0.88749999999999996</v>
      </c>
      <c r="M19" s="1">
        <v>9</v>
      </c>
      <c r="N19" s="1">
        <v>2.25</v>
      </c>
      <c r="O19" s="1">
        <v>9</v>
      </c>
      <c r="P19" s="1">
        <v>2.25</v>
      </c>
      <c r="Q19" s="1">
        <v>189</v>
      </c>
      <c r="R19" s="1">
        <v>141.40740740000001</v>
      </c>
      <c r="S19" s="1">
        <v>118.1005291</v>
      </c>
      <c r="T19" s="1">
        <v>37.359788360000003</v>
      </c>
      <c r="U19" s="1">
        <v>7498.5608469999997</v>
      </c>
      <c r="V19" s="1">
        <v>303.031746</v>
      </c>
      <c r="W19" s="1">
        <v>-23.195767199999999</v>
      </c>
      <c r="X19" s="1">
        <v>326.22751319999998</v>
      </c>
      <c r="Y19" s="1">
        <v>170.79894179999999</v>
      </c>
      <c r="Z19" s="1">
        <v>114.5449735</v>
      </c>
      <c r="AA19" s="1">
        <v>235.12698409999999</v>
      </c>
      <c r="AB19" s="1">
        <v>41.76190476</v>
      </c>
      <c r="AC19" s="1">
        <v>1237.830688</v>
      </c>
      <c r="AD19" s="1">
        <v>134.85714290000001</v>
      </c>
      <c r="AE19" s="1">
        <v>73.259259259999993</v>
      </c>
      <c r="AF19" s="1">
        <v>17.333333329999999</v>
      </c>
      <c r="AG19" s="1">
        <v>371.87301589999998</v>
      </c>
      <c r="AH19" s="1">
        <v>248.42328040000001</v>
      </c>
      <c r="AI19" s="1">
        <v>334.2857143</v>
      </c>
      <c r="AJ19" s="1">
        <v>300.047619</v>
      </c>
      <c r="AK19" s="1">
        <v>1168.604413</v>
      </c>
      <c r="AL19" s="1">
        <v>216.33558479999999</v>
      </c>
      <c r="AM19" s="1">
        <v>123.98688509999999</v>
      </c>
      <c r="AN19" s="1">
        <v>3532662.9279999998</v>
      </c>
      <c r="AO19" s="1">
        <v>1063.0521779999999</v>
      </c>
      <c r="AP19" s="1">
        <v>2414.381684</v>
      </c>
      <c r="AQ19" s="1">
        <v>3092.7937069999998</v>
      </c>
      <c r="AR19" s="1">
        <v>5073.2572330000003</v>
      </c>
      <c r="AS19" s="1">
        <v>8459.1748279999993</v>
      </c>
      <c r="AT19" s="1">
        <v>946.82421480000005</v>
      </c>
      <c r="AU19" s="1">
        <v>2572.1185409999998</v>
      </c>
      <c r="AV19" s="1">
        <v>42534.141389999997</v>
      </c>
      <c r="AW19" s="1">
        <v>991.29331309999998</v>
      </c>
      <c r="AX19" s="1">
        <v>226.43774629999999</v>
      </c>
      <c r="AY19" s="1">
        <v>90.56382979</v>
      </c>
      <c r="AZ19" s="1">
        <v>6561.0795340000004</v>
      </c>
      <c r="BA19" s="1">
        <v>2067.0432850000002</v>
      </c>
      <c r="BB19" s="1">
        <v>6502.8966570000002</v>
      </c>
      <c r="BC19" s="1">
        <v>7774.9498480000002</v>
      </c>
    </row>
    <row r="20" spans="1:55" x14ac:dyDescent="0.25">
      <c r="A20" s="1" t="s">
        <v>99</v>
      </c>
      <c r="B20" s="1" t="s">
        <v>100</v>
      </c>
      <c r="C20" s="1" t="s">
        <v>70</v>
      </c>
      <c r="D20" s="1">
        <v>53</v>
      </c>
      <c r="E20" s="1">
        <v>11.190323429999999</v>
      </c>
      <c r="F20" s="1">
        <v>2</v>
      </c>
      <c r="G20" s="1">
        <v>20</v>
      </c>
      <c r="H20" s="1">
        <v>5</v>
      </c>
      <c r="I20" s="1">
        <v>3.75</v>
      </c>
      <c r="J20" s="1">
        <v>0.9375</v>
      </c>
      <c r="K20" s="1">
        <v>3.25</v>
      </c>
      <c r="L20" s="1">
        <v>0.8125</v>
      </c>
      <c r="M20" s="1">
        <v>14</v>
      </c>
      <c r="N20" s="1">
        <v>3.5</v>
      </c>
      <c r="O20" s="1">
        <v>14</v>
      </c>
      <c r="P20" s="1">
        <v>3.5</v>
      </c>
      <c r="Q20" s="1">
        <v>222</v>
      </c>
      <c r="R20" s="1">
        <v>-17.666666670000001</v>
      </c>
      <c r="S20" s="1">
        <v>114.8288288</v>
      </c>
      <c r="T20" s="1">
        <v>31.454954950000001</v>
      </c>
      <c r="U20" s="1">
        <v>8734</v>
      </c>
      <c r="V20" s="1">
        <v>177.48648650000001</v>
      </c>
      <c r="W20" s="1">
        <v>-190.13063059999999</v>
      </c>
      <c r="X20" s="1">
        <v>367.61711709999997</v>
      </c>
      <c r="Y20" s="1">
        <v>35.995495499999997</v>
      </c>
      <c r="Z20" s="1">
        <v>-33.558558560000002</v>
      </c>
      <c r="AA20" s="1">
        <v>94.90540541</v>
      </c>
      <c r="AB20" s="1">
        <v>-125.83333330000001</v>
      </c>
      <c r="AC20" s="1">
        <v>626.93243240000004</v>
      </c>
      <c r="AD20" s="1">
        <v>84.878378380000001</v>
      </c>
      <c r="AE20" s="1">
        <v>28.072072070000001</v>
      </c>
      <c r="AF20" s="1">
        <v>35.531531530000002</v>
      </c>
      <c r="AG20" s="1">
        <v>229.33783779999999</v>
      </c>
      <c r="AH20" s="1">
        <v>100.08108110000001</v>
      </c>
      <c r="AI20" s="1">
        <v>173.98198199999999</v>
      </c>
      <c r="AJ20" s="1">
        <v>167.88738739999999</v>
      </c>
      <c r="AK20" s="1">
        <v>1931.2549019999999</v>
      </c>
      <c r="AL20" s="1">
        <v>395.96151809999998</v>
      </c>
      <c r="AM20" s="1">
        <v>40.801129179999997</v>
      </c>
      <c r="AN20" s="1">
        <v>5957968.6519999998</v>
      </c>
      <c r="AO20" s="1">
        <v>1404.4409929999999</v>
      </c>
      <c r="AP20" s="1">
        <v>4991.2091030000001</v>
      </c>
      <c r="AQ20" s="1">
        <v>4297.8572620000004</v>
      </c>
      <c r="AR20" s="1">
        <v>4801.3348210000004</v>
      </c>
      <c r="AS20" s="1">
        <v>8880.3743830000003</v>
      </c>
      <c r="AT20" s="1">
        <v>932.24892990000001</v>
      </c>
      <c r="AU20" s="1">
        <v>4761.1530919999996</v>
      </c>
      <c r="AV20" s="1">
        <v>106354.8597</v>
      </c>
      <c r="AW20" s="1">
        <v>2387.1118379999998</v>
      </c>
      <c r="AX20" s="1">
        <v>191.2708002</v>
      </c>
      <c r="AY20" s="1">
        <v>283.87909180000003</v>
      </c>
      <c r="AZ20" s="1">
        <v>19783.763180000002</v>
      </c>
      <c r="BA20" s="1">
        <v>2100.780726</v>
      </c>
      <c r="BB20" s="1">
        <v>2697.34809</v>
      </c>
      <c r="BC20" s="1">
        <v>21611.892240000001</v>
      </c>
    </row>
    <row r="21" spans="1:55" ht="15.75" customHeight="1" x14ac:dyDescent="0.25">
      <c r="A21" s="1" t="s">
        <v>101</v>
      </c>
      <c r="B21" s="1" t="s">
        <v>102</v>
      </c>
      <c r="C21" s="1" t="s">
        <v>79</v>
      </c>
      <c r="D21" s="1">
        <v>60</v>
      </c>
      <c r="E21" s="1">
        <v>22.380646859999999</v>
      </c>
      <c r="F21" s="1">
        <v>1</v>
      </c>
      <c r="G21" s="1">
        <v>12.5</v>
      </c>
      <c r="H21" s="1">
        <v>3.125</v>
      </c>
      <c r="I21" s="1" t="s">
        <v>71</v>
      </c>
      <c r="J21" s="1" t="s">
        <v>71</v>
      </c>
      <c r="K21" s="1">
        <v>2.75</v>
      </c>
      <c r="L21" s="1">
        <v>0.6875</v>
      </c>
      <c r="M21" s="1">
        <v>12.5</v>
      </c>
      <c r="N21" s="1">
        <v>3.125</v>
      </c>
      <c r="O21" s="1" t="s">
        <v>71</v>
      </c>
      <c r="P21" s="1" t="s">
        <v>71</v>
      </c>
      <c r="Q21" s="1">
        <v>13</v>
      </c>
      <c r="R21" s="1">
        <v>95.92307692</v>
      </c>
      <c r="S21" s="1">
        <v>101.2307692</v>
      </c>
      <c r="T21" s="1">
        <v>45</v>
      </c>
      <c r="U21" s="1">
        <v>4256.5384620000004</v>
      </c>
      <c r="V21" s="1">
        <v>213.92307690000001</v>
      </c>
      <c r="W21" s="1">
        <v>-8.692307692</v>
      </c>
      <c r="X21" s="1">
        <v>222.6153846</v>
      </c>
      <c r="Y21" s="1">
        <v>88.46153846</v>
      </c>
      <c r="Z21" s="1">
        <v>101.4615385</v>
      </c>
      <c r="AA21" s="1">
        <v>148.69230769999999</v>
      </c>
      <c r="AB21" s="1">
        <v>38.69230769</v>
      </c>
      <c r="AC21" s="1">
        <v>754.69230770000001</v>
      </c>
      <c r="AD21" s="1">
        <v>81</v>
      </c>
      <c r="AE21" s="1">
        <v>43.15384615</v>
      </c>
      <c r="AF21" s="1">
        <v>16.23076923</v>
      </c>
      <c r="AG21" s="1">
        <v>226.46153849999999</v>
      </c>
      <c r="AH21" s="1">
        <v>154.2307692</v>
      </c>
      <c r="AI21" s="1">
        <v>166.8461538</v>
      </c>
      <c r="AJ21" s="1">
        <v>200.46153849999999</v>
      </c>
      <c r="AK21" s="1">
        <v>110.7423057</v>
      </c>
      <c r="AL21" s="1">
        <v>23.132285159999999</v>
      </c>
      <c r="AM21" s="1">
        <v>2.440601102</v>
      </c>
      <c r="AN21" s="1">
        <v>341021.17389999999</v>
      </c>
      <c r="AO21" s="1">
        <v>81.486579309999996</v>
      </c>
      <c r="AP21" s="1">
        <v>337.33618369999999</v>
      </c>
      <c r="AQ21" s="1">
        <v>365.59130820000001</v>
      </c>
      <c r="AR21" s="1">
        <v>242.45273180000001</v>
      </c>
      <c r="AS21" s="1">
        <v>524.56179659999998</v>
      </c>
      <c r="AT21" s="1">
        <v>59.793306000000001</v>
      </c>
      <c r="AU21" s="1">
        <v>275.9063347</v>
      </c>
      <c r="AV21" s="1">
        <v>10849.45408</v>
      </c>
      <c r="AW21" s="1">
        <v>186.58068700000001</v>
      </c>
      <c r="AX21" s="1">
        <v>40.60668141</v>
      </c>
      <c r="AY21" s="1">
        <v>15.146823469999999</v>
      </c>
      <c r="AZ21" s="1">
        <v>1408.993968</v>
      </c>
      <c r="BA21" s="1">
        <v>426.70087999999998</v>
      </c>
      <c r="BB21" s="1">
        <v>689.40054510000004</v>
      </c>
      <c r="BC21" s="1">
        <v>1216.3977789999999</v>
      </c>
    </row>
    <row r="22" spans="1:55" ht="15.75" customHeight="1" x14ac:dyDescent="0.25">
      <c r="A22" s="1" t="s">
        <v>103</v>
      </c>
      <c r="B22" s="1" t="s">
        <v>104</v>
      </c>
      <c r="C22" s="1" t="s">
        <v>150</v>
      </c>
      <c r="D22" s="1">
        <v>44</v>
      </c>
      <c r="E22" s="1">
        <v>11.190323429999999</v>
      </c>
      <c r="F22" s="1">
        <v>2</v>
      </c>
      <c r="G22" s="1">
        <v>36</v>
      </c>
      <c r="H22" s="1">
        <v>9</v>
      </c>
      <c r="I22" s="1">
        <v>25.5</v>
      </c>
      <c r="J22" s="1">
        <v>6.375</v>
      </c>
      <c r="K22" s="1">
        <v>3.6</v>
      </c>
      <c r="L22" s="1">
        <v>0.9</v>
      </c>
      <c r="M22" s="1">
        <v>21</v>
      </c>
      <c r="N22" s="1">
        <v>5.25</v>
      </c>
      <c r="O22" s="1">
        <v>11</v>
      </c>
      <c r="P22" s="1">
        <v>2.75</v>
      </c>
      <c r="Q22" s="1">
        <v>347</v>
      </c>
      <c r="R22" s="1">
        <v>89.821325650000006</v>
      </c>
      <c r="S22" s="1">
        <v>113.925072</v>
      </c>
      <c r="T22" s="1">
        <v>28.896253600000001</v>
      </c>
      <c r="U22" s="1">
        <v>9676.1296829999992</v>
      </c>
      <c r="V22" s="1">
        <v>284.02593660000002</v>
      </c>
      <c r="W22" s="1">
        <v>-105.36887609999999</v>
      </c>
      <c r="X22" s="1">
        <v>389.39481269999999</v>
      </c>
      <c r="Y22" s="1">
        <v>172.45821330000001</v>
      </c>
      <c r="Z22" s="1">
        <v>-21.09798271</v>
      </c>
      <c r="AA22" s="1">
        <v>209.38616709999999</v>
      </c>
      <c r="AB22" s="1">
        <v>-40.685878959999997</v>
      </c>
      <c r="AC22" s="1">
        <v>963.01152739999998</v>
      </c>
      <c r="AD22" s="1">
        <v>105.832853</v>
      </c>
      <c r="AE22" s="1">
        <v>50.489913540000003</v>
      </c>
      <c r="AF22" s="1">
        <v>22.636887609999999</v>
      </c>
      <c r="AG22" s="1">
        <v>298.60806919999999</v>
      </c>
      <c r="AH22" s="1">
        <v>173.092219</v>
      </c>
      <c r="AI22" s="1">
        <v>282.815562</v>
      </c>
      <c r="AJ22" s="1">
        <v>181.4726225</v>
      </c>
      <c r="AK22" s="1">
        <v>654.34370579999995</v>
      </c>
      <c r="AL22" s="1">
        <v>121.7458147</v>
      </c>
      <c r="AM22" s="1">
        <v>10.82157552</v>
      </c>
      <c r="AN22" s="1">
        <v>891380.92240000004</v>
      </c>
      <c r="AO22" s="1">
        <v>413.59759120000001</v>
      </c>
      <c r="AP22" s="1">
        <v>1399.331745</v>
      </c>
      <c r="AQ22" s="1">
        <v>977.4477187</v>
      </c>
      <c r="AR22" s="1">
        <v>2640.9426130000002</v>
      </c>
      <c r="AS22" s="1">
        <v>4639.811181</v>
      </c>
      <c r="AT22" s="1">
        <v>404.301311</v>
      </c>
      <c r="AU22" s="1">
        <v>1285.539771</v>
      </c>
      <c r="AV22" s="1">
        <v>23593.69929</v>
      </c>
      <c r="AW22" s="1">
        <v>177.20319499999999</v>
      </c>
      <c r="AX22" s="1">
        <v>375.10033149999998</v>
      </c>
      <c r="AY22" s="1">
        <v>150.23771049999999</v>
      </c>
      <c r="AZ22" s="1">
        <v>1342.7650209999999</v>
      </c>
      <c r="BA22" s="1">
        <v>3624.1475399999999</v>
      </c>
      <c r="BB22" s="1">
        <v>1002.532358</v>
      </c>
      <c r="BC22" s="1">
        <v>4728.7066180000002</v>
      </c>
    </row>
    <row r="23" spans="1:55" ht="15.75" customHeight="1" x14ac:dyDescent="0.25">
      <c r="A23" s="1" t="s">
        <v>105</v>
      </c>
      <c r="B23" s="1" t="s">
        <v>106</v>
      </c>
      <c r="C23" s="1" t="s">
        <v>3138</v>
      </c>
      <c r="D23" s="1">
        <v>50</v>
      </c>
      <c r="E23" s="1">
        <v>22.380646859999999</v>
      </c>
      <c r="F23" s="1">
        <v>1</v>
      </c>
      <c r="G23" s="1">
        <v>60</v>
      </c>
      <c r="H23" s="1">
        <v>15</v>
      </c>
      <c r="I23" s="1">
        <v>5</v>
      </c>
      <c r="J23" s="1">
        <v>1.25</v>
      </c>
      <c r="K23" s="1">
        <v>3.6</v>
      </c>
      <c r="L23" s="1">
        <v>0.9</v>
      </c>
      <c r="M23" s="1">
        <v>30</v>
      </c>
      <c r="N23" s="1">
        <v>7.5</v>
      </c>
      <c r="O23" s="1">
        <v>30</v>
      </c>
      <c r="P23" s="1">
        <v>7.5</v>
      </c>
      <c r="Q23" s="1">
        <v>180</v>
      </c>
      <c r="R23" s="1">
        <v>58.094444439999997</v>
      </c>
      <c r="S23" s="1">
        <v>113.91666669999999</v>
      </c>
      <c r="T23" s="1">
        <v>25.938888890000001</v>
      </c>
      <c r="U23" s="1">
        <v>11048.738890000001</v>
      </c>
      <c r="V23" s="1">
        <v>270.24444440000002</v>
      </c>
      <c r="W23" s="1">
        <v>-162.9833333</v>
      </c>
      <c r="X23" s="1">
        <v>433.22777780000001</v>
      </c>
      <c r="Y23" s="1">
        <v>178.3388889</v>
      </c>
      <c r="Z23" s="1">
        <v>-77.194444439999998</v>
      </c>
      <c r="AA23" s="1">
        <v>193</v>
      </c>
      <c r="AB23" s="1">
        <v>-92.305555560000002</v>
      </c>
      <c r="AC23" s="1">
        <v>772.77222219999999</v>
      </c>
      <c r="AD23" s="1">
        <v>95.494444439999995</v>
      </c>
      <c r="AE23" s="1">
        <v>35.288888890000003</v>
      </c>
      <c r="AF23" s="1">
        <v>34.555555560000002</v>
      </c>
      <c r="AG23" s="1">
        <v>268.34444439999999</v>
      </c>
      <c r="AH23" s="1">
        <v>119.6055556</v>
      </c>
      <c r="AI23" s="1">
        <v>263.59444439999999</v>
      </c>
      <c r="AJ23" s="1">
        <v>126.51111109999999</v>
      </c>
      <c r="AK23" s="1">
        <v>556.33181249999996</v>
      </c>
      <c r="AL23" s="1">
        <v>107.3840782</v>
      </c>
      <c r="AM23" s="1">
        <v>4.3481998759999998</v>
      </c>
      <c r="AN23" s="1">
        <v>1653603.5120000001</v>
      </c>
      <c r="AO23" s="1">
        <v>205.02371199999999</v>
      </c>
      <c r="AP23" s="1">
        <v>2554.9997210000001</v>
      </c>
      <c r="AQ23" s="1">
        <v>2235.7299499999999</v>
      </c>
      <c r="AR23" s="1">
        <v>1930.694569</v>
      </c>
      <c r="AS23" s="1">
        <v>3204.5709189999998</v>
      </c>
      <c r="AT23" s="1">
        <v>225.24022350000001</v>
      </c>
      <c r="AU23" s="1">
        <v>1662.7720360000001</v>
      </c>
      <c r="AV23" s="1">
        <v>33131.372410000004</v>
      </c>
      <c r="AW23" s="1">
        <v>144.6871198</v>
      </c>
      <c r="AX23" s="1">
        <v>418.4747362</v>
      </c>
      <c r="AY23" s="1">
        <v>357.57790189999997</v>
      </c>
      <c r="AZ23" s="1">
        <v>1264.8862819999999</v>
      </c>
      <c r="BA23" s="1">
        <v>4165.3910299999998</v>
      </c>
      <c r="BB23" s="1">
        <v>1194.5999690000001</v>
      </c>
      <c r="BC23" s="1">
        <v>5369.871384</v>
      </c>
    </row>
    <row r="24" spans="1:55" ht="15.75" customHeight="1" x14ac:dyDescent="0.25">
      <c r="A24" s="1" t="s">
        <v>107</v>
      </c>
      <c r="B24" s="1" t="s">
        <v>108</v>
      </c>
      <c r="C24" s="1" t="s">
        <v>3137</v>
      </c>
      <c r="D24" s="1">
        <v>56.5</v>
      </c>
      <c r="E24" s="1">
        <v>5.5951617149999997</v>
      </c>
      <c r="F24" s="1">
        <v>4</v>
      </c>
      <c r="G24" s="1">
        <v>45</v>
      </c>
      <c r="H24" s="1">
        <v>11.25</v>
      </c>
      <c r="I24" s="1">
        <v>3</v>
      </c>
      <c r="J24" s="1">
        <v>0.75</v>
      </c>
      <c r="K24" s="1">
        <v>3</v>
      </c>
      <c r="L24" s="1">
        <v>0.75</v>
      </c>
      <c r="M24" s="1">
        <v>25</v>
      </c>
      <c r="N24" s="1">
        <v>6.25</v>
      </c>
      <c r="O24" s="1">
        <v>25</v>
      </c>
      <c r="P24" s="1">
        <v>6.25</v>
      </c>
      <c r="Q24" s="1">
        <v>30</v>
      </c>
      <c r="R24" s="1">
        <v>136.46666669999999</v>
      </c>
      <c r="S24" s="1">
        <v>81.433333329999996</v>
      </c>
      <c r="T24" s="1">
        <v>36.233333330000001</v>
      </c>
      <c r="U24" s="1">
        <v>5927.9666669999997</v>
      </c>
      <c r="V24" s="1">
        <v>261.60000000000002</v>
      </c>
      <c r="W24" s="1">
        <v>13.56666667</v>
      </c>
      <c r="X24" s="1">
        <v>248.03333330000001</v>
      </c>
      <c r="Y24" s="1">
        <v>178.16666670000001</v>
      </c>
      <c r="Z24" s="1">
        <v>87.8</v>
      </c>
      <c r="AA24" s="1">
        <v>210.56666670000001</v>
      </c>
      <c r="AB24" s="1">
        <v>60.266666669999999</v>
      </c>
      <c r="AC24" s="1">
        <v>2345.9</v>
      </c>
      <c r="AD24" s="1">
        <v>322.73333330000003</v>
      </c>
      <c r="AE24" s="1">
        <v>99.366666670000001</v>
      </c>
      <c r="AF24" s="1">
        <v>37.266666669999999</v>
      </c>
      <c r="AG24" s="1">
        <v>877.9</v>
      </c>
      <c r="AH24" s="1">
        <v>322.89999999999998</v>
      </c>
      <c r="AI24" s="1">
        <v>828.1333333</v>
      </c>
      <c r="AJ24" s="1">
        <v>424.23333330000003</v>
      </c>
      <c r="AK24" s="1">
        <v>1189.0160920000001</v>
      </c>
      <c r="AL24" s="1">
        <v>189.97816090000001</v>
      </c>
      <c r="AM24" s="1">
        <v>261.01264370000001</v>
      </c>
      <c r="AN24" s="1">
        <v>7656935.8260000004</v>
      </c>
      <c r="AO24" s="1">
        <v>1918.1103450000001</v>
      </c>
      <c r="AP24" s="1">
        <v>3753.2885059999999</v>
      </c>
      <c r="AQ24" s="1">
        <v>6798.9988510000003</v>
      </c>
      <c r="AR24" s="1">
        <v>3783.6609199999998</v>
      </c>
      <c r="AS24" s="1">
        <v>3439.2689660000001</v>
      </c>
      <c r="AT24" s="1">
        <v>1275.0816090000001</v>
      </c>
      <c r="AU24" s="1">
        <v>3578.478161</v>
      </c>
      <c r="AV24" s="1">
        <v>288006.36900000001</v>
      </c>
      <c r="AW24" s="1">
        <v>14292.27126</v>
      </c>
      <c r="AX24" s="1">
        <v>895.20574710000005</v>
      </c>
      <c r="AY24" s="1">
        <v>215.30574709999999</v>
      </c>
      <c r="AZ24" s="1">
        <v>99404.3</v>
      </c>
      <c r="BA24" s="1">
        <v>7697.1275859999996</v>
      </c>
      <c r="BB24" s="1">
        <v>96351.154020000002</v>
      </c>
      <c r="BC24" s="1">
        <v>36845.771260000001</v>
      </c>
    </row>
    <row r="25" spans="1:55" ht="15.75" customHeight="1" x14ac:dyDescent="0.25">
      <c r="A25" s="1" t="s">
        <v>109</v>
      </c>
      <c r="B25" s="1" t="s">
        <v>110</v>
      </c>
      <c r="C25" s="1" t="s">
        <v>3171</v>
      </c>
      <c r="D25" s="1">
        <v>56</v>
      </c>
      <c r="E25" s="1">
        <v>11.190323429999999</v>
      </c>
      <c r="F25" s="1">
        <v>2</v>
      </c>
      <c r="G25" s="1">
        <v>47.5</v>
      </c>
      <c r="H25" s="1">
        <v>11.875</v>
      </c>
      <c r="I25" s="1">
        <v>5.7</v>
      </c>
      <c r="J25" s="1">
        <v>1.425</v>
      </c>
      <c r="K25" s="1">
        <v>4.5999999999999996</v>
      </c>
      <c r="L25" s="1">
        <v>1.1499999999999999</v>
      </c>
      <c r="M25" s="1">
        <v>15.5</v>
      </c>
      <c r="N25" s="1">
        <v>3.875</v>
      </c>
      <c r="O25" s="1">
        <v>20.5</v>
      </c>
      <c r="P25" s="1">
        <v>5.125</v>
      </c>
      <c r="Q25" s="1">
        <v>276</v>
      </c>
      <c r="R25" s="1">
        <v>120.7753623</v>
      </c>
      <c r="S25" s="1">
        <v>119.31521739999999</v>
      </c>
      <c r="T25" s="1">
        <v>32.739130430000003</v>
      </c>
      <c r="U25" s="1">
        <v>8609.4746379999997</v>
      </c>
      <c r="V25" s="1">
        <v>300.94565219999998</v>
      </c>
      <c r="W25" s="1">
        <v>-59.822463769999999</v>
      </c>
      <c r="X25" s="1">
        <v>360.7681159</v>
      </c>
      <c r="Y25" s="1">
        <v>173.50362319999999</v>
      </c>
      <c r="Z25" s="1">
        <v>50.655797100000001</v>
      </c>
      <c r="AA25" s="1">
        <v>228.23913039999999</v>
      </c>
      <c r="AB25" s="1">
        <v>5.6159420290000002</v>
      </c>
      <c r="AC25" s="1">
        <v>1124.728261</v>
      </c>
      <c r="AD25" s="1">
        <v>118.5072464</v>
      </c>
      <c r="AE25" s="1">
        <v>66.942028989999997</v>
      </c>
      <c r="AF25" s="1">
        <v>16.605072459999999</v>
      </c>
      <c r="AG25" s="1">
        <v>331.25362319999999</v>
      </c>
      <c r="AH25" s="1">
        <v>225.6884058</v>
      </c>
      <c r="AI25" s="1">
        <v>302.19202899999999</v>
      </c>
      <c r="AJ25" s="1">
        <v>246.58695650000001</v>
      </c>
      <c r="AK25" s="1">
        <v>924.83662709999999</v>
      </c>
      <c r="AL25" s="1">
        <v>136.863913</v>
      </c>
      <c r="AM25" s="1">
        <v>16.898972329999999</v>
      </c>
      <c r="AN25" s="1">
        <v>848630.30839999998</v>
      </c>
      <c r="AO25" s="1">
        <v>446.4370356</v>
      </c>
      <c r="AP25" s="1">
        <v>1495.2447299999999</v>
      </c>
      <c r="AQ25" s="1">
        <v>768.33876150000003</v>
      </c>
      <c r="AR25" s="1">
        <v>3207.5818049999998</v>
      </c>
      <c r="AS25" s="1">
        <v>9057.7610939999995</v>
      </c>
      <c r="AT25" s="1">
        <v>495.46260869999998</v>
      </c>
      <c r="AU25" s="1">
        <v>1675.68469</v>
      </c>
      <c r="AV25" s="1">
        <v>29706.249530000001</v>
      </c>
      <c r="AW25" s="1">
        <v>399.6035837</v>
      </c>
      <c r="AX25" s="1">
        <v>273.81480900000003</v>
      </c>
      <c r="AY25" s="1">
        <v>52.923465090000001</v>
      </c>
      <c r="AZ25" s="1">
        <v>2434.5463500000001</v>
      </c>
      <c r="BA25" s="1">
        <v>2672.2807379999999</v>
      </c>
      <c r="BB25" s="1">
        <v>1417.2684449999999</v>
      </c>
      <c r="BC25" s="1">
        <v>5981.5015020000001</v>
      </c>
    </row>
    <row r="26" spans="1:55" ht="15.75" customHeight="1" x14ac:dyDescent="0.25">
      <c r="A26" s="1" t="s">
        <v>111</v>
      </c>
      <c r="B26" s="1" t="s">
        <v>112</v>
      </c>
      <c r="C26" s="1" t="s">
        <v>65</v>
      </c>
      <c r="D26" s="1">
        <v>68</v>
      </c>
      <c r="E26" s="1">
        <v>4.4761293719999999</v>
      </c>
      <c r="F26" s="1">
        <v>5</v>
      </c>
      <c r="G26" s="1">
        <v>70</v>
      </c>
      <c r="H26" s="1">
        <v>17.5</v>
      </c>
      <c r="I26" s="1">
        <v>5.5</v>
      </c>
      <c r="J26" s="1">
        <v>1.375</v>
      </c>
      <c r="K26" s="1">
        <v>2.6</v>
      </c>
      <c r="L26" s="1">
        <v>0.65</v>
      </c>
      <c r="M26" s="1">
        <v>47.5</v>
      </c>
      <c r="N26" s="1">
        <v>11.875</v>
      </c>
      <c r="O26" s="1" t="s">
        <v>71</v>
      </c>
      <c r="P26" s="1" t="s">
        <v>71</v>
      </c>
      <c r="Q26" s="1">
        <v>68</v>
      </c>
      <c r="R26" s="1">
        <v>68.867647059999996</v>
      </c>
      <c r="S26" s="1">
        <v>140.80882349999999</v>
      </c>
      <c r="T26" s="1">
        <v>41.529411760000002</v>
      </c>
      <c r="U26" s="1">
        <v>6820.4117649999998</v>
      </c>
      <c r="V26" s="1">
        <v>262.60294119999998</v>
      </c>
      <c r="W26" s="1">
        <v>-75.33823529</v>
      </c>
      <c r="X26" s="1">
        <v>337.94117649999998</v>
      </c>
      <c r="Y26" s="1">
        <v>23.823529409999999</v>
      </c>
      <c r="Z26" s="1">
        <v>120.4411765</v>
      </c>
      <c r="AA26" s="1">
        <v>158.1470588</v>
      </c>
      <c r="AB26" s="1">
        <v>-14.85294118</v>
      </c>
      <c r="AC26" s="1">
        <v>928.01470589999997</v>
      </c>
      <c r="AD26" s="1">
        <v>148.70588240000001</v>
      </c>
      <c r="AE26" s="1">
        <v>18.191176469999998</v>
      </c>
      <c r="AF26" s="1">
        <v>56.279411760000002</v>
      </c>
      <c r="AG26" s="1">
        <v>416.95588240000001</v>
      </c>
      <c r="AH26" s="1">
        <v>77.441176470000002</v>
      </c>
      <c r="AI26" s="1">
        <v>102.33823529999999</v>
      </c>
      <c r="AJ26" s="1">
        <v>375.92647060000002</v>
      </c>
      <c r="AK26" s="1">
        <v>772.77326600000004</v>
      </c>
      <c r="AL26" s="1">
        <v>380.54499559999999</v>
      </c>
      <c r="AM26" s="1">
        <v>28.551360840000001</v>
      </c>
      <c r="AN26" s="1">
        <v>2107108.2459999998</v>
      </c>
      <c r="AO26" s="1">
        <v>709.58625989999996</v>
      </c>
      <c r="AP26" s="1">
        <v>1980.3764269999999</v>
      </c>
      <c r="AQ26" s="1">
        <v>2513.8472339999998</v>
      </c>
      <c r="AR26" s="1">
        <v>5173.8788409999997</v>
      </c>
      <c r="AS26" s="1">
        <v>5091.951712</v>
      </c>
      <c r="AT26" s="1">
        <v>905.02282700000001</v>
      </c>
      <c r="AU26" s="1">
        <v>1369.6496930000001</v>
      </c>
      <c r="AV26" s="1">
        <v>178967.9252</v>
      </c>
      <c r="AW26" s="1">
        <v>5615.0763829999996</v>
      </c>
      <c r="AX26" s="1">
        <v>221.53007020000001</v>
      </c>
      <c r="AY26" s="1">
        <v>338.65210710000002</v>
      </c>
      <c r="AZ26" s="1">
        <v>45902.371160000002</v>
      </c>
      <c r="BA26" s="1">
        <v>2428.5785780000001</v>
      </c>
      <c r="BB26" s="1">
        <v>5905.4212029999999</v>
      </c>
      <c r="BC26" s="1">
        <v>48591.591529999998</v>
      </c>
    </row>
    <row r="27" spans="1:55" ht="15.75" customHeight="1" x14ac:dyDescent="0.25">
      <c r="A27" s="1" t="s">
        <v>113</v>
      </c>
      <c r="B27" s="1" t="s">
        <v>114</v>
      </c>
      <c r="C27" s="1" t="s">
        <v>3138</v>
      </c>
      <c r="D27" s="1">
        <v>51</v>
      </c>
      <c r="E27" s="1">
        <v>11.190323429999999</v>
      </c>
      <c r="F27" s="1">
        <v>2</v>
      </c>
      <c r="G27" s="1">
        <v>52.5</v>
      </c>
      <c r="H27" s="1">
        <v>13.125</v>
      </c>
      <c r="I27" s="1">
        <v>2.5</v>
      </c>
      <c r="J27" s="1">
        <v>0.625</v>
      </c>
      <c r="K27" s="1">
        <v>2.6</v>
      </c>
      <c r="L27" s="1">
        <v>0.65</v>
      </c>
      <c r="M27" s="1" t="s">
        <v>71</v>
      </c>
      <c r="N27" s="1" t="s">
        <v>71</v>
      </c>
      <c r="O27" s="1" t="s">
        <v>71</v>
      </c>
      <c r="P27" s="1" t="s">
        <v>71</v>
      </c>
      <c r="Q27" s="1">
        <v>374</v>
      </c>
      <c r="R27" s="1">
        <v>116.3529412</v>
      </c>
      <c r="S27" s="1">
        <v>117.9411765</v>
      </c>
      <c r="T27" s="1">
        <v>31.451871659999998</v>
      </c>
      <c r="U27" s="1">
        <v>8930.0080209999996</v>
      </c>
      <c r="V27" s="1">
        <v>300.93850270000002</v>
      </c>
      <c r="W27" s="1">
        <v>-69.957219249999994</v>
      </c>
      <c r="X27" s="1">
        <v>370.89572190000001</v>
      </c>
      <c r="Y27" s="1">
        <v>172.3342246</v>
      </c>
      <c r="Z27" s="1">
        <v>35.914438500000003</v>
      </c>
      <c r="AA27" s="1">
        <v>227.84759360000001</v>
      </c>
      <c r="AB27" s="1">
        <v>-3.1149732619999999</v>
      </c>
      <c r="AC27" s="1">
        <v>1082.8395720000001</v>
      </c>
      <c r="AD27" s="1">
        <v>121.4385027</v>
      </c>
      <c r="AE27" s="1">
        <v>58.577540110000001</v>
      </c>
      <c r="AF27" s="1">
        <v>22.435828879999999</v>
      </c>
      <c r="AG27" s="1">
        <v>335.93850270000002</v>
      </c>
      <c r="AH27" s="1">
        <v>197.17914440000001</v>
      </c>
      <c r="AI27" s="1">
        <v>307.5240642</v>
      </c>
      <c r="AJ27" s="1">
        <v>214.4278075</v>
      </c>
      <c r="AK27" s="1">
        <v>939.06544710000003</v>
      </c>
      <c r="AL27" s="1">
        <v>169.9697209</v>
      </c>
      <c r="AM27" s="1">
        <v>15.07944689</v>
      </c>
      <c r="AN27" s="1">
        <v>985195.9007</v>
      </c>
      <c r="AO27" s="1">
        <v>630.69057789999999</v>
      </c>
      <c r="AP27" s="1">
        <v>1682.051784</v>
      </c>
      <c r="AQ27" s="1">
        <v>1152.281322</v>
      </c>
      <c r="AR27" s="1">
        <v>4241.3008630000004</v>
      </c>
      <c r="AS27" s="1">
        <v>8193.1937319999997</v>
      </c>
      <c r="AT27" s="1">
        <v>587.71129450000001</v>
      </c>
      <c r="AU27" s="1">
        <v>1693.6087299999999</v>
      </c>
      <c r="AV27" s="1">
        <v>38921.899129999998</v>
      </c>
      <c r="AW27" s="1">
        <v>654.13427760000002</v>
      </c>
      <c r="AX27" s="1">
        <v>502.67895800000002</v>
      </c>
      <c r="AY27" s="1">
        <v>174.24654129999999</v>
      </c>
      <c r="AZ27" s="1">
        <v>4368.7924549999998</v>
      </c>
      <c r="BA27" s="1">
        <v>4873.4772050000001</v>
      </c>
      <c r="BB27" s="1">
        <v>4035.4136279999998</v>
      </c>
      <c r="BC27" s="1">
        <v>8224.057777</v>
      </c>
    </row>
    <row r="28" spans="1:55" ht="15.75" customHeight="1" x14ac:dyDescent="0.25">
      <c r="A28" s="1" t="s">
        <v>115</v>
      </c>
      <c r="B28" s="1" t="s">
        <v>116</v>
      </c>
      <c r="C28" s="1" t="s">
        <v>3139</v>
      </c>
      <c r="D28" s="1">
        <v>55</v>
      </c>
      <c r="E28" s="1">
        <v>11.190323429999999</v>
      </c>
      <c r="F28" s="1">
        <v>2</v>
      </c>
      <c r="G28" s="1">
        <v>22.5</v>
      </c>
      <c r="H28" s="1">
        <v>5.625</v>
      </c>
      <c r="I28" s="1">
        <v>2</v>
      </c>
      <c r="J28" s="1">
        <v>0.5</v>
      </c>
      <c r="K28" s="1">
        <v>3.5</v>
      </c>
      <c r="L28" s="1">
        <v>0.875</v>
      </c>
      <c r="M28" s="1">
        <v>20</v>
      </c>
      <c r="N28" s="1">
        <v>5</v>
      </c>
      <c r="O28" s="1">
        <v>12.5</v>
      </c>
      <c r="P28" s="1">
        <v>3.125</v>
      </c>
      <c r="Q28" s="1">
        <v>147</v>
      </c>
      <c r="R28" s="1">
        <v>22.3877551</v>
      </c>
      <c r="S28" s="1">
        <v>73.285714290000001</v>
      </c>
      <c r="T28" s="1">
        <v>29.23809524</v>
      </c>
      <c r="U28" s="1">
        <v>6240.3401359999998</v>
      </c>
      <c r="V28" s="1">
        <v>157.01360539999999</v>
      </c>
      <c r="W28" s="1">
        <v>-93.306122450000004</v>
      </c>
      <c r="X28" s="1">
        <v>250.3197279</v>
      </c>
      <c r="Y28" s="1">
        <v>44.37414966</v>
      </c>
      <c r="Z28" s="1">
        <v>32.965986389999998</v>
      </c>
      <c r="AA28" s="1">
        <v>104.8435374</v>
      </c>
      <c r="AB28" s="1">
        <v>-52.748299320000001</v>
      </c>
      <c r="AC28" s="1">
        <v>1369.0952380000001</v>
      </c>
      <c r="AD28" s="1">
        <v>187.9251701</v>
      </c>
      <c r="AE28" s="1">
        <v>61.353741499999998</v>
      </c>
      <c r="AF28" s="1">
        <v>34.360544220000001</v>
      </c>
      <c r="AG28" s="1">
        <v>504.3129252</v>
      </c>
      <c r="AH28" s="1">
        <v>207.3741497</v>
      </c>
      <c r="AI28" s="1">
        <v>291.19047619999998</v>
      </c>
      <c r="AJ28" s="1">
        <v>378.44217689999999</v>
      </c>
      <c r="AK28" s="1">
        <v>1401.5814929999999</v>
      </c>
      <c r="AL28" s="1">
        <v>432.8082192</v>
      </c>
      <c r="AM28" s="1">
        <v>10.07305936</v>
      </c>
      <c r="AN28" s="1">
        <v>4963571.4179999996</v>
      </c>
      <c r="AO28" s="1">
        <v>403.2189917</v>
      </c>
      <c r="AP28" s="1">
        <v>5832.8166060000003</v>
      </c>
      <c r="AQ28" s="1">
        <v>6772.8491290000002</v>
      </c>
      <c r="AR28" s="1">
        <v>1324.2905599999999</v>
      </c>
      <c r="AS28" s="1">
        <v>4728.7454100000004</v>
      </c>
      <c r="AT28" s="1">
        <v>299.69452990000002</v>
      </c>
      <c r="AU28" s="1">
        <v>4191.4773089999999</v>
      </c>
      <c r="AV28" s="1">
        <v>571550.21</v>
      </c>
      <c r="AW28" s="1">
        <v>13042.61765</v>
      </c>
      <c r="AX28" s="1">
        <v>1052.942503</v>
      </c>
      <c r="AY28" s="1">
        <v>101.5335011</v>
      </c>
      <c r="AZ28" s="1">
        <v>85744.353459999998</v>
      </c>
      <c r="BA28" s="1">
        <v>11753.04398</v>
      </c>
      <c r="BB28" s="1">
        <v>14712.25114</v>
      </c>
      <c r="BC28" s="1">
        <v>63981.522319999996</v>
      </c>
    </row>
    <row r="29" spans="1:55" ht="15.75" customHeight="1" x14ac:dyDescent="0.25">
      <c r="A29" s="1" t="s">
        <v>117</v>
      </c>
      <c r="B29" s="1" t="s">
        <v>118</v>
      </c>
      <c r="C29" s="1" t="s">
        <v>3192</v>
      </c>
      <c r="D29" s="1">
        <v>54</v>
      </c>
      <c r="E29" s="1">
        <v>22.380646859999999</v>
      </c>
      <c r="F29" s="1">
        <v>1</v>
      </c>
      <c r="G29" s="1">
        <v>52.5</v>
      </c>
      <c r="H29" s="1">
        <v>13.125</v>
      </c>
      <c r="I29" s="1">
        <v>4.5</v>
      </c>
      <c r="J29" s="1">
        <v>1.125</v>
      </c>
      <c r="K29" s="1">
        <v>2.65</v>
      </c>
      <c r="L29" s="1">
        <v>0.66249999999999998</v>
      </c>
      <c r="M29" s="1">
        <v>25</v>
      </c>
      <c r="N29" s="1">
        <v>6.25</v>
      </c>
      <c r="O29" s="1">
        <v>17.5</v>
      </c>
      <c r="P29" s="1">
        <v>4.375</v>
      </c>
      <c r="Q29" s="1">
        <v>79</v>
      </c>
      <c r="R29" s="1">
        <v>73.151898729999999</v>
      </c>
      <c r="S29" s="1">
        <v>113.8607595</v>
      </c>
      <c r="T29" s="1">
        <v>36.215189870000003</v>
      </c>
      <c r="U29" s="1">
        <v>6868.2151899999999</v>
      </c>
      <c r="V29" s="1">
        <v>249.79746840000001</v>
      </c>
      <c r="W29" s="1">
        <v>-63.658227850000003</v>
      </c>
      <c r="X29" s="1">
        <v>313.45569619999998</v>
      </c>
      <c r="Y29" s="1">
        <v>20.848101270000001</v>
      </c>
      <c r="Z29" s="1">
        <v>123.75949369999999</v>
      </c>
      <c r="AA29" s="1">
        <v>161.68354429999999</v>
      </c>
      <c r="AB29" s="1">
        <v>-13.683544299999999</v>
      </c>
      <c r="AC29" s="1">
        <v>1047.151899</v>
      </c>
      <c r="AD29" s="1">
        <v>155.75949370000001</v>
      </c>
      <c r="AE29" s="1">
        <v>31.379746839999999</v>
      </c>
      <c r="AF29" s="1">
        <v>44.037974679999998</v>
      </c>
      <c r="AG29" s="1">
        <v>439.32911389999998</v>
      </c>
      <c r="AH29" s="1">
        <v>118.10126579999999</v>
      </c>
      <c r="AI29" s="1">
        <v>143.835443</v>
      </c>
      <c r="AJ29" s="1">
        <v>393.54430380000002</v>
      </c>
      <c r="AK29" s="1">
        <v>941.59201559999997</v>
      </c>
      <c r="AL29" s="1">
        <v>449.71113270000001</v>
      </c>
      <c r="AM29" s="1">
        <v>23.40181759</v>
      </c>
      <c r="AN29" s="1">
        <v>2515424.5809999998</v>
      </c>
      <c r="AO29" s="1">
        <v>1041.163583</v>
      </c>
      <c r="AP29" s="1">
        <v>3172.356053</v>
      </c>
      <c r="AQ29" s="1">
        <v>3902.5589089999999</v>
      </c>
      <c r="AR29" s="1">
        <v>3760.3868870000001</v>
      </c>
      <c r="AS29" s="1">
        <v>5650.5952610000004</v>
      </c>
      <c r="AT29" s="1">
        <v>718.91139239999995</v>
      </c>
      <c r="AU29" s="1">
        <v>2092.6806230000002</v>
      </c>
      <c r="AV29" s="1">
        <v>364026.15610000002</v>
      </c>
      <c r="AW29" s="1">
        <v>9674.1080820000006</v>
      </c>
      <c r="AX29" s="1">
        <v>382.62317430000002</v>
      </c>
      <c r="AY29" s="1">
        <v>319.39597529999998</v>
      </c>
      <c r="AZ29" s="1">
        <v>79878.428759999995</v>
      </c>
      <c r="BA29" s="1">
        <v>3769.2973059999999</v>
      </c>
      <c r="BB29" s="1">
        <v>5932.6520609999998</v>
      </c>
      <c r="BC29" s="1">
        <v>74255.097370000003</v>
      </c>
    </row>
    <row r="30" spans="1:55" ht="15.75" customHeight="1" x14ac:dyDescent="0.25">
      <c r="A30" s="1" t="s">
        <v>119</v>
      </c>
      <c r="B30" s="1" t="s">
        <v>120</v>
      </c>
      <c r="C30" s="1" t="s">
        <v>3140</v>
      </c>
      <c r="D30" s="1">
        <v>52</v>
      </c>
      <c r="E30" s="1">
        <v>22.380646859999999</v>
      </c>
      <c r="F30" s="1">
        <v>1</v>
      </c>
      <c r="G30" s="1">
        <v>40</v>
      </c>
      <c r="H30" s="1">
        <v>10</v>
      </c>
      <c r="I30" s="1">
        <v>1.2</v>
      </c>
      <c r="J30" s="1">
        <v>0.3</v>
      </c>
      <c r="K30" s="1">
        <v>2.7</v>
      </c>
      <c r="L30" s="1">
        <v>0.67500000000000004</v>
      </c>
      <c r="M30" s="1" t="s">
        <v>71</v>
      </c>
      <c r="N30" s="1" t="s">
        <v>71</v>
      </c>
      <c r="O30" s="1" t="s">
        <v>71</v>
      </c>
      <c r="P30" s="1" t="s">
        <v>71</v>
      </c>
      <c r="Q30" s="1">
        <v>83</v>
      </c>
      <c r="R30" s="1">
        <v>88.530120479999994</v>
      </c>
      <c r="S30" s="1">
        <v>115.10843370000001</v>
      </c>
      <c r="T30" s="1">
        <v>31.240963860000001</v>
      </c>
      <c r="U30" s="1">
        <v>8876.771084</v>
      </c>
      <c r="V30" s="1">
        <v>271.49397590000001</v>
      </c>
      <c r="W30" s="1">
        <v>-94.795180720000005</v>
      </c>
      <c r="X30" s="1">
        <v>366.28915660000001</v>
      </c>
      <c r="Y30" s="1">
        <v>147</v>
      </c>
      <c r="Z30" s="1">
        <v>-5.1686746990000003</v>
      </c>
      <c r="AA30" s="1">
        <v>199.19277109999999</v>
      </c>
      <c r="AB30" s="1">
        <v>-30.373493979999999</v>
      </c>
      <c r="AC30" s="1">
        <v>1128.5301199999999</v>
      </c>
      <c r="AD30" s="1">
        <v>111.9156627</v>
      </c>
      <c r="AE30" s="1">
        <v>73.771084340000002</v>
      </c>
      <c r="AF30" s="1">
        <v>12.337349400000001</v>
      </c>
      <c r="AG30" s="1">
        <v>317.28915660000001</v>
      </c>
      <c r="AH30" s="1">
        <v>238.4457831</v>
      </c>
      <c r="AI30" s="1">
        <v>303.33734939999999</v>
      </c>
      <c r="AJ30" s="1">
        <v>249.08433729999999</v>
      </c>
      <c r="AK30" s="1">
        <v>539.71554509999999</v>
      </c>
      <c r="AL30" s="1">
        <v>110.0246841</v>
      </c>
      <c r="AM30" s="1">
        <v>20.52659418</v>
      </c>
      <c r="AN30" s="1">
        <v>1175017.1540000001</v>
      </c>
      <c r="AO30" s="1">
        <v>314.9359389</v>
      </c>
      <c r="AP30" s="1">
        <v>1334.3111960000001</v>
      </c>
      <c r="AQ30" s="1">
        <v>940.06171029999996</v>
      </c>
      <c r="AR30" s="1">
        <v>3473.2195120000001</v>
      </c>
      <c r="AS30" s="1">
        <v>4839.410226</v>
      </c>
      <c r="AT30" s="1">
        <v>291.25506910000001</v>
      </c>
      <c r="AU30" s="1">
        <v>1293.3588010000001</v>
      </c>
      <c r="AV30" s="1">
        <v>31951.05701</v>
      </c>
      <c r="AW30" s="1">
        <v>291.27328829999999</v>
      </c>
      <c r="AX30" s="1">
        <v>277.5933</v>
      </c>
      <c r="AY30" s="1">
        <v>21.64090508</v>
      </c>
      <c r="AZ30" s="1">
        <v>2040.9397590000001</v>
      </c>
      <c r="BA30" s="1">
        <v>2611.1281220000001</v>
      </c>
      <c r="BB30" s="1">
        <v>1617.8360270000001</v>
      </c>
      <c r="BC30" s="1">
        <v>3168.2245079999998</v>
      </c>
    </row>
    <row r="31" spans="1:55" ht="15.75" customHeight="1" x14ac:dyDescent="0.25">
      <c r="A31" s="1" t="s">
        <v>121</v>
      </c>
      <c r="B31" s="1" t="s">
        <v>122</v>
      </c>
      <c r="C31" s="1" t="s">
        <v>65</v>
      </c>
      <c r="D31" s="1">
        <v>78</v>
      </c>
      <c r="E31" s="1">
        <v>7.4602156199999996</v>
      </c>
      <c r="F31" s="1">
        <v>3</v>
      </c>
      <c r="G31" s="1">
        <v>52.5</v>
      </c>
      <c r="H31" s="1">
        <v>13.125</v>
      </c>
      <c r="I31" s="1">
        <v>2</v>
      </c>
      <c r="J31" s="1">
        <v>0.5</v>
      </c>
      <c r="K31" s="1">
        <v>2.6</v>
      </c>
      <c r="L31" s="1">
        <v>0.65</v>
      </c>
      <c r="M31" s="1">
        <v>20</v>
      </c>
      <c r="N31" s="1">
        <v>5</v>
      </c>
      <c r="O31" s="1">
        <v>16.5</v>
      </c>
      <c r="P31" s="1">
        <v>4.125</v>
      </c>
      <c r="Q31" s="1">
        <v>154</v>
      </c>
      <c r="R31" s="1">
        <v>-24.207792210000001</v>
      </c>
      <c r="S31" s="1">
        <v>92.519480520000002</v>
      </c>
      <c r="T31" s="1">
        <v>20.6038961</v>
      </c>
      <c r="U31" s="1">
        <v>12799.04545</v>
      </c>
      <c r="V31" s="1">
        <v>205.51948049999999</v>
      </c>
      <c r="W31" s="1">
        <v>-246.27922079999999</v>
      </c>
      <c r="X31" s="1">
        <v>451.7987013</v>
      </c>
      <c r="Y31" s="1">
        <v>124.8181818</v>
      </c>
      <c r="Z31" s="1">
        <v>-141.36363639999999</v>
      </c>
      <c r="AA31" s="1">
        <v>138.14285709999999</v>
      </c>
      <c r="AB31" s="1">
        <v>-187.6168831</v>
      </c>
      <c r="AC31" s="1">
        <v>762.48701300000005</v>
      </c>
      <c r="AD31" s="1">
        <v>119.1038961</v>
      </c>
      <c r="AE31" s="1">
        <v>28.798701300000001</v>
      </c>
      <c r="AF31" s="1">
        <v>52.707792210000001</v>
      </c>
      <c r="AG31" s="1">
        <v>314.22077919999998</v>
      </c>
      <c r="AH31" s="1">
        <v>97.441558439999994</v>
      </c>
      <c r="AI31" s="1">
        <v>303.82467530000002</v>
      </c>
      <c r="AJ31" s="1">
        <v>118.8766234</v>
      </c>
      <c r="AK31" s="1">
        <v>6100.845429</v>
      </c>
      <c r="AL31" s="1">
        <v>521.25778800000001</v>
      </c>
      <c r="AM31" s="1">
        <v>12.88129191</v>
      </c>
      <c r="AN31" s="1">
        <v>18891785.359999999</v>
      </c>
      <c r="AO31" s="1">
        <v>1835.310076</v>
      </c>
      <c r="AP31" s="1">
        <v>17521.980350000002</v>
      </c>
      <c r="AQ31" s="1">
        <v>18031.769670000001</v>
      </c>
      <c r="AR31" s="1">
        <v>3259.7183599999998</v>
      </c>
      <c r="AS31" s="1">
        <v>15984.33749</v>
      </c>
      <c r="AT31" s="1">
        <v>1780.7245559999999</v>
      </c>
      <c r="AU31" s="1">
        <v>15662.94377</v>
      </c>
      <c r="AV31" s="1">
        <v>253079.11420000001</v>
      </c>
      <c r="AW31" s="1">
        <v>4510.1982850000004</v>
      </c>
      <c r="AX31" s="1">
        <v>771.40365840000004</v>
      </c>
      <c r="AY31" s="1">
        <v>576.18203040000003</v>
      </c>
      <c r="AZ31" s="1">
        <v>33552.643750000003</v>
      </c>
      <c r="BA31" s="1">
        <v>8080.9671500000004</v>
      </c>
      <c r="BB31" s="1">
        <v>33816.903700000003</v>
      </c>
      <c r="BC31" s="1">
        <v>12635.50755</v>
      </c>
    </row>
    <row r="32" spans="1:55" ht="15.75" customHeight="1" x14ac:dyDescent="0.25">
      <c r="A32" s="1" t="s">
        <v>123</v>
      </c>
      <c r="B32" s="1" t="s">
        <v>124</v>
      </c>
      <c r="C32" s="1" t="s">
        <v>3141</v>
      </c>
      <c r="D32" s="1">
        <v>61</v>
      </c>
      <c r="E32" s="1">
        <v>7.4602156199999996</v>
      </c>
      <c r="F32" s="1">
        <v>3</v>
      </c>
      <c r="G32" s="1">
        <v>52.5</v>
      </c>
      <c r="H32" s="1">
        <v>13.125</v>
      </c>
      <c r="I32" s="1">
        <v>5</v>
      </c>
      <c r="J32" s="1">
        <v>1.25</v>
      </c>
      <c r="K32" s="1">
        <v>3</v>
      </c>
      <c r="L32" s="1">
        <v>0.75</v>
      </c>
      <c r="M32" s="1">
        <v>5.5</v>
      </c>
      <c r="N32" s="1">
        <v>1.375</v>
      </c>
      <c r="O32" s="1">
        <v>5.5</v>
      </c>
      <c r="P32" s="1">
        <v>1.375</v>
      </c>
      <c r="Q32" s="1" t="s">
        <v>71</v>
      </c>
      <c r="R32" s="1" t="s">
        <v>71</v>
      </c>
      <c r="S32" s="1" t="s">
        <v>71</v>
      </c>
      <c r="T32" s="1" t="s">
        <v>71</v>
      </c>
      <c r="U32" s="1" t="s">
        <v>71</v>
      </c>
      <c r="V32" s="1" t="s">
        <v>71</v>
      </c>
      <c r="W32" s="1" t="s">
        <v>71</v>
      </c>
      <c r="X32" s="1" t="s">
        <v>71</v>
      </c>
      <c r="Y32" s="1" t="s">
        <v>71</v>
      </c>
      <c r="Z32" s="1" t="s">
        <v>71</v>
      </c>
      <c r="AA32" s="1" t="s">
        <v>71</v>
      </c>
      <c r="AB32" s="1" t="s">
        <v>71</v>
      </c>
      <c r="AC32" s="1" t="s">
        <v>71</v>
      </c>
      <c r="AD32" s="1" t="s">
        <v>71</v>
      </c>
      <c r="AE32" s="1" t="s">
        <v>71</v>
      </c>
      <c r="AF32" s="1" t="s">
        <v>71</v>
      </c>
      <c r="AG32" s="1" t="s">
        <v>71</v>
      </c>
      <c r="AH32" s="1" t="s">
        <v>71</v>
      </c>
      <c r="AI32" s="1" t="s">
        <v>71</v>
      </c>
      <c r="AJ32" s="1" t="s">
        <v>71</v>
      </c>
      <c r="AK32" s="1" t="s">
        <v>71</v>
      </c>
      <c r="AL32" s="1" t="s">
        <v>71</v>
      </c>
      <c r="AM32" s="1" t="s">
        <v>71</v>
      </c>
      <c r="AN32" s="1" t="s">
        <v>71</v>
      </c>
      <c r="AO32" s="1" t="s">
        <v>71</v>
      </c>
      <c r="AP32" s="1" t="s">
        <v>71</v>
      </c>
      <c r="AQ32" s="1" t="s">
        <v>71</v>
      </c>
      <c r="AR32" s="1" t="s">
        <v>71</v>
      </c>
      <c r="AS32" s="1" t="s">
        <v>71</v>
      </c>
      <c r="AT32" s="1" t="s">
        <v>71</v>
      </c>
      <c r="AU32" s="1" t="s">
        <v>71</v>
      </c>
      <c r="AV32" s="1" t="s">
        <v>71</v>
      </c>
      <c r="AW32" s="1" t="s">
        <v>71</v>
      </c>
      <c r="AX32" s="1" t="s">
        <v>71</v>
      </c>
      <c r="AY32" s="1" t="s">
        <v>71</v>
      </c>
      <c r="AZ32" s="1" t="s">
        <v>71</v>
      </c>
      <c r="BA32" s="1" t="s">
        <v>71</v>
      </c>
      <c r="BB32" s="1" t="s">
        <v>71</v>
      </c>
      <c r="BC32" s="1" t="s">
        <v>71</v>
      </c>
    </row>
    <row r="33" spans="1:55" ht="15.75" customHeight="1" x14ac:dyDescent="0.25">
      <c r="A33" s="1" t="s">
        <v>125</v>
      </c>
      <c r="B33" s="1" t="s">
        <v>126</v>
      </c>
      <c r="C33" s="1" t="s">
        <v>3141</v>
      </c>
      <c r="D33" s="1">
        <v>64</v>
      </c>
      <c r="E33" s="1">
        <v>11.190323429999999</v>
      </c>
      <c r="F33" s="1">
        <v>2</v>
      </c>
      <c r="G33" s="1">
        <v>55</v>
      </c>
      <c r="H33" s="1">
        <v>13.75</v>
      </c>
      <c r="I33" s="1">
        <v>2</v>
      </c>
      <c r="J33" s="1">
        <v>0.5</v>
      </c>
      <c r="K33" s="1">
        <v>2.75</v>
      </c>
      <c r="L33" s="1">
        <v>0.6875</v>
      </c>
      <c r="M33" s="1">
        <v>5.5</v>
      </c>
      <c r="N33" s="1">
        <v>1.375</v>
      </c>
      <c r="O33" s="1">
        <v>5.5</v>
      </c>
      <c r="P33" s="1">
        <v>1.375</v>
      </c>
      <c r="Q33" s="1">
        <v>815</v>
      </c>
      <c r="R33" s="1">
        <v>55.867484660000002</v>
      </c>
      <c r="S33" s="1">
        <v>77.939877300000006</v>
      </c>
      <c r="T33" s="1">
        <v>27.191411039999998</v>
      </c>
      <c r="U33" s="1">
        <v>7410.8085890000002</v>
      </c>
      <c r="V33" s="1">
        <v>209.7656442</v>
      </c>
      <c r="W33" s="1">
        <v>-78.905521469999996</v>
      </c>
      <c r="X33" s="1">
        <v>288.67116559999999</v>
      </c>
      <c r="Y33" s="1">
        <v>122.007362</v>
      </c>
      <c r="Z33" s="1">
        <v>-1.141104294</v>
      </c>
      <c r="AA33" s="1">
        <v>151.6944785</v>
      </c>
      <c r="AB33" s="1">
        <v>-38.355828219999999</v>
      </c>
      <c r="AC33" s="1">
        <v>720.93251529999998</v>
      </c>
      <c r="AD33" s="1">
        <v>86.386503070000003</v>
      </c>
      <c r="AE33" s="1">
        <v>38.753374229999999</v>
      </c>
      <c r="AF33" s="1">
        <v>25.684662580000001</v>
      </c>
      <c r="AG33" s="1">
        <v>237.6282209</v>
      </c>
      <c r="AH33" s="1">
        <v>127.5447853</v>
      </c>
      <c r="AI33" s="1">
        <v>215.006135</v>
      </c>
      <c r="AJ33" s="1">
        <v>157.81226989999999</v>
      </c>
      <c r="AK33" s="1">
        <v>1138.149494</v>
      </c>
      <c r="AL33" s="1">
        <v>133.75682309999999</v>
      </c>
      <c r="AM33" s="1">
        <v>24.761842600000001</v>
      </c>
      <c r="AN33" s="1">
        <v>3316882.253</v>
      </c>
      <c r="AO33" s="1">
        <v>621.70053810000002</v>
      </c>
      <c r="AP33" s="1">
        <v>3630.9087530000002</v>
      </c>
      <c r="AQ33" s="1">
        <v>3566.702546</v>
      </c>
      <c r="AR33" s="1">
        <v>2057.7689879999998</v>
      </c>
      <c r="AS33" s="1">
        <v>3290.5758879999998</v>
      </c>
      <c r="AT33" s="1">
        <v>454.01587860000001</v>
      </c>
      <c r="AU33" s="1">
        <v>2863.190184</v>
      </c>
      <c r="AV33" s="1">
        <v>73928.296419999999</v>
      </c>
      <c r="AW33" s="1">
        <v>1029.3479749999999</v>
      </c>
      <c r="AX33" s="1">
        <v>269.1319757</v>
      </c>
      <c r="AY33" s="1">
        <v>78.149825899999996</v>
      </c>
      <c r="AZ33" s="1">
        <v>7003.3935510000001</v>
      </c>
      <c r="BA33" s="1">
        <v>3331.2654980000002</v>
      </c>
      <c r="BB33" s="1">
        <v>2779.6154409999999</v>
      </c>
      <c r="BC33" s="1">
        <v>7670.2878099999998</v>
      </c>
    </row>
    <row r="34" spans="1:55" ht="15.75" customHeight="1" x14ac:dyDescent="0.25">
      <c r="A34" s="1" t="s">
        <v>127</v>
      </c>
      <c r="B34" s="1" t="s">
        <v>128</v>
      </c>
      <c r="C34" s="1" t="s">
        <v>65</v>
      </c>
      <c r="D34" s="1">
        <v>76.769230769999993</v>
      </c>
      <c r="E34" s="1">
        <v>0.86079410999999995</v>
      </c>
      <c r="F34" s="1">
        <v>26</v>
      </c>
      <c r="G34" s="1">
        <v>85</v>
      </c>
      <c r="H34" s="1">
        <v>21.25</v>
      </c>
      <c r="I34" s="1">
        <v>10.25</v>
      </c>
      <c r="J34" s="1">
        <v>2.5625</v>
      </c>
      <c r="K34" s="1">
        <v>2.75</v>
      </c>
      <c r="L34" s="1">
        <v>0.6875</v>
      </c>
      <c r="M34" s="1">
        <v>62.5</v>
      </c>
      <c r="N34" s="1">
        <v>15.625</v>
      </c>
      <c r="O34" s="1">
        <v>27.5</v>
      </c>
      <c r="P34" s="1">
        <v>6.875</v>
      </c>
      <c r="Q34" s="1">
        <v>611</v>
      </c>
      <c r="R34" s="1">
        <v>2.9001636660000001</v>
      </c>
      <c r="S34" s="1">
        <v>91.463175120000002</v>
      </c>
      <c r="T34" s="1">
        <v>27.108019639999998</v>
      </c>
      <c r="U34" s="1">
        <v>8407.3011459999998</v>
      </c>
      <c r="V34" s="1">
        <v>179.08183310000001</v>
      </c>
      <c r="W34" s="1">
        <v>-155.24058919999999</v>
      </c>
      <c r="X34" s="1">
        <v>334.32242230000003</v>
      </c>
      <c r="Y34" s="1">
        <v>65.302782320000006</v>
      </c>
      <c r="Z34" s="1">
        <v>-32.495908350000001</v>
      </c>
      <c r="AA34" s="1">
        <v>112.2094926</v>
      </c>
      <c r="AB34" s="1">
        <v>-102.44844519999999</v>
      </c>
      <c r="AC34" s="1">
        <v>716.60883799999999</v>
      </c>
      <c r="AD34" s="1">
        <v>94.358428810000007</v>
      </c>
      <c r="AE34" s="1">
        <v>32.667757770000001</v>
      </c>
      <c r="AF34" s="1">
        <v>33.829787230000001</v>
      </c>
      <c r="AG34" s="1">
        <v>257.92307690000001</v>
      </c>
      <c r="AH34" s="1">
        <v>110.5793781</v>
      </c>
      <c r="AI34" s="1">
        <v>196.90671029999999</v>
      </c>
      <c r="AJ34" s="1">
        <v>178.46153849999999</v>
      </c>
      <c r="AK34" s="1">
        <v>1615.4113279999999</v>
      </c>
      <c r="AL34" s="1">
        <v>867.6457729</v>
      </c>
      <c r="AM34" s="1">
        <v>46.653886399999998</v>
      </c>
      <c r="AN34" s="1">
        <v>5611729.0470000003</v>
      </c>
      <c r="AO34" s="1">
        <v>1657.5637839999999</v>
      </c>
      <c r="AP34" s="1">
        <v>5361.7403830000003</v>
      </c>
      <c r="AQ34" s="1">
        <v>6271.5532510000003</v>
      </c>
      <c r="AR34" s="1">
        <v>3752.1950579999998</v>
      </c>
      <c r="AS34" s="1">
        <v>8237.7421959999992</v>
      </c>
      <c r="AT34" s="1">
        <v>810.723254</v>
      </c>
      <c r="AU34" s="1">
        <v>4209.2870919999996</v>
      </c>
      <c r="AV34" s="1">
        <v>138838.88440000001</v>
      </c>
      <c r="AW34" s="1">
        <v>2811.371318</v>
      </c>
      <c r="AX34" s="1">
        <v>302.4025489</v>
      </c>
      <c r="AY34" s="1">
        <v>196.9217998</v>
      </c>
      <c r="AZ34" s="1">
        <v>23230.80227</v>
      </c>
      <c r="BA34" s="1">
        <v>3402.7227870000002</v>
      </c>
      <c r="BB34" s="1">
        <v>4587.1011189999999</v>
      </c>
      <c r="BC34" s="1">
        <v>23672.9604</v>
      </c>
    </row>
    <row r="35" spans="1:55" ht="15.75" customHeight="1" x14ac:dyDescent="0.25">
      <c r="A35" s="1" t="s">
        <v>129</v>
      </c>
      <c r="B35" s="1" t="s">
        <v>130</v>
      </c>
      <c r="C35" s="1" t="s">
        <v>65</v>
      </c>
      <c r="D35" s="1">
        <v>76.5</v>
      </c>
      <c r="E35" s="1">
        <v>5.5951617149999997</v>
      </c>
      <c r="F35" s="1">
        <v>4</v>
      </c>
      <c r="G35" s="1">
        <v>90</v>
      </c>
      <c r="H35" s="1">
        <v>22.5</v>
      </c>
      <c r="I35" s="1">
        <v>11.5</v>
      </c>
      <c r="J35" s="1">
        <v>2.875</v>
      </c>
      <c r="K35" s="1">
        <v>2.7</v>
      </c>
      <c r="L35" s="1">
        <v>0.67500000000000004</v>
      </c>
      <c r="M35" s="1">
        <v>80</v>
      </c>
      <c r="N35" s="1">
        <v>20</v>
      </c>
      <c r="O35" s="1" t="s">
        <v>71</v>
      </c>
      <c r="P35" s="1" t="s">
        <v>71</v>
      </c>
      <c r="Q35" s="1">
        <v>136</v>
      </c>
      <c r="R35" s="1">
        <v>68.794117650000004</v>
      </c>
      <c r="S35" s="1">
        <v>98.014705879999994</v>
      </c>
      <c r="T35" s="1">
        <v>38.882352939999997</v>
      </c>
      <c r="U35" s="1">
        <v>5466.4779410000001</v>
      </c>
      <c r="V35" s="1">
        <v>213.33088240000001</v>
      </c>
      <c r="W35" s="1">
        <v>-40.477941180000002</v>
      </c>
      <c r="X35" s="1">
        <v>253.80882349999999</v>
      </c>
      <c r="Y35" s="1">
        <v>23.375</v>
      </c>
      <c r="Z35" s="1">
        <v>123.22058819999999</v>
      </c>
      <c r="AA35" s="1">
        <v>140.44852940000001</v>
      </c>
      <c r="AB35" s="1">
        <v>2.4264705879999999</v>
      </c>
      <c r="AC35" s="1">
        <v>1656.801471</v>
      </c>
      <c r="AD35" s="1">
        <v>261.94117649999998</v>
      </c>
      <c r="AE35" s="1">
        <v>38.242647060000003</v>
      </c>
      <c r="AF35" s="1">
        <v>55.014705880000001</v>
      </c>
      <c r="AG35" s="1">
        <v>735.94117649999998</v>
      </c>
      <c r="AH35" s="1">
        <v>151.25</v>
      </c>
      <c r="AI35" s="1">
        <v>177.2720588</v>
      </c>
      <c r="AJ35" s="1">
        <v>663.39705879999997</v>
      </c>
      <c r="AK35" s="1">
        <v>1176.0610019999999</v>
      </c>
      <c r="AL35" s="1">
        <v>499.46644880000002</v>
      </c>
      <c r="AM35" s="1">
        <v>56.756427019999997</v>
      </c>
      <c r="AN35" s="1">
        <v>2576321.5699999998</v>
      </c>
      <c r="AO35" s="1">
        <v>1191.6897059999999</v>
      </c>
      <c r="AP35" s="1">
        <v>3128.947658</v>
      </c>
      <c r="AQ35" s="1">
        <v>3667.889107</v>
      </c>
      <c r="AR35" s="1">
        <v>2175.0361109999999</v>
      </c>
      <c r="AS35" s="1">
        <v>2537.8620919999998</v>
      </c>
      <c r="AT35" s="1">
        <v>580.93066450000003</v>
      </c>
      <c r="AU35" s="1">
        <v>2591.5945529999999</v>
      </c>
      <c r="AV35" s="1">
        <v>412365.80469999998</v>
      </c>
      <c r="AW35" s="1">
        <v>10823.55207</v>
      </c>
      <c r="AX35" s="1">
        <v>766.80735289999996</v>
      </c>
      <c r="AY35" s="1">
        <v>224.28126359999999</v>
      </c>
      <c r="AZ35" s="1">
        <v>86105.122440000006</v>
      </c>
      <c r="BA35" s="1">
        <v>7810.6629629999998</v>
      </c>
      <c r="BB35" s="1">
        <v>14274.89581</v>
      </c>
      <c r="BC35" s="1">
        <v>77335.574510000006</v>
      </c>
    </row>
    <row r="36" spans="1:55" ht="15.75" customHeight="1" x14ac:dyDescent="0.25">
      <c r="A36" s="1" t="s">
        <v>131</v>
      </c>
      <c r="B36" s="1" t="s">
        <v>132</v>
      </c>
      <c r="C36" s="1" t="s">
        <v>65</v>
      </c>
      <c r="D36" s="1">
        <v>76.266666670000006</v>
      </c>
      <c r="E36" s="1">
        <v>1.4920431240000001</v>
      </c>
      <c r="F36" s="1">
        <v>15</v>
      </c>
      <c r="G36" s="1">
        <v>65</v>
      </c>
      <c r="H36" s="1">
        <v>16.25</v>
      </c>
      <c r="I36" s="1">
        <v>6.5</v>
      </c>
      <c r="J36" s="1">
        <v>1.625</v>
      </c>
      <c r="K36" s="1">
        <v>2.5</v>
      </c>
      <c r="L36" s="1">
        <v>0.625</v>
      </c>
      <c r="M36" s="1">
        <v>30</v>
      </c>
      <c r="N36" s="1">
        <v>7.5</v>
      </c>
      <c r="O36" s="1" t="s">
        <v>71</v>
      </c>
      <c r="P36" s="1" t="s">
        <v>71</v>
      </c>
      <c r="Q36" s="1">
        <v>529</v>
      </c>
      <c r="R36" s="1">
        <v>-91.986767490000005</v>
      </c>
      <c r="S36" s="1">
        <v>71.383742909999995</v>
      </c>
      <c r="T36" s="1">
        <v>18.517958409999999</v>
      </c>
      <c r="U36" s="1">
        <v>11557.96219</v>
      </c>
      <c r="V36" s="1">
        <v>117.100189</v>
      </c>
      <c r="W36" s="1">
        <v>-278.36105859999998</v>
      </c>
      <c r="X36" s="1">
        <v>395.46124759999998</v>
      </c>
      <c r="Y36" s="1">
        <v>40.971644609999998</v>
      </c>
      <c r="Z36" s="1">
        <v>-199.76937620000001</v>
      </c>
      <c r="AA36" s="1">
        <v>60.593572780000002</v>
      </c>
      <c r="AB36" s="1">
        <v>-230.35160680000001</v>
      </c>
      <c r="AC36" s="1">
        <v>359.70321360000003</v>
      </c>
      <c r="AD36" s="1">
        <v>51.035916819999997</v>
      </c>
      <c r="AE36" s="1">
        <v>16.338374290000001</v>
      </c>
      <c r="AF36" s="1">
        <v>48.788279770000003</v>
      </c>
      <c r="AG36" s="1">
        <v>136.09640830000001</v>
      </c>
      <c r="AH36" s="1">
        <v>54.051039699999997</v>
      </c>
      <c r="AI36" s="1">
        <v>121.4234405</v>
      </c>
      <c r="AJ36" s="1">
        <v>69.809073720000001</v>
      </c>
      <c r="AK36" s="1">
        <v>4670.6267189999999</v>
      </c>
      <c r="AL36" s="1">
        <v>171.48314429999999</v>
      </c>
      <c r="AM36" s="1">
        <v>26.363786730000001</v>
      </c>
      <c r="AN36" s="1">
        <v>11464500.220000001</v>
      </c>
      <c r="AO36" s="1">
        <v>1361.499413</v>
      </c>
      <c r="AP36" s="1">
        <v>11544.48113</v>
      </c>
      <c r="AQ36" s="1">
        <v>8983.7754839999998</v>
      </c>
      <c r="AR36" s="1">
        <v>1761.2283609999999</v>
      </c>
      <c r="AS36" s="1">
        <v>17796.950499999999</v>
      </c>
      <c r="AT36" s="1">
        <v>1015.8288219999999</v>
      </c>
      <c r="AU36" s="1">
        <v>10779.898870000001</v>
      </c>
      <c r="AV36" s="1">
        <v>86730.792430000001</v>
      </c>
      <c r="AW36" s="1">
        <v>999.90590450000002</v>
      </c>
      <c r="AX36" s="1">
        <v>300.08036170000003</v>
      </c>
      <c r="AY36" s="1">
        <v>364.81493810000001</v>
      </c>
      <c r="AZ36" s="1">
        <v>7518.8410670000003</v>
      </c>
      <c r="BA36" s="1">
        <v>3186.328829</v>
      </c>
      <c r="BB36" s="1">
        <v>5607.0286919999999</v>
      </c>
      <c r="BC36" s="1">
        <v>6810.0221899999997</v>
      </c>
    </row>
    <row r="37" spans="1:55" ht="15.75" customHeight="1" x14ac:dyDescent="0.25">
      <c r="A37" s="1" t="s">
        <v>133</v>
      </c>
      <c r="B37" s="1" t="s">
        <v>134</v>
      </c>
      <c r="C37" s="1" t="s">
        <v>135</v>
      </c>
      <c r="D37" s="1">
        <v>60</v>
      </c>
      <c r="E37" s="1">
        <v>5.5951617149999997</v>
      </c>
      <c r="F37" s="1">
        <v>4</v>
      </c>
      <c r="G37" s="1">
        <v>47.5</v>
      </c>
      <c r="H37" s="1">
        <v>11.875</v>
      </c>
      <c r="I37" s="1">
        <v>3</v>
      </c>
      <c r="J37" s="1">
        <v>0.75</v>
      </c>
      <c r="K37" s="1">
        <v>2.5</v>
      </c>
      <c r="L37" s="1">
        <v>0.625</v>
      </c>
      <c r="M37" s="1">
        <v>7.5</v>
      </c>
      <c r="N37" s="1">
        <v>1.875</v>
      </c>
      <c r="O37" s="1">
        <v>7.5</v>
      </c>
      <c r="P37" s="1">
        <v>1.875</v>
      </c>
      <c r="Q37" s="1">
        <v>265</v>
      </c>
      <c r="R37" s="1">
        <v>41.78490566</v>
      </c>
      <c r="S37" s="1">
        <v>110.4830189</v>
      </c>
      <c r="T37" s="1">
        <v>30.81132075</v>
      </c>
      <c r="U37" s="1">
        <v>9048.6415089999991</v>
      </c>
      <c r="V37" s="1">
        <v>234.07547170000001</v>
      </c>
      <c r="W37" s="1">
        <v>-138.84905660000001</v>
      </c>
      <c r="X37" s="1">
        <v>372.92452830000002</v>
      </c>
      <c r="Y37" s="1">
        <v>86.50188679</v>
      </c>
      <c r="Z37" s="1">
        <v>2.2603773579999999</v>
      </c>
      <c r="AA37" s="1">
        <v>154.44528299999999</v>
      </c>
      <c r="AB37" s="1">
        <v>-77.437735849999996</v>
      </c>
      <c r="AC37" s="1">
        <v>964.12452829999995</v>
      </c>
      <c r="AD37" s="1">
        <v>139.6264151</v>
      </c>
      <c r="AE37" s="1">
        <v>31.430188680000001</v>
      </c>
      <c r="AF37" s="1">
        <v>43.079245280000002</v>
      </c>
      <c r="AG37" s="1">
        <v>392.7735849</v>
      </c>
      <c r="AH37" s="1">
        <v>113.78113209999999</v>
      </c>
      <c r="AI37" s="1">
        <v>205.5886792</v>
      </c>
      <c r="AJ37" s="1">
        <v>288.37358490000003</v>
      </c>
      <c r="AK37" s="1">
        <v>1981.646741</v>
      </c>
      <c r="AL37" s="1">
        <v>318.7127787</v>
      </c>
      <c r="AM37" s="1">
        <v>57.986992569999998</v>
      </c>
      <c r="AN37" s="1">
        <v>9644300.3900000006</v>
      </c>
      <c r="AO37" s="1">
        <v>1055.198828</v>
      </c>
      <c r="AP37" s="1">
        <v>9806.1892509999998</v>
      </c>
      <c r="AQ37" s="1">
        <v>9896.986707</v>
      </c>
      <c r="AR37" s="1">
        <v>5892.9554889999999</v>
      </c>
      <c r="AS37" s="1">
        <v>16539.284220000001</v>
      </c>
      <c r="AT37" s="1">
        <v>677.55854769999996</v>
      </c>
      <c r="AU37" s="1">
        <v>7062.3682680000002</v>
      </c>
      <c r="AV37" s="1">
        <v>249557.54879999999</v>
      </c>
      <c r="AW37" s="1">
        <v>7340.8939970000001</v>
      </c>
      <c r="AX37" s="1">
        <v>391.74605489999999</v>
      </c>
      <c r="AY37" s="1">
        <v>299.20960550000001</v>
      </c>
      <c r="AZ37" s="1">
        <v>58104.281880000002</v>
      </c>
      <c r="BA37" s="1">
        <v>3805.717067</v>
      </c>
      <c r="BB37" s="1">
        <v>8008.1824470000001</v>
      </c>
      <c r="BC37" s="1">
        <v>69463.848540000006</v>
      </c>
    </row>
    <row r="38" spans="1:55" ht="15.75" customHeight="1" x14ac:dyDescent="0.25">
      <c r="A38" s="1" t="s">
        <v>136</v>
      </c>
      <c r="B38" s="1" t="s">
        <v>137</v>
      </c>
      <c r="C38" s="1" t="s">
        <v>3172</v>
      </c>
      <c r="D38" s="1">
        <v>54</v>
      </c>
      <c r="E38" s="1">
        <v>5.5951617149999997</v>
      </c>
      <c r="F38" s="1">
        <v>4</v>
      </c>
      <c r="G38" s="1">
        <v>60</v>
      </c>
      <c r="H38" s="1">
        <v>15</v>
      </c>
      <c r="I38" s="1">
        <v>6.5</v>
      </c>
      <c r="J38" s="1">
        <v>1.625</v>
      </c>
      <c r="K38" s="1">
        <v>4</v>
      </c>
      <c r="L38" s="1">
        <v>1</v>
      </c>
      <c r="M38" s="1">
        <v>52.5</v>
      </c>
      <c r="N38" s="1">
        <v>13.125</v>
      </c>
      <c r="O38" s="1">
        <v>52.5</v>
      </c>
      <c r="P38" s="1">
        <v>13.125</v>
      </c>
      <c r="Q38" s="1">
        <v>474</v>
      </c>
      <c r="R38" s="1">
        <v>44.751054850000003</v>
      </c>
      <c r="S38" s="1">
        <v>108.0253165</v>
      </c>
      <c r="T38" s="1">
        <v>25.875527430000002</v>
      </c>
      <c r="U38" s="1">
        <v>10378.13291</v>
      </c>
      <c r="V38" s="1">
        <v>247.49367090000001</v>
      </c>
      <c r="W38" s="1">
        <v>-162.94725740000001</v>
      </c>
      <c r="X38" s="1">
        <v>410.4409283</v>
      </c>
      <c r="Y38" s="1">
        <v>139.70675109999999</v>
      </c>
      <c r="Z38" s="1">
        <v>-59.377637129999997</v>
      </c>
      <c r="AA38" s="1">
        <v>172.34599159999999</v>
      </c>
      <c r="AB38" s="1">
        <v>-95.337552740000007</v>
      </c>
      <c r="AC38" s="1">
        <v>910.78059069999995</v>
      </c>
      <c r="AD38" s="1">
        <v>101.2046414</v>
      </c>
      <c r="AE38" s="1">
        <v>49.957805909999998</v>
      </c>
      <c r="AF38" s="1">
        <v>22.68565401</v>
      </c>
      <c r="AG38" s="1">
        <v>286.72362870000001</v>
      </c>
      <c r="AH38" s="1">
        <v>166.14345990000001</v>
      </c>
      <c r="AI38" s="1">
        <v>273.00210970000001</v>
      </c>
      <c r="AJ38" s="1">
        <v>185.22784809999999</v>
      </c>
      <c r="AK38" s="1">
        <v>587.26559090000001</v>
      </c>
      <c r="AL38" s="1">
        <v>152.24460089999999</v>
      </c>
      <c r="AM38" s="1">
        <v>5.3777084950000003</v>
      </c>
      <c r="AN38" s="1">
        <v>1163737.122</v>
      </c>
      <c r="AO38" s="1">
        <v>461.2314609</v>
      </c>
      <c r="AP38" s="1">
        <v>2155.060637</v>
      </c>
      <c r="AQ38" s="1">
        <v>1781.041958</v>
      </c>
      <c r="AR38" s="1">
        <v>3400.9603350000002</v>
      </c>
      <c r="AS38" s="1">
        <v>3021.3771729999999</v>
      </c>
      <c r="AT38" s="1">
        <v>354.8483243</v>
      </c>
      <c r="AU38" s="1">
        <v>1391.4291579999999</v>
      </c>
      <c r="AV38" s="1">
        <v>21225.165290000001</v>
      </c>
      <c r="AW38" s="1">
        <v>154.94112010000001</v>
      </c>
      <c r="AX38" s="1">
        <v>345.08912500000002</v>
      </c>
      <c r="AY38" s="1">
        <v>161.68744699999999</v>
      </c>
      <c r="AZ38" s="1">
        <v>1317.798722</v>
      </c>
      <c r="BA38" s="1">
        <v>2821.446606</v>
      </c>
      <c r="BB38" s="1">
        <v>1260.7758940000001</v>
      </c>
      <c r="BC38" s="1">
        <v>4467.9437470000003</v>
      </c>
    </row>
    <row r="39" spans="1:55" ht="15.75" customHeight="1" x14ac:dyDescent="0.25">
      <c r="A39" s="1" t="s">
        <v>138</v>
      </c>
      <c r="B39" s="1" t="s">
        <v>139</v>
      </c>
      <c r="C39" s="1" t="s">
        <v>135</v>
      </c>
      <c r="D39" s="1">
        <v>56</v>
      </c>
      <c r="E39" s="1">
        <v>22.380646859999999</v>
      </c>
      <c r="F39" s="1">
        <v>1</v>
      </c>
      <c r="G39" s="1">
        <v>35</v>
      </c>
      <c r="H39" s="1">
        <v>8.75</v>
      </c>
      <c r="I39" s="1">
        <v>3</v>
      </c>
      <c r="J39" s="1">
        <v>0.75</v>
      </c>
      <c r="K39" s="1">
        <v>2.75</v>
      </c>
      <c r="L39" s="1">
        <v>0.6875</v>
      </c>
      <c r="M39" s="1">
        <v>8</v>
      </c>
      <c r="N39" s="1">
        <v>2</v>
      </c>
      <c r="O39" s="1">
        <v>8</v>
      </c>
      <c r="P39" s="1">
        <v>2</v>
      </c>
      <c r="Q39" s="1">
        <v>14</v>
      </c>
      <c r="R39" s="1">
        <v>72.785714290000001</v>
      </c>
      <c r="S39" s="1">
        <v>75</v>
      </c>
      <c r="T39" s="1">
        <v>35.357142860000003</v>
      </c>
      <c r="U39" s="1">
        <v>4723.9285710000004</v>
      </c>
      <c r="V39" s="1">
        <v>192.07142859999999</v>
      </c>
      <c r="W39" s="1">
        <v>-17.928571430000002</v>
      </c>
      <c r="X39" s="1">
        <v>210</v>
      </c>
      <c r="Y39" s="1">
        <v>28.214285709999999</v>
      </c>
      <c r="Z39" s="1">
        <v>122.6428571</v>
      </c>
      <c r="AA39" s="1">
        <v>135.2857143</v>
      </c>
      <c r="AB39" s="1">
        <v>16.35714286</v>
      </c>
      <c r="AC39" s="1">
        <v>1667.357143</v>
      </c>
      <c r="AD39" s="1">
        <v>255.07142859999999</v>
      </c>
      <c r="AE39" s="1">
        <v>50.428571429999998</v>
      </c>
      <c r="AF39" s="1">
        <v>50.714285709999999</v>
      </c>
      <c r="AG39" s="1">
        <v>711.85714289999999</v>
      </c>
      <c r="AH39" s="1">
        <v>173.35714290000001</v>
      </c>
      <c r="AI39" s="1">
        <v>211.42857140000001</v>
      </c>
      <c r="AJ39" s="1">
        <v>630.7142857</v>
      </c>
      <c r="AK39" s="1">
        <v>102.83214099999999</v>
      </c>
      <c r="AL39" s="1">
        <v>21.47997908</v>
      </c>
      <c r="AM39" s="1">
        <v>2.2662724519999999</v>
      </c>
      <c r="AN39" s="1">
        <v>316662.51870000002</v>
      </c>
      <c r="AO39" s="1">
        <v>75.666109359999993</v>
      </c>
      <c r="AP39" s="1">
        <v>313.24074200000001</v>
      </c>
      <c r="AQ39" s="1">
        <v>339.47764330000001</v>
      </c>
      <c r="AR39" s="1">
        <v>225.1346796</v>
      </c>
      <c r="AS39" s="1">
        <v>487.09309689999998</v>
      </c>
      <c r="AT39" s="1">
        <v>55.522355570000002</v>
      </c>
      <c r="AU39" s="1">
        <v>256.1987393</v>
      </c>
      <c r="AV39" s="1">
        <v>10074.49307</v>
      </c>
      <c r="AW39" s="1">
        <v>173.25349510000001</v>
      </c>
      <c r="AX39" s="1">
        <v>37.706204169999999</v>
      </c>
      <c r="AY39" s="1">
        <v>14.064907509999999</v>
      </c>
      <c r="AZ39" s="1">
        <v>1308.351541</v>
      </c>
      <c r="BA39" s="1">
        <v>396.22224569999997</v>
      </c>
      <c r="BB39" s="1">
        <v>640.15764899999999</v>
      </c>
      <c r="BC39" s="1">
        <v>1129.5122229999999</v>
      </c>
    </row>
    <row r="40" spans="1:55" ht="15.75" customHeight="1" x14ac:dyDescent="0.25">
      <c r="A40" s="1" t="s">
        <v>140</v>
      </c>
      <c r="B40" s="1" t="s">
        <v>141</v>
      </c>
      <c r="C40" s="1" t="s">
        <v>3142</v>
      </c>
      <c r="D40" s="1">
        <v>50</v>
      </c>
      <c r="E40" s="1">
        <v>7.4602156199999996</v>
      </c>
      <c r="F40" s="1">
        <v>3</v>
      </c>
      <c r="G40" s="1" t="s">
        <v>71</v>
      </c>
      <c r="H40" s="1" t="s">
        <v>71</v>
      </c>
      <c r="I40" s="1" t="s">
        <v>71</v>
      </c>
      <c r="J40" s="1" t="s">
        <v>71</v>
      </c>
      <c r="K40" s="1" t="s">
        <v>71</v>
      </c>
      <c r="L40" s="1" t="s">
        <v>71</v>
      </c>
      <c r="M40" s="1" t="s">
        <v>71</v>
      </c>
      <c r="N40" s="1" t="s">
        <v>71</v>
      </c>
      <c r="O40" s="1" t="s">
        <v>71</v>
      </c>
      <c r="P40" s="1" t="s">
        <v>71</v>
      </c>
      <c r="Q40" s="1">
        <v>305</v>
      </c>
      <c r="R40" s="1">
        <v>-20.826229510000001</v>
      </c>
      <c r="S40" s="1">
        <v>75.511475410000003</v>
      </c>
      <c r="T40" s="1">
        <v>24.20655738</v>
      </c>
      <c r="U40" s="1">
        <v>8245.9639339999994</v>
      </c>
      <c r="V40" s="1">
        <v>142.2459016</v>
      </c>
      <c r="W40" s="1">
        <v>-171.79344259999999</v>
      </c>
      <c r="X40" s="1">
        <v>314.03934429999998</v>
      </c>
      <c r="Y40" s="1">
        <v>63.72786885</v>
      </c>
      <c r="Z40" s="1">
        <v>-65.504918029999999</v>
      </c>
      <c r="AA40" s="1">
        <v>86.940983610000004</v>
      </c>
      <c r="AB40" s="1">
        <v>-123.452459</v>
      </c>
      <c r="AC40" s="1">
        <v>684.03606560000003</v>
      </c>
      <c r="AD40" s="1">
        <v>87.29836066</v>
      </c>
      <c r="AE40" s="1">
        <v>33.826229509999997</v>
      </c>
      <c r="AF40" s="1">
        <v>30.219672129999999</v>
      </c>
      <c r="AG40" s="1">
        <v>234.3901639</v>
      </c>
      <c r="AH40" s="1">
        <v>112.304918</v>
      </c>
      <c r="AI40" s="1">
        <v>215.22295080000001</v>
      </c>
      <c r="AJ40" s="1">
        <v>151.3180328</v>
      </c>
      <c r="AK40" s="1">
        <v>1160.097994</v>
      </c>
      <c r="AL40" s="1">
        <v>188.11911129999999</v>
      </c>
      <c r="AM40" s="1">
        <v>17.822325280000001</v>
      </c>
      <c r="AN40" s="1">
        <v>5526277.5279999999</v>
      </c>
      <c r="AO40" s="1">
        <v>651.60051769999995</v>
      </c>
      <c r="AP40" s="1">
        <v>4864.9275879999996</v>
      </c>
      <c r="AQ40" s="1">
        <v>6030.3997630000003</v>
      </c>
      <c r="AR40" s="1">
        <v>1874.165833</v>
      </c>
      <c r="AS40" s="1">
        <v>5712.1323769999999</v>
      </c>
      <c r="AT40" s="1">
        <v>493.70045299999998</v>
      </c>
      <c r="AU40" s="1">
        <v>3771.7682920000002</v>
      </c>
      <c r="AV40" s="1">
        <v>72753.245410000003</v>
      </c>
      <c r="AW40" s="1">
        <v>1177.7363459999999</v>
      </c>
      <c r="AX40" s="1">
        <v>241.55194130000001</v>
      </c>
      <c r="AY40" s="1">
        <v>147.13250650000001</v>
      </c>
      <c r="AZ40" s="1">
        <v>8834.5479290000003</v>
      </c>
      <c r="BA40" s="1">
        <v>2734.699482</v>
      </c>
      <c r="BB40" s="1">
        <v>7240.9764450000002</v>
      </c>
      <c r="BC40" s="1">
        <v>6763.7110220000004</v>
      </c>
    </row>
    <row r="41" spans="1:55" ht="15.75" customHeight="1" x14ac:dyDescent="0.25">
      <c r="A41" s="1" t="s">
        <v>142</v>
      </c>
      <c r="B41" s="1" t="s">
        <v>143</v>
      </c>
      <c r="C41" s="1" t="s">
        <v>3143</v>
      </c>
      <c r="D41" s="1">
        <v>60.909090910000003</v>
      </c>
      <c r="E41" s="1">
        <v>2.0346042600000001</v>
      </c>
      <c r="F41" s="1">
        <v>11</v>
      </c>
      <c r="G41" s="1">
        <v>37.5</v>
      </c>
      <c r="H41" s="1">
        <v>9.375</v>
      </c>
      <c r="I41" s="1">
        <v>2.75</v>
      </c>
      <c r="J41" s="1">
        <v>0.6875</v>
      </c>
      <c r="K41" s="1">
        <v>5.25</v>
      </c>
      <c r="L41" s="1">
        <v>1.3125</v>
      </c>
      <c r="M41" s="1">
        <v>11</v>
      </c>
      <c r="N41" s="1">
        <v>2.75</v>
      </c>
      <c r="O41" s="1">
        <v>11</v>
      </c>
      <c r="P41" s="1">
        <v>2.75</v>
      </c>
      <c r="Q41" s="1">
        <v>781</v>
      </c>
      <c r="R41" s="1">
        <v>91.049935980000001</v>
      </c>
      <c r="S41" s="1">
        <v>66.532650450000006</v>
      </c>
      <c r="T41" s="1">
        <v>30.72599232</v>
      </c>
      <c r="U41" s="1">
        <v>5436.8655570000001</v>
      </c>
      <c r="V41" s="1">
        <v>208.06274010000001</v>
      </c>
      <c r="W41" s="1">
        <v>-9.0422535209999992</v>
      </c>
      <c r="X41" s="1">
        <v>217.1049936</v>
      </c>
      <c r="Y41" s="1">
        <v>105.574904</v>
      </c>
      <c r="Z41" s="1">
        <v>72.122919330000002</v>
      </c>
      <c r="AA41" s="1">
        <v>161.34827139999999</v>
      </c>
      <c r="AB41" s="1">
        <v>23.4340589</v>
      </c>
      <c r="AC41" s="1">
        <v>846.47375160000001</v>
      </c>
      <c r="AD41" s="1">
        <v>98.738796410000006</v>
      </c>
      <c r="AE41" s="1">
        <v>43.727272730000003</v>
      </c>
      <c r="AF41" s="1">
        <v>24.528809219999999</v>
      </c>
      <c r="AG41" s="1">
        <v>279.77464789999999</v>
      </c>
      <c r="AH41" s="1">
        <v>145.53521129999999</v>
      </c>
      <c r="AI41" s="1">
        <v>201.29705509999999</v>
      </c>
      <c r="AJ41" s="1">
        <v>219.45454549999999</v>
      </c>
      <c r="AK41" s="1">
        <v>600.55519549999997</v>
      </c>
      <c r="AL41" s="1">
        <v>193.01848390000001</v>
      </c>
      <c r="AM41" s="1">
        <v>39.253028659999998</v>
      </c>
      <c r="AN41" s="1">
        <v>1638422.673</v>
      </c>
      <c r="AO41" s="1">
        <v>725.58708430000001</v>
      </c>
      <c r="AP41" s="1">
        <v>1382.222571</v>
      </c>
      <c r="AQ41" s="1">
        <v>1761.4479369999999</v>
      </c>
      <c r="AR41" s="1">
        <v>1583.0780360000001</v>
      </c>
      <c r="AS41" s="1">
        <v>4042.0720510000001</v>
      </c>
      <c r="AT41" s="1">
        <v>389.37342330000001</v>
      </c>
      <c r="AU41" s="1">
        <v>1276.6408389999999</v>
      </c>
      <c r="AV41" s="1">
        <v>109074.9342</v>
      </c>
      <c r="AW41" s="1">
        <v>1910.0419420000001</v>
      </c>
      <c r="AX41" s="1">
        <v>264.32680649999998</v>
      </c>
      <c r="AY41" s="1">
        <v>68.990515119999998</v>
      </c>
      <c r="AZ41" s="1">
        <v>15231.674789999999</v>
      </c>
      <c r="BA41" s="1">
        <v>2916.9362590000001</v>
      </c>
      <c r="BB41" s="1">
        <v>4340.0295939999996</v>
      </c>
      <c r="BC41" s="1">
        <v>12265.558510000001</v>
      </c>
    </row>
    <row r="42" spans="1:55" ht="15.75" customHeight="1" x14ac:dyDescent="0.25">
      <c r="A42" s="1" t="s">
        <v>144</v>
      </c>
      <c r="B42" s="1" t="s">
        <v>145</v>
      </c>
      <c r="C42" s="1" t="s">
        <v>3142</v>
      </c>
      <c r="D42" s="1">
        <v>42</v>
      </c>
      <c r="E42" s="1">
        <v>22.380646859999999</v>
      </c>
      <c r="F42" s="1">
        <v>1</v>
      </c>
      <c r="G42" s="1">
        <v>17.5</v>
      </c>
      <c r="H42" s="1">
        <v>4.375</v>
      </c>
      <c r="I42" s="1">
        <v>2.5</v>
      </c>
      <c r="J42" s="1">
        <v>0.625</v>
      </c>
      <c r="K42" s="1">
        <v>3</v>
      </c>
      <c r="L42" s="1">
        <v>0.75</v>
      </c>
      <c r="M42" s="1">
        <v>0</v>
      </c>
      <c r="N42" s="1">
        <v>0</v>
      </c>
      <c r="O42" s="1">
        <v>17.5</v>
      </c>
      <c r="P42" s="1">
        <v>4.375</v>
      </c>
      <c r="Q42" s="1">
        <v>35</v>
      </c>
      <c r="R42" s="1">
        <v>-40.114285709999997</v>
      </c>
      <c r="S42" s="1">
        <v>113.9428571</v>
      </c>
      <c r="T42" s="1">
        <v>20.85714286</v>
      </c>
      <c r="U42" s="1">
        <v>14711.085709999999</v>
      </c>
      <c r="V42" s="1">
        <v>213.85714290000001</v>
      </c>
      <c r="W42" s="1">
        <v>-307.3428571</v>
      </c>
      <c r="X42" s="1">
        <v>521.20000000000005</v>
      </c>
      <c r="Y42" s="1">
        <v>135.25714289999999</v>
      </c>
      <c r="Z42" s="1">
        <v>-208.74285710000001</v>
      </c>
      <c r="AA42" s="1">
        <v>140.6857143</v>
      </c>
      <c r="AB42" s="1">
        <v>-236.11428570000001</v>
      </c>
      <c r="AC42" s="1">
        <v>453.6571429</v>
      </c>
      <c r="AD42" s="1">
        <v>102</v>
      </c>
      <c r="AE42" s="1">
        <v>6.2857142860000002</v>
      </c>
      <c r="AF42" s="1">
        <v>85.371428570000006</v>
      </c>
      <c r="AG42" s="1">
        <v>257.82857139999999</v>
      </c>
      <c r="AH42" s="1">
        <v>24.228571429999999</v>
      </c>
      <c r="AI42" s="1">
        <v>251.8</v>
      </c>
      <c r="AJ42" s="1">
        <v>30.285714290000001</v>
      </c>
      <c r="AK42" s="1">
        <v>643.22184870000001</v>
      </c>
      <c r="AL42" s="1">
        <v>1032.5260499999999</v>
      </c>
      <c r="AM42" s="1">
        <v>12.24369748</v>
      </c>
      <c r="AN42" s="1">
        <v>4990689.2570000002</v>
      </c>
      <c r="AO42" s="1">
        <v>1684.3025210000001</v>
      </c>
      <c r="AP42" s="1">
        <v>3772.2907559999999</v>
      </c>
      <c r="AQ42" s="1">
        <v>8452.4588239999994</v>
      </c>
      <c r="AR42" s="1">
        <v>1397.7848739999999</v>
      </c>
      <c r="AS42" s="1">
        <v>2695.9613450000002</v>
      </c>
      <c r="AT42" s="1">
        <v>753.63361339999994</v>
      </c>
      <c r="AU42" s="1">
        <v>2339.633613</v>
      </c>
      <c r="AV42" s="1">
        <v>16509.231930000002</v>
      </c>
      <c r="AW42" s="1">
        <v>918.17647060000002</v>
      </c>
      <c r="AX42" s="1">
        <v>11.7394958</v>
      </c>
      <c r="AY42" s="1">
        <v>472.005042</v>
      </c>
      <c r="AZ42" s="1">
        <v>5024.9109239999998</v>
      </c>
      <c r="BA42" s="1">
        <v>173.53445379999999</v>
      </c>
      <c r="BB42" s="1">
        <v>5203.1647059999996</v>
      </c>
      <c r="BC42" s="1">
        <v>317.38655460000001</v>
      </c>
    </row>
    <row r="43" spans="1:55" ht="15.75" customHeight="1" x14ac:dyDescent="0.25">
      <c r="A43" s="1" t="s">
        <v>146</v>
      </c>
      <c r="B43" s="1" t="s">
        <v>147</v>
      </c>
      <c r="C43" s="1" t="s">
        <v>3135</v>
      </c>
      <c r="D43" s="1">
        <v>74.666666669999998</v>
      </c>
      <c r="E43" s="1">
        <v>7.4602156199999996</v>
      </c>
      <c r="F43" s="1">
        <v>3</v>
      </c>
      <c r="G43" s="1">
        <v>65</v>
      </c>
      <c r="H43" s="1">
        <v>16.25</v>
      </c>
      <c r="I43" s="1">
        <v>3.5</v>
      </c>
      <c r="J43" s="1">
        <v>0.875</v>
      </c>
      <c r="K43" s="1">
        <v>3.75</v>
      </c>
      <c r="L43" s="1">
        <v>0.9375</v>
      </c>
      <c r="M43" s="1">
        <v>11.5</v>
      </c>
      <c r="N43" s="1">
        <v>2.875</v>
      </c>
      <c r="O43" s="1">
        <v>11.5</v>
      </c>
      <c r="P43" s="1">
        <v>2.875</v>
      </c>
      <c r="Q43" s="1">
        <v>38</v>
      </c>
      <c r="R43" s="1">
        <v>65.5</v>
      </c>
      <c r="S43" s="1">
        <v>109.68421050000001</v>
      </c>
      <c r="T43" s="1">
        <v>28.10526316</v>
      </c>
      <c r="U43" s="1">
        <v>9524.7368420000003</v>
      </c>
      <c r="V43" s="1">
        <v>261.28947369999997</v>
      </c>
      <c r="W43" s="1">
        <v>-122.0789474</v>
      </c>
      <c r="X43" s="1">
        <v>383.36842109999998</v>
      </c>
      <c r="Y43" s="1">
        <v>137.7894737</v>
      </c>
      <c r="Z43" s="1">
        <v>-26.973684209999998</v>
      </c>
      <c r="AA43" s="1">
        <v>183.94736839999999</v>
      </c>
      <c r="AB43" s="1">
        <v>-61.10526316</v>
      </c>
      <c r="AC43" s="1">
        <v>919.31578950000005</v>
      </c>
      <c r="AD43" s="1">
        <v>103.8421053</v>
      </c>
      <c r="AE43" s="1">
        <v>48.631578949999998</v>
      </c>
      <c r="AF43" s="1">
        <v>21.84210526</v>
      </c>
      <c r="AG43" s="1">
        <v>287.34210530000001</v>
      </c>
      <c r="AH43" s="1">
        <v>169.34210529999999</v>
      </c>
      <c r="AI43" s="1">
        <v>256.84210530000001</v>
      </c>
      <c r="AJ43" s="1">
        <v>188.02631579999999</v>
      </c>
      <c r="AK43" s="1">
        <v>440.8513514</v>
      </c>
      <c r="AL43" s="1">
        <v>113.7894737</v>
      </c>
      <c r="AM43" s="1">
        <v>4.5832147939999999</v>
      </c>
      <c r="AN43" s="1">
        <v>884665.38829999999</v>
      </c>
      <c r="AO43" s="1">
        <v>349.23826459999998</v>
      </c>
      <c r="AP43" s="1">
        <v>1362.6152199999999</v>
      </c>
      <c r="AQ43" s="1">
        <v>1246.29303</v>
      </c>
      <c r="AR43" s="1">
        <v>4313.1436700000004</v>
      </c>
      <c r="AS43" s="1">
        <v>5836.3506399999997</v>
      </c>
      <c r="AT43" s="1">
        <v>298.21337130000001</v>
      </c>
      <c r="AU43" s="1">
        <v>987.61024180000004</v>
      </c>
      <c r="AV43" s="1">
        <v>37119.681369999998</v>
      </c>
      <c r="AW43" s="1">
        <v>298.29871980000001</v>
      </c>
      <c r="AX43" s="1">
        <v>420.34708389999997</v>
      </c>
      <c r="AY43" s="1">
        <v>59.163584640000003</v>
      </c>
      <c r="AZ43" s="1">
        <v>2692.9879089999999</v>
      </c>
      <c r="BA43" s="1">
        <v>3079.7987199999998</v>
      </c>
      <c r="BB43" s="1">
        <v>851.37980089999996</v>
      </c>
      <c r="BC43" s="1">
        <v>7180.1344239999999</v>
      </c>
    </row>
    <row r="44" spans="1:55" ht="15.75" customHeight="1" x14ac:dyDescent="0.25">
      <c r="A44" s="1" t="s">
        <v>148</v>
      </c>
      <c r="B44" s="1" t="s">
        <v>149</v>
      </c>
      <c r="C44" s="1" t="s">
        <v>150</v>
      </c>
      <c r="D44" s="1">
        <v>44</v>
      </c>
      <c r="E44" s="1">
        <v>22.380646859999999</v>
      </c>
      <c r="F44" s="1">
        <v>1</v>
      </c>
      <c r="G44" s="1">
        <v>27.5</v>
      </c>
      <c r="H44" s="1">
        <v>6.875</v>
      </c>
      <c r="I44" s="1">
        <v>6</v>
      </c>
      <c r="J44" s="1">
        <v>1.5</v>
      </c>
      <c r="K44" s="1">
        <v>5.5</v>
      </c>
      <c r="L44" s="1">
        <v>1.375</v>
      </c>
      <c r="M44" s="1">
        <v>8</v>
      </c>
      <c r="N44" s="1">
        <v>2</v>
      </c>
      <c r="O44" s="1">
        <v>6</v>
      </c>
      <c r="P44" s="1">
        <v>1.5</v>
      </c>
      <c r="Q44" s="1">
        <v>21</v>
      </c>
      <c r="R44" s="1">
        <v>177.2380952</v>
      </c>
      <c r="S44" s="1">
        <v>67.904761899999997</v>
      </c>
      <c r="T44" s="1">
        <v>39.47619048</v>
      </c>
      <c r="U44" s="1">
        <v>3739.619048</v>
      </c>
      <c r="V44" s="1">
        <v>257.47619049999997</v>
      </c>
      <c r="W44" s="1">
        <v>85.571428569999995</v>
      </c>
      <c r="X44" s="1">
        <v>171.90476190000001</v>
      </c>
      <c r="Y44" s="1">
        <v>211.19047620000001</v>
      </c>
      <c r="Z44" s="1">
        <v>133.42857140000001</v>
      </c>
      <c r="AA44" s="1">
        <v>220.19047620000001</v>
      </c>
      <c r="AB44" s="1">
        <v>126.6190476</v>
      </c>
      <c r="AC44" s="1">
        <v>2908.333333</v>
      </c>
      <c r="AD44" s="1">
        <v>469.61904759999999</v>
      </c>
      <c r="AE44" s="1">
        <v>100.2380952</v>
      </c>
      <c r="AF44" s="1">
        <v>52</v>
      </c>
      <c r="AG44" s="1">
        <v>1270.857143</v>
      </c>
      <c r="AH44" s="1">
        <v>329.52380950000003</v>
      </c>
      <c r="AI44" s="1">
        <v>1195.4285709999999</v>
      </c>
      <c r="AJ44" s="1">
        <v>348.38095240000001</v>
      </c>
      <c r="AK44" s="1">
        <v>1055.690476</v>
      </c>
      <c r="AL44" s="1">
        <v>69.890476190000001</v>
      </c>
      <c r="AM44" s="1">
        <v>42.961904760000003</v>
      </c>
      <c r="AN44" s="1">
        <v>499797.04759999999</v>
      </c>
      <c r="AO44" s="1">
        <v>1420.9619049999999</v>
      </c>
      <c r="AP44" s="1">
        <v>1148.857143</v>
      </c>
      <c r="AQ44" s="1">
        <v>410.19047619999998</v>
      </c>
      <c r="AR44" s="1">
        <v>1001.561905</v>
      </c>
      <c r="AS44" s="1">
        <v>1037.1571429999999</v>
      </c>
      <c r="AT44" s="1">
        <v>1343.1619049999999</v>
      </c>
      <c r="AU44" s="1">
        <v>980.74761899999999</v>
      </c>
      <c r="AV44" s="1">
        <v>269451.8333</v>
      </c>
      <c r="AW44" s="1">
        <v>30014.747619999998</v>
      </c>
      <c r="AX44" s="1">
        <v>1818.0904760000001</v>
      </c>
      <c r="AY44" s="1">
        <v>532.5</v>
      </c>
      <c r="AZ44" s="1">
        <v>203677.42860000001</v>
      </c>
      <c r="BA44" s="1">
        <v>18847.461899999998</v>
      </c>
      <c r="BB44" s="1">
        <v>214756.35709999999</v>
      </c>
      <c r="BC44" s="1">
        <v>18015.747619999998</v>
      </c>
    </row>
    <row r="45" spans="1:55" ht="15.75" customHeight="1" x14ac:dyDescent="0.25">
      <c r="A45" s="1" t="s">
        <v>151</v>
      </c>
      <c r="B45" s="1" t="s">
        <v>152</v>
      </c>
      <c r="C45" s="1" t="s">
        <v>3191</v>
      </c>
      <c r="D45" s="1">
        <v>40</v>
      </c>
      <c r="E45" s="1">
        <v>22.380646859999999</v>
      </c>
      <c r="F45" s="1">
        <v>1</v>
      </c>
      <c r="G45" s="1">
        <v>57.5</v>
      </c>
      <c r="H45" s="1">
        <v>14.375</v>
      </c>
      <c r="I45" s="1">
        <v>3.5</v>
      </c>
      <c r="J45" s="1">
        <v>0.875</v>
      </c>
      <c r="K45" s="1">
        <v>4.25</v>
      </c>
      <c r="L45" s="1">
        <v>1.0625</v>
      </c>
      <c r="M45" s="1">
        <v>27.5</v>
      </c>
      <c r="N45" s="1">
        <v>6.875</v>
      </c>
      <c r="O45" s="1" t="s">
        <v>71</v>
      </c>
      <c r="P45" s="1" t="s">
        <v>71</v>
      </c>
      <c r="Q45" s="1">
        <v>55</v>
      </c>
      <c r="R45" s="1">
        <v>13.054545450000001</v>
      </c>
      <c r="S45" s="1">
        <v>104.1090909</v>
      </c>
      <c r="T45" s="1">
        <v>22.054545449999999</v>
      </c>
      <c r="U45" s="1">
        <v>12749.8</v>
      </c>
      <c r="V45" s="1">
        <v>239.9090909</v>
      </c>
      <c r="W45" s="1">
        <v>-222.89090909999999</v>
      </c>
      <c r="X45" s="1">
        <v>462.8</v>
      </c>
      <c r="Y45" s="1">
        <v>168.54545450000001</v>
      </c>
      <c r="Z45" s="1">
        <v>-134.58181819999999</v>
      </c>
      <c r="AA45" s="1">
        <v>169.36363639999999</v>
      </c>
      <c r="AB45" s="1">
        <v>-158.1636364</v>
      </c>
      <c r="AC45" s="1">
        <v>616.50909090000005</v>
      </c>
      <c r="AD45" s="1">
        <v>110.7818182</v>
      </c>
      <c r="AE45" s="1">
        <v>16.454545450000001</v>
      </c>
      <c r="AF45" s="1">
        <v>62.054545449999999</v>
      </c>
      <c r="AG45" s="1">
        <v>289.89090909999999</v>
      </c>
      <c r="AH45" s="1">
        <v>58.090909089999997</v>
      </c>
      <c r="AI45" s="1">
        <v>289.3818182</v>
      </c>
      <c r="AJ45" s="1">
        <v>63.981818179999998</v>
      </c>
      <c r="AK45" s="1">
        <v>1153.830303</v>
      </c>
      <c r="AL45" s="1">
        <v>487.46936030000001</v>
      </c>
      <c r="AM45" s="1">
        <v>13.682154880000001</v>
      </c>
      <c r="AN45" s="1">
        <v>6515787.5700000003</v>
      </c>
      <c r="AO45" s="1">
        <v>575.60269359999995</v>
      </c>
      <c r="AP45" s="1">
        <v>6037.839731</v>
      </c>
      <c r="AQ45" s="1">
        <v>7261.4222220000001</v>
      </c>
      <c r="AR45" s="1">
        <v>431.2895623</v>
      </c>
      <c r="AS45" s="1">
        <v>3722.9885519999998</v>
      </c>
      <c r="AT45" s="1">
        <v>411.56902359999998</v>
      </c>
      <c r="AU45" s="1">
        <v>4406.7319870000001</v>
      </c>
      <c r="AV45" s="1">
        <v>56064.698989999997</v>
      </c>
      <c r="AW45" s="1">
        <v>1514.988552</v>
      </c>
      <c r="AX45" s="1">
        <v>214.88215489999999</v>
      </c>
      <c r="AY45" s="1">
        <v>591.6821549</v>
      </c>
      <c r="AZ45" s="1">
        <v>10452.654549999999</v>
      </c>
      <c r="BA45" s="1">
        <v>2300.9360270000002</v>
      </c>
      <c r="BB45" s="1">
        <v>10552.240400000001</v>
      </c>
      <c r="BC45" s="1">
        <v>2639.0552189999999</v>
      </c>
    </row>
    <row r="46" spans="1:55" ht="15.75" customHeight="1" x14ac:dyDescent="0.25">
      <c r="A46" s="1" t="s">
        <v>153</v>
      </c>
      <c r="B46" s="1" t="s">
        <v>154</v>
      </c>
      <c r="C46" s="1" t="s">
        <v>3144</v>
      </c>
      <c r="D46" s="1">
        <v>32</v>
      </c>
      <c r="E46" s="1">
        <v>11.190323429999999</v>
      </c>
      <c r="F46" s="1">
        <v>2</v>
      </c>
      <c r="G46" s="1">
        <v>55</v>
      </c>
      <c r="H46" s="1">
        <v>13.75</v>
      </c>
      <c r="I46" s="1">
        <v>2</v>
      </c>
      <c r="J46" s="1">
        <v>0.5</v>
      </c>
      <c r="K46" s="1">
        <v>5.75</v>
      </c>
      <c r="L46" s="1">
        <v>1.4375</v>
      </c>
      <c r="M46" s="1">
        <v>17.5</v>
      </c>
      <c r="N46" s="1">
        <v>4.375</v>
      </c>
      <c r="O46" s="1">
        <v>20.5</v>
      </c>
      <c r="P46" s="1">
        <v>5.125</v>
      </c>
      <c r="Q46" s="1">
        <v>94</v>
      </c>
      <c r="R46" s="1">
        <v>43.670212769999999</v>
      </c>
      <c r="S46" s="1">
        <v>122.14893619999999</v>
      </c>
      <c r="T46" s="1">
        <v>25.106382979999999</v>
      </c>
      <c r="U46" s="1">
        <v>12225.25532</v>
      </c>
      <c r="V46" s="1">
        <v>272.38297870000002</v>
      </c>
      <c r="W46" s="1">
        <v>-205.25531910000001</v>
      </c>
      <c r="X46" s="1">
        <v>477.6382979</v>
      </c>
      <c r="Y46" s="1">
        <v>188.02127659999999</v>
      </c>
      <c r="Z46" s="1">
        <v>-121.15957450000001</v>
      </c>
      <c r="AA46" s="1">
        <v>191.4468085</v>
      </c>
      <c r="AB46" s="1">
        <v>-124.4255319</v>
      </c>
      <c r="AC46" s="1">
        <v>616.35106380000002</v>
      </c>
      <c r="AD46" s="1">
        <v>95.797872339999998</v>
      </c>
      <c r="AE46" s="1">
        <v>16.372340430000001</v>
      </c>
      <c r="AF46" s="1">
        <v>53.904255319999997</v>
      </c>
      <c r="AG46" s="1">
        <v>265.06382980000001</v>
      </c>
      <c r="AH46" s="1">
        <v>57.670212769999999</v>
      </c>
      <c r="AI46" s="1">
        <v>263.61702129999998</v>
      </c>
      <c r="AJ46" s="1">
        <v>58.723404260000002</v>
      </c>
      <c r="AK46" s="1">
        <v>588.82555479999996</v>
      </c>
      <c r="AL46" s="1">
        <v>33.676504229999999</v>
      </c>
      <c r="AM46" s="1">
        <v>3.7950125830000001</v>
      </c>
      <c r="AN46" s="1">
        <v>641480.10620000004</v>
      </c>
      <c r="AO46" s="1">
        <v>251.44314800000001</v>
      </c>
      <c r="AP46" s="1">
        <v>1286.751315</v>
      </c>
      <c r="AQ46" s="1">
        <v>555.71722720000002</v>
      </c>
      <c r="AR46" s="1">
        <v>422.77373599999999</v>
      </c>
      <c r="AS46" s="1">
        <v>1600.1355530000001</v>
      </c>
      <c r="AT46" s="1">
        <v>278.42187139999999</v>
      </c>
      <c r="AU46" s="1">
        <v>1157.3223519999999</v>
      </c>
      <c r="AV46" s="1">
        <v>19598.48833</v>
      </c>
      <c r="AW46" s="1">
        <v>217.77590939999999</v>
      </c>
      <c r="AX46" s="1">
        <v>59.548043929999999</v>
      </c>
      <c r="AY46" s="1">
        <v>32.130519329999998</v>
      </c>
      <c r="AZ46" s="1">
        <v>1896.942119</v>
      </c>
      <c r="BA46" s="1">
        <v>591.57824300000004</v>
      </c>
      <c r="BB46" s="1">
        <v>1806.7979869999999</v>
      </c>
      <c r="BC46" s="1">
        <v>1124.610844</v>
      </c>
    </row>
    <row r="47" spans="1:55" ht="15.75" customHeight="1" x14ac:dyDescent="0.25">
      <c r="A47" s="1" t="s">
        <v>155</v>
      </c>
      <c r="B47" s="1" t="s">
        <v>156</v>
      </c>
      <c r="C47" s="1" t="s">
        <v>157</v>
      </c>
      <c r="D47" s="1">
        <v>88</v>
      </c>
      <c r="E47" s="1">
        <v>22.380646859999999</v>
      </c>
      <c r="F47" s="1">
        <v>1</v>
      </c>
      <c r="G47" s="1">
        <v>20</v>
      </c>
      <c r="H47" s="1">
        <v>5</v>
      </c>
      <c r="I47" s="1">
        <v>3</v>
      </c>
      <c r="J47" s="1">
        <v>0.75</v>
      </c>
      <c r="K47" s="1">
        <v>6</v>
      </c>
      <c r="L47" s="1">
        <v>1.5</v>
      </c>
      <c r="M47" s="1">
        <v>0</v>
      </c>
      <c r="N47" s="1">
        <v>0</v>
      </c>
      <c r="O47" s="1">
        <v>55</v>
      </c>
      <c r="P47" s="1">
        <v>13.75</v>
      </c>
      <c r="Q47" s="1">
        <v>81</v>
      </c>
      <c r="R47" s="1">
        <v>106.2716049</v>
      </c>
      <c r="S47" s="1">
        <v>88.765432099999998</v>
      </c>
      <c r="T47" s="1">
        <v>46.296296300000002</v>
      </c>
      <c r="U47" s="1">
        <v>3446.3827160000001</v>
      </c>
      <c r="V47" s="1">
        <v>206.5061728</v>
      </c>
      <c r="W47" s="1">
        <v>16.679012350000001</v>
      </c>
      <c r="X47" s="1">
        <v>189.82716049999999</v>
      </c>
      <c r="Y47" s="1">
        <v>72.962962959999999</v>
      </c>
      <c r="Z47" s="1">
        <v>131.34567899999999</v>
      </c>
      <c r="AA47" s="1">
        <v>149.85185190000001</v>
      </c>
      <c r="AB47" s="1">
        <v>61.111111110000003</v>
      </c>
      <c r="AC47" s="1">
        <v>2377.666667</v>
      </c>
      <c r="AD47" s="1">
        <v>251.06172839999999</v>
      </c>
      <c r="AE47" s="1">
        <v>136.2345679</v>
      </c>
      <c r="AF47" s="1">
        <v>17.876543210000001</v>
      </c>
      <c r="AG47" s="1">
        <v>722.37037039999996</v>
      </c>
      <c r="AH47" s="1">
        <v>473.1975309</v>
      </c>
      <c r="AI47" s="1">
        <v>501.17283950000001</v>
      </c>
      <c r="AJ47" s="1">
        <v>685.91358019999996</v>
      </c>
      <c r="AK47" s="1">
        <v>575.00030860000004</v>
      </c>
      <c r="AL47" s="1">
        <v>30.681790119999999</v>
      </c>
      <c r="AM47" s="1">
        <v>1.4111111110000001</v>
      </c>
      <c r="AN47" s="1">
        <v>72840.989199999996</v>
      </c>
      <c r="AO47" s="1">
        <v>442.30308639999998</v>
      </c>
      <c r="AP47" s="1">
        <v>650.22067900000002</v>
      </c>
      <c r="AQ47" s="1">
        <v>152.2697531</v>
      </c>
      <c r="AR47" s="1">
        <v>585.11111110000002</v>
      </c>
      <c r="AS47" s="1">
        <v>1996.5040120000001</v>
      </c>
      <c r="AT47" s="1">
        <v>519.40277779999997</v>
      </c>
      <c r="AU47" s="1">
        <v>705.22500000000002</v>
      </c>
      <c r="AV47" s="1">
        <v>670040.94999999995</v>
      </c>
      <c r="AW47" s="1">
        <v>7331.0086419999998</v>
      </c>
      <c r="AX47" s="1">
        <v>2615.0567900000001</v>
      </c>
      <c r="AY47" s="1">
        <v>16.7095679</v>
      </c>
      <c r="AZ47" s="1">
        <v>57059.211109999997</v>
      </c>
      <c r="BA47" s="1">
        <v>29913.635490000001</v>
      </c>
      <c r="BB47" s="1">
        <v>36764.119749999998</v>
      </c>
      <c r="BC47" s="1">
        <v>45196.354939999997</v>
      </c>
    </row>
    <row r="48" spans="1:55" ht="15.75" customHeight="1" x14ac:dyDescent="0.25">
      <c r="A48" s="1" t="s">
        <v>158</v>
      </c>
      <c r="B48" s="1" t="s">
        <v>159</v>
      </c>
      <c r="C48" s="1" t="s">
        <v>3136</v>
      </c>
      <c r="D48" s="1">
        <v>46</v>
      </c>
      <c r="E48" s="1">
        <v>7.4602156199999996</v>
      </c>
      <c r="F48" s="1">
        <v>3</v>
      </c>
      <c r="G48" s="1">
        <v>35</v>
      </c>
      <c r="H48" s="1">
        <v>8.75</v>
      </c>
      <c r="I48" s="1">
        <v>4.5</v>
      </c>
      <c r="J48" s="1">
        <v>1.125</v>
      </c>
      <c r="K48" s="1">
        <v>3.75</v>
      </c>
      <c r="L48" s="1">
        <v>0.9375</v>
      </c>
      <c r="M48" s="1">
        <v>15</v>
      </c>
      <c r="N48" s="1">
        <v>3.75</v>
      </c>
      <c r="O48" s="1">
        <v>17.5</v>
      </c>
      <c r="P48" s="1">
        <v>4.375</v>
      </c>
      <c r="Q48" s="1">
        <v>92</v>
      </c>
      <c r="R48" s="1">
        <v>82.641304349999999</v>
      </c>
      <c r="S48" s="1">
        <v>97.72826087</v>
      </c>
      <c r="T48" s="1">
        <v>39.27173913</v>
      </c>
      <c r="U48" s="1">
        <v>5152.8478260000002</v>
      </c>
      <c r="V48" s="1">
        <v>226.91304349999999</v>
      </c>
      <c r="W48" s="1">
        <v>-20.456521739999999</v>
      </c>
      <c r="X48" s="1">
        <v>247.36956520000001</v>
      </c>
      <c r="Y48" s="1">
        <v>54.141304349999999</v>
      </c>
      <c r="Z48" s="1">
        <v>149.84782609999999</v>
      </c>
      <c r="AA48" s="1">
        <v>151.68478260000001</v>
      </c>
      <c r="AB48" s="1">
        <v>21.173913039999999</v>
      </c>
      <c r="AC48" s="1">
        <v>968.03260869999997</v>
      </c>
      <c r="AD48" s="1">
        <v>121.65217389999999</v>
      </c>
      <c r="AE48" s="1">
        <v>38.760869569999997</v>
      </c>
      <c r="AF48" s="1">
        <v>29.913043479999999</v>
      </c>
      <c r="AG48" s="1">
        <v>334.7934783</v>
      </c>
      <c r="AH48" s="1">
        <v>142.69565220000001</v>
      </c>
      <c r="AI48" s="1">
        <v>146.41304349999999</v>
      </c>
      <c r="AJ48" s="1">
        <v>304.93478260000001</v>
      </c>
      <c r="AK48" s="1">
        <v>470.86992359999999</v>
      </c>
      <c r="AL48" s="1">
        <v>94.024247489999993</v>
      </c>
      <c r="AM48" s="1">
        <v>12.20007167</v>
      </c>
      <c r="AN48" s="1">
        <v>515374.32819999999</v>
      </c>
      <c r="AO48" s="1">
        <v>713.8824654</v>
      </c>
      <c r="AP48" s="1">
        <v>580.27281410000001</v>
      </c>
      <c r="AQ48" s="1">
        <v>899.37840419999998</v>
      </c>
      <c r="AR48" s="1">
        <v>928.91387959999997</v>
      </c>
      <c r="AS48" s="1">
        <v>736.30625899999995</v>
      </c>
      <c r="AT48" s="1">
        <v>537.18526039999995</v>
      </c>
      <c r="AU48" s="1">
        <v>532.43096030000004</v>
      </c>
      <c r="AV48" s="1">
        <v>87037.504419999997</v>
      </c>
      <c r="AW48" s="1">
        <v>2048.8227419999998</v>
      </c>
      <c r="AX48" s="1">
        <v>147.01911129999999</v>
      </c>
      <c r="AY48" s="1">
        <v>122.01433350000001</v>
      </c>
      <c r="AZ48" s="1">
        <v>16639.484349999999</v>
      </c>
      <c r="BA48" s="1">
        <v>1399.1151460000001</v>
      </c>
      <c r="BB48" s="1">
        <v>1245.431916</v>
      </c>
      <c r="BC48" s="1">
        <v>18620.699000000001</v>
      </c>
    </row>
    <row r="49" spans="1:55" ht="15.75" customHeight="1" x14ac:dyDescent="0.25">
      <c r="A49" s="1" t="s">
        <v>160</v>
      </c>
      <c r="B49" s="1" t="s">
        <v>161</v>
      </c>
      <c r="C49" s="1" t="s">
        <v>3171</v>
      </c>
      <c r="D49" s="1">
        <v>52</v>
      </c>
      <c r="E49" s="1">
        <v>22.380646859999999</v>
      </c>
      <c r="F49" s="1">
        <v>1</v>
      </c>
      <c r="G49" s="1">
        <v>54</v>
      </c>
      <c r="H49" s="1">
        <v>13.5</v>
      </c>
      <c r="I49" s="1">
        <v>2.6</v>
      </c>
      <c r="J49" s="1">
        <v>0.65</v>
      </c>
      <c r="K49" s="1">
        <v>4.7</v>
      </c>
      <c r="L49" s="1">
        <v>1.175</v>
      </c>
      <c r="M49" s="1">
        <v>17</v>
      </c>
      <c r="N49" s="1">
        <v>4.25</v>
      </c>
      <c r="O49" s="1">
        <v>20.5</v>
      </c>
      <c r="P49" s="1">
        <v>5.125</v>
      </c>
      <c r="Q49" s="1">
        <v>9</v>
      </c>
      <c r="R49" s="1">
        <v>184.88888890000001</v>
      </c>
      <c r="S49" s="1">
        <v>138.33333329999999</v>
      </c>
      <c r="T49" s="1">
        <v>61.666666669999998</v>
      </c>
      <c r="U49" s="1">
        <v>2813.666667</v>
      </c>
      <c r="V49" s="1">
        <v>292.55555559999999</v>
      </c>
      <c r="W49" s="1">
        <v>68.555555560000002</v>
      </c>
      <c r="X49" s="1">
        <v>224</v>
      </c>
      <c r="Y49" s="1">
        <v>207.11111109999999</v>
      </c>
      <c r="Z49" s="1">
        <v>154.55555559999999</v>
      </c>
      <c r="AA49" s="1">
        <v>214.66666670000001</v>
      </c>
      <c r="AB49" s="1">
        <v>144.88888890000001</v>
      </c>
      <c r="AC49" s="1">
        <v>1156.444444</v>
      </c>
      <c r="AD49" s="1">
        <v>246.55555559999999</v>
      </c>
      <c r="AE49" s="1">
        <v>20.88888889</v>
      </c>
      <c r="AF49" s="1">
        <v>79.666666669999998</v>
      </c>
      <c r="AG49" s="1">
        <v>598.11111110000002</v>
      </c>
      <c r="AH49" s="1">
        <v>72.222222220000006</v>
      </c>
      <c r="AI49" s="1">
        <v>399</v>
      </c>
      <c r="AJ49" s="1">
        <v>79.777777779999994</v>
      </c>
      <c r="AK49" s="1">
        <v>159.96110820000001</v>
      </c>
      <c r="AL49" s="1">
        <v>33.41330078</v>
      </c>
      <c r="AM49" s="1">
        <v>3.525312703</v>
      </c>
      <c r="AN49" s="1">
        <v>492586.14010000002</v>
      </c>
      <c r="AO49" s="1">
        <v>117.7028368</v>
      </c>
      <c r="AP49" s="1">
        <v>487.26337640000003</v>
      </c>
      <c r="AQ49" s="1">
        <v>528.07633410000005</v>
      </c>
      <c r="AR49" s="1">
        <v>350.20950149999999</v>
      </c>
      <c r="AS49" s="1">
        <v>757.70037290000005</v>
      </c>
      <c r="AT49" s="1">
        <v>86.368108660000004</v>
      </c>
      <c r="AU49" s="1">
        <v>398.53137229999999</v>
      </c>
      <c r="AV49" s="1">
        <v>15671.433660000001</v>
      </c>
      <c r="AW49" s="1">
        <v>269.50543679999998</v>
      </c>
      <c r="AX49" s="1">
        <v>58.65409537</v>
      </c>
      <c r="AY49" s="1">
        <v>21.878745009999999</v>
      </c>
      <c r="AZ49" s="1">
        <v>2035.2135089999999</v>
      </c>
      <c r="BA49" s="1">
        <v>616.34571559999995</v>
      </c>
      <c r="BB49" s="1">
        <v>995.80078739999999</v>
      </c>
      <c r="BC49" s="1">
        <v>1757.019014</v>
      </c>
    </row>
    <row r="50" spans="1:55" ht="15.75" customHeight="1" x14ac:dyDescent="0.25">
      <c r="A50" s="1" t="s">
        <v>162</v>
      </c>
      <c r="B50" s="1" t="s">
        <v>163</v>
      </c>
      <c r="C50" s="1" t="s">
        <v>70</v>
      </c>
      <c r="D50" s="1">
        <v>53</v>
      </c>
      <c r="E50" s="1">
        <v>11.190323429999999</v>
      </c>
      <c r="F50" s="1">
        <v>2</v>
      </c>
      <c r="G50" s="1">
        <v>25</v>
      </c>
      <c r="H50" s="1">
        <v>6.25</v>
      </c>
      <c r="I50" s="1">
        <v>3.5</v>
      </c>
      <c r="J50" s="1">
        <v>0.875</v>
      </c>
      <c r="K50" s="1">
        <v>3.75</v>
      </c>
      <c r="L50" s="1">
        <v>0.9375</v>
      </c>
      <c r="M50" s="1">
        <v>12</v>
      </c>
      <c r="N50" s="1">
        <v>3</v>
      </c>
      <c r="O50" s="1">
        <v>12</v>
      </c>
      <c r="P50" s="1">
        <v>3</v>
      </c>
      <c r="Q50" s="1">
        <v>30</v>
      </c>
      <c r="R50" s="1">
        <v>-57.1</v>
      </c>
      <c r="S50" s="1">
        <v>108.7333333</v>
      </c>
      <c r="T50" s="1">
        <v>21.9</v>
      </c>
      <c r="U50" s="1">
        <v>13508.03333</v>
      </c>
      <c r="V50" s="1">
        <v>194.83333329999999</v>
      </c>
      <c r="W50" s="1">
        <v>-295.46666670000002</v>
      </c>
      <c r="X50" s="1">
        <v>490.3</v>
      </c>
      <c r="Y50" s="1">
        <v>97.133333329999999</v>
      </c>
      <c r="Z50" s="1">
        <v>-197.66666670000001</v>
      </c>
      <c r="AA50" s="1">
        <v>114.9666667</v>
      </c>
      <c r="AB50" s="1">
        <v>-230.7333333</v>
      </c>
      <c r="AC50" s="1">
        <v>619.6</v>
      </c>
      <c r="AD50" s="1">
        <v>100.33333330000001</v>
      </c>
      <c r="AE50" s="1">
        <v>20.633333329999999</v>
      </c>
      <c r="AF50" s="1">
        <v>54.866666670000001</v>
      </c>
      <c r="AG50" s="1">
        <v>271.46666670000002</v>
      </c>
      <c r="AH50" s="1">
        <v>68.166666669999998</v>
      </c>
      <c r="AI50" s="1">
        <v>267.7</v>
      </c>
      <c r="AJ50" s="1">
        <v>74.8</v>
      </c>
      <c r="AK50" s="1">
        <v>1641.6103450000001</v>
      </c>
      <c r="AL50" s="1">
        <v>266.1333333</v>
      </c>
      <c r="AM50" s="1">
        <v>14.7137931</v>
      </c>
      <c r="AN50" s="1">
        <v>3713272.24</v>
      </c>
      <c r="AO50" s="1">
        <v>759.79885060000004</v>
      </c>
      <c r="AP50" s="1">
        <v>3578.3264370000002</v>
      </c>
      <c r="AQ50" s="1">
        <v>3668.355172</v>
      </c>
      <c r="AR50" s="1">
        <v>1498.3954020000001</v>
      </c>
      <c r="AS50" s="1">
        <v>2546.574713</v>
      </c>
      <c r="AT50" s="1">
        <v>656.65402300000005</v>
      </c>
      <c r="AU50" s="1">
        <v>3291.995402</v>
      </c>
      <c r="AV50" s="1">
        <v>189874.04139999999</v>
      </c>
      <c r="AW50" s="1">
        <v>3789.0574710000001</v>
      </c>
      <c r="AX50" s="1">
        <v>396.24022989999997</v>
      </c>
      <c r="AY50" s="1">
        <v>463.154023</v>
      </c>
      <c r="AZ50" s="1">
        <v>30364.94713</v>
      </c>
      <c r="BA50" s="1">
        <v>3745.4540229999998</v>
      </c>
      <c r="BB50" s="1">
        <v>31144.768970000001</v>
      </c>
      <c r="BC50" s="1">
        <v>3721.4068969999998</v>
      </c>
    </row>
    <row r="51" spans="1:55" ht="15.75" customHeight="1" x14ac:dyDescent="0.25">
      <c r="A51" s="1" t="s">
        <v>164</v>
      </c>
      <c r="B51" s="1" t="s">
        <v>165</v>
      </c>
      <c r="C51" s="1" t="s">
        <v>70</v>
      </c>
      <c r="D51" s="1">
        <v>52</v>
      </c>
      <c r="E51" s="1">
        <v>22.380646859999999</v>
      </c>
      <c r="F51" s="1">
        <v>1</v>
      </c>
      <c r="G51" s="1" t="s">
        <v>71</v>
      </c>
      <c r="H51" s="1" t="s">
        <v>71</v>
      </c>
      <c r="I51" s="1" t="s">
        <v>71</v>
      </c>
      <c r="J51" s="1" t="s">
        <v>71</v>
      </c>
      <c r="K51" s="1">
        <v>4.25</v>
      </c>
      <c r="L51" s="1">
        <v>1.0625</v>
      </c>
      <c r="M51" s="1" t="s">
        <v>71</v>
      </c>
      <c r="N51" s="1" t="s">
        <v>71</v>
      </c>
      <c r="O51" s="1" t="s">
        <v>71</v>
      </c>
      <c r="P51" s="1" t="s">
        <v>71</v>
      </c>
      <c r="Q51" s="1">
        <v>37</v>
      </c>
      <c r="R51" s="1">
        <v>12.81081081</v>
      </c>
      <c r="S51" s="1">
        <v>107.6216216</v>
      </c>
      <c r="T51" s="1">
        <v>34.432432429999999</v>
      </c>
      <c r="U51" s="1">
        <v>6992.1891889999997</v>
      </c>
      <c r="V51" s="1">
        <v>176.43243240000001</v>
      </c>
      <c r="W51" s="1">
        <v>-132.78378380000001</v>
      </c>
      <c r="X51" s="1">
        <v>309.21621620000002</v>
      </c>
      <c r="Y51" s="1">
        <v>66.054054050000005</v>
      </c>
      <c r="Z51" s="1">
        <v>-71.270270269999997</v>
      </c>
      <c r="AA51" s="1">
        <v>99.59459459</v>
      </c>
      <c r="AB51" s="1">
        <v>-77.729729730000003</v>
      </c>
      <c r="AC51" s="1">
        <v>843.27027029999999</v>
      </c>
      <c r="AD51" s="1">
        <v>125.6486486</v>
      </c>
      <c r="AE51" s="1">
        <v>33.18918919</v>
      </c>
      <c r="AF51" s="1">
        <v>42.81081081</v>
      </c>
      <c r="AG51" s="1">
        <v>336.45945949999998</v>
      </c>
      <c r="AH51" s="1">
        <v>113.27027030000001</v>
      </c>
      <c r="AI51" s="1">
        <v>275.05405409999997</v>
      </c>
      <c r="AJ51" s="1">
        <v>118.21621620000001</v>
      </c>
      <c r="AK51" s="1">
        <v>832.43543539999996</v>
      </c>
      <c r="AL51" s="1">
        <v>49.797297299999997</v>
      </c>
      <c r="AM51" s="1">
        <v>3.5855855860000001</v>
      </c>
      <c r="AN51" s="1">
        <v>327505.93540000002</v>
      </c>
      <c r="AO51" s="1">
        <v>847.19669669999996</v>
      </c>
      <c r="AP51" s="1">
        <v>987.89639639999996</v>
      </c>
      <c r="AQ51" s="1">
        <v>499.2852853</v>
      </c>
      <c r="AR51" s="1">
        <v>1151.1081079999999</v>
      </c>
      <c r="AS51" s="1">
        <v>1715.924925</v>
      </c>
      <c r="AT51" s="1">
        <v>958.96996999999999</v>
      </c>
      <c r="AU51" s="1">
        <v>815.31381380000005</v>
      </c>
      <c r="AV51" s="1">
        <v>35204.591590000004</v>
      </c>
      <c r="AW51" s="1">
        <v>372.2342342</v>
      </c>
      <c r="AX51" s="1">
        <v>151.3243243</v>
      </c>
      <c r="AY51" s="1">
        <v>107.8243243</v>
      </c>
      <c r="AZ51" s="1">
        <v>4317.0330329999997</v>
      </c>
      <c r="BA51" s="1">
        <v>1661.1471469999999</v>
      </c>
      <c r="BB51" s="1">
        <v>9848.7747749999999</v>
      </c>
      <c r="BC51" s="1">
        <v>2300.0630630000001</v>
      </c>
    </row>
    <row r="52" spans="1:55" ht="15.75" customHeight="1" x14ac:dyDescent="0.25">
      <c r="A52" s="1" t="s">
        <v>166</v>
      </c>
      <c r="B52" s="1" t="s">
        <v>167</v>
      </c>
      <c r="C52" s="1" t="s">
        <v>3145</v>
      </c>
      <c r="D52" s="1">
        <v>64.666666669999998</v>
      </c>
      <c r="E52" s="1">
        <v>7.4602156199999996</v>
      </c>
      <c r="F52" s="1">
        <v>3</v>
      </c>
      <c r="G52" s="1">
        <v>80</v>
      </c>
      <c r="H52" s="1">
        <v>20</v>
      </c>
      <c r="I52" s="1">
        <v>6.5</v>
      </c>
      <c r="J52" s="1">
        <v>1.625</v>
      </c>
      <c r="K52" s="1">
        <v>9.5</v>
      </c>
      <c r="L52" s="1">
        <v>2.375</v>
      </c>
      <c r="M52" s="1">
        <v>52.5</v>
      </c>
      <c r="N52" s="1">
        <v>13.125</v>
      </c>
      <c r="O52" s="1">
        <v>40</v>
      </c>
      <c r="P52" s="1">
        <v>10</v>
      </c>
      <c r="Q52" s="1">
        <v>574</v>
      </c>
      <c r="R52" s="1">
        <v>34.583623690000003</v>
      </c>
      <c r="S52" s="1">
        <v>110.5905923</v>
      </c>
      <c r="T52" s="1">
        <v>25.97735192</v>
      </c>
      <c r="U52" s="1">
        <v>10778.782230000001</v>
      </c>
      <c r="V52" s="1">
        <v>245.9581882</v>
      </c>
      <c r="W52" s="1">
        <v>-174.8867596</v>
      </c>
      <c r="X52" s="1">
        <v>420.84494769999998</v>
      </c>
      <c r="Y52" s="1">
        <v>148.58188150000001</v>
      </c>
      <c r="Z52" s="1">
        <v>-68.466898950000001</v>
      </c>
      <c r="AA52" s="1">
        <v>168.3728223</v>
      </c>
      <c r="AB52" s="1">
        <v>-108.6498258</v>
      </c>
      <c r="AC52" s="1">
        <v>575.16550519999998</v>
      </c>
      <c r="AD52" s="1">
        <v>83.670731709999998</v>
      </c>
      <c r="AE52" s="1">
        <v>22.324041810000001</v>
      </c>
      <c r="AF52" s="1">
        <v>42.949477350000002</v>
      </c>
      <c r="AG52" s="1">
        <v>225.738676</v>
      </c>
      <c r="AH52" s="1">
        <v>76.386759580000003</v>
      </c>
      <c r="AI52" s="1">
        <v>212.5</v>
      </c>
      <c r="AJ52" s="1">
        <v>93.841463410000003</v>
      </c>
      <c r="AK52" s="1">
        <v>1172.861232</v>
      </c>
      <c r="AL52" s="1">
        <v>594.93680489999997</v>
      </c>
      <c r="AM52" s="1">
        <v>27.861615310000001</v>
      </c>
      <c r="AN52" s="1">
        <v>4599368.523</v>
      </c>
      <c r="AO52" s="1">
        <v>1014.53228</v>
      </c>
      <c r="AP52" s="1">
        <v>4338.6381140000003</v>
      </c>
      <c r="AQ52" s="1">
        <v>4868.6303669999998</v>
      </c>
      <c r="AR52" s="1">
        <v>2845.8527949999998</v>
      </c>
      <c r="AS52" s="1">
        <v>5750.6228119999996</v>
      </c>
      <c r="AT52" s="1">
        <v>728.41922520000003</v>
      </c>
      <c r="AU52" s="1">
        <v>3281.2890309999998</v>
      </c>
      <c r="AV52" s="1">
        <v>32102.204669999999</v>
      </c>
      <c r="AW52" s="1">
        <v>578.89837399999999</v>
      </c>
      <c r="AX52" s="1">
        <v>131.0222133</v>
      </c>
      <c r="AY52" s="1">
        <v>270.5087868</v>
      </c>
      <c r="AZ52" s="1">
        <v>4597.565098</v>
      </c>
      <c r="BA52" s="1">
        <v>1361.10321</v>
      </c>
      <c r="BB52" s="1">
        <v>3578.4493889999999</v>
      </c>
      <c r="BC52" s="1">
        <v>4241.1283999999996</v>
      </c>
    </row>
    <row r="53" spans="1:55" ht="15.75" customHeight="1" x14ac:dyDescent="0.25">
      <c r="A53" s="1" t="s">
        <v>168</v>
      </c>
      <c r="B53" s="1" t="s">
        <v>169</v>
      </c>
      <c r="C53" s="1" t="s">
        <v>3135</v>
      </c>
      <c r="D53" s="1">
        <v>68</v>
      </c>
      <c r="E53" s="1">
        <v>22.380646859999999</v>
      </c>
      <c r="F53" s="1">
        <v>1</v>
      </c>
      <c r="G53" s="1">
        <v>50</v>
      </c>
      <c r="H53" s="1">
        <v>12.5</v>
      </c>
      <c r="I53" s="1">
        <v>2.5</v>
      </c>
      <c r="J53" s="1">
        <v>0.625</v>
      </c>
      <c r="K53" s="1">
        <v>3.75</v>
      </c>
      <c r="L53" s="1">
        <v>0.9375</v>
      </c>
      <c r="M53" s="1">
        <v>8.5</v>
      </c>
      <c r="N53" s="1">
        <v>2.125</v>
      </c>
      <c r="O53" s="1">
        <v>8.5</v>
      </c>
      <c r="P53" s="1">
        <v>2.125</v>
      </c>
      <c r="Q53" s="1">
        <v>346</v>
      </c>
      <c r="R53" s="1">
        <v>54.549132950000001</v>
      </c>
      <c r="S53" s="1">
        <v>139.48843930000001</v>
      </c>
      <c r="T53" s="1">
        <v>39.277456649999998</v>
      </c>
      <c r="U53" s="1">
        <v>7396.2890170000001</v>
      </c>
      <c r="V53" s="1">
        <v>251.132948</v>
      </c>
      <c r="W53" s="1">
        <v>-102.56069359999999</v>
      </c>
      <c r="X53" s="1">
        <v>353.69364159999998</v>
      </c>
      <c r="Y53" s="1">
        <v>31.615606939999999</v>
      </c>
      <c r="Z53" s="1">
        <v>86.127167630000002</v>
      </c>
      <c r="AA53" s="1">
        <v>150.6069364</v>
      </c>
      <c r="AB53" s="1">
        <v>-37.693641620000001</v>
      </c>
      <c r="AC53" s="1">
        <v>618.93352600000003</v>
      </c>
      <c r="AD53" s="1">
        <v>90.901734099999999</v>
      </c>
      <c r="AE53" s="1">
        <v>19.901734099999999</v>
      </c>
      <c r="AF53" s="1">
        <v>41.442196529999997</v>
      </c>
      <c r="AG53" s="1">
        <v>249.84682079999999</v>
      </c>
      <c r="AH53" s="1">
        <v>74.716763009999994</v>
      </c>
      <c r="AI53" s="1">
        <v>112.99132950000001</v>
      </c>
      <c r="AJ53" s="1">
        <v>211.87572249999999</v>
      </c>
      <c r="AK53" s="1">
        <v>1012.746854</v>
      </c>
      <c r="AL53" s="1">
        <v>546.88827179999998</v>
      </c>
      <c r="AM53" s="1">
        <v>36.485113509999998</v>
      </c>
      <c r="AN53" s="1">
        <v>2184682.7220000001</v>
      </c>
      <c r="AO53" s="1">
        <v>1227.4895200000001</v>
      </c>
      <c r="AP53" s="1">
        <v>2834.5194940000001</v>
      </c>
      <c r="AQ53" s="1">
        <v>2711.4363069999999</v>
      </c>
      <c r="AR53" s="1">
        <v>5927.773553</v>
      </c>
      <c r="AS53" s="1">
        <v>7215.0794340000002</v>
      </c>
      <c r="AT53" s="1">
        <v>847.54940099999999</v>
      </c>
      <c r="AU53" s="1">
        <v>2082.9145680000001</v>
      </c>
      <c r="AV53" s="1">
        <v>128436.2072</v>
      </c>
      <c r="AW53" s="1">
        <v>3890.6685769999999</v>
      </c>
      <c r="AX53" s="1">
        <v>174.30335930000001</v>
      </c>
      <c r="AY53" s="1">
        <v>345.0879534</v>
      </c>
      <c r="AZ53" s="1">
        <v>30456.48371</v>
      </c>
      <c r="BA53" s="1">
        <v>1813.316646</v>
      </c>
      <c r="BB53" s="1">
        <v>4284.414417</v>
      </c>
      <c r="BC53" s="1">
        <v>29526.329440000001</v>
      </c>
    </row>
    <row r="54" spans="1:55" ht="15.75" customHeight="1" x14ac:dyDescent="0.25">
      <c r="A54" s="1" t="s">
        <v>170</v>
      </c>
      <c r="B54" s="1" t="s">
        <v>171</v>
      </c>
      <c r="C54" s="1" t="s">
        <v>3174</v>
      </c>
      <c r="D54" s="1">
        <v>44</v>
      </c>
      <c r="E54" s="1">
        <v>22.380646859999999</v>
      </c>
      <c r="F54" s="1">
        <v>1</v>
      </c>
      <c r="G54" s="1">
        <v>60</v>
      </c>
      <c r="H54" s="1">
        <v>15</v>
      </c>
      <c r="I54" s="1">
        <v>2.2000000000000002</v>
      </c>
      <c r="J54" s="1">
        <v>0.55000000000000004</v>
      </c>
      <c r="K54" s="1">
        <v>2.85</v>
      </c>
      <c r="L54" s="1">
        <v>0.71250000000000002</v>
      </c>
      <c r="M54" s="1">
        <v>8.1</v>
      </c>
      <c r="N54" s="1">
        <v>2.0249999999999999</v>
      </c>
      <c r="O54" s="1">
        <v>14.25</v>
      </c>
      <c r="P54" s="1">
        <v>3.5625</v>
      </c>
      <c r="Q54" s="1">
        <v>162</v>
      </c>
      <c r="R54" s="1">
        <v>117.6975309</v>
      </c>
      <c r="S54" s="1">
        <v>113.2716049</v>
      </c>
      <c r="T54" s="1">
        <v>32.858024690000001</v>
      </c>
      <c r="U54" s="1">
        <v>8138.0308640000003</v>
      </c>
      <c r="V54" s="1">
        <v>288.88888889999998</v>
      </c>
      <c r="W54" s="1">
        <v>-52.253086420000002</v>
      </c>
      <c r="X54" s="1">
        <v>341.14197530000001</v>
      </c>
      <c r="Y54" s="1">
        <v>145.7530864</v>
      </c>
      <c r="Z54" s="1">
        <v>75.59876543</v>
      </c>
      <c r="AA54" s="1">
        <v>219.85185190000001</v>
      </c>
      <c r="AB54" s="1">
        <v>10.18518519</v>
      </c>
      <c r="AC54" s="1">
        <v>1200.209877</v>
      </c>
      <c r="AD54" s="1">
        <v>125.2222222</v>
      </c>
      <c r="AE54" s="1">
        <v>76.049382719999997</v>
      </c>
      <c r="AF54" s="1">
        <v>14.222222220000001</v>
      </c>
      <c r="AG54" s="1">
        <v>349.02469139999999</v>
      </c>
      <c r="AH54" s="1">
        <v>253.09876539999999</v>
      </c>
      <c r="AI54" s="1">
        <v>315.11111110000002</v>
      </c>
      <c r="AJ54" s="1">
        <v>284.31481480000002</v>
      </c>
      <c r="AK54" s="1">
        <v>1443.6905529999999</v>
      </c>
      <c r="AL54" s="1">
        <v>251.9506173</v>
      </c>
      <c r="AM54" s="1">
        <v>27.501456940000001</v>
      </c>
      <c r="AN54" s="1">
        <v>877089.0736</v>
      </c>
      <c r="AO54" s="1">
        <v>962.2857143</v>
      </c>
      <c r="AP54" s="1">
        <v>1838.2771640000001</v>
      </c>
      <c r="AQ54" s="1">
        <v>849.21574269999996</v>
      </c>
      <c r="AR54" s="1">
        <v>7060.2119469999998</v>
      </c>
      <c r="AS54" s="1">
        <v>8978.0678250000001</v>
      </c>
      <c r="AT54" s="1">
        <v>934.36300900000003</v>
      </c>
      <c r="AU54" s="1">
        <v>2205.2077290000002</v>
      </c>
      <c r="AV54" s="1">
        <v>38351.197910000003</v>
      </c>
      <c r="AW54" s="1">
        <v>694.72049689999994</v>
      </c>
      <c r="AX54" s="1">
        <v>218.28326050000001</v>
      </c>
      <c r="AY54" s="1">
        <v>31.925465840000001</v>
      </c>
      <c r="AZ54" s="1">
        <v>4639.1422439999997</v>
      </c>
      <c r="BA54" s="1">
        <v>2057.555402</v>
      </c>
      <c r="BB54" s="1">
        <v>4557.7888199999998</v>
      </c>
      <c r="BC54" s="1">
        <v>5020.2667359999996</v>
      </c>
    </row>
    <row r="55" spans="1:55" ht="15.75" customHeight="1" x14ac:dyDescent="0.25">
      <c r="A55" s="1" t="s">
        <v>172</v>
      </c>
      <c r="B55" s="1" t="s">
        <v>173</v>
      </c>
      <c r="C55" s="1" t="s">
        <v>3174</v>
      </c>
      <c r="D55" s="1">
        <v>54</v>
      </c>
      <c r="E55" s="1">
        <v>22.380646859999999</v>
      </c>
      <c r="F55" s="1">
        <v>1</v>
      </c>
      <c r="G55" s="1" t="s">
        <v>71</v>
      </c>
      <c r="H55" s="1" t="s">
        <v>71</v>
      </c>
      <c r="I55" s="1" t="s">
        <v>71</v>
      </c>
      <c r="J55" s="1" t="s">
        <v>71</v>
      </c>
      <c r="K55" s="1" t="s">
        <v>71</v>
      </c>
      <c r="L55" s="1" t="s">
        <v>71</v>
      </c>
      <c r="M55" s="1" t="s">
        <v>71</v>
      </c>
      <c r="N55" s="1" t="s">
        <v>71</v>
      </c>
      <c r="O55" s="1" t="s">
        <v>71</v>
      </c>
      <c r="P55" s="1" t="s">
        <v>71</v>
      </c>
      <c r="Q55" s="1">
        <v>195</v>
      </c>
      <c r="R55" s="1">
        <v>127.14871789999999</v>
      </c>
      <c r="S55" s="1">
        <v>114.2</v>
      </c>
      <c r="T55" s="1">
        <v>33.794871790000002</v>
      </c>
      <c r="U55" s="1">
        <v>7941.097436</v>
      </c>
      <c r="V55" s="1">
        <v>294.51794869999998</v>
      </c>
      <c r="W55" s="1">
        <v>-42.071794869999998</v>
      </c>
      <c r="X55" s="1">
        <v>336.58974360000002</v>
      </c>
      <c r="Y55" s="1">
        <v>153.14871790000001</v>
      </c>
      <c r="Z55" s="1">
        <v>97.425641029999994</v>
      </c>
      <c r="AA55" s="1">
        <v>226.31794869999999</v>
      </c>
      <c r="AB55" s="1">
        <v>21.892307689999999</v>
      </c>
      <c r="AC55" s="1">
        <v>1200.2512819999999</v>
      </c>
      <c r="AD55" s="1">
        <v>130.1025641</v>
      </c>
      <c r="AE55" s="1">
        <v>73.410256410000002</v>
      </c>
      <c r="AF55" s="1">
        <v>16.60512821</v>
      </c>
      <c r="AG55" s="1">
        <v>359.9846154</v>
      </c>
      <c r="AH55" s="1">
        <v>245.40512820000001</v>
      </c>
      <c r="AI55" s="1">
        <v>323.6512821</v>
      </c>
      <c r="AJ55" s="1">
        <v>287.03076920000001</v>
      </c>
      <c r="AK55" s="1">
        <v>2159.3849850000001</v>
      </c>
      <c r="AL55" s="1">
        <v>263.05773199999999</v>
      </c>
      <c r="AM55" s="1">
        <v>41.421623050000001</v>
      </c>
      <c r="AN55" s="1">
        <v>1630527.1910000001</v>
      </c>
      <c r="AO55" s="1">
        <v>1163.395295</v>
      </c>
      <c r="AP55" s="1">
        <v>3194.3762620000002</v>
      </c>
      <c r="AQ55" s="1">
        <v>1377.2741209999999</v>
      </c>
      <c r="AR55" s="1">
        <v>7775.4571500000002</v>
      </c>
      <c r="AS55" s="1">
        <v>10363.78181</v>
      </c>
      <c r="AT55" s="1">
        <v>1139.846841</v>
      </c>
      <c r="AU55" s="1">
        <v>3712.7254560000001</v>
      </c>
      <c r="AV55" s="1">
        <v>29181.405599999998</v>
      </c>
      <c r="AW55" s="1">
        <v>800.29870470000003</v>
      </c>
      <c r="AX55" s="1">
        <v>187.56278090000001</v>
      </c>
      <c r="AY55" s="1">
        <v>78.374200369999997</v>
      </c>
      <c r="AZ55" s="1">
        <v>5574.4069790000003</v>
      </c>
      <c r="BA55" s="1">
        <v>1733.242242</v>
      </c>
      <c r="BB55" s="1">
        <v>6332.9190060000001</v>
      </c>
      <c r="BC55" s="1">
        <v>4856.6072960000001</v>
      </c>
    </row>
    <row r="56" spans="1:55" ht="15.75" customHeight="1" x14ac:dyDescent="0.25">
      <c r="A56" s="1" t="s">
        <v>174</v>
      </c>
      <c r="B56" s="1" t="s">
        <v>175</v>
      </c>
      <c r="C56" s="1" t="s">
        <v>70</v>
      </c>
      <c r="D56" s="1">
        <v>53.090909089999997</v>
      </c>
      <c r="E56" s="1">
        <v>1.01730213</v>
      </c>
      <c r="F56" s="1">
        <v>22</v>
      </c>
      <c r="G56" s="1">
        <v>35</v>
      </c>
      <c r="H56" s="1">
        <v>8.75</v>
      </c>
      <c r="I56" s="1">
        <v>4</v>
      </c>
      <c r="J56" s="1">
        <v>1</v>
      </c>
      <c r="K56" s="1">
        <v>3.5</v>
      </c>
      <c r="L56" s="1">
        <v>0.875</v>
      </c>
      <c r="M56" s="1">
        <v>17.5</v>
      </c>
      <c r="N56" s="1">
        <v>4.375</v>
      </c>
      <c r="O56" s="1">
        <v>17.5</v>
      </c>
      <c r="P56" s="1">
        <v>4.375</v>
      </c>
      <c r="Q56" s="1">
        <v>1047</v>
      </c>
      <c r="R56" s="1">
        <v>14.09169054</v>
      </c>
      <c r="S56" s="1">
        <v>71.304680039999994</v>
      </c>
      <c r="T56" s="1">
        <v>28.811843360000001</v>
      </c>
      <c r="U56" s="1">
        <v>6165.582617</v>
      </c>
      <c r="V56" s="1">
        <v>146.8204394</v>
      </c>
      <c r="W56" s="1">
        <v>-100.5377268</v>
      </c>
      <c r="X56" s="1">
        <v>247.3581662</v>
      </c>
      <c r="Y56" s="1">
        <v>40.665711559999998</v>
      </c>
      <c r="Z56" s="1">
        <v>9.1041069720000003</v>
      </c>
      <c r="AA56" s="1">
        <v>95.948424070000002</v>
      </c>
      <c r="AB56" s="1">
        <v>-60.714422159999998</v>
      </c>
      <c r="AC56" s="1">
        <v>1009.813754</v>
      </c>
      <c r="AD56" s="1">
        <v>121.2454632</v>
      </c>
      <c r="AE56" s="1">
        <v>53.173829990000002</v>
      </c>
      <c r="AF56" s="1">
        <v>25.530085960000001</v>
      </c>
      <c r="AG56" s="1">
        <v>331.2683859</v>
      </c>
      <c r="AH56" s="1">
        <v>175.28939829999999</v>
      </c>
      <c r="AI56" s="1">
        <v>260.565425</v>
      </c>
      <c r="AJ56" s="1">
        <v>252.37440309999999</v>
      </c>
      <c r="AK56" s="1">
        <v>984.74493089999999</v>
      </c>
      <c r="AL56" s="1">
        <v>355.84876389999999</v>
      </c>
      <c r="AM56" s="1">
        <v>26.858444689999999</v>
      </c>
      <c r="AN56" s="1">
        <v>2693115.62</v>
      </c>
      <c r="AO56" s="1">
        <v>986.10539449999999</v>
      </c>
      <c r="AP56" s="1">
        <v>2953.5126770000002</v>
      </c>
      <c r="AQ56" s="1">
        <v>3909.195686</v>
      </c>
      <c r="AR56" s="1">
        <v>2954.760037</v>
      </c>
      <c r="AS56" s="1">
        <v>3806.5312159999999</v>
      </c>
      <c r="AT56" s="1">
        <v>603.72200280000004</v>
      </c>
      <c r="AU56" s="1">
        <v>2226.6898780000001</v>
      </c>
      <c r="AV56" s="1">
        <v>249322.27220000001</v>
      </c>
      <c r="AW56" s="1">
        <v>4063.1739160000002</v>
      </c>
      <c r="AX56" s="1">
        <v>695.57013670000003</v>
      </c>
      <c r="AY56" s="1">
        <v>148.02753569999999</v>
      </c>
      <c r="AZ56" s="1">
        <v>32091.79693</v>
      </c>
      <c r="BA56" s="1">
        <v>7479.9419809999999</v>
      </c>
      <c r="BB56" s="1">
        <v>15313.35303</v>
      </c>
      <c r="BC56" s="1">
        <v>20320.265039999998</v>
      </c>
    </row>
    <row r="57" spans="1:55" ht="15.75" customHeight="1" x14ac:dyDescent="0.25">
      <c r="A57" s="1" t="s">
        <v>176</v>
      </c>
      <c r="B57" s="1" t="s">
        <v>177</v>
      </c>
      <c r="C57" s="1" t="s">
        <v>70</v>
      </c>
      <c r="D57" s="1">
        <v>54</v>
      </c>
      <c r="E57" s="1">
        <v>5.5951617149999997</v>
      </c>
      <c r="F57" s="1">
        <v>4</v>
      </c>
      <c r="G57" s="1">
        <v>45</v>
      </c>
      <c r="H57" s="1">
        <v>11.25</v>
      </c>
      <c r="I57" s="1">
        <v>3.75</v>
      </c>
      <c r="J57" s="1">
        <v>0.9375</v>
      </c>
      <c r="K57" s="1">
        <v>2.75</v>
      </c>
      <c r="L57" s="1">
        <v>0.6875</v>
      </c>
      <c r="M57" s="1">
        <v>17.5</v>
      </c>
      <c r="N57" s="1">
        <v>4.375</v>
      </c>
      <c r="O57" s="1">
        <v>17.5</v>
      </c>
      <c r="P57" s="1">
        <v>4.375</v>
      </c>
      <c r="Q57" s="1">
        <v>239</v>
      </c>
      <c r="R57" s="1">
        <v>-4.1255230129999996</v>
      </c>
      <c r="S57" s="1">
        <v>109.6987448</v>
      </c>
      <c r="T57" s="1">
        <v>26.154811720000001</v>
      </c>
      <c r="U57" s="1">
        <v>10580.65272</v>
      </c>
      <c r="V57" s="1">
        <v>203.48953969999999</v>
      </c>
      <c r="W57" s="1">
        <v>-214.29288700000001</v>
      </c>
      <c r="X57" s="1">
        <v>417.7824268</v>
      </c>
      <c r="Y57" s="1">
        <v>96.322175729999998</v>
      </c>
      <c r="Z57" s="1">
        <v>-75.552301259999993</v>
      </c>
      <c r="AA57" s="1">
        <v>126.9958159</v>
      </c>
      <c r="AB57" s="1">
        <v>-143.76569040000001</v>
      </c>
      <c r="AC57" s="1">
        <v>717.68200839999997</v>
      </c>
      <c r="AD57" s="1">
        <v>88.853556490000003</v>
      </c>
      <c r="AE57" s="1">
        <v>37.213389120000002</v>
      </c>
      <c r="AF57" s="1">
        <v>32.401673639999998</v>
      </c>
      <c r="AG57" s="1">
        <v>245.2468619</v>
      </c>
      <c r="AH57" s="1">
        <v>126.0543933</v>
      </c>
      <c r="AI57" s="1">
        <v>231.9288703</v>
      </c>
      <c r="AJ57" s="1">
        <v>149.29707110000001</v>
      </c>
      <c r="AK57" s="1">
        <v>993.30350550000003</v>
      </c>
      <c r="AL57" s="1">
        <v>455.97609089999997</v>
      </c>
      <c r="AM57" s="1">
        <v>31.929714149999999</v>
      </c>
      <c r="AN57" s="1">
        <v>5324221.051</v>
      </c>
      <c r="AO57" s="1">
        <v>801.68791529999999</v>
      </c>
      <c r="AP57" s="1">
        <v>3495.981084</v>
      </c>
      <c r="AQ57" s="1">
        <v>4240.2465810000003</v>
      </c>
      <c r="AR57" s="1">
        <v>3588.9419849999999</v>
      </c>
      <c r="AS57" s="1">
        <v>4452.055026</v>
      </c>
      <c r="AT57" s="1">
        <v>602.13023450000003</v>
      </c>
      <c r="AU57" s="1">
        <v>3159.5499100000002</v>
      </c>
      <c r="AV57" s="1">
        <v>93454.032909999994</v>
      </c>
      <c r="AW57" s="1">
        <v>743.94905240000003</v>
      </c>
      <c r="AX57" s="1">
        <v>531.77360150000004</v>
      </c>
      <c r="AY57" s="1">
        <v>285.05646780000001</v>
      </c>
      <c r="AZ57" s="1">
        <v>6088.8337609999999</v>
      </c>
      <c r="BA57" s="1">
        <v>5512.7743399999999</v>
      </c>
      <c r="BB57" s="1">
        <v>4867.3520619999999</v>
      </c>
      <c r="BC57" s="1">
        <v>7795.9828070000003</v>
      </c>
    </row>
    <row r="58" spans="1:55" ht="15.75" customHeight="1" x14ac:dyDescent="0.25">
      <c r="A58" s="1" t="s">
        <v>178</v>
      </c>
      <c r="B58" s="1" t="s">
        <v>179</v>
      </c>
      <c r="C58" s="1" t="s">
        <v>3181</v>
      </c>
      <c r="D58" s="1">
        <v>38.25</v>
      </c>
      <c r="E58" s="1">
        <v>1.3987904289999999</v>
      </c>
      <c r="F58" s="1">
        <v>16</v>
      </c>
      <c r="G58" s="1">
        <v>17.5</v>
      </c>
      <c r="H58" s="1">
        <v>4.375</v>
      </c>
      <c r="I58" s="1">
        <v>3</v>
      </c>
      <c r="J58" s="1">
        <v>0.75</v>
      </c>
      <c r="K58" s="1">
        <v>3.9</v>
      </c>
      <c r="L58" s="1">
        <v>0.97499999999999998</v>
      </c>
      <c r="M58" s="1">
        <v>13.5</v>
      </c>
      <c r="N58" s="1">
        <v>3.375</v>
      </c>
      <c r="O58" s="1">
        <v>10.5</v>
      </c>
      <c r="P58" s="1">
        <v>2.625</v>
      </c>
      <c r="Q58" s="1">
        <v>859</v>
      </c>
      <c r="R58" s="1">
        <v>-40.582072179999997</v>
      </c>
      <c r="S58" s="1">
        <v>79.045401630000001</v>
      </c>
      <c r="T58" s="1">
        <v>23.859138529999999</v>
      </c>
      <c r="U58" s="1">
        <v>9215.3655409999992</v>
      </c>
      <c r="V58" s="1">
        <v>137.27823050000001</v>
      </c>
      <c r="W58" s="1">
        <v>-202.410943</v>
      </c>
      <c r="X58" s="1">
        <v>339.68917349999998</v>
      </c>
      <c r="Y58" s="1">
        <v>50.23399302</v>
      </c>
      <c r="Z58" s="1">
        <v>-98.678696160000001</v>
      </c>
      <c r="AA58" s="1">
        <v>79.805587889999998</v>
      </c>
      <c r="AB58" s="1">
        <v>-153.50873110000001</v>
      </c>
      <c r="AC58" s="1">
        <v>683.21071010000003</v>
      </c>
      <c r="AD58" s="1">
        <v>90.619324800000001</v>
      </c>
      <c r="AE58" s="1">
        <v>32.082654249999997</v>
      </c>
      <c r="AF58" s="1">
        <v>41.939464489999999</v>
      </c>
      <c r="AG58" s="1">
        <v>243.93015130000001</v>
      </c>
      <c r="AH58" s="1">
        <v>107.5250291</v>
      </c>
      <c r="AI58" s="1">
        <v>207.56810239999999</v>
      </c>
      <c r="AJ58" s="1">
        <v>153.46682190000001</v>
      </c>
      <c r="AK58" s="1">
        <v>3412.8309599999998</v>
      </c>
      <c r="AL58" s="1">
        <v>466.02474280000001</v>
      </c>
      <c r="AM58" s="1">
        <v>42.575706019999998</v>
      </c>
      <c r="AN58" s="1">
        <v>11282552.52</v>
      </c>
      <c r="AO58" s="1">
        <v>794.33858150000003</v>
      </c>
      <c r="AP58" s="1">
        <v>10586.596659999999</v>
      </c>
      <c r="AQ58" s="1">
        <v>9869.8951159999997</v>
      </c>
      <c r="AR58" s="1">
        <v>1884.7878410000001</v>
      </c>
      <c r="AS58" s="1">
        <v>14206.227650000001</v>
      </c>
      <c r="AT58" s="1">
        <v>677.14747460000001</v>
      </c>
      <c r="AU58" s="1">
        <v>9135.3248070000009</v>
      </c>
      <c r="AV58" s="1">
        <v>257948.4975</v>
      </c>
      <c r="AW58" s="1">
        <v>3323.5320740000002</v>
      </c>
      <c r="AX58" s="1">
        <v>821.30901110000002</v>
      </c>
      <c r="AY58" s="1">
        <v>532.41124960000002</v>
      </c>
      <c r="AZ58" s="1">
        <v>26118.85759</v>
      </c>
      <c r="BA58" s="1">
        <v>9029.9163310000004</v>
      </c>
      <c r="BB58" s="1">
        <v>13153.47409</v>
      </c>
      <c r="BC58" s="1">
        <v>22581.335439999999</v>
      </c>
    </row>
    <row r="59" spans="1:55" ht="15.75" customHeight="1" x14ac:dyDescent="0.25">
      <c r="A59" s="1" t="s">
        <v>180</v>
      </c>
      <c r="B59" s="1" t="s">
        <v>181</v>
      </c>
      <c r="C59" s="1" t="s">
        <v>157</v>
      </c>
      <c r="D59" s="1">
        <v>88</v>
      </c>
      <c r="E59" s="1">
        <v>22.380646859999999</v>
      </c>
      <c r="F59" s="1">
        <v>1</v>
      </c>
      <c r="G59" s="1">
        <v>27.5</v>
      </c>
      <c r="H59" s="1">
        <v>6.875</v>
      </c>
      <c r="I59" s="1">
        <v>0.75</v>
      </c>
      <c r="J59" s="1">
        <v>0.1875</v>
      </c>
      <c r="K59" s="1">
        <v>5.5</v>
      </c>
      <c r="L59" s="1">
        <v>1.375</v>
      </c>
      <c r="M59" s="1">
        <v>0</v>
      </c>
      <c r="N59" s="1">
        <v>0</v>
      </c>
      <c r="O59" s="1">
        <v>37.5</v>
      </c>
      <c r="P59" s="1">
        <v>9.375</v>
      </c>
      <c r="Q59" s="1">
        <v>5</v>
      </c>
      <c r="R59" s="1">
        <v>85.6</v>
      </c>
      <c r="S59" s="1">
        <v>83</v>
      </c>
      <c r="T59" s="1">
        <v>50.6</v>
      </c>
      <c r="U59" s="1">
        <v>2885.8</v>
      </c>
      <c r="V59" s="1">
        <v>171</v>
      </c>
      <c r="W59" s="1">
        <v>5.6</v>
      </c>
      <c r="X59" s="1">
        <v>165.4</v>
      </c>
      <c r="Y59" s="1">
        <v>85</v>
      </c>
      <c r="Z59" s="1">
        <v>62.2</v>
      </c>
      <c r="AA59" s="1">
        <v>121.6</v>
      </c>
      <c r="AB59" s="1">
        <v>46.8</v>
      </c>
      <c r="AC59" s="1">
        <v>1252.4000000000001</v>
      </c>
      <c r="AD59" s="1">
        <v>123.2</v>
      </c>
      <c r="AE59" s="1">
        <v>84</v>
      </c>
      <c r="AF59" s="1">
        <v>12</v>
      </c>
      <c r="AG59" s="1">
        <v>353.8</v>
      </c>
      <c r="AH59" s="1">
        <v>281.2</v>
      </c>
      <c r="AI59" s="1">
        <v>320.2</v>
      </c>
      <c r="AJ59" s="1">
        <v>291.60000000000002</v>
      </c>
      <c r="AK59" s="1">
        <v>287.92999479999997</v>
      </c>
      <c r="AL59" s="1">
        <v>60.143941409999996</v>
      </c>
      <c r="AM59" s="1">
        <v>6.3455628649999998</v>
      </c>
      <c r="AN59" s="1">
        <v>886655.05229999998</v>
      </c>
      <c r="AO59" s="1">
        <v>211.86510620000001</v>
      </c>
      <c r="AP59" s="1">
        <v>877.07407750000004</v>
      </c>
      <c r="AQ59" s="1">
        <v>950.53740130000006</v>
      </c>
      <c r="AR59" s="1">
        <v>630.37710279999999</v>
      </c>
      <c r="AS59" s="1">
        <v>1363.8606709999999</v>
      </c>
      <c r="AT59" s="1">
        <v>155.46259559999999</v>
      </c>
      <c r="AU59" s="1">
        <v>717.35647010000002</v>
      </c>
      <c r="AV59" s="1">
        <v>28208.580600000001</v>
      </c>
      <c r="AW59" s="1">
        <v>485.10978619999997</v>
      </c>
      <c r="AX59" s="1">
        <v>105.5773717</v>
      </c>
      <c r="AY59" s="1">
        <v>39.381741009999999</v>
      </c>
      <c r="AZ59" s="1">
        <v>3663.3843160000001</v>
      </c>
      <c r="BA59" s="1">
        <v>1109.422288</v>
      </c>
      <c r="BB59" s="1">
        <v>1792.441417</v>
      </c>
      <c r="BC59" s="1">
        <v>3162.6342239999999</v>
      </c>
    </row>
    <row r="60" spans="1:55" ht="15.75" customHeight="1" x14ac:dyDescent="0.25">
      <c r="A60" s="1" t="s">
        <v>182</v>
      </c>
      <c r="B60" s="1" t="s">
        <v>183</v>
      </c>
      <c r="C60" s="1" t="s">
        <v>3190</v>
      </c>
      <c r="D60" s="1">
        <v>61</v>
      </c>
      <c r="E60" s="1">
        <v>5.5951617149999997</v>
      </c>
      <c r="F60" s="1">
        <v>4</v>
      </c>
      <c r="G60" s="1">
        <v>40</v>
      </c>
      <c r="H60" s="1">
        <v>10</v>
      </c>
      <c r="I60" s="1">
        <v>2.5</v>
      </c>
      <c r="J60" s="1">
        <v>0.625</v>
      </c>
      <c r="K60" s="1">
        <v>3</v>
      </c>
      <c r="L60" s="1">
        <v>0.75</v>
      </c>
      <c r="M60" s="1">
        <v>25</v>
      </c>
      <c r="N60" s="1">
        <v>6.25</v>
      </c>
      <c r="O60" s="1">
        <v>13.5</v>
      </c>
      <c r="P60" s="1">
        <v>3.375</v>
      </c>
      <c r="Q60" s="1">
        <v>94</v>
      </c>
      <c r="R60" s="1">
        <v>35.127659569999999</v>
      </c>
      <c r="S60" s="1">
        <v>84.851063830000001</v>
      </c>
      <c r="T60" s="1">
        <v>23.297872340000001</v>
      </c>
      <c r="U60" s="1">
        <v>9699.9893620000003</v>
      </c>
      <c r="V60" s="1">
        <v>213.89361700000001</v>
      </c>
      <c r="W60" s="1">
        <v>-147.2234043</v>
      </c>
      <c r="X60" s="1">
        <v>361.11702129999998</v>
      </c>
      <c r="Y60" s="1">
        <v>133.4468085</v>
      </c>
      <c r="Z60" s="1">
        <v>-59.138297870000002</v>
      </c>
      <c r="AA60" s="1">
        <v>156.52127659999999</v>
      </c>
      <c r="AB60" s="1">
        <v>-90.989361700000003</v>
      </c>
      <c r="AC60" s="1">
        <v>1294.7234040000001</v>
      </c>
      <c r="AD60" s="1">
        <v>186.04255319999999</v>
      </c>
      <c r="AE60" s="1">
        <v>52.170212769999999</v>
      </c>
      <c r="AF60" s="1">
        <v>43.659574470000003</v>
      </c>
      <c r="AG60" s="1">
        <v>506</v>
      </c>
      <c r="AH60" s="1">
        <v>170.4468085</v>
      </c>
      <c r="AI60" s="1">
        <v>493.06382980000001</v>
      </c>
      <c r="AJ60" s="1">
        <v>203.1382979</v>
      </c>
      <c r="AK60" s="1">
        <v>1390.026539</v>
      </c>
      <c r="AL60" s="1">
        <v>269.95607410000002</v>
      </c>
      <c r="AM60" s="1">
        <v>16.361930910000002</v>
      </c>
      <c r="AN60" s="1">
        <v>5275613.8169999998</v>
      </c>
      <c r="AO60" s="1">
        <v>1391.3434</v>
      </c>
      <c r="AP60" s="1">
        <v>4651.9388010000002</v>
      </c>
      <c r="AQ60" s="1">
        <v>5491.8248679999997</v>
      </c>
      <c r="AR60" s="1">
        <v>3139.9057419999999</v>
      </c>
      <c r="AS60" s="1">
        <v>5975.3247540000002</v>
      </c>
      <c r="AT60" s="1">
        <v>965.41352089999998</v>
      </c>
      <c r="AU60" s="1">
        <v>3855.1934339999998</v>
      </c>
      <c r="AV60" s="1">
        <v>231596.93340000001</v>
      </c>
      <c r="AW60" s="1">
        <v>4629.1379550000001</v>
      </c>
      <c r="AX60" s="1">
        <v>664.3578129</v>
      </c>
      <c r="AY60" s="1">
        <v>373.60329439999998</v>
      </c>
      <c r="AZ60" s="1">
        <v>38621.03226</v>
      </c>
      <c r="BA60" s="1">
        <v>6381.4756349999998</v>
      </c>
      <c r="BB60" s="1">
        <v>41619.049650000001</v>
      </c>
      <c r="BC60" s="1">
        <v>11936.400019999999</v>
      </c>
    </row>
    <row r="61" spans="1:55" ht="15.75" customHeight="1" x14ac:dyDescent="0.25">
      <c r="A61" s="1" t="s">
        <v>184</v>
      </c>
      <c r="B61" s="1" t="s">
        <v>185</v>
      </c>
      <c r="C61" s="1" t="s">
        <v>150</v>
      </c>
      <c r="D61" s="1">
        <v>52</v>
      </c>
      <c r="E61" s="1">
        <v>7.4602156199999996</v>
      </c>
      <c r="F61" s="1">
        <v>3</v>
      </c>
      <c r="G61" s="1">
        <v>22.5</v>
      </c>
      <c r="H61" s="1">
        <v>5.625</v>
      </c>
      <c r="I61" s="1">
        <v>2.2000000000000002</v>
      </c>
      <c r="J61" s="1">
        <v>0.55000000000000004</v>
      </c>
      <c r="K61" s="1">
        <v>2.75</v>
      </c>
      <c r="L61" s="1">
        <v>0.6875</v>
      </c>
      <c r="M61" s="1">
        <v>12</v>
      </c>
      <c r="N61" s="1">
        <v>3</v>
      </c>
      <c r="O61" s="1">
        <v>6.5</v>
      </c>
      <c r="P61" s="1">
        <v>1.625</v>
      </c>
      <c r="Q61" s="1">
        <v>944</v>
      </c>
      <c r="R61" s="1">
        <v>34.021186440000001</v>
      </c>
      <c r="S61" s="1">
        <v>118.6048729</v>
      </c>
      <c r="T61" s="1">
        <v>29.13665254</v>
      </c>
      <c r="U61" s="1">
        <v>10012.86441</v>
      </c>
      <c r="V61" s="1">
        <v>241.3082627</v>
      </c>
      <c r="W61" s="1">
        <v>-167.27330509999999</v>
      </c>
      <c r="X61" s="1">
        <v>408.58156780000002</v>
      </c>
      <c r="Y61" s="1">
        <v>109.11970340000001</v>
      </c>
      <c r="Z61" s="1">
        <v>-34.116525420000002</v>
      </c>
      <c r="AA61" s="1">
        <v>158.70550850000001</v>
      </c>
      <c r="AB61" s="1">
        <v>-97.840042370000006</v>
      </c>
      <c r="AC61" s="1">
        <v>700.02860169999997</v>
      </c>
      <c r="AD61" s="1">
        <v>89.725635589999996</v>
      </c>
      <c r="AE61" s="1">
        <v>32.166313559999999</v>
      </c>
      <c r="AF61" s="1">
        <v>34.747881360000001</v>
      </c>
      <c r="AG61" s="1">
        <v>248.4173729</v>
      </c>
      <c r="AH61" s="1">
        <v>111.0254237</v>
      </c>
      <c r="AI61" s="1">
        <v>207.03919490000001</v>
      </c>
      <c r="AJ61" s="1">
        <v>153.21927969999999</v>
      </c>
      <c r="AK61" s="1">
        <v>1947.276327</v>
      </c>
      <c r="AL61" s="1">
        <v>540.40892640000004</v>
      </c>
      <c r="AM61" s="1">
        <v>49.867838620000001</v>
      </c>
      <c r="AN61" s="1">
        <v>5202018.7070000004</v>
      </c>
      <c r="AO61" s="1">
        <v>1415.8486700000001</v>
      </c>
      <c r="AP61" s="1">
        <v>5321.1998800000001</v>
      </c>
      <c r="AQ61" s="1">
        <v>4053.1258950000001</v>
      </c>
      <c r="AR61" s="1">
        <v>6173.3546909999995</v>
      </c>
      <c r="AS61" s="1">
        <v>10181.17411</v>
      </c>
      <c r="AT61" s="1">
        <v>1231.3978059999999</v>
      </c>
      <c r="AU61" s="1">
        <v>4562.7432090000002</v>
      </c>
      <c r="AV61" s="1">
        <v>96197.234599999996</v>
      </c>
      <c r="AW61" s="1">
        <v>1504.7146760000001</v>
      </c>
      <c r="AX61" s="1">
        <v>445.72310579999998</v>
      </c>
      <c r="AY61" s="1">
        <v>326.28419489999999</v>
      </c>
      <c r="AZ61" s="1">
        <v>12425.178739999999</v>
      </c>
      <c r="BA61" s="1">
        <v>4404.716214</v>
      </c>
      <c r="BB61" s="1">
        <v>5754.9645280000004</v>
      </c>
      <c r="BC61" s="1">
        <v>14907.450269999999</v>
      </c>
    </row>
    <row r="62" spans="1:55" ht="15.75" customHeight="1" x14ac:dyDescent="0.25">
      <c r="A62" s="1" t="s">
        <v>186</v>
      </c>
      <c r="B62" s="1" t="s">
        <v>187</v>
      </c>
      <c r="C62" s="1" t="s">
        <v>150</v>
      </c>
      <c r="D62" s="1">
        <v>58</v>
      </c>
      <c r="E62" s="1">
        <v>22.380646859999999</v>
      </c>
      <c r="F62" s="1">
        <v>1</v>
      </c>
      <c r="G62" s="1" t="s">
        <v>71</v>
      </c>
      <c r="H62" s="1" t="s">
        <v>71</v>
      </c>
      <c r="I62" s="1" t="s">
        <v>71</v>
      </c>
      <c r="J62" s="1" t="s">
        <v>71</v>
      </c>
      <c r="K62" s="1">
        <v>3.75</v>
      </c>
      <c r="L62" s="1">
        <v>0.9375</v>
      </c>
      <c r="M62" s="1" t="s">
        <v>71</v>
      </c>
      <c r="N62" s="1" t="s">
        <v>71</v>
      </c>
      <c r="O62" s="1" t="s">
        <v>71</v>
      </c>
      <c r="P62" s="1" t="s">
        <v>71</v>
      </c>
      <c r="Q62" s="1">
        <v>70</v>
      </c>
      <c r="R62" s="1">
        <v>30.057142859999999</v>
      </c>
      <c r="S62" s="1">
        <v>90.757142860000002</v>
      </c>
      <c r="T62" s="1">
        <v>20.557142859999999</v>
      </c>
      <c r="U62" s="1">
        <v>11914.25714</v>
      </c>
      <c r="V62" s="1">
        <v>233.1857143</v>
      </c>
      <c r="W62" s="1">
        <v>-198.54285709999999</v>
      </c>
      <c r="X62" s="1">
        <v>431.72857140000002</v>
      </c>
      <c r="Y62" s="1">
        <v>165.4428571</v>
      </c>
      <c r="Z62" s="1">
        <v>-126.0285714</v>
      </c>
      <c r="AA62" s="1">
        <v>173.3</v>
      </c>
      <c r="AB62" s="1">
        <v>-133.67142860000001</v>
      </c>
      <c r="AC62" s="1">
        <v>767.58571429999995</v>
      </c>
      <c r="AD62" s="1">
        <v>137.91428569999999</v>
      </c>
      <c r="AE62" s="1">
        <v>17.31428571</v>
      </c>
      <c r="AF62" s="1">
        <v>63.9</v>
      </c>
      <c r="AG62" s="1">
        <v>362.48571429999998</v>
      </c>
      <c r="AH62" s="1">
        <v>61.785714290000001</v>
      </c>
      <c r="AI62" s="1">
        <v>358.9</v>
      </c>
      <c r="AJ62" s="1">
        <v>63.128571430000001</v>
      </c>
      <c r="AK62" s="1">
        <v>667.35900619999995</v>
      </c>
      <c r="AL62" s="1">
        <v>163.89668739999999</v>
      </c>
      <c r="AM62" s="1">
        <v>2.2503105589999999</v>
      </c>
      <c r="AN62" s="1">
        <v>3323739.0920000002</v>
      </c>
      <c r="AO62" s="1">
        <v>455.83457559999999</v>
      </c>
      <c r="AP62" s="1">
        <v>2910.0488610000002</v>
      </c>
      <c r="AQ62" s="1">
        <v>3445.244099</v>
      </c>
      <c r="AR62" s="1">
        <v>673.90248450000001</v>
      </c>
      <c r="AS62" s="1">
        <v>1548.2310560000001</v>
      </c>
      <c r="AT62" s="1">
        <v>370.21304350000003</v>
      </c>
      <c r="AU62" s="1">
        <v>2243.8759829999999</v>
      </c>
      <c r="AV62" s="1">
        <v>19789.231680000001</v>
      </c>
      <c r="AW62" s="1">
        <v>341.67370599999998</v>
      </c>
      <c r="AX62" s="1">
        <v>167.1461698</v>
      </c>
      <c r="AY62" s="1">
        <v>220.7869565</v>
      </c>
      <c r="AZ62" s="1">
        <v>1975.3258800000001</v>
      </c>
      <c r="BA62" s="1">
        <v>1649.9389229999999</v>
      </c>
      <c r="BB62" s="1">
        <v>2408.7289860000001</v>
      </c>
      <c r="BC62" s="1">
        <v>1786.519462</v>
      </c>
    </row>
    <row r="63" spans="1:55" ht="15.75" customHeight="1" x14ac:dyDescent="0.25">
      <c r="A63" s="1" t="s">
        <v>188</v>
      </c>
      <c r="B63" s="1" t="s">
        <v>189</v>
      </c>
      <c r="C63" s="1" t="s">
        <v>3136</v>
      </c>
      <c r="D63" s="1">
        <v>39.5</v>
      </c>
      <c r="E63" s="1">
        <v>5.5951617149999997</v>
      </c>
      <c r="F63" s="1">
        <v>4</v>
      </c>
      <c r="G63" s="1">
        <v>65</v>
      </c>
      <c r="H63" s="1">
        <v>16.25</v>
      </c>
      <c r="I63" s="1">
        <v>1.5</v>
      </c>
      <c r="J63" s="1">
        <v>0.375</v>
      </c>
      <c r="K63" s="1">
        <v>3.25</v>
      </c>
      <c r="L63" s="1">
        <v>0.8125</v>
      </c>
      <c r="M63" s="1">
        <v>17.5</v>
      </c>
      <c r="N63" s="1">
        <v>4.375</v>
      </c>
      <c r="O63" s="1">
        <v>24</v>
      </c>
      <c r="P63" s="1">
        <v>6</v>
      </c>
      <c r="Q63" s="1">
        <v>62</v>
      </c>
      <c r="R63" s="1">
        <v>57.370967739999998</v>
      </c>
      <c r="S63" s="1">
        <v>80.112903230000001</v>
      </c>
      <c r="T63" s="1">
        <v>31.161290319999999</v>
      </c>
      <c r="U63" s="1">
        <v>6000.0322580000002</v>
      </c>
      <c r="V63" s="1">
        <v>193.91935480000001</v>
      </c>
      <c r="W63" s="1">
        <v>-57.887096769999999</v>
      </c>
      <c r="X63" s="1">
        <v>251.8064516</v>
      </c>
      <c r="Y63" s="1">
        <v>55.758064519999998</v>
      </c>
      <c r="Z63" s="1">
        <v>86.5</v>
      </c>
      <c r="AA63" s="1">
        <v>134.35483869999999</v>
      </c>
      <c r="AB63" s="1">
        <v>-18.048387099999999</v>
      </c>
      <c r="AC63" s="1">
        <v>1124.5645159999999</v>
      </c>
      <c r="AD63" s="1">
        <v>117.7741935</v>
      </c>
      <c r="AE63" s="1">
        <v>64.483870969999998</v>
      </c>
      <c r="AF63" s="1">
        <v>18.03225806</v>
      </c>
      <c r="AG63" s="1">
        <v>334.98387100000002</v>
      </c>
      <c r="AH63" s="1">
        <v>225.01612900000001</v>
      </c>
      <c r="AI63" s="1">
        <v>275.37096769999999</v>
      </c>
      <c r="AJ63" s="1">
        <v>262.38709679999999</v>
      </c>
      <c r="AK63" s="1">
        <v>1360.82734</v>
      </c>
      <c r="AL63" s="1">
        <v>157.05261770000001</v>
      </c>
      <c r="AM63" s="1">
        <v>6.0391327339999998</v>
      </c>
      <c r="AN63" s="1">
        <v>254712.19570000001</v>
      </c>
      <c r="AO63" s="1">
        <v>2153.1573239999998</v>
      </c>
      <c r="AP63" s="1">
        <v>949.28212589999998</v>
      </c>
      <c r="AQ63" s="1">
        <v>692.09307239999998</v>
      </c>
      <c r="AR63" s="1">
        <v>4783.0716549999997</v>
      </c>
      <c r="AS63" s="1">
        <v>4639.2049180000004</v>
      </c>
      <c r="AT63" s="1">
        <v>1593.642517</v>
      </c>
      <c r="AU63" s="1">
        <v>1048.7353250000001</v>
      </c>
      <c r="AV63" s="1">
        <v>75425.987569999998</v>
      </c>
      <c r="AW63" s="1">
        <v>544.17768379999995</v>
      </c>
      <c r="AX63" s="1">
        <v>602.84399789999998</v>
      </c>
      <c r="AY63" s="1">
        <v>97.80222105</v>
      </c>
      <c r="AZ63" s="1">
        <v>4248.5079320000004</v>
      </c>
      <c r="BA63" s="1">
        <v>6071.9833420000004</v>
      </c>
      <c r="BB63" s="1">
        <v>4807.5814380000002</v>
      </c>
      <c r="BC63" s="1">
        <v>10102.470649999999</v>
      </c>
    </row>
    <row r="64" spans="1:55" ht="15.75" customHeight="1" x14ac:dyDescent="0.25">
      <c r="A64" s="1" t="s">
        <v>190</v>
      </c>
      <c r="B64" s="1" t="s">
        <v>191</v>
      </c>
      <c r="C64" s="1" t="s">
        <v>3171</v>
      </c>
      <c r="D64" s="1">
        <v>58</v>
      </c>
      <c r="E64" s="1">
        <v>7.4602156199999996</v>
      </c>
      <c r="F64" s="1">
        <v>3</v>
      </c>
      <c r="G64" s="1">
        <v>35</v>
      </c>
      <c r="H64" s="1">
        <v>8.75</v>
      </c>
      <c r="I64" s="1">
        <v>4.5</v>
      </c>
      <c r="J64" s="1">
        <v>1.125</v>
      </c>
      <c r="K64" s="1">
        <v>1.9</v>
      </c>
      <c r="L64" s="1">
        <v>0.47499999999999998</v>
      </c>
      <c r="M64" s="1">
        <v>9.5</v>
      </c>
      <c r="N64" s="1">
        <v>2.375</v>
      </c>
      <c r="O64" s="1">
        <v>13.5</v>
      </c>
      <c r="P64" s="1">
        <v>3.375</v>
      </c>
      <c r="Q64" s="1">
        <v>29</v>
      </c>
      <c r="R64" s="1">
        <v>130.17241379999999</v>
      </c>
      <c r="S64" s="1">
        <v>131.58620690000001</v>
      </c>
      <c r="T64" s="1">
        <v>39.068965519999999</v>
      </c>
      <c r="U64" s="1">
        <v>7404.4482760000001</v>
      </c>
      <c r="V64" s="1">
        <v>293.03448279999998</v>
      </c>
      <c r="W64" s="1">
        <v>-40.517241380000002</v>
      </c>
      <c r="X64" s="1">
        <v>333.5517241</v>
      </c>
      <c r="Y64" s="1">
        <v>103.6206897</v>
      </c>
      <c r="Z64" s="1">
        <v>137.62068970000001</v>
      </c>
      <c r="AA64" s="1">
        <v>222.48275860000001</v>
      </c>
      <c r="AB64" s="1">
        <v>31.241379309999999</v>
      </c>
      <c r="AC64" s="1">
        <v>1466.793103</v>
      </c>
      <c r="AD64" s="1">
        <v>156.51724139999999</v>
      </c>
      <c r="AE64" s="1">
        <v>94.482758619999998</v>
      </c>
      <c r="AF64" s="1">
        <v>13.724137929999999</v>
      </c>
      <c r="AG64" s="1">
        <v>420.65517240000003</v>
      </c>
      <c r="AH64" s="1">
        <v>309.89655169999997</v>
      </c>
      <c r="AI64" s="1">
        <v>373.93103450000001</v>
      </c>
      <c r="AJ64" s="1">
        <v>374.79310340000001</v>
      </c>
      <c r="AK64" s="1">
        <v>468.29064039999997</v>
      </c>
      <c r="AL64" s="1">
        <v>40.108374380000001</v>
      </c>
      <c r="AM64" s="1">
        <v>5.8522167490000001</v>
      </c>
      <c r="AN64" s="1">
        <v>313666.68469999998</v>
      </c>
      <c r="AO64" s="1">
        <v>321.46305419999999</v>
      </c>
      <c r="AP64" s="1">
        <v>740.61576349999996</v>
      </c>
      <c r="AQ64" s="1">
        <v>332.4704433</v>
      </c>
      <c r="AR64" s="1">
        <v>6341.600985</v>
      </c>
      <c r="AS64" s="1">
        <v>3709.0295569999998</v>
      </c>
      <c r="AT64" s="1">
        <v>362.61576350000001</v>
      </c>
      <c r="AU64" s="1">
        <v>709.40394089999995</v>
      </c>
      <c r="AV64" s="1">
        <v>44582.312810000003</v>
      </c>
      <c r="AW64" s="1">
        <v>571.54433500000005</v>
      </c>
      <c r="AX64" s="1">
        <v>391.90147780000001</v>
      </c>
      <c r="AY64" s="1">
        <v>28.20689655</v>
      </c>
      <c r="AZ64" s="1">
        <v>3422.2339900000002</v>
      </c>
      <c r="BA64" s="1">
        <v>3541.8817730000001</v>
      </c>
      <c r="BB64" s="1">
        <v>2724.8522170000001</v>
      </c>
      <c r="BC64" s="1">
        <v>5481.2413790000001</v>
      </c>
    </row>
    <row r="65" spans="1:55" ht="15.75" customHeight="1" x14ac:dyDescent="0.25">
      <c r="A65" s="1" t="s">
        <v>192</v>
      </c>
      <c r="B65" s="1" t="s">
        <v>193</v>
      </c>
      <c r="C65" s="1" t="s">
        <v>157</v>
      </c>
      <c r="D65" s="1">
        <v>88</v>
      </c>
      <c r="E65" s="1">
        <v>22.380646859999999</v>
      </c>
      <c r="F65" s="1">
        <v>1</v>
      </c>
      <c r="G65" s="1">
        <v>25</v>
      </c>
      <c r="H65" s="1">
        <v>6.25</v>
      </c>
      <c r="I65" s="1">
        <v>1.625</v>
      </c>
      <c r="J65" s="1">
        <v>0.40625</v>
      </c>
      <c r="K65" s="1">
        <v>4.75</v>
      </c>
      <c r="L65" s="1">
        <v>1.1875</v>
      </c>
      <c r="M65" s="1">
        <v>0</v>
      </c>
      <c r="N65" s="1">
        <v>0</v>
      </c>
      <c r="O65" s="1" t="s">
        <v>71</v>
      </c>
      <c r="P65" s="1" t="s">
        <v>71</v>
      </c>
      <c r="Q65" s="1">
        <v>98</v>
      </c>
      <c r="R65" s="1">
        <v>81.938775509999999</v>
      </c>
      <c r="S65" s="1">
        <v>78.214285709999999</v>
      </c>
      <c r="T65" s="1">
        <v>53.183673470000002</v>
      </c>
      <c r="U65" s="1">
        <v>2511.2755099999999</v>
      </c>
      <c r="V65" s="1">
        <v>166.87755100000001</v>
      </c>
      <c r="W65" s="1">
        <v>16.30612245</v>
      </c>
      <c r="X65" s="1">
        <v>150.57142859999999</v>
      </c>
      <c r="Y65" s="1">
        <v>63.16326531</v>
      </c>
      <c r="Z65" s="1">
        <v>103.9285714</v>
      </c>
      <c r="AA65" s="1">
        <v>114.24489800000001</v>
      </c>
      <c r="AB65" s="1">
        <v>49.979591839999998</v>
      </c>
      <c r="AC65" s="1">
        <v>1910.0918369999999</v>
      </c>
      <c r="AD65" s="1">
        <v>216.40816330000001</v>
      </c>
      <c r="AE65" s="1">
        <v>95.806122450000004</v>
      </c>
      <c r="AF65" s="1">
        <v>22.53061224</v>
      </c>
      <c r="AG65" s="1">
        <v>616.67346940000004</v>
      </c>
      <c r="AH65" s="1">
        <v>326.80612239999999</v>
      </c>
      <c r="AI65" s="1">
        <v>433.27551019999999</v>
      </c>
      <c r="AJ65" s="1">
        <v>491.6020408</v>
      </c>
      <c r="AK65" s="1">
        <v>1710.2436359999999</v>
      </c>
      <c r="AL65" s="1">
        <v>521.01546389999999</v>
      </c>
      <c r="AM65" s="1">
        <v>214.17210180000001</v>
      </c>
      <c r="AN65" s="1">
        <v>1592369.047</v>
      </c>
      <c r="AO65" s="1">
        <v>2124.9951609999998</v>
      </c>
      <c r="AP65" s="1">
        <v>2152.049653</v>
      </c>
      <c r="AQ65" s="1">
        <v>2309.814433</v>
      </c>
      <c r="AR65" s="1">
        <v>2824.4885340000001</v>
      </c>
      <c r="AS65" s="1">
        <v>1668.0876290000001</v>
      </c>
      <c r="AT65" s="1">
        <v>1427.60951</v>
      </c>
      <c r="AU65" s="1">
        <v>2432.9067960000002</v>
      </c>
      <c r="AV65" s="1">
        <v>480807.67190000002</v>
      </c>
      <c r="AW65" s="1">
        <v>7659.2956029999996</v>
      </c>
      <c r="AX65" s="1">
        <v>1477.106354</v>
      </c>
      <c r="AY65" s="1">
        <v>71.591836729999997</v>
      </c>
      <c r="AZ65" s="1">
        <v>64294.861349999999</v>
      </c>
      <c r="BA65" s="1">
        <v>14101.766149999999</v>
      </c>
      <c r="BB65" s="1">
        <v>75169.211970000004</v>
      </c>
      <c r="BC65" s="1">
        <v>31813.582259999999</v>
      </c>
    </row>
    <row r="66" spans="1:55" ht="15.75" customHeight="1" x14ac:dyDescent="0.25">
      <c r="A66" s="1" t="s">
        <v>194</v>
      </c>
      <c r="B66" s="1" t="s">
        <v>195</v>
      </c>
      <c r="C66" s="1" t="s">
        <v>3146</v>
      </c>
      <c r="D66" s="1">
        <v>55</v>
      </c>
      <c r="E66" s="1">
        <v>5.5951617149999997</v>
      </c>
      <c r="F66" s="1">
        <v>4</v>
      </c>
      <c r="G66" s="1">
        <v>115</v>
      </c>
      <c r="H66" s="1">
        <v>28.75</v>
      </c>
      <c r="I66" s="1">
        <v>10</v>
      </c>
      <c r="J66" s="1">
        <v>2.5</v>
      </c>
      <c r="K66" s="1">
        <v>4</v>
      </c>
      <c r="L66" s="1">
        <v>1</v>
      </c>
      <c r="M66" s="1">
        <v>4.5</v>
      </c>
      <c r="N66" s="1">
        <v>1.125</v>
      </c>
      <c r="O66" s="1">
        <v>4.5</v>
      </c>
      <c r="P66" s="1">
        <v>1.125</v>
      </c>
      <c r="Q66" s="1">
        <v>170</v>
      </c>
      <c r="R66" s="1">
        <v>189.12941180000001</v>
      </c>
      <c r="S66" s="1">
        <v>88.029411760000002</v>
      </c>
      <c r="T66" s="1">
        <v>49.817647059999999</v>
      </c>
      <c r="U66" s="1">
        <v>3430.3058820000001</v>
      </c>
      <c r="V66" s="1">
        <v>276.93529410000002</v>
      </c>
      <c r="W66" s="1">
        <v>87.258823530000001</v>
      </c>
      <c r="X66" s="1">
        <v>189.67647059999999</v>
      </c>
      <c r="Y66" s="1">
        <v>220.6882353</v>
      </c>
      <c r="Z66" s="1">
        <v>151.17647059999999</v>
      </c>
      <c r="AA66" s="1">
        <v>228.25882350000001</v>
      </c>
      <c r="AB66" s="1">
        <v>141.61176470000001</v>
      </c>
      <c r="AC66" s="1">
        <v>2087.117647</v>
      </c>
      <c r="AD66" s="1">
        <v>360.29411759999999</v>
      </c>
      <c r="AE66" s="1">
        <v>45.317647059999999</v>
      </c>
      <c r="AF66" s="1">
        <v>66.276470590000002</v>
      </c>
      <c r="AG66" s="1">
        <v>976.2</v>
      </c>
      <c r="AH66" s="1">
        <v>160.65882350000001</v>
      </c>
      <c r="AI66" s="1">
        <v>830.03529409999999</v>
      </c>
      <c r="AJ66" s="1">
        <v>202.8117647</v>
      </c>
      <c r="AK66" s="1">
        <v>1421.320432</v>
      </c>
      <c r="AL66" s="1">
        <v>317.6618517</v>
      </c>
      <c r="AM66" s="1">
        <v>336.5760181</v>
      </c>
      <c r="AN66" s="1">
        <v>4310219.8109999998</v>
      </c>
      <c r="AO66" s="1">
        <v>1816.5342499999999</v>
      </c>
      <c r="AP66" s="1">
        <v>2824.370484</v>
      </c>
      <c r="AQ66" s="1">
        <v>2748.1728159999998</v>
      </c>
      <c r="AR66" s="1">
        <v>1369.2454230000001</v>
      </c>
      <c r="AS66" s="1">
        <v>2664.6668989999998</v>
      </c>
      <c r="AT66" s="1">
        <v>1607.56575</v>
      </c>
      <c r="AU66" s="1">
        <v>2714.9608079999998</v>
      </c>
      <c r="AV66" s="1">
        <v>561317.11029999994</v>
      </c>
      <c r="AW66" s="1">
        <v>17573.79464</v>
      </c>
      <c r="AX66" s="1">
        <v>1782.3955450000001</v>
      </c>
      <c r="AY66" s="1">
        <v>428.15388100000001</v>
      </c>
      <c r="AZ66" s="1">
        <v>127147.93610000001</v>
      </c>
      <c r="BA66" s="1">
        <v>18712.320779999998</v>
      </c>
      <c r="BB66" s="1">
        <v>133051.2887</v>
      </c>
      <c r="BC66" s="1">
        <v>37025.313470000001</v>
      </c>
    </row>
    <row r="67" spans="1:55" ht="15.75" customHeight="1" x14ac:dyDescent="0.25">
      <c r="A67" s="1" t="s">
        <v>196</v>
      </c>
      <c r="B67" s="1" t="s">
        <v>197</v>
      </c>
      <c r="C67" s="1" t="s">
        <v>198</v>
      </c>
      <c r="D67" s="1">
        <v>66</v>
      </c>
      <c r="E67" s="1">
        <v>22.380646859999999</v>
      </c>
      <c r="F67" s="1">
        <v>1</v>
      </c>
      <c r="G67" s="1">
        <v>13.2</v>
      </c>
      <c r="H67" s="1">
        <v>3.3</v>
      </c>
      <c r="I67" s="1">
        <v>3.35</v>
      </c>
      <c r="J67" s="1">
        <v>0.83750000000000002</v>
      </c>
      <c r="K67" s="1">
        <v>5.7</v>
      </c>
      <c r="L67" s="1">
        <v>1.425</v>
      </c>
      <c r="M67" s="1" t="s">
        <v>71</v>
      </c>
      <c r="N67" s="1" t="s">
        <v>71</v>
      </c>
      <c r="O67" s="1">
        <v>2.8</v>
      </c>
      <c r="P67" s="1">
        <v>0.7</v>
      </c>
      <c r="Q67" s="1">
        <v>197</v>
      </c>
      <c r="R67" s="1">
        <v>40.258883249999997</v>
      </c>
      <c r="S67" s="1">
        <v>116.47208120000001</v>
      </c>
      <c r="T67" s="1">
        <v>26.4822335</v>
      </c>
      <c r="U67" s="1">
        <v>10883.507610000001</v>
      </c>
      <c r="V67" s="1">
        <v>252.18781730000001</v>
      </c>
      <c r="W67" s="1">
        <v>-182.11167510000001</v>
      </c>
      <c r="X67" s="1">
        <v>434.29949240000002</v>
      </c>
      <c r="Y67" s="1">
        <v>149.9746193</v>
      </c>
      <c r="Z67" s="1">
        <v>-87.309644669999997</v>
      </c>
      <c r="AA67" s="1">
        <v>173.17766499999999</v>
      </c>
      <c r="AB67" s="1">
        <v>-107.3401015</v>
      </c>
      <c r="AC67" s="1">
        <v>741.68527919999997</v>
      </c>
      <c r="AD67" s="1">
        <v>94.162436549999995</v>
      </c>
      <c r="AE67" s="1">
        <v>32.426395939999999</v>
      </c>
      <c r="AF67" s="1">
        <v>36.314720809999997</v>
      </c>
      <c r="AG67" s="1">
        <v>264.22842639999999</v>
      </c>
      <c r="AH67" s="1">
        <v>112.1218274</v>
      </c>
      <c r="AI67" s="1">
        <v>256.65482229999998</v>
      </c>
      <c r="AJ67" s="1">
        <v>120.9593909</v>
      </c>
      <c r="AK67" s="1">
        <v>522.44794360000003</v>
      </c>
      <c r="AL67" s="1">
        <v>169.04641040000001</v>
      </c>
      <c r="AM67" s="1">
        <v>11.148917429999999</v>
      </c>
      <c r="AN67" s="1">
        <v>1722519.159</v>
      </c>
      <c r="AO67" s="1">
        <v>457.88801410000002</v>
      </c>
      <c r="AP67" s="1">
        <v>1866.936445</v>
      </c>
      <c r="AQ67" s="1">
        <v>1698.7720919999999</v>
      </c>
      <c r="AR67" s="1">
        <v>2868.7391480000001</v>
      </c>
      <c r="AS67" s="1">
        <v>2583.7862839999998</v>
      </c>
      <c r="AT67" s="1">
        <v>427.11623329999998</v>
      </c>
      <c r="AU67" s="1">
        <v>1355.0419039999999</v>
      </c>
      <c r="AV67" s="1">
        <v>33346.849430000002</v>
      </c>
      <c r="AW67" s="1">
        <v>175.4122553</v>
      </c>
      <c r="AX67" s="1">
        <v>371.0927691</v>
      </c>
      <c r="AY67" s="1">
        <v>299.849425</v>
      </c>
      <c r="AZ67" s="1">
        <v>1561.6669429999999</v>
      </c>
      <c r="BA67" s="1">
        <v>3523.4952859999999</v>
      </c>
      <c r="BB67" s="1">
        <v>1830.921061</v>
      </c>
      <c r="BC67" s="1">
        <v>4643.0799749999996</v>
      </c>
    </row>
    <row r="68" spans="1:55" ht="15.75" customHeight="1" x14ac:dyDescent="0.25">
      <c r="A68" s="1" t="s">
        <v>199</v>
      </c>
      <c r="B68" s="1" t="s">
        <v>200</v>
      </c>
      <c r="C68" s="1" t="s">
        <v>201</v>
      </c>
      <c r="D68" s="1">
        <v>35</v>
      </c>
      <c r="E68" s="1">
        <v>11.190323429999999</v>
      </c>
      <c r="F68" s="1">
        <v>2</v>
      </c>
      <c r="G68" s="1">
        <v>56.5</v>
      </c>
      <c r="H68" s="1">
        <v>14.125</v>
      </c>
      <c r="I68" s="1">
        <v>4.4000000000000004</v>
      </c>
      <c r="J68" s="1">
        <v>1.1000000000000001</v>
      </c>
      <c r="K68" s="1">
        <v>5</v>
      </c>
      <c r="L68" s="1">
        <v>1.25</v>
      </c>
      <c r="M68" s="1">
        <v>37</v>
      </c>
      <c r="N68" s="1">
        <v>9.25</v>
      </c>
      <c r="O68" s="1">
        <v>11</v>
      </c>
      <c r="P68" s="1">
        <v>2.75</v>
      </c>
      <c r="Q68" s="1" t="s">
        <v>71</v>
      </c>
      <c r="R68" s="1" t="s">
        <v>71</v>
      </c>
      <c r="S68" s="1" t="s">
        <v>71</v>
      </c>
      <c r="T68" s="1" t="s">
        <v>71</v>
      </c>
      <c r="U68" s="1" t="s">
        <v>71</v>
      </c>
      <c r="V68" s="1" t="s">
        <v>71</v>
      </c>
      <c r="W68" s="1" t="s">
        <v>71</v>
      </c>
      <c r="X68" s="1" t="s">
        <v>71</v>
      </c>
      <c r="Y68" s="1" t="s">
        <v>71</v>
      </c>
      <c r="Z68" s="1" t="s">
        <v>71</v>
      </c>
      <c r="AA68" s="1" t="s">
        <v>71</v>
      </c>
      <c r="AB68" s="1" t="s">
        <v>71</v>
      </c>
      <c r="AC68" s="1" t="s">
        <v>71</v>
      </c>
      <c r="AD68" s="1" t="s">
        <v>71</v>
      </c>
      <c r="AE68" s="1" t="s">
        <v>71</v>
      </c>
      <c r="AF68" s="1" t="s">
        <v>71</v>
      </c>
      <c r="AG68" s="1" t="s">
        <v>71</v>
      </c>
      <c r="AH68" s="1" t="s">
        <v>71</v>
      </c>
      <c r="AI68" s="1" t="s">
        <v>71</v>
      </c>
      <c r="AJ68" s="1" t="s">
        <v>71</v>
      </c>
      <c r="AK68" s="1" t="s">
        <v>71</v>
      </c>
      <c r="AL68" s="1" t="s">
        <v>71</v>
      </c>
      <c r="AM68" s="1" t="s">
        <v>71</v>
      </c>
      <c r="AN68" s="1" t="s">
        <v>71</v>
      </c>
      <c r="AO68" s="1" t="s">
        <v>71</v>
      </c>
      <c r="AP68" s="1" t="s">
        <v>71</v>
      </c>
      <c r="AQ68" s="1" t="s">
        <v>71</v>
      </c>
      <c r="AR68" s="1" t="s">
        <v>71</v>
      </c>
      <c r="AS68" s="1" t="s">
        <v>71</v>
      </c>
      <c r="AT68" s="1" t="s">
        <v>71</v>
      </c>
      <c r="AU68" s="1" t="s">
        <v>71</v>
      </c>
      <c r="AV68" s="1" t="s">
        <v>71</v>
      </c>
      <c r="AW68" s="1" t="s">
        <v>71</v>
      </c>
      <c r="AX68" s="1" t="s">
        <v>71</v>
      </c>
      <c r="AY68" s="1" t="s">
        <v>71</v>
      </c>
      <c r="AZ68" s="1" t="s">
        <v>71</v>
      </c>
      <c r="BA68" s="1" t="s">
        <v>71</v>
      </c>
      <c r="BB68" s="1" t="s">
        <v>71</v>
      </c>
      <c r="BC68" s="1" t="s">
        <v>71</v>
      </c>
    </row>
    <row r="69" spans="1:55" ht="15.75" customHeight="1" x14ac:dyDescent="0.25">
      <c r="A69" s="1" t="s">
        <v>202</v>
      </c>
      <c r="B69" s="1" t="s">
        <v>203</v>
      </c>
      <c r="C69" s="1" t="s">
        <v>3147</v>
      </c>
      <c r="D69" s="1">
        <v>89.333333330000002</v>
      </c>
      <c r="E69" s="1">
        <v>7.4602156199999996</v>
      </c>
      <c r="F69" s="1">
        <v>3</v>
      </c>
      <c r="G69" s="1">
        <v>20</v>
      </c>
      <c r="H69" s="1">
        <v>5</v>
      </c>
      <c r="I69" s="1">
        <v>3</v>
      </c>
      <c r="J69" s="1">
        <v>0.75</v>
      </c>
      <c r="K69" s="1">
        <v>4.5</v>
      </c>
      <c r="L69" s="1">
        <v>1.125</v>
      </c>
      <c r="M69" s="1" t="s">
        <v>71</v>
      </c>
      <c r="N69" s="1" t="s">
        <v>71</v>
      </c>
      <c r="O69" s="1" t="s">
        <v>71</v>
      </c>
      <c r="P69" s="1" t="s">
        <v>71</v>
      </c>
      <c r="Q69" s="1">
        <v>23</v>
      </c>
      <c r="R69" s="1">
        <v>77.130434780000002</v>
      </c>
      <c r="S69" s="1">
        <v>82.739130430000003</v>
      </c>
      <c r="T69" s="1">
        <v>30.217391299999999</v>
      </c>
      <c r="U69" s="1">
        <v>6507.3043479999997</v>
      </c>
      <c r="V69" s="1">
        <v>220.173913</v>
      </c>
      <c r="W69" s="1">
        <v>-48.652173910000002</v>
      </c>
      <c r="X69" s="1">
        <v>268.82608699999997</v>
      </c>
      <c r="Y69" s="1">
        <v>132.2173913</v>
      </c>
      <c r="Z69" s="1">
        <v>7.6521739130000004</v>
      </c>
      <c r="AA69" s="1">
        <v>159</v>
      </c>
      <c r="AB69" s="1">
        <v>-7.2173913040000004</v>
      </c>
      <c r="AC69" s="1">
        <v>984.56521740000005</v>
      </c>
      <c r="AD69" s="1">
        <v>119.73913039999999</v>
      </c>
      <c r="AE69" s="1">
        <v>48.304347829999998</v>
      </c>
      <c r="AF69" s="1">
        <v>30.043478260000001</v>
      </c>
      <c r="AG69" s="1">
        <v>335.3913043</v>
      </c>
      <c r="AH69" s="1">
        <v>154.34782609999999</v>
      </c>
      <c r="AI69" s="1">
        <v>311.69565219999998</v>
      </c>
      <c r="AJ69" s="1">
        <v>175.3913043</v>
      </c>
      <c r="AK69" s="1">
        <v>1045.300395</v>
      </c>
      <c r="AL69" s="1">
        <v>117.9288538</v>
      </c>
      <c r="AM69" s="1">
        <v>2.5415019760000002</v>
      </c>
      <c r="AN69" s="1">
        <v>376404.4032</v>
      </c>
      <c r="AO69" s="1">
        <v>2083.4229249999999</v>
      </c>
      <c r="AP69" s="1">
        <v>622.23715419999996</v>
      </c>
      <c r="AQ69" s="1">
        <v>886.15019759999996</v>
      </c>
      <c r="AR69" s="1">
        <v>2035.086957</v>
      </c>
      <c r="AS69" s="1">
        <v>2157.2371539999999</v>
      </c>
      <c r="AT69" s="1">
        <v>1453.4545450000001</v>
      </c>
      <c r="AU69" s="1">
        <v>692.99604739999995</v>
      </c>
      <c r="AV69" s="1">
        <v>32646.711459999999</v>
      </c>
      <c r="AW69" s="1">
        <v>784.7470356</v>
      </c>
      <c r="AX69" s="1">
        <v>195.67588929999999</v>
      </c>
      <c r="AY69" s="1">
        <v>55.316205529999998</v>
      </c>
      <c r="AZ69" s="1">
        <v>6086.4308300000002</v>
      </c>
      <c r="BA69" s="1">
        <v>1866.1462449999999</v>
      </c>
      <c r="BB69" s="1">
        <v>5960.4940710000001</v>
      </c>
      <c r="BC69" s="1">
        <v>7688.6126480000003</v>
      </c>
    </row>
    <row r="70" spans="1:55" ht="15.75" customHeight="1" x14ac:dyDescent="0.25">
      <c r="A70" s="1" t="s">
        <v>204</v>
      </c>
      <c r="B70" s="1" t="s">
        <v>205</v>
      </c>
      <c r="C70" s="1" t="s">
        <v>157</v>
      </c>
      <c r="D70" s="1">
        <v>88</v>
      </c>
      <c r="E70" s="1">
        <v>22.380646859999999</v>
      </c>
      <c r="F70" s="1">
        <v>1</v>
      </c>
      <c r="G70" s="1">
        <v>22.5</v>
      </c>
      <c r="H70" s="1">
        <v>5.625</v>
      </c>
      <c r="I70" s="1">
        <v>1</v>
      </c>
      <c r="J70" s="1">
        <v>0.25</v>
      </c>
      <c r="K70" s="1">
        <v>5.5</v>
      </c>
      <c r="L70" s="1">
        <v>1.375</v>
      </c>
      <c r="M70" s="1">
        <v>0</v>
      </c>
      <c r="N70" s="1">
        <v>0</v>
      </c>
      <c r="O70" s="1">
        <v>50</v>
      </c>
      <c r="P70" s="1">
        <v>12.5</v>
      </c>
      <c r="Q70" s="1">
        <v>109</v>
      </c>
      <c r="R70" s="1">
        <v>124.03669720000001</v>
      </c>
      <c r="S70" s="1">
        <v>85.853211009999995</v>
      </c>
      <c r="T70" s="1">
        <v>46.522935779999997</v>
      </c>
      <c r="U70" s="1">
        <v>3299.5963299999999</v>
      </c>
      <c r="V70" s="1">
        <v>220.51376149999999</v>
      </c>
      <c r="W70" s="1">
        <v>37.724770640000003</v>
      </c>
      <c r="X70" s="1">
        <v>182.78899079999999</v>
      </c>
      <c r="Y70" s="1">
        <v>84.559633030000001</v>
      </c>
      <c r="Z70" s="1">
        <v>160.03669719999999</v>
      </c>
      <c r="AA70" s="1">
        <v>166.2293578</v>
      </c>
      <c r="AB70" s="1">
        <v>81.266055050000006</v>
      </c>
      <c r="AC70" s="1">
        <v>1792.651376</v>
      </c>
      <c r="AD70" s="1">
        <v>194.92660549999999</v>
      </c>
      <c r="AE70" s="1">
        <v>101.8623853</v>
      </c>
      <c r="AF70" s="1">
        <v>19.1559633</v>
      </c>
      <c r="AG70" s="1">
        <v>559.97247709999999</v>
      </c>
      <c r="AH70" s="1">
        <v>348.55045869999998</v>
      </c>
      <c r="AI70" s="1">
        <v>363.9541284</v>
      </c>
      <c r="AJ70" s="1">
        <v>554.13761469999997</v>
      </c>
      <c r="AK70" s="1">
        <v>551.75790010000003</v>
      </c>
      <c r="AL70" s="1">
        <v>37.867142370000003</v>
      </c>
      <c r="AM70" s="1">
        <v>0.88141352399999995</v>
      </c>
      <c r="AN70" s="1">
        <v>83855.279989999995</v>
      </c>
      <c r="AO70" s="1">
        <v>322.32619779999999</v>
      </c>
      <c r="AP70" s="1">
        <v>811.20132520000004</v>
      </c>
      <c r="AQ70" s="1">
        <v>200.11247030000001</v>
      </c>
      <c r="AR70" s="1">
        <v>567.56354060000001</v>
      </c>
      <c r="AS70" s="1">
        <v>730.31345569999996</v>
      </c>
      <c r="AT70" s="1">
        <v>451.308019</v>
      </c>
      <c r="AU70" s="1">
        <v>756.43781860000001</v>
      </c>
      <c r="AV70" s="1">
        <v>223859.59959999999</v>
      </c>
      <c r="AW70" s="1">
        <v>2419.9204890000001</v>
      </c>
      <c r="AX70" s="1">
        <v>725.36051650000002</v>
      </c>
      <c r="AY70" s="1">
        <v>20.929153920000001</v>
      </c>
      <c r="AZ70" s="1">
        <v>20436.545529999999</v>
      </c>
      <c r="BA70" s="1">
        <v>9588.4164120000005</v>
      </c>
      <c r="BB70" s="1">
        <v>11335.358990000001</v>
      </c>
      <c r="BC70" s="1">
        <v>18632.360519999998</v>
      </c>
    </row>
    <row r="71" spans="1:55" ht="15.75" customHeight="1" x14ac:dyDescent="0.25">
      <c r="A71" s="1" t="s">
        <v>206</v>
      </c>
      <c r="B71" s="1" t="s">
        <v>207</v>
      </c>
      <c r="C71" s="1" t="s">
        <v>3135</v>
      </c>
      <c r="D71" s="1">
        <v>68.571428569999995</v>
      </c>
      <c r="E71" s="1">
        <v>3.1972352659999999</v>
      </c>
      <c r="F71" s="1">
        <v>7</v>
      </c>
      <c r="G71" s="1">
        <v>55</v>
      </c>
      <c r="H71" s="1">
        <v>13.75</v>
      </c>
      <c r="I71" s="1">
        <v>2.95</v>
      </c>
      <c r="J71" s="1">
        <v>0.73750000000000004</v>
      </c>
      <c r="K71" s="1">
        <v>3.15</v>
      </c>
      <c r="L71" s="1">
        <v>0.78749999999999998</v>
      </c>
      <c r="M71" s="1">
        <v>7</v>
      </c>
      <c r="N71" s="1">
        <v>1.75</v>
      </c>
      <c r="O71" s="1">
        <v>7</v>
      </c>
      <c r="P71" s="1">
        <v>1.75</v>
      </c>
      <c r="Q71" s="1">
        <v>642</v>
      </c>
      <c r="R71" s="1">
        <v>43.306853580000002</v>
      </c>
      <c r="S71" s="1">
        <v>113.8068536</v>
      </c>
      <c r="T71" s="1">
        <v>27.244548290000001</v>
      </c>
      <c r="U71" s="1">
        <v>10403.09346</v>
      </c>
      <c r="V71" s="1">
        <v>250.3380062</v>
      </c>
      <c r="W71" s="1">
        <v>-165.23520250000001</v>
      </c>
      <c r="X71" s="1">
        <v>415.57320870000001</v>
      </c>
      <c r="Y71" s="1">
        <v>131.88473519999999</v>
      </c>
      <c r="Z71" s="1">
        <v>-54.738317760000001</v>
      </c>
      <c r="AA71" s="1">
        <v>171.18535829999999</v>
      </c>
      <c r="AB71" s="1">
        <v>-96.414330219999997</v>
      </c>
      <c r="AC71" s="1">
        <v>720.61838009999997</v>
      </c>
      <c r="AD71" s="1">
        <v>92.621495330000002</v>
      </c>
      <c r="AE71" s="1">
        <v>32.795950159999997</v>
      </c>
      <c r="AF71" s="1">
        <v>35.440809969999997</v>
      </c>
      <c r="AG71" s="1">
        <v>258.00778819999999</v>
      </c>
      <c r="AH71" s="1">
        <v>112.38006230000001</v>
      </c>
      <c r="AI71" s="1">
        <v>233.72118380000001</v>
      </c>
      <c r="AJ71" s="1">
        <v>137.99221180000001</v>
      </c>
      <c r="AK71" s="1">
        <v>979.49851769999998</v>
      </c>
      <c r="AL71" s="1">
        <v>293.18572519999998</v>
      </c>
      <c r="AM71" s="1">
        <v>20.771616099999999</v>
      </c>
      <c r="AN71" s="1">
        <v>3608391.0120000001</v>
      </c>
      <c r="AO71" s="1">
        <v>721.74672799999996</v>
      </c>
      <c r="AP71" s="1">
        <v>4089.1505219999999</v>
      </c>
      <c r="AQ71" s="1">
        <v>3735.2434619999999</v>
      </c>
      <c r="AR71" s="1">
        <v>5240.5139939999999</v>
      </c>
      <c r="AS71" s="1">
        <v>6793.4446760000001</v>
      </c>
      <c r="AT71" s="1">
        <v>649.76434070000005</v>
      </c>
      <c r="AU71" s="1">
        <v>2826.6580159999999</v>
      </c>
      <c r="AV71" s="1">
        <v>58135.007030000001</v>
      </c>
      <c r="AW71" s="1">
        <v>769.0749194</v>
      </c>
      <c r="AX71" s="1">
        <v>356.04098199999999</v>
      </c>
      <c r="AY71" s="1">
        <v>297.79446300000001</v>
      </c>
      <c r="AZ71" s="1">
        <v>6262.5225600000003</v>
      </c>
      <c r="BA71" s="1">
        <v>3439.7835639999998</v>
      </c>
      <c r="BB71" s="1">
        <v>4055.979863</v>
      </c>
      <c r="BC71" s="1">
        <v>8830.4632779999993</v>
      </c>
    </row>
    <row r="72" spans="1:55" ht="15.75" customHeight="1" x14ac:dyDescent="0.25">
      <c r="A72" s="1" t="s">
        <v>208</v>
      </c>
      <c r="B72" s="1" t="s">
        <v>209</v>
      </c>
      <c r="C72" s="1" t="s">
        <v>70</v>
      </c>
      <c r="D72" s="1">
        <v>40</v>
      </c>
      <c r="E72" s="1">
        <v>22.380646859999999</v>
      </c>
      <c r="F72" s="1">
        <v>1</v>
      </c>
      <c r="G72" s="1">
        <v>40</v>
      </c>
      <c r="H72" s="1">
        <v>10</v>
      </c>
      <c r="I72" s="1">
        <v>4.5</v>
      </c>
      <c r="J72" s="1">
        <v>1.125</v>
      </c>
      <c r="K72" s="1">
        <v>3.5</v>
      </c>
      <c r="L72" s="1">
        <v>0.875</v>
      </c>
      <c r="M72" s="1">
        <v>18.5</v>
      </c>
      <c r="N72" s="1">
        <v>4.625</v>
      </c>
      <c r="O72" s="1">
        <v>18.5</v>
      </c>
      <c r="P72" s="1">
        <v>4.625</v>
      </c>
      <c r="Q72" s="1">
        <v>111</v>
      </c>
      <c r="R72" s="1">
        <v>23.756756759999998</v>
      </c>
      <c r="S72" s="1">
        <v>146.7927928</v>
      </c>
      <c r="T72" s="1">
        <v>41.900900900000003</v>
      </c>
      <c r="U72" s="1">
        <v>7077.5765769999998</v>
      </c>
      <c r="V72" s="1">
        <v>209.08108110000001</v>
      </c>
      <c r="W72" s="1">
        <v>-139.63063059999999</v>
      </c>
      <c r="X72" s="1">
        <v>348.71171170000002</v>
      </c>
      <c r="Y72" s="1">
        <v>75.98198198</v>
      </c>
      <c r="Z72" s="1">
        <v>28.504504499999999</v>
      </c>
      <c r="AA72" s="1">
        <v>116.4684685</v>
      </c>
      <c r="AB72" s="1">
        <v>-62.468468469999998</v>
      </c>
      <c r="AC72" s="1">
        <v>678.77477480000005</v>
      </c>
      <c r="AD72" s="1">
        <v>87.450450450000005</v>
      </c>
      <c r="AE72" s="1">
        <v>31.333333329999999</v>
      </c>
      <c r="AF72" s="1">
        <v>30.036036039999999</v>
      </c>
      <c r="AG72" s="1">
        <v>229.3783784</v>
      </c>
      <c r="AH72" s="1">
        <v>114.38738739999999</v>
      </c>
      <c r="AI72" s="1">
        <v>202.0900901</v>
      </c>
      <c r="AJ72" s="1">
        <v>158.93693690000001</v>
      </c>
      <c r="AK72" s="1">
        <v>1974.3312040000001</v>
      </c>
      <c r="AL72" s="1">
        <v>159.54758390000001</v>
      </c>
      <c r="AM72" s="1">
        <v>26.108271909999999</v>
      </c>
      <c r="AN72" s="1">
        <v>1036768.501</v>
      </c>
      <c r="AO72" s="1">
        <v>1597.9479120000001</v>
      </c>
      <c r="AP72" s="1">
        <v>2692.9441440000001</v>
      </c>
      <c r="AQ72" s="1">
        <v>1110.534316</v>
      </c>
      <c r="AR72" s="1">
        <v>5553.9087630000004</v>
      </c>
      <c r="AS72" s="1">
        <v>4461.9431610000001</v>
      </c>
      <c r="AT72" s="1">
        <v>1542.542179</v>
      </c>
      <c r="AU72" s="1">
        <v>2517.0330880000001</v>
      </c>
      <c r="AV72" s="1">
        <v>18546.321540000001</v>
      </c>
      <c r="AW72" s="1">
        <v>598.64979519999997</v>
      </c>
      <c r="AX72" s="1">
        <v>112.4242424</v>
      </c>
      <c r="AY72" s="1">
        <v>244.41687139999999</v>
      </c>
      <c r="AZ72" s="1">
        <v>3242.1100740000002</v>
      </c>
      <c r="BA72" s="1">
        <v>1127.1303849999999</v>
      </c>
      <c r="BB72" s="1">
        <v>2956.0645370000002</v>
      </c>
      <c r="BC72" s="1">
        <v>2502.4959869999998</v>
      </c>
    </row>
    <row r="73" spans="1:55" ht="15.75" customHeight="1" x14ac:dyDescent="0.25">
      <c r="A73" s="1" t="s">
        <v>210</v>
      </c>
      <c r="B73" s="1" t="s">
        <v>211</v>
      </c>
      <c r="C73" s="1" t="s">
        <v>82</v>
      </c>
      <c r="D73" s="1">
        <v>58</v>
      </c>
      <c r="E73" s="1">
        <v>22.380646859999999</v>
      </c>
      <c r="F73" s="1">
        <v>1</v>
      </c>
      <c r="G73" s="1">
        <v>130</v>
      </c>
      <c r="H73" s="1">
        <v>32.5</v>
      </c>
      <c r="I73" s="1">
        <v>14</v>
      </c>
      <c r="J73" s="1">
        <v>3.5</v>
      </c>
      <c r="K73" s="1">
        <v>2.8</v>
      </c>
      <c r="L73" s="1">
        <v>0.7</v>
      </c>
      <c r="M73" s="1">
        <v>140</v>
      </c>
      <c r="N73" s="1">
        <v>35</v>
      </c>
      <c r="O73" s="1" t="s">
        <v>71</v>
      </c>
      <c r="P73" s="1" t="s">
        <v>71</v>
      </c>
      <c r="Q73" s="1">
        <v>15</v>
      </c>
      <c r="R73" s="1">
        <v>127.8666667</v>
      </c>
      <c r="S73" s="1">
        <v>125.9333333</v>
      </c>
      <c r="T73" s="1">
        <v>78.866666670000001</v>
      </c>
      <c r="U73" s="1">
        <v>900.6</v>
      </c>
      <c r="V73" s="1">
        <v>209.93333329999999</v>
      </c>
      <c r="W73" s="1">
        <v>49.866666670000001</v>
      </c>
      <c r="X73" s="1">
        <v>160.06666670000001</v>
      </c>
      <c r="Y73" s="1">
        <v>129.6</v>
      </c>
      <c r="Z73" s="1">
        <v>122.9333333</v>
      </c>
      <c r="AA73" s="1">
        <v>138.46666669999999</v>
      </c>
      <c r="AB73" s="1">
        <v>115.4666667</v>
      </c>
      <c r="AC73" s="1">
        <v>1286.7333329999999</v>
      </c>
      <c r="AD73" s="1">
        <v>226.4</v>
      </c>
      <c r="AE73" s="1">
        <v>30.06666667</v>
      </c>
      <c r="AF73" s="1">
        <v>62.2</v>
      </c>
      <c r="AG73" s="1">
        <v>548.4</v>
      </c>
      <c r="AH73" s="1">
        <v>125.5333333</v>
      </c>
      <c r="AI73" s="1">
        <v>372.06666669999998</v>
      </c>
      <c r="AJ73" s="1">
        <v>242.2</v>
      </c>
      <c r="AK73" s="1">
        <v>95.976664929999998</v>
      </c>
      <c r="AL73" s="1">
        <v>20.047980469999999</v>
      </c>
      <c r="AM73" s="1">
        <v>2.1151876220000001</v>
      </c>
      <c r="AN73" s="1">
        <v>295551.68410000001</v>
      </c>
      <c r="AO73" s="1">
        <v>70.621702069999998</v>
      </c>
      <c r="AP73" s="1">
        <v>292.35802580000001</v>
      </c>
      <c r="AQ73" s="1">
        <v>316.84580039999997</v>
      </c>
      <c r="AR73" s="1">
        <v>210.1257009</v>
      </c>
      <c r="AS73" s="1">
        <v>454.6202237</v>
      </c>
      <c r="AT73" s="1">
        <v>51.8208652</v>
      </c>
      <c r="AU73" s="1">
        <v>239.1188234</v>
      </c>
      <c r="AV73" s="1">
        <v>9402.8601990000006</v>
      </c>
      <c r="AW73" s="1">
        <v>161.70326209999999</v>
      </c>
      <c r="AX73" s="1">
        <v>35.192457220000001</v>
      </c>
      <c r="AY73" s="1">
        <v>13.127247000000001</v>
      </c>
      <c r="AZ73" s="1">
        <v>1221.128105</v>
      </c>
      <c r="BA73" s="1">
        <v>369.80742939999999</v>
      </c>
      <c r="BB73" s="1">
        <v>597.48047240000005</v>
      </c>
      <c r="BC73" s="1">
        <v>1054.2114079999999</v>
      </c>
    </row>
    <row r="74" spans="1:55" ht="15.75" customHeight="1" x14ac:dyDescent="0.25">
      <c r="A74" s="1" t="s">
        <v>212</v>
      </c>
      <c r="B74" s="1" t="s">
        <v>213</v>
      </c>
      <c r="C74" s="1" t="s">
        <v>79</v>
      </c>
      <c r="D74" s="1">
        <v>60</v>
      </c>
      <c r="E74" s="1">
        <v>22.380646859999999</v>
      </c>
      <c r="F74" s="1">
        <v>1</v>
      </c>
      <c r="G74" s="1">
        <v>2.5</v>
      </c>
      <c r="H74" s="1">
        <v>0.625</v>
      </c>
      <c r="I74" s="1">
        <v>1.75</v>
      </c>
      <c r="J74" s="1">
        <v>0.4375</v>
      </c>
      <c r="K74" s="1">
        <v>2.5</v>
      </c>
      <c r="L74" s="1">
        <v>0.625</v>
      </c>
      <c r="M74" s="1">
        <v>6.5</v>
      </c>
      <c r="N74" s="1">
        <v>1.625</v>
      </c>
      <c r="O74" s="1" t="s">
        <v>71</v>
      </c>
      <c r="P74" s="1" t="s">
        <v>71</v>
      </c>
      <c r="Q74" s="1">
        <v>45</v>
      </c>
      <c r="R74" s="1">
        <v>67.044444440000007</v>
      </c>
      <c r="S74" s="1">
        <v>97.422222219999995</v>
      </c>
      <c r="T74" s="1">
        <v>44.777777780000001</v>
      </c>
      <c r="U74" s="1">
        <v>4096.3555560000004</v>
      </c>
      <c r="V74" s="1">
        <v>183.2</v>
      </c>
      <c r="W74" s="1">
        <v>-31.84444444</v>
      </c>
      <c r="X74" s="1">
        <v>215.0444444</v>
      </c>
      <c r="Y74" s="1">
        <v>53.622222219999998</v>
      </c>
      <c r="Z74" s="1">
        <v>80.044444440000007</v>
      </c>
      <c r="AA74" s="1">
        <v>117.8444444</v>
      </c>
      <c r="AB74" s="1">
        <v>11.755555559999999</v>
      </c>
      <c r="AC74" s="1">
        <v>1736.644444</v>
      </c>
      <c r="AD74" s="1">
        <v>172.42222219999999</v>
      </c>
      <c r="AE74" s="1">
        <v>100.9333333</v>
      </c>
      <c r="AF74" s="1">
        <v>13.15555556</v>
      </c>
      <c r="AG74" s="1">
        <v>485.2</v>
      </c>
      <c r="AH74" s="1">
        <v>377.11111110000002</v>
      </c>
      <c r="AI74" s="1">
        <v>393.8</v>
      </c>
      <c r="AJ74" s="1">
        <v>432.53333329999998</v>
      </c>
      <c r="AK74" s="1">
        <v>405.27070709999998</v>
      </c>
      <c r="AL74" s="1">
        <v>55.204040399999997</v>
      </c>
      <c r="AM74" s="1">
        <v>4.1313131309999997</v>
      </c>
      <c r="AN74" s="1">
        <v>123800.68889999999</v>
      </c>
      <c r="AO74" s="1">
        <v>329.20909089999998</v>
      </c>
      <c r="AP74" s="1">
        <v>400.81616159999999</v>
      </c>
      <c r="AQ74" s="1">
        <v>226.0434343</v>
      </c>
      <c r="AR74" s="1">
        <v>598.42222219999996</v>
      </c>
      <c r="AS74" s="1">
        <v>2323.5434340000002</v>
      </c>
      <c r="AT74" s="1">
        <v>390.40707070000002</v>
      </c>
      <c r="AU74" s="1">
        <v>467.3707071</v>
      </c>
      <c r="AV74" s="1">
        <v>664557.00710000005</v>
      </c>
      <c r="AW74" s="1">
        <v>6903.2949490000001</v>
      </c>
      <c r="AX74" s="1">
        <v>1922.927273</v>
      </c>
      <c r="AY74" s="1">
        <v>43.997979800000003</v>
      </c>
      <c r="AZ74" s="1">
        <v>57446.345450000001</v>
      </c>
      <c r="BA74" s="1">
        <v>30577.464650000002</v>
      </c>
      <c r="BB74" s="1">
        <v>33096.93636</v>
      </c>
      <c r="BC74" s="1">
        <v>42751.93636</v>
      </c>
    </row>
    <row r="75" spans="1:55" ht="15.75" customHeight="1" x14ac:dyDescent="0.25">
      <c r="A75" s="1" t="s">
        <v>214</v>
      </c>
      <c r="B75" s="1" t="s">
        <v>215</v>
      </c>
      <c r="C75" s="1" t="s">
        <v>3135</v>
      </c>
      <c r="D75" s="1">
        <v>76</v>
      </c>
      <c r="E75" s="1">
        <v>3.7301078099999998</v>
      </c>
      <c r="F75" s="1">
        <v>6</v>
      </c>
      <c r="G75" s="1">
        <v>75</v>
      </c>
      <c r="H75" s="1">
        <v>18.75</v>
      </c>
      <c r="I75" s="1">
        <v>3.5</v>
      </c>
      <c r="J75" s="1">
        <v>0.875</v>
      </c>
      <c r="K75" s="1">
        <v>5.9</v>
      </c>
      <c r="L75" s="1">
        <v>1.4750000000000001</v>
      </c>
      <c r="M75" s="1">
        <v>14</v>
      </c>
      <c r="N75" s="1">
        <v>3.5</v>
      </c>
      <c r="O75" s="1">
        <v>14</v>
      </c>
      <c r="P75" s="1">
        <v>3.5</v>
      </c>
      <c r="Q75" s="1">
        <v>265</v>
      </c>
      <c r="R75" s="1">
        <v>94.211320749999999</v>
      </c>
      <c r="S75" s="1">
        <v>118.03773579999999</v>
      </c>
      <c r="T75" s="1">
        <v>28.645283020000001</v>
      </c>
      <c r="U75" s="1">
        <v>10099.4</v>
      </c>
      <c r="V75" s="1">
        <v>294.9433962</v>
      </c>
      <c r="W75" s="1">
        <v>-112.5924528</v>
      </c>
      <c r="X75" s="1">
        <v>407.53584910000001</v>
      </c>
      <c r="Y75" s="1">
        <v>185.1962264</v>
      </c>
      <c r="Z75" s="1">
        <v>-32.732075469999998</v>
      </c>
      <c r="AA75" s="1">
        <v>218.85660379999999</v>
      </c>
      <c r="AB75" s="1">
        <v>-42.656603769999997</v>
      </c>
      <c r="AC75" s="1">
        <v>921.32075469999995</v>
      </c>
      <c r="AD75" s="1">
        <v>112.4603774</v>
      </c>
      <c r="AE75" s="1">
        <v>39.415094340000003</v>
      </c>
      <c r="AF75" s="1">
        <v>33.611320749999997</v>
      </c>
      <c r="AG75" s="1">
        <v>312.96603770000002</v>
      </c>
      <c r="AH75" s="1">
        <v>135.43396229999999</v>
      </c>
      <c r="AI75" s="1">
        <v>298.34339619999997</v>
      </c>
      <c r="AJ75" s="1">
        <v>137.55094339999999</v>
      </c>
      <c r="AK75" s="1">
        <v>843.56123500000001</v>
      </c>
      <c r="AL75" s="1">
        <v>73.430388789999995</v>
      </c>
      <c r="AM75" s="1">
        <v>6.1388507719999996</v>
      </c>
      <c r="AN75" s="1">
        <v>1248286.294</v>
      </c>
      <c r="AO75" s="1">
        <v>468.09905659999998</v>
      </c>
      <c r="AP75" s="1">
        <v>2197.8560029999999</v>
      </c>
      <c r="AQ75" s="1">
        <v>1422.8026870000001</v>
      </c>
      <c r="AR75" s="1">
        <v>2350.7189250000001</v>
      </c>
      <c r="AS75" s="1">
        <v>3950.8029449999999</v>
      </c>
      <c r="AT75" s="1">
        <v>452.13087480000002</v>
      </c>
      <c r="AU75" s="1">
        <v>1845.5142080000001</v>
      </c>
      <c r="AV75" s="1">
        <v>33179.53688</v>
      </c>
      <c r="AW75" s="1">
        <v>247.75694680000001</v>
      </c>
      <c r="AX75" s="1">
        <v>545.55431680000004</v>
      </c>
      <c r="AY75" s="1">
        <v>267.00365920000002</v>
      </c>
      <c r="AZ75" s="1">
        <v>1282.5405089999999</v>
      </c>
      <c r="BA75" s="1">
        <v>5580.8450540000003</v>
      </c>
      <c r="BB75" s="1">
        <v>987.18845050000004</v>
      </c>
      <c r="BC75" s="1">
        <v>6114.4604630000003</v>
      </c>
    </row>
    <row r="76" spans="1:55" ht="15.75" customHeight="1" x14ac:dyDescent="0.25">
      <c r="A76" s="1" t="s">
        <v>216</v>
      </c>
      <c r="B76" s="1" t="s">
        <v>217</v>
      </c>
      <c r="C76" s="1" t="s">
        <v>150</v>
      </c>
      <c r="D76" s="1">
        <v>49.333333330000002</v>
      </c>
      <c r="E76" s="1">
        <v>1.8650539049999999</v>
      </c>
      <c r="F76" s="1">
        <v>12</v>
      </c>
      <c r="G76" s="1">
        <v>12.5</v>
      </c>
      <c r="H76" s="1">
        <v>3.125</v>
      </c>
      <c r="I76" s="1">
        <v>1.75</v>
      </c>
      <c r="J76" s="1">
        <v>0.4375</v>
      </c>
      <c r="K76" s="1">
        <v>2.4</v>
      </c>
      <c r="L76" s="1">
        <v>0.6</v>
      </c>
      <c r="M76" s="1">
        <v>8.5</v>
      </c>
      <c r="N76" s="1">
        <v>2.125</v>
      </c>
      <c r="O76" s="1">
        <v>8.5</v>
      </c>
      <c r="P76" s="1">
        <v>2.125</v>
      </c>
      <c r="Q76" s="1">
        <v>483</v>
      </c>
      <c r="R76" s="1">
        <v>-22.627329190000001</v>
      </c>
      <c r="S76" s="1">
        <v>74.807453420000002</v>
      </c>
      <c r="T76" s="1">
        <v>25.573498959999998</v>
      </c>
      <c r="U76" s="1">
        <v>8277.9047620000001</v>
      </c>
      <c r="V76" s="1">
        <v>140.9026915</v>
      </c>
      <c r="W76" s="1">
        <v>-168.72256730000001</v>
      </c>
      <c r="X76" s="1">
        <v>309.62525879999998</v>
      </c>
      <c r="Y76" s="1">
        <v>44.95859213</v>
      </c>
      <c r="Z76" s="1">
        <v>-57.536231880000003</v>
      </c>
      <c r="AA76" s="1">
        <v>85.349896479999998</v>
      </c>
      <c r="AB76" s="1">
        <v>-123.56107660000001</v>
      </c>
      <c r="AC76" s="1">
        <v>817.58178050000004</v>
      </c>
      <c r="AD76" s="1">
        <v>99.979296070000004</v>
      </c>
      <c r="AE76" s="1">
        <v>43.923395450000001</v>
      </c>
      <c r="AF76" s="1">
        <v>32.36024845</v>
      </c>
      <c r="AG76" s="1">
        <v>269.80745339999999</v>
      </c>
      <c r="AH76" s="1">
        <v>144.50931679999999</v>
      </c>
      <c r="AI76" s="1">
        <v>220.6708075</v>
      </c>
      <c r="AJ76" s="1">
        <v>195.4202899</v>
      </c>
      <c r="AK76" s="1">
        <v>2475.4251439999998</v>
      </c>
      <c r="AL76" s="1">
        <v>288.50849199999999</v>
      </c>
      <c r="AM76" s="1">
        <v>35.041785859999997</v>
      </c>
      <c r="AN76" s="1">
        <v>13760474.050000001</v>
      </c>
      <c r="AO76" s="1">
        <v>1107.942794</v>
      </c>
      <c r="AP76" s="1">
        <v>10832.43324</v>
      </c>
      <c r="AQ76" s="1">
        <v>14129.2431</v>
      </c>
      <c r="AR76" s="1">
        <v>2425.8945469999999</v>
      </c>
      <c r="AS76" s="1">
        <v>13962.89651</v>
      </c>
      <c r="AT76" s="1">
        <v>625.05781639999998</v>
      </c>
      <c r="AU76" s="1">
        <v>8586.6243740000009</v>
      </c>
      <c r="AV76" s="1">
        <v>236755.46789999999</v>
      </c>
      <c r="AW76" s="1">
        <v>2726.5348399999998</v>
      </c>
      <c r="AX76" s="1">
        <v>1045.1082269999999</v>
      </c>
      <c r="AY76" s="1">
        <v>290.82430870000002</v>
      </c>
      <c r="AZ76" s="1">
        <v>19812.516790000001</v>
      </c>
      <c r="BA76" s="1">
        <v>11043.8189</v>
      </c>
      <c r="BB76" s="1">
        <v>8672.7150590000001</v>
      </c>
      <c r="BC76" s="1">
        <v>20989.03253</v>
      </c>
    </row>
    <row r="77" spans="1:55" ht="15.75" customHeight="1" x14ac:dyDescent="0.25">
      <c r="A77" s="1" t="s">
        <v>218</v>
      </c>
      <c r="B77" s="1" t="s">
        <v>219</v>
      </c>
      <c r="C77" s="1" t="s">
        <v>65</v>
      </c>
      <c r="D77" s="1">
        <v>70.809523810000002</v>
      </c>
      <c r="E77" s="1">
        <v>1.065745089</v>
      </c>
      <c r="F77" s="1">
        <v>21</v>
      </c>
      <c r="G77" s="1">
        <v>30</v>
      </c>
      <c r="H77" s="1">
        <v>7.5</v>
      </c>
      <c r="I77" s="1">
        <v>3</v>
      </c>
      <c r="J77" s="1">
        <v>0.75</v>
      </c>
      <c r="K77" s="1">
        <v>2.4</v>
      </c>
      <c r="L77" s="1">
        <v>0.6</v>
      </c>
      <c r="M77" s="1">
        <v>25</v>
      </c>
      <c r="N77" s="1">
        <v>6.25</v>
      </c>
      <c r="O77" s="1">
        <v>12.5</v>
      </c>
      <c r="P77" s="1">
        <v>3.125</v>
      </c>
      <c r="Q77" s="1">
        <v>225</v>
      </c>
      <c r="R77" s="1">
        <v>-55.59111111</v>
      </c>
      <c r="S77" s="1">
        <v>78.137777779999993</v>
      </c>
      <c r="T77" s="1">
        <v>20.533333330000001</v>
      </c>
      <c r="U77" s="1">
        <v>10726.40444</v>
      </c>
      <c r="V77" s="1">
        <v>140.89333329999999</v>
      </c>
      <c r="W77" s="1">
        <v>-244.41777780000001</v>
      </c>
      <c r="X77" s="1">
        <v>385.31111110000001</v>
      </c>
      <c r="Y77" s="1">
        <v>51.857777779999999</v>
      </c>
      <c r="Z77" s="1">
        <v>-152.0577778</v>
      </c>
      <c r="AA77" s="1">
        <v>81.275555560000001</v>
      </c>
      <c r="AB77" s="1">
        <v>-190.86222219999999</v>
      </c>
      <c r="AC77" s="1">
        <v>626.35111110000003</v>
      </c>
      <c r="AD77" s="1">
        <v>79.604444439999995</v>
      </c>
      <c r="AE77" s="1">
        <v>30.43111111</v>
      </c>
      <c r="AF77" s="1">
        <v>38.755555559999998</v>
      </c>
      <c r="AG77" s="1">
        <v>219.48</v>
      </c>
      <c r="AH77" s="1">
        <v>102.6266667</v>
      </c>
      <c r="AI77" s="1">
        <v>198.68</v>
      </c>
      <c r="AJ77" s="1">
        <v>125.3466667</v>
      </c>
      <c r="AK77" s="1">
        <v>3873.849921</v>
      </c>
      <c r="AL77" s="1">
        <v>212.55682540000001</v>
      </c>
      <c r="AM77" s="1">
        <v>20.375</v>
      </c>
      <c r="AN77" s="1">
        <v>9330447.6439999994</v>
      </c>
      <c r="AO77" s="1">
        <v>1729.4260710000001</v>
      </c>
      <c r="AP77" s="1">
        <v>9681.7264680000008</v>
      </c>
      <c r="AQ77" s="1">
        <v>8374.2599210000008</v>
      </c>
      <c r="AR77" s="1">
        <v>2571.0332539999999</v>
      </c>
      <c r="AS77" s="1">
        <v>15462.804679999999</v>
      </c>
      <c r="AT77" s="1">
        <v>1350.566587</v>
      </c>
      <c r="AU77" s="1">
        <v>8724.7532539999993</v>
      </c>
      <c r="AV77" s="1">
        <v>151195.45209999999</v>
      </c>
      <c r="AW77" s="1">
        <v>1521.133016</v>
      </c>
      <c r="AX77" s="1">
        <v>598.87134920000005</v>
      </c>
      <c r="AY77" s="1">
        <v>295.33730159999999</v>
      </c>
      <c r="AZ77" s="1">
        <v>11846.99179</v>
      </c>
      <c r="BA77" s="1">
        <v>6720.1457140000002</v>
      </c>
      <c r="BB77" s="1">
        <v>9870.1025000000009</v>
      </c>
      <c r="BC77" s="1">
        <v>11494.004290000001</v>
      </c>
    </row>
    <row r="78" spans="1:55" ht="15.75" customHeight="1" x14ac:dyDescent="0.25">
      <c r="A78" s="1" t="s">
        <v>220</v>
      </c>
      <c r="B78" s="1" t="s">
        <v>221</v>
      </c>
      <c r="C78" s="1" t="s">
        <v>65</v>
      </c>
      <c r="D78" s="1">
        <v>73.333333330000002</v>
      </c>
      <c r="E78" s="1">
        <v>7.4602156199999996</v>
      </c>
      <c r="F78" s="1">
        <v>3</v>
      </c>
      <c r="G78" s="1">
        <v>37.5</v>
      </c>
      <c r="H78" s="1">
        <v>9.375</v>
      </c>
      <c r="I78" s="1">
        <v>1.75</v>
      </c>
      <c r="J78" s="1">
        <v>0.4375</v>
      </c>
      <c r="K78" s="1">
        <v>2.2000000000000002</v>
      </c>
      <c r="L78" s="1">
        <v>0.55000000000000004</v>
      </c>
      <c r="M78" s="1">
        <v>15</v>
      </c>
      <c r="N78" s="1">
        <v>3.75</v>
      </c>
      <c r="O78" s="1">
        <v>20</v>
      </c>
      <c r="P78" s="1">
        <v>5</v>
      </c>
      <c r="Q78" s="1">
        <v>209</v>
      </c>
      <c r="R78" s="1">
        <v>-92.717703349999994</v>
      </c>
      <c r="S78" s="1">
        <v>90.473684210000002</v>
      </c>
      <c r="T78" s="1">
        <v>19.224880379999998</v>
      </c>
      <c r="U78" s="1">
        <v>13413.17225</v>
      </c>
      <c r="V78" s="1">
        <v>149.88038280000001</v>
      </c>
      <c r="W78" s="1">
        <v>-309.70813399999997</v>
      </c>
      <c r="X78" s="1">
        <v>459.58851670000001</v>
      </c>
      <c r="Y78" s="1">
        <v>72.296650720000002</v>
      </c>
      <c r="Z78" s="1">
        <v>-188.7559809</v>
      </c>
      <c r="AA78" s="1">
        <v>81.976076559999996</v>
      </c>
      <c r="AB78" s="1">
        <v>-254.25358850000001</v>
      </c>
      <c r="AC78" s="1">
        <v>287.0239234</v>
      </c>
      <c r="AD78" s="1">
        <v>53.454545449999998</v>
      </c>
      <c r="AE78" s="1">
        <v>10.09090909</v>
      </c>
      <c r="AF78" s="1">
        <v>59.229665070000003</v>
      </c>
      <c r="AG78" s="1">
        <v>134.6746411</v>
      </c>
      <c r="AH78" s="1">
        <v>34.636363639999999</v>
      </c>
      <c r="AI78" s="1">
        <v>125.2200957</v>
      </c>
      <c r="AJ78" s="1">
        <v>42.937799040000002</v>
      </c>
      <c r="AK78" s="1">
        <v>1623.1939640000001</v>
      </c>
      <c r="AL78" s="1">
        <v>422.82742910000002</v>
      </c>
      <c r="AM78" s="1">
        <v>12.98283953</v>
      </c>
      <c r="AN78" s="1">
        <v>4598712.557</v>
      </c>
      <c r="AO78" s="1">
        <v>1595.701969</v>
      </c>
      <c r="AP78" s="1">
        <v>3668.5153660000001</v>
      </c>
      <c r="AQ78" s="1">
        <v>4835.9452520000004</v>
      </c>
      <c r="AR78" s="1">
        <v>1052.228883</v>
      </c>
      <c r="AS78" s="1">
        <v>6708.9545909999997</v>
      </c>
      <c r="AT78" s="1">
        <v>939.16769409999995</v>
      </c>
      <c r="AU78" s="1">
        <v>3462.699807</v>
      </c>
      <c r="AV78" s="1">
        <v>27800.206160000002</v>
      </c>
      <c r="AW78" s="1">
        <v>763.12412589999997</v>
      </c>
      <c r="AX78" s="1">
        <v>56.679195800000002</v>
      </c>
      <c r="AY78" s="1">
        <v>164.93738500000001</v>
      </c>
      <c r="AZ78" s="1">
        <v>5312.9897870000004</v>
      </c>
      <c r="BA78" s="1">
        <v>606.83828670000003</v>
      </c>
      <c r="BB78" s="1">
        <v>4264.8167100000001</v>
      </c>
      <c r="BC78" s="1">
        <v>1476.231689</v>
      </c>
    </row>
    <row r="79" spans="1:55" ht="15.75" customHeight="1" x14ac:dyDescent="0.25">
      <c r="A79" s="1" t="s">
        <v>222</v>
      </c>
      <c r="B79" s="1" t="s">
        <v>223</v>
      </c>
      <c r="C79" s="1" t="s">
        <v>79</v>
      </c>
      <c r="D79" s="1">
        <v>73.909090910000003</v>
      </c>
      <c r="E79" s="1">
        <v>1.01730213</v>
      </c>
      <c r="F79" s="1">
        <v>22</v>
      </c>
      <c r="G79" s="1">
        <v>90</v>
      </c>
      <c r="H79" s="1">
        <v>22.5</v>
      </c>
      <c r="I79" s="1">
        <v>4.5</v>
      </c>
      <c r="J79" s="1">
        <v>1.125</v>
      </c>
      <c r="K79" s="1">
        <v>4.25</v>
      </c>
      <c r="L79" s="1">
        <v>1.0625</v>
      </c>
      <c r="M79" s="1">
        <v>30</v>
      </c>
      <c r="N79" s="1">
        <v>7.5</v>
      </c>
      <c r="O79" s="1">
        <v>37.5</v>
      </c>
      <c r="P79" s="1">
        <v>9.375</v>
      </c>
      <c r="Q79" s="1">
        <v>648</v>
      </c>
      <c r="R79" s="1">
        <v>88.188271599999993</v>
      </c>
      <c r="S79" s="1">
        <v>69.699074069999995</v>
      </c>
      <c r="T79" s="1">
        <v>33.929012350000001</v>
      </c>
      <c r="U79" s="1">
        <v>4728.1975309999998</v>
      </c>
      <c r="V79" s="1">
        <v>199.3595679</v>
      </c>
      <c r="W79" s="1">
        <v>-1.348765432</v>
      </c>
      <c r="X79" s="1">
        <v>200.70833329999999</v>
      </c>
      <c r="Y79" s="1">
        <v>60.282407409999998</v>
      </c>
      <c r="Z79" s="1">
        <v>113.1234568</v>
      </c>
      <c r="AA79" s="1">
        <v>150.0524691</v>
      </c>
      <c r="AB79" s="1">
        <v>30.208333329999999</v>
      </c>
      <c r="AC79" s="1">
        <v>1175.964506</v>
      </c>
      <c r="AD79" s="1">
        <v>140.74537040000001</v>
      </c>
      <c r="AE79" s="1">
        <v>58.5632716</v>
      </c>
      <c r="AF79" s="1">
        <v>26.126543210000001</v>
      </c>
      <c r="AG79" s="1">
        <v>397.03549379999998</v>
      </c>
      <c r="AH79" s="1">
        <v>196.31481479999999</v>
      </c>
      <c r="AI79" s="1">
        <v>239.33487650000001</v>
      </c>
      <c r="AJ79" s="1">
        <v>334.45061729999998</v>
      </c>
      <c r="AK79" s="1">
        <v>579.33389620000003</v>
      </c>
      <c r="AL79" s="1">
        <v>396.60018459999998</v>
      </c>
      <c r="AM79" s="1">
        <v>23.16960521</v>
      </c>
      <c r="AN79" s="1">
        <v>733161.40139999997</v>
      </c>
      <c r="AO79" s="1">
        <v>1836.938517</v>
      </c>
      <c r="AP79" s="1">
        <v>525.85962749999999</v>
      </c>
      <c r="AQ79" s="1">
        <v>1772.24092</v>
      </c>
      <c r="AR79" s="1">
        <v>772.01440409999998</v>
      </c>
      <c r="AS79" s="1">
        <v>2688.9306390000002</v>
      </c>
      <c r="AT79" s="1">
        <v>815.50265230000002</v>
      </c>
      <c r="AU79" s="1">
        <v>557.35220249999998</v>
      </c>
      <c r="AV79" s="1">
        <v>224695.4253</v>
      </c>
      <c r="AW79" s="1">
        <v>4105.506934</v>
      </c>
      <c r="AX79" s="1">
        <v>560.13818530000003</v>
      </c>
      <c r="AY79" s="1">
        <v>99.170979070000001</v>
      </c>
      <c r="AZ79" s="1">
        <v>32301.221300000001</v>
      </c>
      <c r="BA79" s="1">
        <v>5655.9038300000002</v>
      </c>
      <c r="BB79" s="1">
        <v>11762.18289</v>
      </c>
      <c r="BC79" s="1">
        <v>19029.567879999999</v>
      </c>
    </row>
    <row r="80" spans="1:55" ht="15.75" customHeight="1" x14ac:dyDescent="0.25">
      <c r="A80" s="1" t="s">
        <v>224</v>
      </c>
      <c r="B80" s="1" t="s">
        <v>225</v>
      </c>
      <c r="C80" s="1" t="s">
        <v>150</v>
      </c>
      <c r="D80" s="1">
        <v>35.25</v>
      </c>
      <c r="E80" s="1">
        <v>2.7975808579999999</v>
      </c>
      <c r="F80" s="1">
        <v>8</v>
      </c>
      <c r="G80" s="1">
        <v>33.5</v>
      </c>
      <c r="H80" s="1">
        <v>8.375</v>
      </c>
      <c r="I80" s="1">
        <v>5.5</v>
      </c>
      <c r="J80" s="1">
        <v>1.375</v>
      </c>
      <c r="K80" s="1">
        <v>3.15</v>
      </c>
      <c r="L80" s="1">
        <v>0.78749999999999998</v>
      </c>
      <c r="M80" s="1">
        <v>16.5</v>
      </c>
      <c r="N80" s="1">
        <v>4.125</v>
      </c>
      <c r="O80" s="1">
        <v>14.5</v>
      </c>
      <c r="P80" s="1">
        <v>3.625</v>
      </c>
      <c r="Q80" s="1">
        <v>637</v>
      </c>
      <c r="R80" s="1">
        <v>108.12558869999999</v>
      </c>
      <c r="S80" s="1">
        <v>118.8383046</v>
      </c>
      <c r="T80" s="1">
        <v>30.91522763</v>
      </c>
      <c r="U80" s="1">
        <v>9300.6718999999994</v>
      </c>
      <c r="V80" s="1">
        <v>298.05651490000002</v>
      </c>
      <c r="W80" s="1">
        <v>-84.993720569999994</v>
      </c>
      <c r="X80" s="1">
        <v>383.05023549999999</v>
      </c>
      <c r="Y80" s="1">
        <v>183.1193093</v>
      </c>
      <c r="Z80" s="1">
        <v>15.00156986</v>
      </c>
      <c r="AA80" s="1">
        <v>223.4945055</v>
      </c>
      <c r="AB80" s="1">
        <v>-16.962323390000002</v>
      </c>
      <c r="AC80" s="1">
        <v>986.93406589999995</v>
      </c>
      <c r="AD80" s="1">
        <v>113.5871272</v>
      </c>
      <c r="AE80" s="1">
        <v>51.029827320000003</v>
      </c>
      <c r="AF80" s="1">
        <v>26.202511770000001</v>
      </c>
      <c r="AG80" s="1">
        <v>314.28100469999998</v>
      </c>
      <c r="AH80" s="1">
        <v>173.5243328</v>
      </c>
      <c r="AI80" s="1">
        <v>289.7535322</v>
      </c>
      <c r="AJ80" s="1">
        <v>189.48037679999999</v>
      </c>
      <c r="AK80" s="1">
        <v>1840.4024420000001</v>
      </c>
      <c r="AL80" s="1">
        <v>170.58859330000001</v>
      </c>
      <c r="AM80" s="1">
        <v>24.09972058</v>
      </c>
      <c r="AN80" s="1">
        <v>2048064.3910000001</v>
      </c>
      <c r="AO80" s="1">
        <v>897.91818469999998</v>
      </c>
      <c r="AP80" s="1">
        <v>3750.0031049999998</v>
      </c>
      <c r="AQ80" s="1">
        <v>2057.4157110000001</v>
      </c>
      <c r="AR80" s="1">
        <v>2900.0612150000002</v>
      </c>
      <c r="AS80" s="1">
        <v>10068.995279999999</v>
      </c>
      <c r="AT80" s="1">
        <v>912.49879050000004</v>
      </c>
      <c r="AU80" s="1">
        <v>3637.62122</v>
      </c>
      <c r="AV80" s="1">
        <v>50726.146589999997</v>
      </c>
      <c r="AW80" s="1">
        <v>433.13587180000002</v>
      </c>
      <c r="AX80" s="1">
        <v>582.72395170000004</v>
      </c>
      <c r="AY80" s="1">
        <v>246.57055969999999</v>
      </c>
      <c r="AZ80" s="1">
        <v>2751.6268869999999</v>
      </c>
      <c r="BA80" s="1">
        <v>5971.3158380000004</v>
      </c>
      <c r="BB80" s="1">
        <v>2247.9973340000001</v>
      </c>
      <c r="BC80" s="1">
        <v>9698.0518940000002</v>
      </c>
    </row>
    <row r="81" spans="1:55" ht="15.75" customHeight="1" x14ac:dyDescent="0.25">
      <c r="A81" s="1" t="s">
        <v>226</v>
      </c>
      <c r="B81" s="1" t="s">
        <v>227</v>
      </c>
      <c r="C81" s="1" t="s">
        <v>3148</v>
      </c>
      <c r="D81" s="1">
        <v>30.8</v>
      </c>
      <c r="E81" s="1">
        <v>1.119032343</v>
      </c>
      <c r="F81" s="1">
        <v>20</v>
      </c>
      <c r="G81" s="1">
        <v>32.5</v>
      </c>
      <c r="H81" s="1">
        <v>8.125</v>
      </c>
      <c r="I81" s="1">
        <v>4</v>
      </c>
      <c r="J81" s="1">
        <v>1</v>
      </c>
      <c r="K81" s="1">
        <v>5</v>
      </c>
      <c r="L81" s="1">
        <v>1.25</v>
      </c>
      <c r="M81" s="1">
        <v>20</v>
      </c>
      <c r="N81" s="1">
        <v>5</v>
      </c>
      <c r="O81" s="1">
        <v>20</v>
      </c>
      <c r="P81" s="1">
        <v>5</v>
      </c>
      <c r="Q81" s="1">
        <v>269</v>
      </c>
      <c r="R81" s="1">
        <v>96.360594800000001</v>
      </c>
      <c r="S81" s="1">
        <v>83.765799259999994</v>
      </c>
      <c r="T81" s="1">
        <v>25.230483270000001</v>
      </c>
      <c r="U81" s="1">
        <v>8562.1338290000003</v>
      </c>
      <c r="V81" s="1">
        <v>264.37546470000001</v>
      </c>
      <c r="W81" s="1">
        <v>-61.836431230000002</v>
      </c>
      <c r="X81" s="1">
        <v>326.2118959</v>
      </c>
      <c r="Y81" s="1">
        <v>178.01486990000001</v>
      </c>
      <c r="Z81" s="1">
        <v>21.338289960000001</v>
      </c>
      <c r="AA81" s="1">
        <v>206.02973979999999</v>
      </c>
      <c r="AB81" s="1">
        <v>-12.1598513</v>
      </c>
      <c r="AC81" s="1">
        <v>1715.219331</v>
      </c>
      <c r="AD81" s="1">
        <v>230.65427510000001</v>
      </c>
      <c r="AE81" s="1">
        <v>76.684014869999999</v>
      </c>
      <c r="AF81" s="1">
        <v>35.152416359999997</v>
      </c>
      <c r="AG81" s="1">
        <v>620.05576210000004</v>
      </c>
      <c r="AH81" s="1">
        <v>250.6394052</v>
      </c>
      <c r="AI81" s="1">
        <v>595.5910781</v>
      </c>
      <c r="AJ81" s="1">
        <v>304.22676580000001</v>
      </c>
      <c r="AK81" s="1">
        <v>1563.6344120000001</v>
      </c>
      <c r="AL81" s="1">
        <v>94.933751319999999</v>
      </c>
      <c r="AM81" s="1">
        <v>7.0362314819999998</v>
      </c>
      <c r="AN81" s="1">
        <v>515691.59399999998</v>
      </c>
      <c r="AO81" s="1">
        <v>1412.5487989999999</v>
      </c>
      <c r="AP81" s="1">
        <v>2364.6821009999999</v>
      </c>
      <c r="AQ81" s="1">
        <v>531.57060420000005</v>
      </c>
      <c r="AR81" s="1">
        <v>3675.0370910000001</v>
      </c>
      <c r="AS81" s="1">
        <v>3854.7694609999999</v>
      </c>
      <c r="AT81" s="1">
        <v>1252.0438879999999</v>
      </c>
      <c r="AU81" s="1">
        <v>2176.597487</v>
      </c>
      <c r="AV81" s="1">
        <v>187073.51509999999</v>
      </c>
      <c r="AW81" s="1">
        <v>5210.1598789999998</v>
      </c>
      <c r="AX81" s="1">
        <v>652.56769129999998</v>
      </c>
      <c r="AY81" s="1">
        <v>126.1595184</v>
      </c>
      <c r="AZ81" s="1">
        <v>36709.440909999998</v>
      </c>
      <c r="BA81" s="1">
        <v>5982.4926210000003</v>
      </c>
      <c r="BB81" s="1">
        <v>31254.294849999998</v>
      </c>
      <c r="BC81" s="1">
        <v>20353.414799999999</v>
      </c>
    </row>
    <row r="82" spans="1:55" ht="15.75" customHeight="1" x14ac:dyDescent="0.25">
      <c r="A82" s="1" t="s">
        <v>228</v>
      </c>
      <c r="B82" s="1" t="s">
        <v>229</v>
      </c>
      <c r="C82" s="1" t="s">
        <v>3135</v>
      </c>
      <c r="D82" s="1">
        <v>80</v>
      </c>
      <c r="E82" s="1">
        <v>2.4867385400000002</v>
      </c>
      <c r="F82" s="1">
        <v>9</v>
      </c>
      <c r="G82" s="1">
        <v>17.5</v>
      </c>
      <c r="H82" s="1">
        <v>4.375</v>
      </c>
      <c r="I82" s="1">
        <v>2</v>
      </c>
      <c r="J82" s="1">
        <v>0.5</v>
      </c>
      <c r="K82" s="1">
        <v>8.5</v>
      </c>
      <c r="L82" s="1">
        <v>2.125</v>
      </c>
      <c r="M82" s="1">
        <v>12.5</v>
      </c>
      <c r="N82" s="1">
        <v>3.125</v>
      </c>
      <c r="O82" s="1">
        <v>12.5</v>
      </c>
      <c r="P82" s="1">
        <v>3.125</v>
      </c>
      <c r="Q82" s="1">
        <v>301</v>
      </c>
      <c r="R82" s="1">
        <v>72.996677739999996</v>
      </c>
      <c r="S82" s="1">
        <v>90.063122919999998</v>
      </c>
      <c r="T82" s="1">
        <v>29.97009967</v>
      </c>
      <c r="U82" s="1">
        <v>7793.8970099999997</v>
      </c>
      <c r="V82" s="1">
        <v>236.52491689999999</v>
      </c>
      <c r="W82" s="1">
        <v>-71.222591359999996</v>
      </c>
      <c r="X82" s="1">
        <v>307.74750829999999</v>
      </c>
      <c r="Y82" s="1">
        <v>143.42192689999999</v>
      </c>
      <c r="Z82" s="1">
        <v>7.6710963459999997</v>
      </c>
      <c r="AA82" s="1">
        <v>171.34551500000001</v>
      </c>
      <c r="AB82" s="1">
        <v>-28.963455150000001</v>
      </c>
      <c r="AC82" s="1">
        <v>715.74086380000006</v>
      </c>
      <c r="AD82" s="1">
        <v>86.049833890000002</v>
      </c>
      <c r="AE82" s="1">
        <v>40.56478405</v>
      </c>
      <c r="AF82" s="1">
        <v>26.49169435</v>
      </c>
      <c r="AG82" s="1">
        <v>236.86710959999999</v>
      </c>
      <c r="AH82" s="1">
        <v>131.14617939999999</v>
      </c>
      <c r="AI82" s="1">
        <v>229.15614619999999</v>
      </c>
      <c r="AJ82" s="1">
        <v>148.52159470000001</v>
      </c>
      <c r="AK82" s="1">
        <v>1553.5966559999999</v>
      </c>
      <c r="AL82" s="1">
        <v>206.79933550000001</v>
      </c>
      <c r="AM82" s="1">
        <v>34.335769659999997</v>
      </c>
      <c r="AN82" s="1">
        <v>7436479.733</v>
      </c>
      <c r="AO82" s="1">
        <v>272.59021039999999</v>
      </c>
      <c r="AP82" s="1">
        <v>7372.5136210000001</v>
      </c>
      <c r="AQ82" s="1">
        <v>7328.2893690000001</v>
      </c>
      <c r="AR82" s="1">
        <v>2121.4913839999999</v>
      </c>
      <c r="AS82" s="1">
        <v>6918.1414619999996</v>
      </c>
      <c r="AT82" s="1">
        <v>202.96022149999999</v>
      </c>
      <c r="AU82" s="1">
        <v>5562.8953270000002</v>
      </c>
      <c r="AV82" s="1">
        <v>19394.785960000001</v>
      </c>
      <c r="AW82" s="1">
        <v>355.82084159999999</v>
      </c>
      <c r="AX82" s="1">
        <v>230.1399557</v>
      </c>
      <c r="AY82" s="1">
        <v>422.0307641</v>
      </c>
      <c r="AZ82" s="1">
        <v>2505.062281</v>
      </c>
      <c r="BA82" s="1">
        <v>2223.605227</v>
      </c>
      <c r="BB82" s="1">
        <v>2846.6188699999998</v>
      </c>
      <c r="BC82" s="1">
        <v>2861.610365</v>
      </c>
    </row>
    <row r="83" spans="1:55" ht="15.75" customHeight="1" x14ac:dyDescent="0.25">
      <c r="A83" s="1" t="s">
        <v>230</v>
      </c>
      <c r="B83" s="1" t="s">
        <v>231</v>
      </c>
      <c r="C83" s="1" t="s">
        <v>232</v>
      </c>
      <c r="D83" s="1">
        <v>54</v>
      </c>
      <c r="E83" s="1">
        <v>11.190323429999999</v>
      </c>
      <c r="F83" s="1">
        <v>2</v>
      </c>
      <c r="G83" s="1">
        <v>73</v>
      </c>
      <c r="H83" s="1">
        <v>18.25</v>
      </c>
      <c r="I83" s="1">
        <v>3.85</v>
      </c>
      <c r="J83" s="1">
        <v>0.96250000000000002</v>
      </c>
      <c r="K83" s="1">
        <v>4.3</v>
      </c>
      <c r="L83" s="1">
        <v>1.075</v>
      </c>
      <c r="M83" s="1">
        <v>17</v>
      </c>
      <c r="N83" s="1">
        <v>4.25</v>
      </c>
      <c r="O83" s="1">
        <v>12.8</v>
      </c>
      <c r="P83" s="1">
        <v>3.2</v>
      </c>
      <c r="Q83" s="1">
        <v>167</v>
      </c>
      <c r="R83" s="1">
        <v>78.431137719999995</v>
      </c>
      <c r="S83" s="1">
        <v>128.40718559999999</v>
      </c>
      <c r="T83" s="1">
        <v>42.880239520000003</v>
      </c>
      <c r="U83" s="1">
        <v>6122.1437130000004</v>
      </c>
      <c r="V83" s="1">
        <v>251.67065869999999</v>
      </c>
      <c r="W83" s="1">
        <v>-51.473053890000003</v>
      </c>
      <c r="X83" s="1">
        <v>303.14371260000001</v>
      </c>
      <c r="Y83" s="1">
        <v>35.592814369999999</v>
      </c>
      <c r="Z83" s="1">
        <v>137.16167659999999</v>
      </c>
      <c r="AA83" s="1">
        <v>158.88023949999999</v>
      </c>
      <c r="AB83" s="1">
        <v>4.269461078</v>
      </c>
      <c r="AC83" s="1">
        <v>1031.5688620000001</v>
      </c>
      <c r="AD83" s="1">
        <v>172.32934130000001</v>
      </c>
      <c r="AE83" s="1">
        <v>17.730538920000001</v>
      </c>
      <c r="AF83" s="1">
        <v>59.700598800000002</v>
      </c>
      <c r="AG83" s="1">
        <v>480.09580840000001</v>
      </c>
      <c r="AH83" s="1">
        <v>74.419161680000002</v>
      </c>
      <c r="AI83" s="1">
        <v>101.82634729999999</v>
      </c>
      <c r="AJ83" s="1">
        <v>434.8143713</v>
      </c>
      <c r="AK83" s="1">
        <v>1759.1142050000001</v>
      </c>
      <c r="AL83" s="1">
        <v>768.7609119</v>
      </c>
      <c r="AM83" s="1">
        <v>71.587980669999993</v>
      </c>
      <c r="AN83" s="1">
        <v>4745748.5939999996</v>
      </c>
      <c r="AO83" s="1">
        <v>1379.475218</v>
      </c>
      <c r="AP83" s="1">
        <v>5104.8170410000002</v>
      </c>
      <c r="AQ83" s="1">
        <v>5422.2804269999997</v>
      </c>
      <c r="AR83" s="1">
        <v>3285.1946469999998</v>
      </c>
      <c r="AS83" s="1">
        <v>4891.7749080000003</v>
      </c>
      <c r="AT83" s="1">
        <v>748.74460720000002</v>
      </c>
      <c r="AU83" s="1">
        <v>4406.8606879999998</v>
      </c>
      <c r="AV83" s="1">
        <v>337692.33110000001</v>
      </c>
      <c r="AW83" s="1">
        <v>9568.4511220000004</v>
      </c>
      <c r="AX83" s="1">
        <v>243.8968328</v>
      </c>
      <c r="AY83" s="1">
        <v>430.415843</v>
      </c>
      <c r="AZ83" s="1">
        <v>78170.557029999996</v>
      </c>
      <c r="BA83" s="1">
        <v>2953.003968</v>
      </c>
      <c r="BB83" s="1">
        <v>8083.3973740000001</v>
      </c>
      <c r="BC83" s="1">
        <v>72069.850879999998</v>
      </c>
    </row>
    <row r="84" spans="1:55" ht="15.75" customHeight="1" x14ac:dyDescent="0.25">
      <c r="A84" s="1" t="s">
        <v>233</v>
      </c>
      <c r="B84" s="1" t="s">
        <v>234</v>
      </c>
      <c r="C84" s="1" t="s">
        <v>135</v>
      </c>
      <c r="D84" s="1">
        <v>55</v>
      </c>
      <c r="E84" s="1">
        <v>11.190323429999999</v>
      </c>
      <c r="F84" s="1">
        <v>2</v>
      </c>
      <c r="G84" s="1">
        <v>35</v>
      </c>
      <c r="H84" s="1">
        <v>8.75</v>
      </c>
      <c r="I84" s="1">
        <v>2.5</v>
      </c>
      <c r="J84" s="1">
        <v>0.625</v>
      </c>
      <c r="K84" s="1">
        <v>1.75</v>
      </c>
      <c r="L84" s="1">
        <v>0.4375</v>
      </c>
      <c r="M84" s="1">
        <v>9.5</v>
      </c>
      <c r="N84" s="1">
        <v>2.375</v>
      </c>
      <c r="O84" s="1">
        <v>9.5</v>
      </c>
      <c r="P84" s="1">
        <v>2.375</v>
      </c>
      <c r="Q84" s="1">
        <v>54</v>
      </c>
      <c r="R84" s="1">
        <v>-64.907407410000005</v>
      </c>
      <c r="S84" s="1">
        <v>105.66666669999999</v>
      </c>
      <c r="T84" s="1">
        <v>19.88888889</v>
      </c>
      <c r="U84" s="1">
        <v>14951.48148</v>
      </c>
      <c r="V84" s="1">
        <v>201.85185190000001</v>
      </c>
      <c r="W84" s="1">
        <v>-317.27777780000002</v>
      </c>
      <c r="X84" s="1">
        <v>519.12962960000004</v>
      </c>
      <c r="Y84" s="1">
        <v>115.7592593</v>
      </c>
      <c r="Z84" s="1">
        <v>-154.90740740000001</v>
      </c>
      <c r="AA84" s="1">
        <v>124.29629629999999</v>
      </c>
      <c r="AB84" s="1">
        <v>-253.94444440000001</v>
      </c>
      <c r="AC84" s="1">
        <v>318.48148149999997</v>
      </c>
      <c r="AD84" s="1">
        <v>53.962962959999999</v>
      </c>
      <c r="AE84" s="1">
        <v>11.2037037</v>
      </c>
      <c r="AF84" s="1">
        <v>51.388888889999997</v>
      </c>
      <c r="AG84" s="1">
        <v>140.2407407</v>
      </c>
      <c r="AH84" s="1">
        <v>39.111111110000003</v>
      </c>
      <c r="AI84" s="1">
        <v>136.2222222</v>
      </c>
      <c r="AJ84" s="1">
        <v>52.333333330000002</v>
      </c>
      <c r="AK84" s="1">
        <v>1322.0856040000001</v>
      </c>
      <c r="AL84" s="1">
        <v>230.5283019</v>
      </c>
      <c r="AM84" s="1">
        <v>9.3081761010000008</v>
      </c>
      <c r="AN84" s="1">
        <v>3399939.8769999999</v>
      </c>
      <c r="AO84" s="1">
        <v>568.3927324</v>
      </c>
      <c r="AP84" s="1">
        <v>2263.8270440000001</v>
      </c>
      <c r="AQ84" s="1">
        <v>2227.6998600000002</v>
      </c>
      <c r="AR84" s="1">
        <v>623.16736549999996</v>
      </c>
      <c r="AS84" s="1">
        <v>3584.5761710000002</v>
      </c>
      <c r="AT84" s="1">
        <v>421.08036340000001</v>
      </c>
      <c r="AU84" s="1">
        <v>2772.166667</v>
      </c>
      <c r="AV84" s="1">
        <v>10978.254370000001</v>
      </c>
      <c r="AW84" s="1">
        <v>265.28162120000002</v>
      </c>
      <c r="AX84" s="1">
        <v>26.806778479999998</v>
      </c>
      <c r="AY84" s="1">
        <v>162.0534591</v>
      </c>
      <c r="AZ84" s="1">
        <v>2067.1673649999998</v>
      </c>
      <c r="BA84" s="1">
        <v>259.42138360000001</v>
      </c>
      <c r="BB84" s="1">
        <v>1973.7987419999999</v>
      </c>
      <c r="BC84" s="1">
        <v>368.67924529999999</v>
      </c>
    </row>
    <row r="85" spans="1:55" ht="15.75" customHeight="1" x14ac:dyDescent="0.25">
      <c r="A85" s="1" t="s">
        <v>235</v>
      </c>
      <c r="B85" s="1" t="s">
        <v>236</v>
      </c>
      <c r="C85" s="1" t="s">
        <v>3149</v>
      </c>
      <c r="D85" s="1">
        <v>54</v>
      </c>
      <c r="E85" s="1">
        <v>11.190323429999999</v>
      </c>
      <c r="F85" s="1">
        <v>2</v>
      </c>
      <c r="G85" s="1">
        <v>25.5</v>
      </c>
      <c r="H85" s="1">
        <v>6.375</v>
      </c>
      <c r="I85" s="1">
        <v>1.5</v>
      </c>
      <c r="J85" s="1">
        <v>0.375</v>
      </c>
      <c r="K85" s="1">
        <v>2.95</v>
      </c>
      <c r="L85" s="1">
        <v>0.73750000000000004</v>
      </c>
      <c r="M85" s="1" t="s">
        <v>71</v>
      </c>
      <c r="N85" s="1" t="s">
        <v>71</v>
      </c>
      <c r="O85" s="1" t="s">
        <v>71</v>
      </c>
      <c r="P85" s="1" t="s">
        <v>71</v>
      </c>
      <c r="Q85" s="1">
        <v>32</v>
      </c>
      <c r="R85" s="1">
        <v>39.5625</v>
      </c>
      <c r="S85" s="1">
        <v>127.65625</v>
      </c>
      <c r="T85" s="1">
        <v>44.1875</v>
      </c>
      <c r="U85" s="1">
        <v>5673.03125</v>
      </c>
      <c r="V85" s="1">
        <v>164.78125</v>
      </c>
      <c r="W85" s="1">
        <v>-121.1875</v>
      </c>
      <c r="X85" s="1">
        <v>285.96875</v>
      </c>
      <c r="Y85" s="1">
        <v>107.1875</v>
      </c>
      <c r="Z85" s="1">
        <v>-28.0625</v>
      </c>
      <c r="AA85" s="1">
        <v>108.5</v>
      </c>
      <c r="AB85" s="1">
        <v>-36</v>
      </c>
      <c r="AC85" s="1">
        <v>665.75</v>
      </c>
      <c r="AD85" s="1">
        <v>161.5</v>
      </c>
      <c r="AE85" s="1">
        <v>3.1875</v>
      </c>
      <c r="AF85" s="1">
        <v>100.6875</v>
      </c>
      <c r="AG85" s="1">
        <v>413.53125</v>
      </c>
      <c r="AH85" s="1">
        <v>17.625</v>
      </c>
      <c r="AI85" s="1">
        <v>410.4375</v>
      </c>
      <c r="AJ85" s="1">
        <v>22.1875</v>
      </c>
      <c r="AK85" s="1">
        <v>2194.7701609999999</v>
      </c>
      <c r="AL85" s="1">
        <v>322.10383059999998</v>
      </c>
      <c r="AM85" s="1">
        <v>15.512096769999999</v>
      </c>
      <c r="AN85" s="1">
        <v>630319.90220000001</v>
      </c>
      <c r="AO85" s="1">
        <v>1423.4667340000001</v>
      </c>
      <c r="AP85" s="1">
        <v>4087.2540319999998</v>
      </c>
      <c r="AQ85" s="1">
        <v>1423.1280240000001</v>
      </c>
      <c r="AR85" s="1">
        <v>1802.737903</v>
      </c>
      <c r="AS85" s="1">
        <v>2541.3508059999999</v>
      </c>
      <c r="AT85" s="1">
        <v>1782.7096770000001</v>
      </c>
      <c r="AU85" s="1">
        <v>2622.0645159999999</v>
      </c>
      <c r="AV85" s="1">
        <v>145407.5484</v>
      </c>
      <c r="AW85" s="1">
        <v>8928.4516129999993</v>
      </c>
      <c r="AX85" s="1">
        <v>5.4475806450000004</v>
      </c>
      <c r="AY85" s="1">
        <v>219.3185484</v>
      </c>
      <c r="AZ85" s="1">
        <v>56433.99899</v>
      </c>
      <c r="BA85" s="1">
        <v>214.11290320000001</v>
      </c>
      <c r="BB85" s="1">
        <v>56214.06048</v>
      </c>
      <c r="BC85" s="1">
        <v>566.02822579999997</v>
      </c>
    </row>
    <row r="86" spans="1:55" ht="15.75" customHeight="1" x14ac:dyDescent="0.25">
      <c r="A86" s="1" t="s">
        <v>237</v>
      </c>
      <c r="B86" s="1" t="s">
        <v>238</v>
      </c>
      <c r="C86" s="1" t="s">
        <v>239</v>
      </c>
      <c r="D86" s="1">
        <v>62</v>
      </c>
      <c r="E86" s="1">
        <v>22.380646859999999</v>
      </c>
      <c r="F86" s="1">
        <v>1</v>
      </c>
      <c r="G86" s="1">
        <v>55</v>
      </c>
      <c r="H86" s="1">
        <v>13.75</v>
      </c>
      <c r="I86" s="1">
        <v>7.5</v>
      </c>
      <c r="J86" s="1">
        <v>1.875</v>
      </c>
      <c r="K86" s="1">
        <v>5.5</v>
      </c>
      <c r="L86" s="1">
        <v>1.375</v>
      </c>
      <c r="M86" s="1">
        <v>45</v>
      </c>
      <c r="N86" s="1">
        <v>11.25</v>
      </c>
      <c r="O86" s="1">
        <v>45</v>
      </c>
      <c r="P86" s="1">
        <v>11.25</v>
      </c>
      <c r="Q86" s="1">
        <v>5</v>
      </c>
      <c r="R86" s="1">
        <v>180</v>
      </c>
      <c r="S86" s="1">
        <v>73.8</v>
      </c>
      <c r="T86" s="1">
        <v>31.8</v>
      </c>
      <c r="U86" s="1">
        <v>6133.4</v>
      </c>
      <c r="V86" s="1">
        <v>305.8</v>
      </c>
      <c r="W86" s="1">
        <v>58</v>
      </c>
      <c r="X86" s="1">
        <v>247.8</v>
      </c>
      <c r="Y86" s="1">
        <v>240.4</v>
      </c>
      <c r="Z86" s="1">
        <v>112.6</v>
      </c>
      <c r="AA86" s="1">
        <v>257.8</v>
      </c>
      <c r="AB86" s="1">
        <v>101.2</v>
      </c>
      <c r="AC86" s="1">
        <v>1913.8</v>
      </c>
      <c r="AD86" s="1">
        <v>289</v>
      </c>
      <c r="AE86" s="1">
        <v>79</v>
      </c>
      <c r="AF86" s="1">
        <v>45.8</v>
      </c>
      <c r="AG86" s="1">
        <v>774</v>
      </c>
      <c r="AH86" s="1">
        <v>262.39999999999998</v>
      </c>
      <c r="AI86" s="1">
        <v>665.8</v>
      </c>
      <c r="AJ86" s="1">
        <v>291.2</v>
      </c>
      <c r="AK86" s="1">
        <v>287.92999479999997</v>
      </c>
      <c r="AL86" s="1">
        <v>60.143941409999996</v>
      </c>
      <c r="AM86" s="1">
        <v>6.3455628649999998</v>
      </c>
      <c r="AN86" s="1">
        <v>886655.05229999998</v>
      </c>
      <c r="AO86" s="1">
        <v>211.86510620000001</v>
      </c>
      <c r="AP86" s="1">
        <v>877.07407750000004</v>
      </c>
      <c r="AQ86" s="1">
        <v>950.53740130000006</v>
      </c>
      <c r="AR86" s="1">
        <v>630.37710279999999</v>
      </c>
      <c r="AS86" s="1">
        <v>1363.8606709999999</v>
      </c>
      <c r="AT86" s="1">
        <v>155.46259559999999</v>
      </c>
      <c r="AU86" s="1">
        <v>717.35647010000002</v>
      </c>
      <c r="AV86" s="1">
        <v>28208.580600000001</v>
      </c>
      <c r="AW86" s="1">
        <v>485.10978619999997</v>
      </c>
      <c r="AX86" s="1">
        <v>105.5773717</v>
      </c>
      <c r="AY86" s="1">
        <v>39.381741009999999</v>
      </c>
      <c r="AZ86" s="1">
        <v>3663.3843160000001</v>
      </c>
      <c r="BA86" s="1">
        <v>1109.422288</v>
      </c>
      <c r="BB86" s="1">
        <v>1792.441417</v>
      </c>
      <c r="BC86" s="1">
        <v>3162.6342239999999</v>
      </c>
    </row>
    <row r="87" spans="1:55" ht="15.75" customHeight="1" x14ac:dyDescent="0.25">
      <c r="A87" s="1" t="s">
        <v>240</v>
      </c>
      <c r="B87" s="1" t="s">
        <v>241</v>
      </c>
      <c r="C87" s="1" t="s">
        <v>79</v>
      </c>
      <c r="D87" s="1">
        <v>68</v>
      </c>
      <c r="E87" s="1">
        <v>22.380646859999999</v>
      </c>
      <c r="F87" s="1">
        <v>1</v>
      </c>
      <c r="G87" s="1">
        <v>37</v>
      </c>
      <c r="H87" s="1">
        <v>9.25</v>
      </c>
      <c r="I87" s="1">
        <v>6</v>
      </c>
      <c r="J87" s="1">
        <v>1.5</v>
      </c>
      <c r="K87" s="1">
        <v>5.35</v>
      </c>
      <c r="L87" s="1">
        <v>1.3374999999999999</v>
      </c>
      <c r="M87" s="1">
        <v>37.5</v>
      </c>
      <c r="N87" s="1">
        <v>9.375</v>
      </c>
      <c r="O87" s="1">
        <v>45</v>
      </c>
      <c r="P87" s="1">
        <v>11.25</v>
      </c>
      <c r="Q87" s="1">
        <v>6</v>
      </c>
      <c r="R87" s="1">
        <v>163</v>
      </c>
      <c r="S87" s="1">
        <v>63.833333330000002</v>
      </c>
      <c r="T87" s="1">
        <v>52.333333330000002</v>
      </c>
      <c r="U87" s="1">
        <v>2103.833333</v>
      </c>
      <c r="V87" s="1">
        <v>226</v>
      </c>
      <c r="W87" s="1">
        <v>105.33333330000001</v>
      </c>
      <c r="X87" s="1">
        <v>120.66666669999999</v>
      </c>
      <c r="Y87" s="1">
        <v>189.83333329999999</v>
      </c>
      <c r="Z87" s="1">
        <v>140.16666670000001</v>
      </c>
      <c r="AA87" s="1">
        <v>189.83333329999999</v>
      </c>
      <c r="AB87" s="1">
        <v>136.5</v>
      </c>
      <c r="AC87" s="1">
        <v>1681</v>
      </c>
      <c r="AD87" s="1">
        <v>273</v>
      </c>
      <c r="AE87" s="1">
        <v>55.333333330000002</v>
      </c>
      <c r="AF87" s="1">
        <v>49.666666669999998</v>
      </c>
      <c r="AG87" s="1">
        <v>724.5</v>
      </c>
      <c r="AH87" s="1">
        <v>196.5</v>
      </c>
      <c r="AI87" s="1">
        <v>724.5</v>
      </c>
      <c r="AJ87" s="1">
        <v>236.5</v>
      </c>
      <c r="AK87" s="1">
        <v>239.94166229999999</v>
      </c>
      <c r="AL87" s="1">
        <v>50.119951180000001</v>
      </c>
      <c r="AM87" s="1">
        <v>5.2879690540000004</v>
      </c>
      <c r="AN87" s="1">
        <v>738879.21019999997</v>
      </c>
      <c r="AO87" s="1">
        <v>176.5542552</v>
      </c>
      <c r="AP87" s="1">
        <v>730.89506459999996</v>
      </c>
      <c r="AQ87" s="1">
        <v>792.11450109999998</v>
      </c>
      <c r="AR87" s="1">
        <v>525.31425230000002</v>
      </c>
      <c r="AS87" s="1">
        <v>1136.550559</v>
      </c>
      <c r="AT87" s="1">
        <v>129.55216300000001</v>
      </c>
      <c r="AU87" s="1">
        <v>597.79705839999997</v>
      </c>
      <c r="AV87" s="1">
        <v>23507.1505</v>
      </c>
      <c r="AW87" s="1">
        <v>404.25815510000001</v>
      </c>
      <c r="AX87" s="1">
        <v>87.981143059999994</v>
      </c>
      <c r="AY87" s="1">
        <v>32.81811751</v>
      </c>
      <c r="AZ87" s="1">
        <v>3052.8202630000001</v>
      </c>
      <c r="BA87" s="1">
        <v>924.51857340000004</v>
      </c>
      <c r="BB87" s="1">
        <v>1493.7011809999999</v>
      </c>
      <c r="BC87" s="1">
        <v>2635.5285199999998</v>
      </c>
    </row>
    <row r="88" spans="1:55" ht="15.75" customHeight="1" x14ac:dyDescent="0.25">
      <c r="A88" s="1" t="s">
        <v>242</v>
      </c>
      <c r="B88" s="1" t="s">
        <v>243</v>
      </c>
      <c r="C88" s="1" t="s">
        <v>3150</v>
      </c>
      <c r="D88" s="1">
        <v>58</v>
      </c>
      <c r="E88" s="1">
        <v>4.4761293719999999</v>
      </c>
      <c r="F88" s="1">
        <v>5</v>
      </c>
      <c r="G88" s="1">
        <v>22.5</v>
      </c>
      <c r="H88" s="1">
        <v>5.625</v>
      </c>
      <c r="I88" s="1">
        <v>0.375</v>
      </c>
      <c r="J88" s="1">
        <v>9.375E-2</v>
      </c>
      <c r="K88" s="1">
        <v>4.5</v>
      </c>
      <c r="L88" s="1">
        <v>1.125</v>
      </c>
      <c r="M88" s="1" t="s">
        <v>71</v>
      </c>
      <c r="N88" s="1" t="s">
        <v>71</v>
      </c>
      <c r="O88" s="1" t="s">
        <v>71</v>
      </c>
      <c r="P88" s="1" t="s">
        <v>71</v>
      </c>
      <c r="Q88" s="1">
        <v>152</v>
      </c>
      <c r="R88" s="1">
        <v>-99.243421049999995</v>
      </c>
      <c r="S88" s="1">
        <v>92.197368420000004</v>
      </c>
      <c r="T88" s="1">
        <v>19.723684209999998</v>
      </c>
      <c r="U88" s="1">
        <v>13289.098679999999</v>
      </c>
      <c r="V88" s="1">
        <v>145.2697368</v>
      </c>
      <c r="W88" s="1">
        <v>-316.73026320000002</v>
      </c>
      <c r="X88" s="1">
        <v>462</v>
      </c>
      <c r="Y88" s="1">
        <v>64.703947369999995</v>
      </c>
      <c r="Z88" s="1">
        <v>-208.13815790000001</v>
      </c>
      <c r="AA88" s="1">
        <v>74.611842109999998</v>
      </c>
      <c r="AB88" s="1">
        <v>-259.09210530000001</v>
      </c>
      <c r="AC88" s="1">
        <v>279.51973679999998</v>
      </c>
      <c r="AD88" s="1">
        <v>49.796052629999998</v>
      </c>
      <c r="AE88" s="1">
        <v>10.48684211</v>
      </c>
      <c r="AF88" s="1">
        <v>58.506578949999998</v>
      </c>
      <c r="AG88" s="1">
        <v>126.94078949999999</v>
      </c>
      <c r="AH88" s="1">
        <v>36.315789469999999</v>
      </c>
      <c r="AI88" s="1">
        <v>120.43421050000001</v>
      </c>
      <c r="AJ88" s="1">
        <v>42.453947370000002</v>
      </c>
      <c r="AK88" s="1">
        <v>1479.2714800000001</v>
      </c>
      <c r="AL88" s="1">
        <v>471.44423139999998</v>
      </c>
      <c r="AM88" s="1">
        <v>31.088706869999999</v>
      </c>
      <c r="AN88" s="1">
        <v>4498850.301</v>
      </c>
      <c r="AO88" s="1">
        <v>1051.6817269999999</v>
      </c>
      <c r="AP88" s="1">
        <v>3197.5890119999999</v>
      </c>
      <c r="AQ88" s="1">
        <v>3642.3178809999999</v>
      </c>
      <c r="AR88" s="1">
        <v>1197.5872690000001</v>
      </c>
      <c r="AS88" s="1">
        <v>8056.1860839999999</v>
      </c>
      <c r="AT88" s="1">
        <v>571.82846810000001</v>
      </c>
      <c r="AU88" s="1">
        <v>3329.3689439999998</v>
      </c>
      <c r="AV88" s="1">
        <v>24347.893650000002</v>
      </c>
      <c r="AW88" s="1">
        <v>434.36210349999999</v>
      </c>
      <c r="AX88" s="1">
        <v>90.119031019999994</v>
      </c>
      <c r="AY88" s="1">
        <v>258.17214189999999</v>
      </c>
      <c r="AZ88" s="1">
        <v>2885.6057420000002</v>
      </c>
      <c r="BA88" s="1">
        <v>1069.09167</v>
      </c>
      <c r="BB88" s="1">
        <v>2838.4989540000001</v>
      </c>
      <c r="BC88" s="1">
        <v>1576.8058120000001</v>
      </c>
    </row>
    <row r="89" spans="1:55" ht="15.75" customHeight="1" x14ac:dyDescent="0.25">
      <c r="A89" s="1" t="s">
        <v>244</v>
      </c>
      <c r="B89" s="1" t="s">
        <v>245</v>
      </c>
      <c r="C89" s="1" t="s">
        <v>79</v>
      </c>
      <c r="D89" s="1">
        <v>68</v>
      </c>
      <c r="E89" s="1">
        <v>22.380646859999999</v>
      </c>
      <c r="F89" s="1">
        <v>1</v>
      </c>
      <c r="G89" s="1">
        <v>119</v>
      </c>
      <c r="H89" s="1">
        <v>29.75</v>
      </c>
      <c r="I89" s="1">
        <v>9.5</v>
      </c>
      <c r="J89" s="1">
        <v>2.375</v>
      </c>
      <c r="K89" s="1">
        <v>5</v>
      </c>
      <c r="L89" s="1">
        <v>1.25</v>
      </c>
      <c r="M89" s="1">
        <v>55</v>
      </c>
      <c r="N89" s="1">
        <v>13.75</v>
      </c>
      <c r="O89" s="1">
        <v>52.5</v>
      </c>
      <c r="P89" s="1">
        <v>13.125</v>
      </c>
      <c r="Q89" s="1">
        <v>9</v>
      </c>
      <c r="R89" s="1">
        <v>168.88888890000001</v>
      </c>
      <c r="S89" s="1">
        <v>72.444444439999998</v>
      </c>
      <c r="T89" s="1">
        <v>56.111111110000003</v>
      </c>
      <c r="U89" s="1">
        <v>1982.444444</v>
      </c>
      <c r="V89" s="1">
        <v>233.33333329999999</v>
      </c>
      <c r="W89" s="1">
        <v>107.2222222</v>
      </c>
      <c r="X89" s="1">
        <v>126.1111111</v>
      </c>
      <c r="Y89" s="1">
        <v>193</v>
      </c>
      <c r="Z89" s="1">
        <v>146.11111109999999</v>
      </c>
      <c r="AA89" s="1">
        <v>193</v>
      </c>
      <c r="AB89" s="1">
        <v>143.11111109999999</v>
      </c>
      <c r="AC89" s="1">
        <v>1732.666667</v>
      </c>
      <c r="AD89" s="1">
        <v>302</v>
      </c>
      <c r="AE89" s="1">
        <v>49.888888889999997</v>
      </c>
      <c r="AF89" s="1">
        <v>58.666666669999998</v>
      </c>
      <c r="AG89" s="1">
        <v>806.55555560000005</v>
      </c>
      <c r="AH89" s="1">
        <v>176.7777778</v>
      </c>
      <c r="AI89" s="1">
        <v>803.55555560000005</v>
      </c>
      <c r="AJ89" s="1">
        <v>210</v>
      </c>
      <c r="AK89" s="1">
        <v>159.96110820000001</v>
      </c>
      <c r="AL89" s="1">
        <v>33.41330078</v>
      </c>
      <c r="AM89" s="1">
        <v>3.525312703</v>
      </c>
      <c r="AN89" s="1">
        <v>492586.14010000002</v>
      </c>
      <c r="AO89" s="1">
        <v>117.7028368</v>
      </c>
      <c r="AP89" s="1">
        <v>487.26337640000003</v>
      </c>
      <c r="AQ89" s="1">
        <v>528.07633410000005</v>
      </c>
      <c r="AR89" s="1">
        <v>350.20950149999999</v>
      </c>
      <c r="AS89" s="1">
        <v>757.70037290000005</v>
      </c>
      <c r="AT89" s="1">
        <v>86.368108660000004</v>
      </c>
      <c r="AU89" s="1">
        <v>398.53137229999999</v>
      </c>
      <c r="AV89" s="1">
        <v>15671.433660000001</v>
      </c>
      <c r="AW89" s="1">
        <v>269.50543679999998</v>
      </c>
      <c r="AX89" s="1">
        <v>58.65409537</v>
      </c>
      <c r="AY89" s="1">
        <v>21.878745009999999</v>
      </c>
      <c r="AZ89" s="1">
        <v>2035.2135089999999</v>
      </c>
      <c r="BA89" s="1">
        <v>616.34571559999995</v>
      </c>
      <c r="BB89" s="1">
        <v>995.80078739999999</v>
      </c>
      <c r="BC89" s="1">
        <v>1757.019014</v>
      </c>
    </row>
    <row r="90" spans="1:55" ht="15.75" customHeight="1" x14ac:dyDescent="0.25">
      <c r="A90" s="1" t="s">
        <v>246</v>
      </c>
      <c r="B90" s="1" t="s">
        <v>247</v>
      </c>
      <c r="C90" s="1" t="s">
        <v>3151</v>
      </c>
      <c r="D90" s="1">
        <v>45</v>
      </c>
      <c r="E90" s="1">
        <v>11.190323429999999</v>
      </c>
      <c r="F90" s="1">
        <v>2</v>
      </c>
      <c r="G90" s="1">
        <v>35</v>
      </c>
      <c r="H90" s="1">
        <v>8.75</v>
      </c>
      <c r="I90" s="1">
        <v>3.5</v>
      </c>
      <c r="J90" s="1">
        <v>0.875</v>
      </c>
      <c r="K90" s="1">
        <v>7</v>
      </c>
      <c r="L90" s="1">
        <v>1.75</v>
      </c>
      <c r="M90" s="1">
        <v>30</v>
      </c>
      <c r="N90" s="1">
        <v>7.5</v>
      </c>
      <c r="O90" s="1">
        <v>30</v>
      </c>
      <c r="P90" s="1">
        <v>7.5</v>
      </c>
      <c r="Q90" s="1">
        <v>24</v>
      </c>
      <c r="R90" s="1">
        <v>106.375</v>
      </c>
      <c r="S90" s="1">
        <v>86.458333330000002</v>
      </c>
      <c r="T90" s="1">
        <v>25.708333329999999</v>
      </c>
      <c r="U90" s="1">
        <v>8792.125</v>
      </c>
      <c r="V90" s="1">
        <v>275.66666670000001</v>
      </c>
      <c r="W90" s="1">
        <v>-58.791666669999998</v>
      </c>
      <c r="X90" s="1">
        <v>334.45833329999999</v>
      </c>
      <c r="Y90" s="1">
        <v>199.66666670000001</v>
      </c>
      <c r="Z90" s="1">
        <v>6.625</v>
      </c>
      <c r="AA90" s="1">
        <v>217.95833329999999</v>
      </c>
      <c r="AB90" s="1">
        <v>-7.3333333329999997</v>
      </c>
      <c r="AC90" s="1">
        <v>1535.083333</v>
      </c>
      <c r="AD90" s="1">
        <v>238.5</v>
      </c>
      <c r="AE90" s="1">
        <v>56.5</v>
      </c>
      <c r="AF90" s="1">
        <v>49</v>
      </c>
      <c r="AG90" s="1">
        <v>618.08333330000005</v>
      </c>
      <c r="AH90" s="1">
        <v>188.75</v>
      </c>
      <c r="AI90" s="1">
        <v>581.20833330000005</v>
      </c>
      <c r="AJ90" s="1">
        <v>193.79166670000001</v>
      </c>
      <c r="AK90" s="1">
        <v>1376.6793479999999</v>
      </c>
      <c r="AL90" s="1">
        <v>40.085144929999998</v>
      </c>
      <c r="AM90" s="1">
        <v>10.476449280000001</v>
      </c>
      <c r="AN90" s="1">
        <v>1363214.9839999999</v>
      </c>
      <c r="AO90" s="1">
        <v>835.36231880000003</v>
      </c>
      <c r="AP90" s="1">
        <v>3655.6503619999999</v>
      </c>
      <c r="AQ90" s="1">
        <v>1325.998188</v>
      </c>
      <c r="AR90" s="1">
        <v>322.40579709999997</v>
      </c>
      <c r="AS90" s="1">
        <v>3604.9402169999998</v>
      </c>
      <c r="AT90" s="1">
        <v>758.21557970000003</v>
      </c>
      <c r="AU90" s="1">
        <v>3135.7971010000001</v>
      </c>
      <c r="AV90" s="1">
        <v>253849.81880000001</v>
      </c>
      <c r="AW90" s="1">
        <v>6923.5652170000003</v>
      </c>
      <c r="AX90" s="1">
        <v>660.08695650000004</v>
      </c>
      <c r="AY90" s="1">
        <v>109.3043478</v>
      </c>
      <c r="AZ90" s="1">
        <v>44798.949280000001</v>
      </c>
      <c r="BA90" s="1">
        <v>6690.369565</v>
      </c>
      <c r="BB90" s="1">
        <v>33101.998189999998</v>
      </c>
      <c r="BC90" s="1">
        <v>7427.5634060000002</v>
      </c>
    </row>
    <row r="91" spans="1:55" ht="15.75" customHeight="1" x14ac:dyDescent="0.25">
      <c r="A91" s="1" t="s">
        <v>248</v>
      </c>
      <c r="B91" s="1" t="s">
        <v>249</v>
      </c>
      <c r="C91" s="1" t="s">
        <v>3175</v>
      </c>
      <c r="D91" s="1">
        <v>58</v>
      </c>
      <c r="E91" s="1">
        <v>22.380646859999999</v>
      </c>
      <c r="F91" s="1">
        <v>1</v>
      </c>
      <c r="G91" s="1">
        <v>45</v>
      </c>
      <c r="H91" s="1">
        <v>11.25</v>
      </c>
      <c r="I91" s="1">
        <v>2</v>
      </c>
      <c r="J91" s="1">
        <v>0.5</v>
      </c>
      <c r="K91" s="1">
        <v>4.75</v>
      </c>
      <c r="L91" s="1">
        <v>1.1875</v>
      </c>
      <c r="M91" s="1">
        <v>35</v>
      </c>
      <c r="N91" s="1">
        <v>8.75</v>
      </c>
      <c r="O91" s="1">
        <v>25</v>
      </c>
      <c r="P91" s="1">
        <v>6.25</v>
      </c>
      <c r="Q91" s="1">
        <v>3</v>
      </c>
      <c r="R91" s="1">
        <v>164</v>
      </c>
      <c r="S91" s="1">
        <v>99</v>
      </c>
      <c r="T91" s="1">
        <v>82.666666669999998</v>
      </c>
      <c r="U91" s="1">
        <v>763.33333330000005</v>
      </c>
      <c r="V91" s="1">
        <v>227</v>
      </c>
      <c r="W91" s="1">
        <v>108</v>
      </c>
      <c r="X91" s="1">
        <v>119</v>
      </c>
      <c r="Y91" s="1">
        <v>164.66666670000001</v>
      </c>
      <c r="Z91" s="1">
        <v>162.33333329999999</v>
      </c>
      <c r="AA91" s="1">
        <v>171</v>
      </c>
      <c r="AB91" s="1">
        <v>152.66666670000001</v>
      </c>
      <c r="AC91" s="1">
        <v>3229.333333</v>
      </c>
      <c r="AD91" s="1">
        <v>328</v>
      </c>
      <c r="AE91" s="1">
        <v>221</v>
      </c>
      <c r="AF91" s="1">
        <v>11.66666667</v>
      </c>
      <c r="AG91" s="1">
        <v>925.33333330000005</v>
      </c>
      <c r="AH91" s="1">
        <v>701.66666669999995</v>
      </c>
      <c r="AI91" s="1">
        <v>840</v>
      </c>
      <c r="AJ91" s="1">
        <v>830.33333330000005</v>
      </c>
      <c r="AK91" s="1">
        <v>479.8833247</v>
      </c>
      <c r="AL91" s="1">
        <v>100.23990240000001</v>
      </c>
      <c r="AM91" s="1">
        <v>10.575938109999999</v>
      </c>
      <c r="AN91" s="1">
        <v>1477758.42</v>
      </c>
      <c r="AO91" s="1">
        <v>353.10851029999998</v>
      </c>
      <c r="AP91" s="1">
        <v>1461.790129</v>
      </c>
      <c r="AQ91" s="1">
        <v>1584.229002</v>
      </c>
      <c r="AR91" s="1">
        <v>1050.6285049999999</v>
      </c>
      <c r="AS91" s="1">
        <v>2273.1011189999999</v>
      </c>
      <c r="AT91" s="1">
        <v>259.10432600000001</v>
      </c>
      <c r="AU91" s="1">
        <v>1195.5941170000001</v>
      </c>
      <c r="AV91" s="1">
        <v>47014.300990000003</v>
      </c>
      <c r="AW91" s="1">
        <v>808.51631029999999</v>
      </c>
      <c r="AX91" s="1">
        <v>175.9622861</v>
      </c>
      <c r="AY91" s="1">
        <v>65.636235020000001</v>
      </c>
      <c r="AZ91" s="1">
        <v>6105.6405269999996</v>
      </c>
      <c r="BA91" s="1">
        <v>1849.037147</v>
      </c>
      <c r="BB91" s="1">
        <v>2987.4023619999998</v>
      </c>
      <c r="BC91" s="1">
        <v>5271.057041</v>
      </c>
    </row>
    <row r="92" spans="1:55" ht="15.75" customHeight="1" x14ac:dyDescent="0.25">
      <c r="A92" s="1" t="s">
        <v>250</v>
      </c>
      <c r="B92" s="1" t="s">
        <v>251</v>
      </c>
      <c r="C92" s="1" t="s">
        <v>3136</v>
      </c>
      <c r="D92" s="1">
        <v>40</v>
      </c>
      <c r="E92" s="1">
        <v>7.4602156199999996</v>
      </c>
      <c r="F92" s="1">
        <v>3</v>
      </c>
      <c r="G92" s="1">
        <v>22.5</v>
      </c>
      <c r="H92" s="1">
        <v>5.625</v>
      </c>
      <c r="I92" s="1">
        <v>0.65</v>
      </c>
      <c r="J92" s="1">
        <v>0.16250000000000001</v>
      </c>
      <c r="K92" s="1">
        <v>3.85</v>
      </c>
      <c r="L92" s="1">
        <v>0.96250000000000002</v>
      </c>
      <c r="M92" s="1">
        <v>14</v>
      </c>
      <c r="N92" s="1">
        <v>3.5</v>
      </c>
      <c r="O92" s="1">
        <v>11.5</v>
      </c>
      <c r="P92" s="1">
        <v>2.875</v>
      </c>
      <c r="Q92" s="1">
        <v>262</v>
      </c>
      <c r="R92" s="1">
        <v>73.763358780000004</v>
      </c>
      <c r="S92" s="1">
        <v>86.656488550000006</v>
      </c>
      <c r="T92" s="1">
        <v>33.492366410000002</v>
      </c>
      <c r="U92" s="1">
        <v>6050.3625949999996</v>
      </c>
      <c r="V92" s="1">
        <v>212.04580150000001</v>
      </c>
      <c r="W92" s="1">
        <v>-43.748091600000002</v>
      </c>
      <c r="X92" s="1">
        <v>255.79389309999999</v>
      </c>
      <c r="Y92" s="1">
        <v>96.240458020000005</v>
      </c>
      <c r="Z92" s="1">
        <v>45.099236640000001</v>
      </c>
      <c r="AA92" s="1">
        <v>150.35496180000001</v>
      </c>
      <c r="AB92" s="1">
        <v>-4.3931297709999999</v>
      </c>
      <c r="AC92" s="1">
        <v>1006.858779</v>
      </c>
      <c r="AD92" s="1">
        <v>114.0916031</v>
      </c>
      <c r="AE92" s="1">
        <v>60.290076339999999</v>
      </c>
      <c r="AF92" s="1">
        <v>19.91984733</v>
      </c>
      <c r="AG92" s="1">
        <v>322.30152670000001</v>
      </c>
      <c r="AH92" s="1">
        <v>200.04961829999999</v>
      </c>
      <c r="AI92" s="1">
        <v>296.4045802</v>
      </c>
      <c r="AJ92" s="1">
        <v>224.95419849999999</v>
      </c>
      <c r="AK92" s="1">
        <v>790.1813343</v>
      </c>
      <c r="AL92" s="1">
        <v>72.670819809999998</v>
      </c>
      <c r="AM92" s="1">
        <v>6.3658418880000003</v>
      </c>
      <c r="AN92" s="1">
        <v>445764.98300000001</v>
      </c>
      <c r="AO92" s="1">
        <v>824.39636159999998</v>
      </c>
      <c r="AP92" s="1">
        <v>1329.783042</v>
      </c>
      <c r="AQ92" s="1">
        <v>684.48609280000005</v>
      </c>
      <c r="AR92" s="1">
        <v>3343.5703109999999</v>
      </c>
      <c r="AS92" s="1">
        <v>4549.6989270000004</v>
      </c>
      <c r="AT92" s="1">
        <v>654.04593309999996</v>
      </c>
      <c r="AU92" s="1">
        <v>1090.5230180000001</v>
      </c>
      <c r="AV92" s="1">
        <v>63049.692620000002</v>
      </c>
      <c r="AW92" s="1">
        <v>1119.2865959999999</v>
      </c>
      <c r="AX92" s="1">
        <v>266.4979088</v>
      </c>
      <c r="AY92" s="1">
        <v>85.752171619999999</v>
      </c>
      <c r="AZ92" s="1">
        <v>9537.376166</v>
      </c>
      <c r="BA92" s="1">
        <v>2972.9209000000001</v>
      </c>
      <c r="BB92" s="1">
        <v>11879.828020000001</v>
      </c>
      <c r="BC92" s="1">
        <v>4709.0783540000002</v>
      </c>
    </row>
    <row r="93" spans="1:55" ht="15.75" customHeight="1" x14ac:dyDescent="0.25">
      <c r="A93" s="1" t="s">
        <v>252</v>
      </c>
      <c r="B93" s="1" t="s">
        <v>253</v>
      </c>
      <c r="C93" s="1" t="s">
        <v>239</v>
      </c>
      <c r="D93" s="1">
        <v>56</v>
      </c>
      <c r="E93" s="1">
        <v>22.380646859999999</v>
      </c>
      <c r="F93" s="1">
        <v>1</v>
      </c>
      <c r="G93" s="1">
        <v>40</v>
      </c>
      <c r="H93" s="1">
        <v>10</v>
      </c>
      <c r="I93" s="1">
        <v>4</v>
      </c>
      <c r="J93" s="1">
        <v>1</v>
      </c>
      <c r="K93" s="1">
        <v>6</v>
      </c>
      <c r="L93" s="1">
        <v>1.5</v>
      </c>
      <c r="M93" s="1">
        <v>20</v>
      </c>
      <c r="N93" s="1">
        <v>5</v>
      </c>
      <c r="O93" s="1">
        <v>20</v>
      </c>
      <c r="P93" s="1">
        <v>5</v>
      </c>
      <c r="Q93" s="1">
        <v>130</v>
      </c>
      <c r="R93" s="1">
        <v>83.969230769999996</v>
      </c>
      <c r="S93" s="1">
        <v>95.607692310000004</v>
      </c>
      <c r="T93" s="1">
        <v>36.784615379999998</v>
      </c>
      <c r="U93" s="1">
        <v>5712.6153850000001</v>
      </c>
      <c r="V93" s="1">
        <v>228.06923080000001</v>
      </c>
      <c r="W93" s="1">
        <v>-29.984615380000001</v>
      </c>
      <c r="X93" s="1">
        <v>258.05384620000001</v>
      </c>
      <c r="Y93" s="1">
        <v>70.207692309999999</v>
      </c>
      <c r="Z93" s="1">
        <v>111.83076920000001</v>
      </c>
      <c r="AA93" s="1">
        <v>158.2384615</v>
      </c>
      <c r="AB93" s="1">
        <v>12.738461539999999</v>
      </c>
      <c r="AC93" s="1">
        <v>921.59230769999999</v>
      </c>
      <c r="AD93" s="1">
        <v>107.3923077</v>
      </c>
      <c r="AE93" s="1">
        <v>49.530769229999997</v>
      </c>
      <c r="AF93" s="1">
        <v>21.992307690000001</v>
      </c>
      <c r="AG93" s="1">
        <v>289.85384620000002</v>
      </c>
      <c r="AH93" s="1">
        <v>175.6076923</v>
      </c>
      <c r="AI93" s="1">
        <v>198.09230769999999</v>
      </c>
      <c r="AJ93" s="1">
        <v>235.03076920000001</v>
      </c>
      <c r="AK93" s="1">
        <v>733.00679790000004</v>
      </c>
      <c r="AL93" s="1">
        <v>86.813893859999993</v>
      </c>
      <c r="AM93" s="1">
        <v>11.56565295</v>
      </c>
      <c r="AN93" s="1">
        <v>852134.81220000004</v>
      </c>
      <c r="AO93" s="1">
        <v>670.3750149</v>
      </c>
      <c r="AP93" s="1">
        <v>1312.449374</v>
      </c>
      <c r="AQ93" s="1">
        <v>908.25289210000005</v>
      </c>
      <c r="AR93" s="1">
        <v>1612.336374</v>
      </c>
      <c r="AS93" s="1">
        <v>6370.1106739999996</v>
      </c>
      <c r="AT93" s="1">
        <v>674.86517590000005</v>
      </c>
      <c r="AU93" s="1">
        <v>1089.589982</v>
      </c>
      <c r="AV93" s="1">
        <v>32150.46041</v>
      </c>
      <c r="AW93" s="1">
        <v>351.8371497</v>
      </c>
      <c r="AX93" s="1">
        <v>208.28199169999999</v>
      </c>
      <c r="AY93" s="1">
        <v>97.030948120000005</v>
      </c>
      <c r="AZ93" s="1">
        <v>2657.676148</v>
      </c>
      <c r="BA93" s="1">
        <v>2367.5270719999999</v>
      </c>
      <c r="BB93" s="1">
        <v>2145.1852119999999</v>
      </c>
      <c r="BC93" s="1">
        <v>5332.4951700000001</v>
      </c>
    </row>
    <row r="94" spans="1:55" ht="15.75" customHeight="1" x14ac:dyDescent="0.25">
      <c r="A94" s="1" t="s">
        <v>254</v>
      </c>
      <c r="B94" s="1" t="s">
        <v>255</v>
      </c>
      <c r="C94" s="1" t="s">
        <v>3152</v>
      </c>
      <c r="D94" s="1">
        <v>64.333333330000002</v>
      </c>
      <c r="E94" s="1">
        <v>3.7301078099999998</v>
      </c>
      <c r="F94" s="1">
        <v>6</v>
      </c>
      <c r="G94" s="1">
        <v>24</v>
      </c>
      <c r="H94" s="1">
        <v>6</v>
      </c>
      <c r="I94" s="1">
        <v>2.5</v>
      </c>
      <c r="J94" s="1">
        <v>0.625</v>
      </c>
      <c r="K94" s="1">
        <v>2.25</v>
      </c>
      <c r="L94" s="1">
        <v>0.5625</v>
      </c>
      <c r="M94" s="1">
        <v>10.5</v>
      </c>
      <c r="N94" s="1">
        <v>2.625</v>
      </c>
      <c r="O94" s="1">
        <v>12.5</v>
      </c>
      <c r="P94" s="1">
        <v>3.125</v>
      </c>
      <c r="Q94" s="1">
        <v>321</v>
      </c>
      <c r="R94" s="1">
        <v>121.6542056</v>
      </c>
      <c r="S94" s="1">
        <v>83.102803739999999</v>
      </c>
      <c r="T94" s="1">
        <v>26.872274139999998</v>
      </c>
      <c r="U94" s="1">
        <v>7945.8411210000004</v>
      </c>
      <c r="V94" s="1">
        <v>278.90654210000002</v>
      </c>
      <c r="W94" s="1">
        <v>-30.760124609999998</v>
      </c>
      <c r="X94" s="1">
        <v>309.66666670000001</v>
      </c>
      <c r="Y94" s="1">
        <v>193.24299070000001</v>
      </c>
      <c r="Z94" s="1">
        <v>44.261682239999999</v>
      </c>
      <c r="AA94" s="1">
        <v>223.67289719999999</v>
      </c>
      <c r="AB94" s="1">
        <v>20.386292829999999</v>
      </c>
      <c r="AC94" s="1">
        <v>1812.6697819999999</v>
      </c>
      <c r="AD94" s="1">
        <v>256.1401869</v>
      </c>
      <c r="AE94" s="1">
        <v>73.554517129999994</v>
      </c>
      <c r="AF94" s="1">
        <v>40.1588785</v>
      </c>
      <c r="AG94" s="1">
        <v>675.18068540000002</v>
      </c>
      <c r="AH94" s="1">
        <v>244.28037380000001</v>
      </c>
      <c r="AI94" s="1">
        <v>624.47352020000005</v>
      </c>
      <c r="AJ94" s="1">
        <v>283.82554520000002</v>
      </c>
      <c r="AK94" s="1">
        <v>1755.164428</v>
      </c>
      <c r="AL94" s="1">
        <v>159.6237734</v>
      </c>
      <c r="AM94" s="1">
        <v>41.630510119999997</v>
      </c>
      <c r="AN94" s="1">
        <v>2370414.7089999998</v>
      </c>
      <c r="AO94" s="1">
        <v>1063.153738</v>
      </c>
      <c r="AP94" s="1">
        <v>3841.9141549999999</v>
      </c>
      <c r="AQ94" s="1">
        <v>2376.3729170000001</v>
      </c>
      <c r="AR94" s="1">
        <v>3658.0220210000002</v>
      </c>
      <c r="AS94" s="1">
        <v>3727.7313079999999</v>
      </c>
      <c r="AT94" s="1">
        <v>1127.320794</v>
      </c>
      <c r="AU94" s="1">
        <v>3336.350312</v>
      </c>
      <c r="AV94" s="1">
        <v>269413.87809999997</v>
      </c>
      <c r="AW94" s="1">
        <v>7402.0459110000002</v>
      </c>
      <c r="AX94" s="1">
        <v>1090.1478</v>
      </c>
      <c r="AY94" s="1">
        <v>174.8278037</v>
      </c>
      <c r="AZ94" s="1">
        <v>46042.617250000003</v>
      </c>
      <c r="BA94" s="1">
        <v>10362.18989</v>
      </c>
      <c r="BB94" s="1">
        <v>33042.281329999998</v>
      </c>
      <c r="BC94" s="1">
        <v>24854.350719999999</v>
      </c>
    </row>
    <row r="95" spans="1:55" ht="15.75" customHeight="1" x14ac:dyDescent="0.25">
      <c r="A95" s="1" t="s">
        <v>256</v>
      </c>
      <c r="B95" s="1" t="s">
        <v>257</v>
      </c>
      <c r="C95" s="1" t="s">
        <v>3135</v>
      </c>
      <c r="D95" s="1">
        <v>59.6</v>
      </c>
      <c r="E95" s="1">
        <v>2.238064686</v>
      </c>
      <c r="F95" s="1">
        <v>10</v>
      </c>
      <c r="G95" s="1">
        <v>67.5</v>
      </c>
      <c r="H95" s="1">
        <v>16.875</v>
      </c>
      <c r="I95" s="1">
        <v>2.5</v>
      </c>
      <c r="J95" s="1">
        <v>0.625</v>
      </c>
      <c r="K95" s="1">
        <v>4.0999999999999996</v>
      </c>
      <c r="L95" s="1">
        <v>1.0249999999999999</v>
      </c>
      <c r="M95" s="1">
        <v>12</v>
      </c>
      <c r="N95" s="1">
        <v>3</v>
      </c>
      <c r="O95" s="1">
        <v>12</v>
      </c>
      <c r="P95" s="1">
        <v>3</v>
      </c>
      <c r="Q95" s="1">
        <v>624</v>
      </c>
      <c r="R95" s="1">
        <v>89.929487179999995</v>
      </c>
      <c r="S95" s="1">
        <v>127.0496795</v>
      </c>
      <c r="T95" s="1">
        <v>30.844551280000001</v>
      </c>
      <c r="U95" s="1">
        <v>9803.0272440000008</v>
      </c>
      <c r="V95" s="1">
        <v>294.4375</v>
      </c>
      <c r="W95" s="1">
        <v>-114.4983974</v>
      </c>
      <c r="X95" s="1">
        <v>408.93589739999999</v>
      </c>
      <c r="Y95" s="1">
        <v>172.09775640000001</v>
      </c>
      <c r="Z95" s="1">
        <v>-15.41826923</v>
      </c>
      <c r="AA95" s="1">
        <v>212.16987180000001</v>
      </c>
      <c r="AB95" s="1">
        <v>-41.099358969999997</v>
      </c>
      <c r="AC95" s="1">
        <v>778.28685900000005</v>
      </c>
      <c r="AD95" s="1">
        <v>101.3717949</v>
      </c>
      <c r="AE95" s="1">
        <v>32.76442308</v>
      </c>
      <c r="AF95" s="1">
        <v>39.125</v>
      </c>
      <c r="AG95" s="1">
        <v>277.15384619999998</v>
      </c>
      <c r="AH95" s="1">
        <v>112.69871790000001</v>
      </c>
      <c r="AI95" s="1">
        <v>251.9310897</v>
      </c>
      <c r="AJ95" s="1">
        <v>123.8685897</v>
      </c>
      <c r="AK95" s="1">
        <v>1495.8955020000001</v>
      </c>
      <c r="AL95" s="1">
        <v>367.51759220000002</v>
      </c>
      <c r="AM95" s="1">
        <v>27.749472669999999</v>
      </c>
      <c r="AN95" s="1">
        <v>2291183.7599999998</v>
      </c>
      <c r="AO95" s="1">
        <v>920.88212280000005</v>
      </c>
      <c r="AP95" s="1">
        <v>3417.8940579999999</v>
      </c>
      <c r="AQ95" s="1">
        <v>2378.8080829999999</v>
      </c>
      <c r="AR95" s="1">
        <v>4011.8379399999999</v>
      </c>
      <c r="AS95" s="1">
        <v>7221.5952360000001</v>
      </c>
      <c r="AT95" s="1">
        <v>947.79774250000003</v>
      </c>
      <c r="AU95" s="1">
        <v>3049.8071260000002</v>
      </c>
      <c r="AV95" s="1">
        <v>81676.519509999998</v>
      </c>
      <c r="AW95" s="1">
        <v>808.74758199999997</v>
      </c>
      <c r="AX95" s="1">
        <v>563.71487990000003</v>
      </c>
      <c r="AY95" s="1">
        <v>361.81420550000001</v>
      </c>
      <c r="AZ95" s="1">
        <v>6104.0437089999996</v>
      </c>
      <c r="BA95" s="1">
        <v>5921.1354080000001</v>
      </c>
      <c r="BB95" s="1">
        <v>4972.375661</v>
      </c>
      <c r="BC95" s="1">
        <v>8957.3085460000002</v>
      </c>
    </row>
    <row r="96" spans="1:55" ht="15.75" customHeight="1" x14ac:dyDescent="0.25">
      <c r="A96" s="1" t="s">
        <v>258</v>
      </c>
      <c r="B96" s="1" t="s">
        <v>259</v>
      </c>
      <c r="C96" s="1" t="s">
        <v>3153</v>
      </c>
      <c r="D96" s="1">
        <v>52</v>
      </c>
      <c r="E96" s="1">
        <v>22.380646859999999</v>
      </c>
      <c r="F96" s="1">
        <v>1</v>
      </c>
      <c r="G96" s="1">
        <v>15</v>
      </c>
      <c r="H96" s="1">
        <v>3.75</v>
      </c>
      <c r="I96" s="1">
        <v>5.5</v>
      </c>
      <c r="J96" s="1">
        <v>1.375</v>
      </c>
      <c r="K96" s="1">
        <v>4.25</v>
      </c>
      <c r="L96" s="1">
        <v>1.0625</v>
      </c>
      <c r="M96" s="1">
        <v>37.5</v>
      </c>
      <c r="N96" s="1">
        <v>9.375</v>
      </c>
      <c r="O96" s="1">
        <v>31</v>
      </c>
      <c r="P96" s="1">
        <v>7.75</v>
      </c>
      <c r="Q96" s="1">
        <v>40</v>
      </c>
      <c r="R96" s="1">
        <v>216.8</v>
      </c>
      <c r="S96" s="1">
        <v>78.224999999999994</v>
      </c>
      <c r="T96" s="1">
        <v>48.1</v>
      </c>
      <c r="U96" s="1">
        <v>3040.95</v>
      </c>
      <c r="V96" s="1">
        <v>296.75</v>
      </c>
      <c r="W96" s="1">
        <v>129.5</v>
      </c>
      <c r="X96" s="1">
        <v>167.25</v>
      </c>
      <c r="Y96" s="1">
        <v>244.7</v>
      </c>
      <c r="Z96" s="1">
        <v>182.32499999999999</v>
      </c>
      <c r="AA96" s="1">
        <v>252.47499999999999</v>
      </c>
      <c r="AB96" s="1">
        <v>175.65</v>
      </c>
      <c r="AC96" s="1">
        <v>2228.3249999999998</v>
      </c>
      <c r="AD96" s="1">
        <v>321.67500000000001</v>
      </c>
      <c r="AE96" s="1">
        <v>93.1</v>
      </c>
      <c r="AF96" s="1">
        <v>46</v>
      </c>
      <c r="AG96" s="1">
        <v>888.625</v>
      </c>
      <c r="AH96" s="1">
        <v>302.8</v>
      </c>
      <c r="AI96" s="1">
        <v>745.375</v>
      </c>
      <c r="AJ96" s="1">
        <v>350.22500000000002</v>
      </c>
      <c r="AK96" s="1">
        <v>437.7538462</v>
      </c>
      <c r="AL96" s="1">
        <v>566.89679490000003</v>
      </c>
      <c r="AM96" s="1">
        <v>364.4</v>
      </c>
      <c r="AN96" s="1">
        <v>1926209.5360000001</v>
      </c>
      <c r="AO96" s="1">
        <v>441.47435899999999</v>
      </c>
      <c r="AP96" s="1">
        <v>790.61538459999997</v>
      </c>
      <c r="AQ96" s="1">
        <v>656.3974359</v>
      </c>
      <c r="AR96" s="1">
        <v>636.62564099999997</v>
      </c>
      <c r="AS96" s="1">
        <v>821.71217950000005</v>
      </c>
      <c r="AT96" s="1">
        <v>686.30705130000001</v>
      </c>
      <c r="AU96" s="1">
        <v>830.28461540000001</v>
      </c>
      <c r="AV96" s="1">
        <v>351929.50709999999</v>
      </c>
      <c r="AW96" s="1">
        <v>7484.430128</v>
      </c>
      <c r="AX96" s="1">
        <v>2916.2461539999999</v>
      </c>
      <c r="AY96" s="1">
        <v>691.28205130000003</v>
      </c>
      <c r="AZ96" s="1">
        <v>63785.368589999998</v>
      </c>
      <c r="BA96" s="1">
        <v>28617.035899999999</v>
      </c>
      <c r="BB96" s="1">
        <v>49012.753210000003</v>
      </c>
      <c r="BC96" s="1">
        <v>45922.178849999997</v>
      </c>
    </row>
    <row r="97" spans="1:55" ht="15.75" customHeight="1" x14ac:dyDescent="0.25">
      <c r="A97" s="1" t="s">
        <v>260</v>
      </c>
      <c r="B97" s="1" t="s">
        <v>261</v>
      </c>
      <c r="C97" s="1" t="s">
        <v>3143</v>
      </c>
      <c r="D97" s="1">
        <v>58</v>
      </c>
      <c r="E97" s="1">
        <v>5.5951617149999997</v>
      </c>
      <c r="F97" s="1">
        <v>4</v>
      </c>
      <c r="G97" s="1">
        <v>35</v>
      </c>
      <c r="H97" s="1">
        <v>8.75</v>
      </c>
      <c r="I97" s="1">
        <v>2.25</v>
      </c>
      <c r="J97" s="1">
        <v>0.5625</v>
      </c>
      <c r="K97" s="1">
        <v>3.5</v>
      </c>
      <c r="L97" s="1">
        <v>0.875</v>
      </c>
      <c r="M97" s="1" t="s">
        <v>71</v>
      </c>
      <c r="N97" s="1" t="s">
        <v>71</v>
      </c>
      <c r="O97" s="1" t="s">
        <v>71</v>
      </c>
      <c r="P97" s="1" t="s">
        <v>71</v>
      </c>
      <c r="Q97" s="1">
        <v>431</v>
      </c>
      <c r="R97" s="1">
        <v>91.354988399999996</v>
      </c>
      <c r="S97" s="1">
        <v>88.33642691</v>
      </c>
      <c r="T97" s="1">
        <v>33.322505800000002</v>
      </c>
      <c r="U97" s="1">
        <v>6319.3712299999997</v>
      </c>
      <c r="V97" s="1">
        <v>233.37587009999999</v>
      </c>
      <c r="W97" s="1">
        <v>-29.153132249999999</v>
      </c>
      <c r="X97" s="1">
        <v>262.5290023</v>
      </c>
      <c r="Y97" s="1">
        <v>140.07656610000001</v>
      </c>
      <c r="Z97" s="1">
        <v>46.037122969999999</v>
      </c>
      <c r="AA97" s="1">
        <v>171.15777259999999</v>
      </c>
      <c r="AB97" s="1">
        <v>9.011600928</v>
      </c>
      <c r="AC97" s="1">
        <v>836.72621809999998</v>
      </c>
      <c r="AD97" s="1">
        <v>94.979118330000006</v>
      </c>
      <c r="AE97" s="1">
        <v>49.327146169999999</v>
      </c>
      <c r="AF97" s="1">
        <v>20.990719259999999</v>
      </c>
      <c r="AG97" s="1">
        <v>265.95359630000002</v>
      </c>
      <c r="AH97" s="1">
        <v>162.38979119999999</v>
      </c>
      <c r="AI97" s="1">
        <v>250.3201856</v>
      </c>
      <c r="AJ97" s="1">
        <v>186.44547560000001</v>
      </c>
      <c r="AK97" s="1">
        <v>351.27601579999998</v>
      </c>
      <c r="AL97" s="1">
        <v>89.786553710000007</v>
      </c>
      <c r="AM97" s="1">
        <v>14.725980679999999</v>
      </c>
      <c r="AN97" s="1">
        <v>631988.8898</v>
      </c>
      <c r="AO97" s="1">
        <v>318.7095559</v>
      </c>
      <c r="AP97" s="1">
        <v>773.21370530000002</v>
      </c>
      <c r="AQ97" s="1">
        <v>656.98462199999994</v>
      </c>
      <c r="AR97" s="1">
        <v>2018.7499379999999</v>
      </c>
      <c r="AS97" s="1">
        <v>3221.6497810000001</v>
      </c>
      <c r="AT97" s="1">
        <v>221.9145848</v>
      </c>
      <c r="AU97" s="1">
        <v>732.02544650000004</v>
      </c>
      <c r="AV97" s="1">
        <v>32209.957429999999</v>
      </c>
      <c r="AW97" s="1">
        <v>498.0577025</v>
      </c>
      <c r="AX97" s="1">
        <v>148.65319160000001</v>
      </c>
      <c r="AY97" s="1">
        <v>72.167355529999995</v>
      </c>
      <c r="AZ97" s="1">
        <v>4061.555981</v>
      </c>
      <c r="BA97" s="1">
        <v>1718.8802679999999</v>
      </c>
      <c r="BB97" s="1">
        <v>3697.9437539999999</v>
      </c>
      <c r="BC97" s="1">
        <v>3816.8196950000001</v>
      </c>
    </row>
    <row r="98" spans="1:55" ht="15.75" customHeight="1" x14ac:dyDescent="0.25">
      <c r="A98" s="1" t="s">
        <v>262</v>
      </c>
      <c r="B98" s="1" t="s">
        <v>263</v>
      </c>
      <c r="C98" s="1" t="s">
        <v>357</v>
      </c>
      <c r="D98" s="1">
        <v>64.571428569999995</v>
      </c>
      <c r="E98" s="1">
        <v>3.1972352659999999</v>
      </c>
      <c r="F98" s="1">
        <v>7</v>
      </c>
      <c r="G98" s="1">
        <v>55.5</v>
      </c>
      <c r="H98" s="1">
        <v>13.875</v>
      </c>
      <c r="I98" s="1">
        <v>2.75</v>
      </c>
      <c r="J98" s="1">
        <v>0.6875</v>
      </c>
      <c r="K98" s="1">
        <v>5.4</v>
      </c>
      <c r="L98" s="1">
        <v>1.35</v>
      </c>
      <c r="M98" s="1">
        <v>13.5</v>
      </c>
      <c r="N98" s="1">
        <v>3.375</v>
      </c>
      <c r="O98" s="1">
        <v>14.5</v>
      </c>
      <c r="P98" s="1">
        <v>3.625</v>
      </c>
      <c r="Q98" s="1">
        <v>348</v>
      </c>
      <c r="R98" s="1">
        <v>93.847701150000006</v>
      </c>
      <c r="S98" s="1">
        <v>115.183908</v>
      </c>
      <c r="T98" s="1">
        <v>30.844827590000001</v>
      </c>
      <c r="U98" s="1">
        <v>9153.5689660000007</v>
      </c>
      <c r="V98" s="1">
        <v>280.66379310000002</v>
      </c>
      <c r="W98" s="1">
        <v>-95.293103450000004</v>
      </c>
      <c r="X98" s="1">
        <v>375.95689659999999</v>
      </c>
      <c r="Y98" s="1">
        <v>164.88793100000001</v>
      </c>
      <c r="Z98" s="1">
        <v>8.7183908050000003</v>
      </c>
      <c r="AA98" s="1">
        <v>207.0287356</v>
      </c>
      <c r="AB98" s="1">
        <v>-29.281609199999998</v>
      </c>
      <c r="AC98" s="1">
        <v>1031.931034</v>
      </c>
      <c r="AD98" s="1">
        <v>115.29310340000001</v>
      </c>
      <c r="AE98" s="1">
        <v>56.545977010000001</v>
      </c>
      <c r="AF98" s="1">
        <v>22.841954019999999</v>
      </c>
      <c r="AG98" s="1">
        <v>325.53448279999998</v>
      </c>
      <c r="AH98" s="1">
        <v>190.77011490000001</v>
      </c>
      <c r="AI98" s="1">
        <v>305.95402300000001</v>
      </c>
      <c r="AJ98" s="1">
        <v>214.9051724</v>
      </c>
      <c r="AK98" s="1">
        <v>2059.2072859999998</v>
      </c>
      <c r="AL98" s="1">
        <v>170.36377490000001</v>
      </c>
      <c r="AM98" s="1">
        <v>46.096889599999997</v>
      </c>
      <c r="AN98" s="1">
        <v>2956376.9720000001</v>
      </c>
      <c r="AO98" s="1">
        <v>719.90104840000004</v>
      </c>
      <c r="AP98" s="1">
        <v>4579.9599520000002</v>
      </c>
      <c r="AQ98" s="1">
        <v>2680.5831509999998</v>
      </c>
      <c r="AR98" s="1">
        <v>5331.8346670000001</v>
      </c>
      <c r="AS98" s="1">
        <v>9640.537182</v>
      </c>
      <c r="AT98" s="1">
        <v>887.5380768</v>
      </c>
      <c r="AU98" s="1">
        <v>4486.3469809999997</v>
      </c>
      <c r="AV98" s="1">
        <v>47553.395810000002</v>
      </c>
      <c r="AW98" s="1">
        <v>698.6919408</v>
      </c>
      <c r="AX98" s="1">
        <v>528.34081949999995</v>
      </c>
      <c r="AY98" s="1">
        <v>189.01529529999999</v>
      </c>
      <c r="AZ98" s="1">
        <v>4837.2062999999998</v>
      </c>
      <c r="BA98" s="1">
        <v>4846.7078069999998</v>
      </c>
      <c r="BB98" s="1">
        <v>4542.3379379999997</v>
      </c>
      <c r="BC98" s="1">
        <v>8561.8209530000004</v>
      </c>
    </row>
    <row r="99" spans="1:55" ht="15.75" customHeight="1" x14ac:dyDescent="0.25">
      <c r="A99" s="1" t="s">
        <v>264</v>
      </c>
      <c r="B99" s="1" t="s">
        <v>265</v>
      </c>
      <c r="C99" s="1" t="s">
        <v>3137</v>
      </c>
      <c r="D99" s="1">
        <v>72</v>
      </c>
      <c r="E99" s="1">
        <v>22.380646859999999</v>
      </c>
      <c r="F99" s="1">
        <v>1</v>
      </c>
      <c r="G99" s="1">
        <v>45</v>
      </c>
      <c r="H99" s="1">
        <v>11.25</v>
      </c>
      <c r="I99" s="1">
        <v>3.5</v>
      </c>
      <c r="J99" s="1">
        <v>0.875</v>
      </c>
      <c r="K99" s="1">
        <v>3</v>
      </c>
      <c r="L99" s="1">
        <v>0.75</v>
      </c>
      <c r="M99" s="1">
        <v>20</v>
      </c>
      <c r="N99" s="1">
        <v>5</v>
      </c>
      <c r="O99" s="1">
        <v>15</v>
      </c>
      <c r="P99" s="1">
        <v>3.75</v>
      </c>
      <c r="Q99" s="1">
        <v>233</v>
      </c>
      <c r="R99" s="1">
        <v>143.25751070000001</v>
      </c>
      <c r="S99" s="1">
        <v>92.553648069999994</v>
      </c>
      <c r="T99" s="1">
        <v>35.03004292</v>
      </c>
      <c r="U99" s="1">
        <v>6472.4592270000003</v>
      </c>
      <c r="V99" s="1">
        <v>284.21459229999999</v>
      </c>
      <c r="W99" s="1">
        <v>6.6824034330000002</v>
      </c>
      <c r="X99" s="1">
        <v>277.53218879999997</v>
      </c>
      <c r="Y99" s="1">
        <v>188.5407725</v>
      </c>
      <c r="Z99" s="1">
        <v>85.914163090000002</v>
      </c>
      <c r="AA99" s="1">
        <v>226.2875536</v>
      </c>
      <c r="AB99" s="1">
        <v>60.583690990000001</v>
      </c>
      <c r="AC99" s="1">
        <v>1530.682403</v>
      </c>
      <c r="AD99" s="1">
        <v>211.50214589999999</v>
      </c>
      <c r="AE99" s="1">
        <v>59.630901289999997</v>
      </c>
      <c r="AF99" s="1">
        <v>38.523605150000002</v>
      </c>
      <c r="AG99" s="1">
        <v>562.62660940000001</v>
      </c>
      <c r="AH99" s="1">
        <v>202.6309013</v>
      </c>
      <c r="AI99" s="1">
        <v>504.93562229999998</v>
      </c>
      <c r="AJ99" s="1">
        <v>248.57939909999999</v>
      </c>
      <c r="AK99" s="1">
        <v>360.01098860000002</v>
      </c>
      <c r="AL99" s="1">
        <v>209.3947388</v>
      </c>
      <c r="AM99" s="1">
        <v>153.46030039999999</v>
      </c>
      <c r="AN99" s="1">
        <v>4471214.4649999999</v>
      </c>
      <c r="AO99" s="1">
        <v>720.7554758</v>
      </c>
      <c r="AP99" s="1">
        <v>1430.30387</v>
      </c>
      <c r="AQ99" s="1">
        <v>3082.7155539999999</v>
      </c>
      <c r="AR99" s="1">
        <v>3460.0080290000001</v>
      </c>
      <c r="AS99" s="1">
        <v>2992.6046689999998</v>
      </c>
      <c r="AT99" s="1">
        <v>828.61954270000001</v>
      </c>
      <c r="AU99" s="1">
        <v>1319.942319</v>
      </c>
      <c r="AV99" s="1">
        <v>244870.89869999999</v>
      </c>
      <c r="AW99" s="1">
        <v>5903.6821069999996</v>
      </c>
      <c r="AX99" s="1">
        <v>750.38904100000002</v>
      </c>
      <c r="AY99" s="1">
        <v>180.57810420000001</v>
      </c>
      <c r="AZ99" s="1">
        <v>39509.666010000001</v>
      </c>
      <c r="BA99" s="1">
        <v>7360.9407650000003</v>
      </c>
      <c r="BB99" s="1">
        <v>42989.75877</v>
      </c>
      <c r="BC99" s="1">
        <v>20628.322329999999</v>
      </c>
    </row>
    <row r="100" spans="1:55" ht="15.75" customHeight="1" x14ac:dyDescent="0.25">
      <c r="A100" s="1" t="s">
        <v>266</v>
      </c>
      <c r="B100" s="1" t="s">
        <v>267</v>
      </c>
      <c r="C100" s="1" t="s">
        <v>3189</v>
      </c>
      <c r="D100" s="1">
        <v>61</v>
      </c>
      <c r="E100" s="1">
        <v>5.5951617149999997</v>
      </c>
      <c r="F100" s="1">
        <v>4</v>
      </c>
      <c r="G100" s="1">
        <v>55</v>
      </c>
      <c r="H100" s="1">
        <v>13.75</v>
      </c>
      <c r="I100" s="1">
        <v>2.5</v>
      </c>
      <c r="J100" s="1">
        <v>0.625</v>
      </c>
      <c r="K100" s="1">
        <v>3.25</v>
      </c>
      <c r="L100" s="1">
        <v>0.8125</v>
      </c>
      <c r="M100" s="1">
        <v>22.5</v>
      </c>
      <c r="N100" s="1">
        <v>5.625</v>
      </c>
      <c r="O100" s="1">
        <v>22.5</v>
      </c>
      <c r="P100" s="1">
        <v>5.625</v>
      </c>
      <c r="Q100" s="1">
        <v>385</v>
      </c>
      <c r="R100" s="1">
        <v>173.22857139999999</v>
      </c>
      <c r="S100" s="1">
        <v>91.283116879999994</v>
      </c>
      <c r="T100" s="1">
        <v>44.038961039999997</v>
      </c>
      <c r="U100" s="1">
        <v>4522.4285710000004</v>
      </c>
      <c r="V100" s="1">
        <v>278.8935065</v>
      </c>
      <c r="W100" s="1">
        <v>59.812987010000001</v>
      </c>
      <c r="X100" s="1">
        <v>219.08051950000001</v>
      </c>
      <c r="Y100" s="1">
        <v>218.28311690000001</v>
      </c>
      <c r="Z100" s="1">
        <v>122.87012989999999</v>
      </c>
      <c r="AA100" s="1">
        <v>228.8363636</v>
      </c>
      <c r="AB100" s="1">
        <v>113.3038961</v>
      </c>
      <c r="AC100" s="1">
        <v>1815.293506</v>
      </c>
      <c r="AD100" s="1">
        <v>270.0441558</v>
      </c>
      <c r="AE100" s="1">
        <v>64.787012989999994</v>
      </c>
      <c r="AF100" s="1">
        <v>44.519480520000002</v>
      </c>
      <c r="AG100" s="1">
        <v>725.4493506</v>
      </c>
      <c r="AH100" s="1">
        <v>221.31688310000001</v>
      </c>
      <c r="AI100" s="1">
        <v>657.04675320000001</v>
      </c>
      <c r="AJ100" s="1">
        <v>256.43896100000001</v>
      </c>
      <c r="AK100" s="1">
        <v>1040.385119</v>
      </c>
      <c r="AL100" s="1">
        <v>486.7816153</v>
      </c>
      <c r="AM100" s="1">
        <v>243.6781656</v>
      </c>
      <c r="AN100" s="1">
        <v>3968192.5219999999</v>
      </c>
      <c r="AO100" s="1">
        <v>1143.5433169999999</v>
      </c>
      <c r="AP100" s="1">
        <v>2467.345143</v>
      </c>
      <c r="AQ100" s="1">
        <v>3219.1731869999999</v>
      </c>
      <c r="AR100" s="1">
        <v>1258.1201570000001</v>
      </c>
      <c r="AS100" s="1">
        <v>2406.5247559999998</v>
      </c>
      <c r="AT100" s="1">
        <v>1230.6111739999999</v>
      </c>
      <c r="AU100" s="1">
        <v>2114.9881359999999</v>
      </c>
      <c r="AV100" s="1">
        <v>479952.55690000003</v>
      </c>
      <c r="AW100" s="1">
        <v>15114.755859999999</v>
      </c>
      <c r="AX100" s="1">
        <v>1565.595143</v>
      </c>
      <c r="AY100" s="1">
        <v>311.63047890000001</v>
      </c>
      <c r="AZ100" s="1">
        <v>100285.6491</v>
      </c>
      <c r="BA100" s="1">
        <v>15551.425370000001</v>
      </c>
      <c r="BB100" s="1">
        <v>93100.544680000006</v>
      </c>
      <c r="BC100" s="1">
        <v>19932.059420000001</v>
      </c>
    </row>
    <row r="101" spans="1:55" ht="15.75" customHeight="1" x14ac:dyDescent="0.25">
      <c r="A101" s="1" t="s">
        <v>268</v>
      </c>
      <c r="B101" s="1" t="s">
        <v>269</v>
      </c>
      <c r="C101" s="1" t="s">
        <v>135</v>
      </c>
      <c r="D101" s="1">
        <v>56</v>
      </c>
      <c r="E101" s="1">
        <v>1.4920431240000001</v>
      </c>
      <c r="F101" s="1">
        <v>15</v>
      </c>
      <c r="G101" s="1">
        <v>52.5</v>
      </c>
      <c r="H101" s="1">
        <v>13.125</v>
      </c>
      <c r="I101" s="1">
        <v>2</v>
      </c>
      <c r="J101" s="1">
        <v>0.5</v>
      </c>
      <c r="K101" s="1">
        <v>2.25</v>
      </c>
      <c r="L101" s="1">
        <v>0.5625</v>
      </c>
      <c r="M101" s="1">
        <v>5</v>
      </c>
      <c r="N101" s="1">
        <v>1.25</v>
      </c>
      <c r="O101" s="1">
        <v>5</v>
      </c>
      <c r="P101" s="1">
        <v>1.25</v>
      </c>
      <c r="Q101" s="1">
        <v>779</v>
      </c>
      <c r="R101" s="1">
        <v>13.50834403</v>
      </c>
      <c r="S101" s="1">
        <v>79.704749680000006</v>
      </c>
      <c r="T101" s="1">
        <v>24.397946080000001</v>
      </c>
      <c r="U101" s="1">
        <v>8402.24647</v>
      </c>
      <c r="V101" s="1">
        <v>182.12451859999999</v>
      </c>
      <c r="W101" s="1">
        <v>-141.37740690000001</v>
      </c>
      <c r="X101" s="1">
        <v>323.50192550000003</v>
      </c>
      <c r="Y101" s="1">
        <v>92.23876765</v>
      </c>
      <c r="Z101" s="1">
        <v>-38.148908859999999</v>
      </c>
      <c r="AA101" s="1">
        <v>122.9884467</v>
      </c>
      <c r="AB101" s="1">
        <v>-92.998716299999998</v>
      </c>
      <c r="AC101" s="1">
        <v>792.41463409999994</v>
      </c>
      <c r="AD101" s="1">
        <v>99.857509629999996</v>
      </c>
      <c r="AE101" s="1">
        <v>39.378690630000001</v>
      </c>
      <c r="AF101" s="1">
        <v>30.845956350000002</v>
      </c>
      <c r="AG101" s="1">
        <v>274.4557125</v>
      </c>
      <c r="AH101" s="1">
        <v>129.88061619999999</v>
      </c>
      <c r="AI101" s="1">
        <v>234.37997429999999</v>
      </c>
      <c r="AJ101" s="1">
        <v>174.7560976</v>
      </c>
      <c r="AK101" s="1">
        <v>875.26310509999996</v>
      </c>
      <c r="AL101" s="1">
        <v>249.50911619999999</v>
      </c>
      <c r="AM101" s="1">
        <v>6.471255416</v>
      </c>
      <c r="AN101" s="1">
        <v>3865799.577</v>
      </c>
      <c r="AO101" s="1">
        <v>954.20941089999997</v>
      </c>
      <c r="AP101" s="1">
        <v>3692.4332159999999</v>
      </c>
      <c r="AQ101" s="1">
        <v>5141.116642</v>
      </c>
      <c r="AR101" s="1">
        <v>2435.5033279999998</v>
      </c>
      <c r="AS101" s="1">
        <v>3967.5433499999999</v>
      </c>
      <c r="AT101" s="1">
        <v>653.18881239999996</v>
      </c>
      <c r="AU101" s="1">
        <v>2506.5976850000002</v>
      </c>
      <c r="AV101" s="1">
        <v>187049.7366</v>
      </c>
      <c r="AW101" s="1">
        <v>2527.6544779999999</v>
      </c>
      <c r="AX101" s="1">
        <v>486.73687180000002</v>
      </c>
      <c r="AY101" s="1">
        <v>74.112486840000003</v>
      </c>
      <c r="AZ101" s="1">
        <v>20630.623680000001</v>
      </c>
      <c r="BA101" s="1">
        <v>5742.3829009999999</v>
      </c>
      <c r="BB101" s="1">
        <v>5495.2667449999999</v>
      </c>
      <c r="BC101" s="1">
        <v>17139.536840000001</v>
      </c>
    </row>
    <row r="102" spans="1:55" ht="15.75" customHeight="1" x14ac:dyDescent="0.25">
      <c r="A102" s="1" t="s">
        <v>270</v>
      </c>
      <c r="B102" s="1" t="s">
        <v>271</v>
      </c>
      <c r="C102" s="1" t="s">
        <v>135</v>
      </c>
      <c r="D102" s="1">
        <v>56</v>
      </c>
      <c r="E102" s="1">
        <v>22.380646859999999</v>
      </c>
      <c r="F102" s="1">
        <v>1</v>
      </c>
      <c r="G102" s="1">
        <v>52.5</v>
      </c>
      <c r="H102" s="1">
        <v>13.125</v>
      </c>
      <c r="I102" s="1">
        <v>1.25</v>
      </c>
      <c r="J102" s="1">
        <v>0.3125</v>
      </c>
      <c r="K102" s="1">
        <v>2.25</v>
      </c>
      <c r="L102" s="1">
        <v>0.5625</v>
      </c>
      <c r="M102" s="1">
        <v>5</v>
      </c>
      <c r="N102" s="1">
        <v>1.25</v>
      </c>
      <c r="O102" s="1">
        <v>5</v>
      </c>
      <c r="P102" s="1">
        <v>1.25</v>
      </c>
      <c r="Q102" s="1">
        <v>311</v>
      </c>
      <c r="R102" s="1">
        <v>37.977491960000002</v>
      </c>
      <c r="S102" s="1">
        <v>109.6012862</v>
      </c>
      <c r="T102" s="1">
        <v>26.17363344</v>
      </c>
      <c r="U102" s="1">
        <v>10361.27974</v>
      </c>
      <c r="V102" s="1">
        <v>239.28938909999999</v>
      </c>
      <c r="W102" s="1">
        <v>-173.7170418</v>
      </c>
      <c r="X102" s="1">
        <v>413.0064309</v>
      </c>
      <c r="Y102" s="1">
        <v>122.1768489</v>
      </c>
      <c r="Z102" s="1">
        <v>-46.652733120000001</v>
      </c>
      <c r="AA102" s="1">
        <v>164.99035370000001</v>
      </c>
      <c r="AB102" s="1">
        <v>-101.9517685</v>
      </c>
      <c r="AC102" s="1">
        <v>928.14469450000001</v>
      </c>
      <c r="AD102" s="1">
        <v>108.9453376</v>
      </c>
      <c r="AE102" s="1">
        <v>48.456591639999999</v>
      </c>
      <c r="AF102" s="1">
        <v>29.948553050000001</v>
      </c>
      <c r="AG102" s="1">
        <v>310.68167199999999</v>
      </c>
      <c r="AH102" s="1">
        <v>160.00321539999999</v>
      </c>
      <c r="AI102" s="1">
        <v>283.70096460000002</v>
      </c>
      <c r="AJ102" s="1">
        <v>185.7813505</v>
      </c>
      <c r="AK102" s="1">
        <v>688.24142719999998</v>
      </c>
      <c r="AL102" s="1">
        <v>284.6792241</v>
      </c>
      <c r="AM102" s="1">
        <v>10.54394772</v>
      </c>
      <c r="AN102" s="1">
        <v>2703261.1830000002</v>
      </c>
      <c r="AO102" s="1">
        <v>733.21275800000001</v>
      </c>
      <c r="AP102" s="1">
        <v>2910.6616119999999</v>
      </c>
      <c r="AQ102" s="1">
        <v>3579.8386679999999</v>
      </c>
      <c r="AR102" s="1">
        <v>5837.2492689999999</v>
      </c>
      <c r="AS102" s="1">
        <v>8223.0403069999993</v>
      </c>
      <c r="AT102" s="1">
        <v>543.8482937</v>
      </c>
      <c r="AU102" s="1">
        <v>1959.962182</v>
      </c>
      <c r="AV102" s="1">
        <v>72231.38867</v>
      </c>
      <c r="AW102" s="1">
        <v>419.08409920000003</v>
      </c>
      <c r="AX102" s="1">
        <v>804.86181929999998</v>
      </c>
      <c r="AY102" s="1">
        <v>310.65540920000001</v>
      </c>
      <c r="AZ102" s="1">
        <v>3702.3531790000002</v>
      </c>
      <c r="BA102" s="1">
        <v>7229.6806349999997</v>
      </c>
      <c r="BB102" s="1">
        <v>1539.152225</v>
      </c>
      <c r="BC102" s="1">
        <v>12305.04881</v>
      </c>
    </row>
    <row r="103" spans="1:55" ht="15.75" customHeight="1" x14ac:dyDescent="0.25">
      <c r="A103" s="1" t="s">
        <v>272</v>
      </c>
      <c r="B103" s="1" t="s">
        <v>273</v>
      </c>
      <c r="C103" s="1" t="s">
        <v>3171</v>
      </c>
      <c r="D103" s="1">
        <v>50</v>
      </c>
      <c r="E103" s="1">
        <v>22.380646859999999</v>
      </c>
      <c r="F103" s="1">
        <v>1</v>
      </c>
      <c r="G103" s="1">
        <v>42.5</v>
      </c>
      <c r="H103" s="1">
        <v>10.625</v>
      </c>
      <c r="I103" s="1">
        <v>4.75</v>
      </c>
      <c r="J103" s="1">
        <v>1.1875</v>
      </c>
      <c r="K103" s="1">
        <v>4.3499999999999996</v>
      </c>
      <c r="L103" s="1">
        <v>1.0874999999999999</v>
      </c>
      <c r="M103" s="1">
        <v>22.5</v>
      </c>
      <c r="N103" s="1">
        <v>5.625</v>
      </c>
      <c r="O103" s="1">
        <v>32</v>
      </c>
      <c r="P103" s="1">
        <v>8</v>
      </c>
      <c r="Q103" s="1">
        <v>1</v>
      </c>
      <c r="R103" s="1">
        <v>153</v>
      </c>
      <c r="S103" s="1">
        <v>134</v>
      </c>
      <c r="T103" s="1">
        <v>39</v>
      </c>
      <c r="U103" s="1">
        <v>7647</v>
      </c>
      <c r="V103" s="1">
        <v>319</v>
      </c>
      <c r="W103" s="1">
        <v>-23</v>
      </c>
      <c r="X103" s="1">
        <v>342</v>
      </c>
      <c r="Y103" s="1">
        <v>153</v>
      </c>
      <c r="Z103" s="1">
        <v>209</v>
      </c>
      <c r="AA103" s="1">
        <v>248</v>
      </c>
      <c r="AB103" s="1">
        <v>50</v>
      </c>
      <c r="AC103" s="1">
        <v>1488</v>
      </c>
      <c r="AD103" s="1">
        <v>167</v>
      </c>
      <c r="AE103" s="1">
        <v>87</v>
      </c>
      <c r="AF103" s="1">
        <v>18</v>
      </c>
      <c r="AG103" s="1">
        <v>436</v>
      </c>
      <c r="AH103" s="1">
        <v>287</v>
      </c>
      <c r="AI103" s="1">
        <v>318</v>
      </c>
      <c r="AJ103" s="1">
        <v>418</v>
      </c>
      <c r="AK103" s="1">
        <v>1439.6499739999999</v>
      </c>
      <c r="AL103" s="1">
        <v>300.71970709999999</v>
      </c>
      <c r="AM103" s="1">
        <v>31.727814330000001</v>
      </c>
      <c r="AN103" s="1">
        <v>4433275.2609999999</v>
      </c>
      <c r="AO103" s="1">
        <v>1059.325531</v>
      </c>
      <c r="AP103" s="1">
        <v>4385.3703880000003</v>
      </c>
      <c r="AQ103" s="1">
        <v>4752.6870070000004</v>
      </c>
      <c r="AR103" s="1">
        <v>3151.8855140000001</v>
      </c>
      <c r="AS103" s="1">
        <v>6819.3033560000003</v>
      </c>
      <c r="AT103" s="1">
        <v>777.31297800000004</v>
      </c>
      <c r="AU103" s="1">
        <v>3586.7823509999998</v>
      </c>
      <c r="AV103" s="1">
        <v>141042.90299999999</v>
      </c>
      <c r="AW103" s="1">
        <v>2425.5489309999998</v>
      </c>
      <c r="AX103" s="1">
        <v>527.88685840000005</v>
      </c>
      <c r="AY103" s="1">
        <v>196.90870509999999</v>
      </c>
      <c r="AZ103" s="1">
        <v>18316.921579999998</v>
      </c>
      <c r="BA103" s="1">
        <v>5547.1114399999997</v>
      </c>
      <c r="BB103" s="1">
        <v>8962.2070870000007</v>
      </c>
      <c r="BC103" s="1">
        <v>15813.171120000001</v>
      </c>
    </row>
    <row r="104" spans="1:55" ht="15.75" customHeight="1" x14ac:dyDescent="0.25">
      <c r="A104" s="1" t="s">
        <v>274</v>
      </c>
      <c r="B104" s="1" t="s">
        <v>275</v>
      </c>
      <c r="C104" s="1" t="s">
        <v>79</v>
      </c>
      <c r="D104" s="1">
        <v>51</v>
      </c>
      <c r="E104" s="1">
        <v>7.4602156199999996</v>
      </c>
      <c r="F104" s="1">
        <v>3</v>
      </c>
      <c r="G104" s="1">
        <v>23.5</v>
      </c>
      <c r="H104" s="1">
        <v>5.875</v>
      </c>
      <c r="I104" s="1">
        <v>1.25</v>
      </c>
      <c r="J104" s="1">
        <v>0.3125</v>
      </c>
      <c r="K104" s="1">
        <v>2.75</v>
      </c>
      <c r="L104" s="1">
        <v>0.6875</v>
      </c>
      <c r="M104" s="1">
        <v>17.5</v>
      </c>
      <c r="N104" s="1">
        <v>4.375</v>
      </c>
      <c r="O104" s="1" t="s">
        <v>71</v>
      </c>
      <c r="P104" s="1" t="s">
        <v>71</v>
      </c>
      <c r="Q104" s="1">
        <v>82</v>
      </c>
      <c r="R104" s="1">
        <v>98.475609759999998</v>
      </c>
      <c r="S104" s="1">
        <v>90.853658539999998</v>
      </c>
      <c r="T104" s="1">
        <v>44.304878049999999</v>
      </c>
      <c r="U104" s="1">
        <v>3924.9878050000002</v>
      </c>
      <c r="V104" s="1">
        <v>204.98780489999999</v>
      </c>
      <c r="W104" s="1">
        <v>1.9268292680000001</v>
      </c>
      <c r="X104" s="1">
        <v>203.06097560000001</v>
      </c>
      <c r="Y104" s="1">
        <v>85.585365850000002</v>
      </c>
      <c r="Z104" s="1">
        <v>106.5853659</v>
      </c>
      <c r="AA104" s="1">
        <v>147.3658537</v>
      </c>
      <c r="AB104" s="1">
        <v>46.341463410000003</v>
      </c>
      <c r="AC104" s="1">
        <v>1230.1951220000001</v>
      </c>
      <c r="AD104" s="1">
        <v>128.7195122</v>
      </c>
      <c r="AE104" s="1">
        <v>68.12195122</v>
      </c>
      <c r="AF104" s="1">
        <v>17.487804879999999</v>
      </c>
      <c r="AG104" s="1">
        <v>361.6341463</v>
      </c>
      <c r="AH104" s="1">
        <v>247.7195122</v>
      </c>
      <c r="AI104" s="1">
        <v>269.87804879999999</v>
      </c>
      <c r="AJ104" s="1">
        <v>324.59756099999998</v>
      </c>
      <c r="AK104" s="1">
        <v>474.12902739999998</v>
      </c>
      <c r="AL104" s="1">
        <v>141.7560976</v>
      </c>
      <c r="AM104" s="1">
        <v>19.523185789999999</v>
      </c>
      <c r="AN104" s="1">
        <v>420498.72820000001</v>
      </c>
      <c r="AO104" s="1">
        <v>505.83935559999998</v>
      </c>
      <c r="AP104" s="1">
        <v>598.51309849999996</v>
      </c>
      <c r="AQ104" s="1">
        <v>446.23080399999998</v>
      </c>
      <c r="AR104" s="1">
        <v>1062.6654619999999</v>
      </c>
      <c r="AS104" s="1">
        <v>2443.35682</v>
      </c>
      <c r="AT104" s="1">
        <v>425.14844929999998</v>
      </c>
      <c r="AU104" s="1">
        <v>670.52393859999995</v>
      </c>
      <c r="AV104" s="1">
        <v>453896.33179999999</v>
      </c>
      <c r="AW104" s="1">
        <v>4440.5006020000001</v>
      </c>
      <c r="AX104" s="1">
        <v>1428.700994</v>
      </c>
      <c r="AY104" s="1">
        <v>83.783800060000004</v>
      </c>
      <c r="AZ104" s="1">
        <v>36848.407709999999</v>
      </c>
      <c r="BA104" s="1">
        <v>21559.883320000001</v>
      </c>
      <c r="BB104" s="1">
        <v>21513.194820000001</v>
      </c>
      <c r="BC104" s="1">
        <v>30559.749619999999</v>
      </c>
    </row>
    <row r="105" spans="1:55" ht="15.75" customHeight="1" x14ac:dyDescent="0.25">
      <c r="A105" s="1" t="s">
        <v>276</v>
      </c>
      <c r="B105" s="1" t="s">
        <v>277</v>
      </c>
      <c r="C105" s="1" t="s">
        <v>65</v>
      </c>
      <c r="D105" s="1">
        <v>52</v>
      </c>
      <c r="E105" s="1">
        <v>11.190323429999999</v>
      </c>
      <c r="F105" s="1">
        <v>2</v>
      </c>
      <c r="G105" s="1">
        <v>80</v>
      </c>
      <c r="H105" s="1">
        <v>20</v>
      </c>
      <c r="I105" s="1">
        <v>7</v>
      </c>
      <c r="J105" s="1">
        <v>1.75</v>
      </c>
      <c r="K105" s="1">
        <v>2.25</v>
      </c>
      <c r="L105" s="1">
        <v>0.5625</v>
      </c>
      <c r="M105" s="1">
        <v>70</v>
      </c>
      <c r="N105" s="1">
        <v>17.5</v>
      </c>
      <c r="O105" s="1">
        <v>42.5</v>
      </c>
      <c r="P105" s="1">
        <v>10.625</v>
      </c>
      <c r="Q105" s="1">
        <v>90</v>
      </c>
      <c r="R105" s="1">
        <v>80.655555559999996</v>
      </c>
      <c r="S105" s="1">
        <v>91.6</v>
      </c>
      <c r="T105" s="1">
        <v>30.144444440000001</v>
      </c>
      <c r="U105" s="1">
        <v>7512.4111110000003</v>
      </c>
      <c r="V105" s="1">
        <v>239.78888889999999</v>
      </c>
      <c r="W105" s="1">
        <v>-61.166666669999998</v>
      </c>
      <c r="X105" s="1">
        <v>300.95555560000003</v>
      </c>
      <c r="Y105" s="1">
        <v>174.02222219999999</v>
      </c>
      <c r="Z105" s="1">
        <v>10.366666670000001</v>
      </c>
      <c r="AA105" s="1">
        <v>174.4</v>
      </c>
      <c r="AB105" s="1">
        <v>-18.766666669999999</v>
      </c>
      <c r="AC105" s="1">
        <v>755.4</v>
      </c>
      <c r="AD105" s="1">
        <v>95.088888890000007</v>
      </c>
      <c r="AE105" s="1">
        <v>39.544444439999999</v>
      </c>
      <c r="AF105" s="1">
        <v>28.58888889</v>
      </c>
      <c r="AG105" s="1">
        <v>268.07777779999998</v>
      </c>
      <c r="AH105" s="1">
        <v>128.46666669999999</v>
      </c>
      <c r="AI105" s="1">
        <v>267.96666670000002</v>
      </c>
      <c r="AJ105" s="1">
        <v>144.28888889999999</v>
      </c>
      <c r="AK105" s="1">
        <v>99.86878901</v>
      </c>
      <c r="AL105" s="1">
        <v>42.894382020000002</v>
      </c>
      <c r="AM105" s="1">
        <v>7.3609238450000003</v>
      </c>
      <c r="AN105" s="1">
        <v>1151193.166</v>
      </c>
      <c r="AO105" s="1">
        <v>243.78639200000001</v>
      </c>
      <c r="AP105" s="1">
        <v>476.5</v>
      </c>
      <c r="AQ105" s="1">
        <v>968.6496879</v>
      </c>
      <c r="AR105" s="1">
        <v>154.83096130000001</v>
      </c>
      <c r="AS105" s="1">
        <v>530.1</v>
      </c>
      <c r="AT105" s="1">
        <v>180.26516849999999</v>
      </c>
      <c r="AU105" s="1">
        <v>377.86629210000001</v>
      </c>
      <c r="AV105" s="1">
        <v>22335.298879999998</v>
      </c>
      <c r="AW105" s="1">
        <v>393.76729089999998</v>
      </c>
      <c r="AX105" s="1">
        <v>95.262047440000003</v>
      </c>
      <c r="AY105" s="1">
        <v>48.222347069999998</v>
      </c>
      <c r="AZ105" s="1">
        <v>3449.398377</v>
      </c>
      <c r="BA105" s="1">
        <v>852.29662919999998</v>
      </c>
      <c r="BB105" s="1">
        <v>3473.3584270000001</v>
      </c>
      <c r="BC105" s="1">
        <v>1598.657179</v>
      </c>
    </row>
    <row r="106" spans="1:55" ht="15.75" customHeight="1" x14ac:dyDescent="0.25">
      <c r="A106" s="1" t="s">
        <v>278</v>
      </c>
      <c r="B106" s="1" t="s">
        <v>279</v>
      </c>
      <c r="C106" s="1" t="s">
        <v>3171</v>
      </c>
      <c r="D106" s="1">
        <v>54</v>
      </c>
      <c r="E106" s="1">
        <v>22.380646859999999</v>
      </c>
      <c r="F106" s="1">
        <v>1</v>
      </c>
      <c r="G106" s="1">
        <v>37.5</v>
      </c>
      <c r="H106" s="1">
        <v>9.375</v>
      </c>
      <c r="I106" s="1">
        <v>2.85</v>
      </c>
      <c r="J106" s="1">
        <v>0.71250000000000002</v>
      </c>
      <c r="K106" s="1">
        <v>4</v>
      </c>
      <c r="L106" s="1">
        <v>1</v>
      </c>
      <c r="M106" s="1">
        <v>11.5</v>
      </c>
      <c r="N106" s="1">
        <v>2.875</v>
      </c>
      <c r="O106" s="1">
        <v>19.5</v>
      </c>
      <c r="P106" s="1">
        <v>4.875</v>
      </c>
      <c r="Q106" s="1">
        <v>27</v>
      </c>
      <c r="R106" s="1">
        <v>177.70370370000001</v>
      </c>
      <c r="S106" s="1">
        <v>125</v>
      </c>
      <c r="T106" s="1">
        <v>36.888888889999997</v>
      </c>
      <c r="U106" s="1">
        <v>7444.0370370000001</v>
      </c>
      <c r="V106" s="1">
        <v>340.7407407</v>
      </c>
      <c r="W106" s="1">
        <v>4.7777777779999999</v>
      </c>
      <c r="X106" s="1">
        <v>335.962963</v>
      </c>
      <c r="Y106" s="1">
        <v>196.37037040000001</v>
      </c>
      <c r="Z106" s="1">
        <v>149.7777778</v>
      </c>
      <c r="AA106" s="1">
        <v>269.7407407</v>
      </c>
      <c r="AB106" s="1">
        <v>77.444444439999998</v>
      </c>
      <c r="AC106" s="1">
        <v>1104.555556</v>
      </c>
      <c r="AD106" s="1">
        <v>132.55555559999999</v>
      </c>
      <c r="AE106" s="1">
        <v>57.111111110000003</v>
      </c>
      <c r="AF106" s="1">
        <v>25.222222219999999</v>
      </c>
      <c r="AG106" s="1">
        <v>345.037037</v>
      </c>
      <c r="AH106" s="1">
        <v>200.11111109999999</v>
      </c>
      <c r="AI106" s="1">
        <v>259.44444440000001</v>
      </c>
      <c r="AJ106" s="1">
        <v>239.14814809999999</v>
      </c>
      <c r="AK106" s="1">
        <v>559.13960110000005</v>
      </c>
      <c r="AL106" s="1">
        <v>33.15384615</v>
      </c>
      <c r="AM106" s="1">
        <v>6.1794871789999997</v>
      </c>
      <c r="AN106" s="1">
        <v>790968.88320000004</v>
      </c>
      <c r="AO106" s="1">
        <v>142.04558399999999</v>
      </c>
      <c r="AP106" s="1">
        <v>1315.333333</v>
      </c>
      <c r="AQ106" s="1">
        <v>878.03703700000005</v>
      </c>
      <c r="AR106" s="1">
        <v>2787.9344729999998</v>
      </c>
      <c r="AS106" s="1">
        <v>8053.6410260000002</v>
      </c>
      <c r="AT106" s="1">
        <v>165.66096870000001</v>
      </c>
      <c r="AU106" s="1">
        <v>1178.5641029999999</v>
      </c>
      <c r="AV106" s="1">
        <v>37154.94872</v>
      </c>
      <c r="AW106" s="1">
        <v>179.33333329999999</v>
      </c>
      <c r="AX106" s="1">
        <v>276.17948719999998</v>
      </c>
      <c r="AY106" s="1">
        <v>53.717948720000003</v>
      </c>
      <c r="AZ106" s="1">
        <v>2074.575499</v>
      </c>
      <c r="BA106" s="1">
        <v>2354.1794869999999</v>
      </c>
      <c r="BB106" s="1">
        <v>2831.1025639999998</v>
      </c>
      <c r="BC106" s="1">
        <v>8950.6695159999999</v>
      </c>
    </row>
    <row r="107" spans="1:55" ht="15.75" customHeight="1" x14ac:dyDescent="0.25">
      <c r="A107" s="1" t="s">
        <v>280</v>
      </c>
      <c r="B107" s="1" t="s">
        <v>281</v>
      </c>
      <c r="C107" s="1" t="s">
        <v>201</v>
      </c>
      <c r="D107" s="1">
        <v>69.333333330000002</v>
      </c>
      <c r="E107" s="1">
        <v>7.4602156199999996</v>
      </c>
      <c r="F107" s="1">
        <v>3</v>
      </c>
      <c r="G107" s="1" t="s">
        <v>71</v>
      </c>
      <c r="H107" s="1" t="s">
        <v>71</v>
      </c>
      <c r="I107" s="1" t="s">
        <v>71</v>
      </c>
      <c r="J107" s="1" t="s">
        <v>71</v>
      </c>
      <c r="K107" s="1" t="s">
        <v>71</v>
      </c>
      <c r="L107" s="1" t="s">
        <v>71</v>
      </c>
      <c r="M107" s="1" t="s">
        <v>71</v>
      </c>
      <c r="N107" s="1" t="s">
        <v>71</v>
      </c>
      <c r="O107" s="1" t="s">
        <v>71</v>
      </c>
      <c r="P107" s="1" t="s">
        <v>71</v>
      </c>
      <c r="Q107" s="1">
        <v>4</v>
      </c>
      <c r="R107" s="1">
        <v>125.75</v>
      </c>
      <c r="S107" s="1">
        <v>139.75</v>
      </c>
      <c r="T107" s="1">
        <v>53.75</v>
      </c>
      <c r="U107" s="1">
        <v>4041.25</v>
      </c>
      <c r="V107" s="1">
        <v>245</v>
      </c>
      <c r="W107" s="1">
        <v>-12.5</v>
      </c>
      <c r="X107" s="1">
        <v>257.5</v>
      </c>
      <c r="Y107" s="1">
        <v>170.5</v>
      </c>
      <c r="Z107" s="1">
        <v>70.75</v>
      </c>
      <c r="AA107" s="1">
        <v>172.5</v>
      </c>
      <c r="AB107" s="1">
        <v>70</v>
      </c>
      <c r="AC107" s="1">
        <v>704.75</v>
      </c>
      <c r="AD107" s="1">
        <v>106.5</v>
      </c>
      <c r="AE107" s="1">
        <v>12.5</v>
      </c>
      <c r="AF107" s="1">
        <v>56.75</v>
      </c>
      <c r="AG107" s="1">
        <v>298.5</v>
      </c>
      <c r="AH107" s="1">
        <v>47.25</v>
      </c>
      <c r="AI107" s="1">
        <v>292.75</v>
      </c>
      <c r="AJ107" s="1">
        <v>47.5</v>
      </c>
      <c r="AK107" s="1">
        <v>359.91249349999998</v>
      </c>
      <c r="AL107" s="1">
        <v>75.179926760000001</v>
      </c>
      <c r="AM107" s="1">
        <v>7.9319535810000001</v>
      </c>
      <c r="AN107" s="1">
        <v>1108318.8149999999</v>
      </c>
      <c r="AO107" s="1">
        <v>264.83138270000001</v>
      </c>
      <c r="AP107" s="1">
        <v>1096.3425970000001</v>
      </c>
      <c r="AQ107" s="1">
        <v>1188.171752</v>
      </c>
      <c r="AR107" s="1">
        <v>787.97137850000001</v>
      </c>
      <c r="AS107" s="1">
        <v>1704.8258390000001</v>
      </c>
      <c r="AT107" s="1">
        <v>194.32824450000001</v>
      </c>
      <c r="AU107" s="1">
        <v>896.69558770000003</v>
      </c>
      <c r="AV107" s="1">
        <v>35260.725749999998</v>
      </c>
      <c r="AW107" s="1">
        <v>606.38723270000003</v>
      </c>
      <c r="AX107" s="1">
        <v>131.97171460000001</v>
      </c>
      <c r="AY107" s="1">
        <v>49.227176270000001</v>
      </c>
      <c r="AZ107" s="1">
        <v>4579.2303949999996</v>
      </c>
      <c r="BA107" s="1">
        <v>1386.7778599999999</v>
      </c>
      <c r="BB107" s="1">
        <v>2240.5517719999998</v>
      </c>
      <c r="BC107" s="1">
        <v>3953.2927810000001</v>
      </c>
    </row>
    <row r="108" spans="1:55" ht="15.75" customHeight="1" x14ac:dyDescent="0.25">
      <c r="A108" s="1" t="s">
        <v>282</v>
      </c>
      <c r="B108" s="1" t="s">
        <v>283</v>
      </c>
      <c r="C108" s="1" t="s">
        <v>3172</v>
      </c>
      <c r="D108" s="1">
        <v>54.666666669999998</v>
      </c>
      <c r="E108" s="1">
        <v>7.4602156199999996</v>
      </c>
      <c r="F108" s="1">
        <v>3</v>
      </c>
      <c r="G108" s="1">
        <v>60</v>
      </c>
      <c r="H108" s="1">
        <v>15</v>
      </c>
      <c r="I108" s="1">
        <v>2.75</v>
      </c>
      <c r="J108" s="1">
        <v>0.6875</v>
      </c>
      <c r="K108" s="1">
        <v>3.25</v>
      </c>
      <c r="L108" s="1">
        <v>0.8125</v>
      </c>
      <c r="M108" s="1">
        <v>11</v>
      </c>
      <c r="N108" s="1">
        <v>2.75</v>
      </c>
      <c r="O108" s="1">
        <v>17</v>
      </c>
      <c r="P108" s="1">
        <v>4.25</v>
      </c>
      <c r="Q108" s="1">
        <v>238</v>
      </c>
      <c r="R108" s="1">
        <v>130.605042</v>
      </c>
      <c r="S108" s="1">
        <v>123.9201681</v>
      </c>
      <c r="T108" s="1">
        <v>32.592436970000001</v>
      </c>
      <c r="U108" s="1">
        <v>8888.8613449999993</v>
      </c>
      <c r="V108" s="1">
        <v>316.5840336</v>
      </c>
      <c r="W108" s="1">
        <v>-60.210084029999997</v>
      </c>
      <c r="X108" s="1">
        <v>376.79411759999999</v>
      </c>
      <c r="Y108" s="1">
        <v>189.00420170000001</v>
      </c>
      <c r="Z108" s="1">
        <v>35.731092439999998</v>
      </c>
      <c r="AA108" s="1">
        <v>241.26050420000001</v>
      </c>
      <c r="AB108" s="1">
        <v>11.033613450000001</v>
      </c>
      <c r="AC108" s="1">
        <v>1052.651261</v>
      </c>
      <c r="AD108" s="1">
        <v>123.4789916</v>
      </c>
      <c r="AE108" s="1">
        <v>51.28151261</v>
      </c>
      <c r="AF108" s="1">
        <v>26.613445380000002</v>
      </c>
      <c r="AG108" s="1">
        <v>334.86974789999999</v>
      </c>
      <c r="AH108" s="1">
        <v>176.71848739999999</v>
      </c>
      <c r="AI108" s="1">
        <v>299.1596639</v>
      </c>
      <c r="AJ108" s="1">
        <v>188.6176471</v>
      </c>
      <c r="AK108" s="1">
        <v>823.19356100000005</v>
      </c>
      <c r="AL108" s="1">
        <v>88.883895330000001</v>
      </c>
      <c r="AM108" s="1">
        <v>11.17074425</v>
      </c>
      <c r="AN108" s="1">
        <v>967577.98490000004</v>
      </c>
      <c r="AO108" s="1">
        <v>420.5646385</v>
      </c>
      <c r="AP108" s="1">
        <v>1564.107577</v>
      </c>
      <c r="AQ108" s="1">
        <v>1029.4384460000001</v>
      </c>
      <c r="AR108" s="1">
        <v>2278.8227670000001</v>
      </c>
      <c r="AS108" s="1">
        <v>6798.9822359999998</v>
      </c>
      <c r="AT108" s="1">
        <v>422.51412970000001</v>
      </c>
      <c r="AU108" s="1">
        <v>1574.0748149999999</v>
      </c>
      <c r="AV108" s="1">
        <v>23621.029770000001</v>
      </c>
      <c r="AW108" s="1">
        <v>259.67677200000003</v>
      </c>
      <c r="AX108" s="1">
        <v>468.25374959999999</v>
      </c>
      <c r="AY108" s="1">
        <v>183.79931210000001</v>
      </c>
      <c r="AZ108" s="1">
        <v>1142.054693</v>
      </c>
      <c r="BA108" s="1">
        <v>4856.0765339999998</v>
      </c>
      <c r="BB108" s="1">
        <v>934.26975849999997</v>
      </c>
      <c r="BC108" s="1">
        <v>7732.9966489999997</v>
      </c>
    </row>
    <row r="109" spans="1:55" ht="15.75" customHeight="1" x14ac:dyDescent="0.25">
      <c r="A109" s="1" t="s">
        <v>284</v>
      </c>
      <c r="B109" s="1" t="s">
        <v>285</v>
      </c>
      <c r="C109" s="1" t="s">
        <v>70</v>
      </c>
      <c r="D109" s="1">
        <v>102.6</v>
      </c>
      <c r="E109" s="1">
        <v>4.4761293719999999</v>
      </c>
      <c r="F109" s="1">
        <v>5</v>
      </c>
      <c r="G109" s="1">
        <v>50</v>
      </c>
      <c r="H109" s="1">
        <v>12.5</v>
      </c>
      <c r="I109" s="1">
        <v>2.75</v>
      </c>
      <c r="J109" s="1">
        <v>0.6875</v>
      </c>
      <c r="K109" s="1">
        <v>3.25</v>
      </c>
      <c r="L109" s="1">
        <v>0.8125</v>
      </c>
      <c r="M109" s="1">
        <v>17.5</v>
      </c>
      <c r="N109" s="1">
        <v>4.375</v>
      </c>
      <c r="O109" s="1">
        <v>17.5</v>
      </c>
      <c r="P109" s="1">
        <v>4.375</v>
      </c>
      <c r="Q109" s="1">
        <v>1333</v>
      </c>
      <c r="R109" s="1">
        <v>35.570892720000003</v>
      </c>
      <c r="S109" s="1">
        <v>90.801950489999996</v>
      </c>
      <c r="T109" s="1">
        <v>26.869467369999999</v>
      </c>
      <c r="U109" s="1">
        <v>8527.4133529999999</v>
      </c>
      <c r="V109" s="1">
        <v>209.1020255</v>
      </c>
      <c r="W109" s="1">
        <v>-127.6219055</v>
      </c>
      <c r="X109" s="1">
        <v>336.72393099999999</v>
      </c>
      <c r="Y109" s="1">
        <v>101.6144036</v>
      </c>
      <c r="Z109" s="1">
        <v>-20.651162790000001</v>
      </c>
      <c r="AA109" s="1">
        <v>144.2925731</v>
      </c>
      <c r="AB109" s="1">
        <v>-74.792198049999996</v>
      </c>
      <c r="AC109" s="1">
        <v>833.26481620000004</v>
      </c>
      <c r="AD109" s="1">
        <v>103.9339835</v>
      </c>
      <c r="AE109" s="1">
        <v>40.071267820000003</v>
      </c>
      <c r="AF109" s="1">
        <v>30.23555889</v>
      </c>
      <c r="AG109" s="1">
        <v>287.3383346</v>
      </c>
      <c r="AH109" s="1">
        <v>134.93848460000001</v>
      </c>
      <c r="AI109" s="1">
        <v>236.03150790000001</v>
      </c>
      <c r="AJ109" s="1">
        <v>188.6691673</v>
      </c>
      <c r="AK109" s="1">
        <v>1584.4929059999999</v>
      </c>
      <c r="AL109" s="1">
        <v>541.43822439999997</v>
      </c>
      <c r="AM109" s="1">
        <v>24.942407899999999</v>
      </c>
      <c r="AN109" s="1">
        <v>5166767.2920000004</v>
      </c>
      <c r="AO109" s="1">
        <v>2115.5376310000001</v>
      </c>
      <c r="AP109" s="1">
        <v>4862.0311110000002</v>
      </c>
      <c r="AQ109" s="1">
        <v>7018.9717769999997</v>
      </c>
      <c r="AR109" s="1">
        <v>4761.0028549999997</v>
      </c>
      <c r="AS109" s="1">
        <v>6155.7333259999996</v>
      </c>
      <c r="AT109" s="1">
        <v>1432.5870090000001</v>
      </c>
      <c r="AU109" s="1">
        <v>3423.1647440000002</v>
      </c>
      <c r="AV109" s="1">
        <v>155147.4351</v>
      </c>
      <c r="AW109" s="1">
        <v>2685.9836270000001</v>
      </c>
      <c r="AX109" s="1">
        <v>438.1923645</v>
      </c>
      <c r="AY109" s="1">
        <v>153.23576159999999</v>
      </c>
      <c r="AZ109" s="1">
        <v>21057.069380000001</v>
      </c>
      <c r="BA109" s="1">
        <v>4917.5067239999998</v>
      </c>
      <c r="BB109" s="1">
        <v>4617.7812889999996</v>
      </c>
      <c r="BC109" s="1">
        <v>22491.43476</v>
      </c>
    </row>
    <row r="110" spans="1:55" ht="15.75" customHeight="1" x14ac:dyDescent="0.25">
      <c r="A110" s="1" t="s">
        <v>286</v>
      </c>
      <c r="B110" s="1" t="s">
        <v>287</v>
      </c>
      <c r="C110" s="1" t="s">
        <v>3171</v>
      </c>
      <c r="D110" s="1">
        <v>52</v>
      </c>
      <c r="E110" s="1">
        <v>22.380646859999999</v>
      </c>
      <c r="F110" s="1">
        <v>1</v>
      </c>
      <c r="G110" s="1">
        <v>25.5</v>
      </c>
      <c r="H110" s="1">
        <v>6.375</v>
      </c>
      <c r="I110" s="1">
        <v>3.3</v>
      </c>
      <c r="J110" s="1">
        <v>0.82499999999999996</v>
      </c>
      <c r="K110" s="1">
        <v>4.45</v>
      </c>
      <c r="L110" s="1">
        <v>1.1125</v>
      </c>
      <c r="M110" s="1">
        <v>14</v>
      </c>
      <c r="N110" s="1">
        <v>3.5</v>
      </c>
      <c r="O110" s="1">
        <v>21.5</v>
      </c>
      <c r="P110" s="1">
        <v>5.375</v>
      </c>
      <c r="Q110" s="1">
        <v>8</v>
      </c>
      <c r="R110" s="1">
        <v>175.875</v>
      </c>
      <c r="S110" s="1">
        <v>134.75</v>
      </c>
      <c r="T110" s="1">
        <v>42</v>
      </c>
      <c r="U110" s="1">
        <v>6807.875</v>
      </c>
      <c r="V110" s="1">
        <v>329.625</v>
      </c>
      <c r="W110" s="1">
        <v>11.5</v>
      </c>
      <c r="X110" s="1">
        <v>318.125</v>
      </c>
      <c r="Y110" s="1">
        <v>238.875</v>
      </c>
      <c r="Z110" s="1">
        <v>145.5</v>
      </c>
      <c r="AA110" s="1">
        <v>260.625</v>
      </c>
      <c r="AB110" s="1">
        <v>85.375</v>
      </c>
      <c r="AC110" s="1">
        <v>1244</v>
      </c>
      <c r="AD110" s="1">
        <v>141</v>
      </c>
      <c r="AE110" s="1">
        <v>68</v>
      </c>
      <c r="AF110" s="1">
        <v>21.5</v>
      </c>
      <c r="AG110" s="1">
        <v>398.625</v>
      </c>
      <c r="AH110" s="1">
        <v>230.875</v>
      </c>
      <c r="AI110" s="1">
        <v>396.75</v>
      </c>
      <c r="AJ110" s="1">
        <v>305.125</v>
      </c>
      <c r="AK110" s="1">
        <v>179.95624670000001</v>
      </c>
      <c r="AL110" s="1">
        <v>37.58996338</v>
      </c>
      <c r="AM110" s="1">
        <v>3.9659767910000001</v>
      </c>
      <c r="AN110" s="1">
        <v>554159.40769999998</v>
      </c>
      <c r="AO110" s="1">
        <v>132.41569139999999</v>
      </c>
      <c r="AP110" s="1">
        <v>548.17129839999996</v>
      </c>
      <c r="AQ110" s="1">
        <v>594.08587580000005</v>
      </c>
      <c r="AR110" s="1">
        <v>393.98568920000002</v>
      </c>
      <c r="AS110" s="1">
        <v>852.41291950000004</v>
      </c>
      <c r="AT110" s="1">
        <v>97.164122250000005</v>
      </c>
      <c r="AU110" s="1">
        <v>448.34779379999998</v>
      </c>
      <c r="AV110" s="1">
        <v>17630.362870000001</v>
      </c>
      <c r="AW110" s="1">
        <v>303.19361629999997</v>
      </c>
      <c r="AX110" s="1">
        <v>65.985857289999998</v>
      </c>
      <c r="AY110" s="1">
        <v>24.61358813</v>
      </c>
      <c r="AZ110" s="1">
        <v>2289.615198</v>
      </c>
      <c r="BA110" s="1">
        <v>693.38893010000004</v>
      </c>
      <c r="BB110" s="1">
        <v>1120.2758859999999</v>
      </c>
      <c r="BC110" s="1">
        <v>1976.6463900000001</v>
      </c>
    </row>
    <row r="111" spans="1:55" ht="15.75" customHeight="1" x14ac:dyDescent="0.25">
      <c r="A111" s="1" t="s">
        <v>288</v>
      </c>
      <c r="B111" s="1" t="s">
        <v>289</v>
      </c>
      <c r="C111" s="1" t="s">
        <v>79</v>
      </c>
      <c r="D111" s="1">
        <v>68</v>
      </c>
      <c r="E111" s="1">
        <v>22.380646859999999</v>
      </c>
      <c r="F111" s="1">
        <v>1</v>
      </c>
      <c r="G111" s="1">
        <v>22.5</v>
      </c>
      <c r="H111" s="1">
        <v>5.625</v>
      </c>
      <c r="I111" s="1">
        <v>4.25</v>
      </c>
      <c r="J111" s="1">
        <v>1.0625</v>
      </c>
      <c r="K111" s="1">
        <v>3.1</v>
      </c>
      <c r="L111" s="1">
        <v>0.77500000000000002</v>
      </c>
      <c r="M111" s="1">
        <v>20.5</v>
      </c>
      <c r="N111" s="1">
        <v>5.125</v>
      </c>
      <c r="O111" s="1">
        <v>18.5</v>
      </c>
      <c r="P111" s="1">
        <v>4.625</v>
      </c>
      <c r="Q111" s="1">
        <v>4</v>
      </c>
      <c r="R111" s="1">
        <v>79.25</v>
      </c>
      <c r="S111" s="1">
        <v>84.25</v>
      </c>
      <c r="T111" s="1">
        <v>44.25</v>
      </c>
      <c r="U111" s="1">
        <v>3506</v>
      </c>
      <c r="V111" s="1">
        <v>176.5</v>
      </c>
      <c r="W111" s="1">
        <v>-10.75</v>
      </c>
      <c r="X111" s="1">
        <v>187.25</v>
      </c>
      <c r="Y111" s="1">
        <v>73.75</v>
      </c>
      <c r="Z111" s="1">
        <v>122.5</v>
      </c>
      <c r="AA111" s="1">
        <v>122.5</v>
      </c>
      <c r="AB111" s="1">
        <v>32.5</v>
      </c>
      <c r="AC111" s="1">
        <v>2341.75</v>
      </c>
      <c r="AD111" s="1">
        <v>234.25</v>
      </c>
      <c r="AE111" s="1">
        <v>120.75</v>
      </c>
      <c r="AF111" s="1">
        <v>15.5</v>
      </c>
      <c r="AG111" s="1">
        <v>673.5</v>
      </c>
      <c r="AH111" s="1">
        <v>450</v>
      </c>
      <c r="AI111" s="1">
        <v>450</v>
      </c>
      <c r="AJ111" s="1">
        <v>617.75</v>
      </c>
      <c r="AK111" s="1">
        <v>359.91249349999998</v>
      </c>
      <c r="AL111" s="1">
        <v>75.179926760000001</v>
      </c>
      <c r="AM111" s="1">
        <v>7.9319535810000001</v>
      </c>
      <c r="AN111" s="1">
        <v>1108318.8149999999</v>
      </c>
      <c r="AO111" s="1">
        <v>264.83138270000001</v>
      </c>
      <c r="AP111" s="1">
        <v>1096.3425970000001</v>
      </c>
      <c r="AQ111" s="1">
        <v>1188.171752</v>
      </c>
      <c r="AR111" s="1">
        <v>787.97137850000001</v>
      </c>
      <c r="AS111" s="1">
        <v>1704.8258390000001</v>
      </c>
      <c r="AT111" s="1">
        <v>194.32824450000001</v>
      </c>
      <c r="AU111" s="1">
        <v>896.69558770000003</v>
      </c>
      <c r="AV111" s="1">
        <v>35260.725749999998</v>
      </c>
      <c r="AW111" s="1">
        <v>606.38723270000003</v>
      </c>
      <c r="AX111" s="1">
        <v>131.97171460000001</v>
      </c>
      <c r="AY111" s="1">
        <v>49.227176270000001</v>
      </c>
      <c r="AZ111" s="1">
        <v>4579.2303949999996</v>
      </c>
      <c r="BA111" s="1">
        <v>1386.7778599999999</v>
      </c>
      <c r="BB111" s="1">
        <v>2240.5517719999998</v>
      </c>
      <c r="BC111" s="1">
        <v>3953.2927810000001</v>
      </c>
    </row>
    <row r="112" spans="1:55" ht="15.75" customHeight="1" x14ac:dyDescent="0.25">
      <c r="A112" s="1" t="s">
        <v>290</v>
      </c>
      <c r="B112" s="1" t="s">
        <v>291</v>
      </c>
      <c r="C112" s="1" t="s">
        <v>3175</v>
      </c>
      <c r="D112" s="1">
        <v>70</v>
      </c>
      <c r="E112" s="1">
        <v>22.380646859999999</v>
      </c>
      <c r="F112" s="1">
        <v>1</v>
      </c>
      <c r="G112" s="1">
        <v>4</v>
      </c>
      <c r="H112" s="1">
        <v>1</v>
      </c>
      <c r="I112" s="1">
        <v>0.5</v>
      </c>
      <c r="J112" s="1">
        <v>0.125</v>
      </c>
      <c r="K112" s="1">
        <v>2.75</v>
      </c>
      <c r="L112" s="1">
        <v>0.6875</v>
      </c>
      <c r="M112" s="1">
        <v>6</v>
      </c>
      <c r="N112" s="1">
        <v>1.5</v>
      </c>
      <c r="O112" s="1">
        <v>6.5</v>
      </c>
      <c r="P112" s="1">
        <v>1.625</v>
      </c>
      <c r="Q112" s="1">
        <v>137</v>
      </c>
      <c r="R112" s="1">
        <v>72.080291970000005</v>
      </c>
      <c r="S112" s="1">
        <v>98.883211680000002</v>
      </c>
      <c r="T112" s="1">
        <v>25.576642339999999</v>
      </c>
      <c r="U112" s="1">
        <v>10126.737230000001</v>
      </c>
      <c r="V112" s="1">
        <v>261.64963499999999</v>
      </c>
      <c r="W112" s="1">
        <v>-125.69343069999999</v>
      </c>
      <c r="X112" s="1">
        <v>387.34306570000001</v>
      </c>
      <c r="Y112" s="1">
        <v>190.8467153</v>
      </c>
      <c r="Z112" s="1">
        <v>-48.416058390000003</v>
      </c>
      <c r="AA112" s="1">
        <v>198.60583940000001</v>
      </c>
      <c r="AB112" s="1">
        <v>-60.96350365</v>
      </c>
      <c r="AC112" s="1">
        <v>1209.540146</v>
      </c>
      <c r="AD112" s="1">
        <v>185.25547449999999</v>
      </c>
      <c r="AE112" s="1">
        <v>38.562043799999998</v>
      </c>
      <c r="AF112" s="1">
        <v>56.562043799999998</v>
      </c>
      <c r="AG112" s="1">
        <v>497.8832117</v>
      </c>
      <c r="AH112" s="1">
        <v>130.270073</v>
      </c>
      <c r="AI112" s="1">
        <v>491.53284669999999</v>
      </c>
      <c r="AJ112" s="1">
        <v>136.9635036</v>
      </c>
      <c r="AK112" s="1">
        <v>3947.6332120000002</v>
      </c>
      <c r="AL112" s="1">
        <v>341.42743669999999</v>
      </c>
      <c r="AM112" s="1">
        <v>15.040038640000001</v>
      </c>
      <c r="AN112" s="1">
        <v>9836430.6070000008</v>
      </c>
      <c r="AO112" s="1">
        <v>882.84693000000004</v>
      </c>
      <c r="AP112" s="1">
        <v>13350.184740000001</v>
      </c>
      <c r="AQ112" s="1">
        <v>9624.0358520000009</v>
      </c>
      <c r="AR112" s="1">
        <v>1132.160155</v>
      </c>
      <c r="AS112" s="1">
        <v>10121.891799999999</v>
      </c>
      <c r="AT112" s="1">
        <v>1096.9464359999999</v>
      </c>
      <c r="AU112" s="1">
        <v>11382.34425</v>
      </c>
      <c r="AV112" s="1">
        <v>206156.57370000001</v>
      </c>
      <c r="AW112" s="1">
        <v>2171.9563119999998</v>
      </c>
      <c r="AX112" s="1">
        <v>691.74796049999998</v>
      </c>
      <c r="AY112" s="1">
        <v>514.26266639999994</v>
      </c>
      <c r="AZ112" s="1">
        <v>20057.54508</v>
      </c>
      <c r="BA112" s="1">
        <v>6848.1544649999996</v>
      </c>
      <c r="BB112" s="1">
        <v>19285.677220000001</v>
      </c>
      <c r="BC112" s="1">
        <v>9672.9765989999996</v>
      </c>
    </row>
    <row r="113" spans="1:55" ht="15.75" customHeight="1" x14ac:dyDescent="0.25">
      <c r="A113" s="1" t="s">
        <v>292</v>
      </c>
      <c r="B113" s="1" t="s">
        <v>293</v>
      </c>
      <c r="C113" s="1" t="s">
        <v>79</v>
      </c>
      <c r="D113" s="1">
        <v>71.2</v>
      </c>
      <c r="E113" s="1">
        <v>4.4761293719999999</v>
      </c>
      <c r="F113" s="1">
        <v>5</v>
      </c>
      <c r="G113" s="1">
        <v>100</v>
      </c>
      <c r="H113" s="1">
        <v>25</v>
      </c>
      <c r="I113" s="1">
        <v>10</v>
      </c>
      <c r="J113" s="1">
        <v>2.5</v>
      </c>
      <c r="K113" s="1">
        <v>3</v>
      </c>
      <c r="L113" s="1">
        <v>0.75</v>
      </c>
      <c r="M113" s="1">
        <v>47.5</v>
      </c>
      <c r="N113" s="1">
        <v>11.875</v>
      </c>
      <c r="O113" s="1">
        <v>40</v>
      </c>
      <c r="P113" s="1">
        <v>10</v>
      </c>
      <c r="Q113" s="1">
        <v>31</v>
      </c>
      <c r="R113" s="1">
        <v>110.8387097</v>
      </c>
      <c r="S113" s="1">
        <v>116.4516129</v>
      </c>
      <c r="T113" s="1">
        <v>37.903225810000002</v>
      </c>
      <c r="U113" s="1">
        <v>6307.0967739999996</v>
      </c>
      <c r="V113" s="1">
        <v>291</v>
      </c>
      <c r="W113" s="1">
        <v>-13.90322581</v>
      </c>
      <c r="X113" s="1">
        <v>304.90322579999997</v>
      </c>
      <c r="Y113" s="1">
        <v>61.483870969999998</v>
      </c>
      <c r="Z113" s="1">
        <v>196.51612900000001</v>
      </c>
      <c r="AA113" s="1">
        <v>197.35483869999999</v>
      </c>
      <c r="AB113" s="1">
        <v>37.483870969999998</v>
      </c>
      <c r="AC113" s="1">
        <v>670.77419350000002</v>
      </c>
      <c r="AD113" s="1">
        <v>85.387096769999999</v>
      </c>
      <c r="AE113" s="1">
        <v>15.70967742</v>
      </c>
      <c r="AF113" s="1">
        <v>42.77419355</v>
      </c>
      <c r="AG113" s="1">
        <v>237.74193550000001</v>
      </c>
      <c r="AH113" s="1">
        <v>62.967741940000003</v>
      </c>
      <c r="AI113" s="1">
        <v>67.645161290000004</v>
      </c>
      <c r="AJ113" s="1">
        <v>220.2258065</v>
      </c>
      <c r="AK113" s="1">
        <v>685.1397849</v>
      </c>
      <c r="AL113" s="1">
        <v>92.389247310000002</v>
      </c>
      <c r="AM113" s="1">
        <v>0.55698924699999997</v>
      </c>
      <c r="AN113" s="1">
        <v>296492.15700000001</v>
      </c>
      <c r="AO113" s="1">
        <v>452.8666667</v>
      </c>
      <c r="AP113" s="1">
        <v>915.69032259999994</v>
      </c>
      <c r="AQ113" s="1">
        <v>772.09032260000004</v>
      </c>
      <c r="AR113" s="1">
        <v>707.12473120000004</v>
      </c>
      <c r="AS113" s="1">
        <v>537.85806449999995</v>
      </c>
      <c r="AT113" s="1">
        <v>523.16989249999995</v>
      </c>
      <c r="AU113" s="1">
        <v>802.0580645</v>
      </c>
      <c r="AV113" s="1">
        <v>41435.047310000002</v>
      </c>
      <c r="AW113" s="1">
        <v>771.24516129999995</v>
      </c>
      <c r="AX113" s="1">
        <v>49.146236559999998</v>
      </c>
      <c r="AY113" s="1">
        <v>32.51397849</v>
      </c>
      <c r="AZ113" s="1">
        <v>6248.0645160000004</v>
      </c>
      <c r="BA113" s="1">
        <v>623.23225809999997</v>
      </c>
      <c r="BB113" s="1">
        <v>676.23655910000002</v>
      </c>
      <c r="BC113" s="1">
        <v>6191.580645</v>
      </c>
    </row>
    <row r="114" spans="1:55" ht="15.75" customHeight="1" x14ac:dyDescent="0.25">
      <c r="A114" s="1" t="s">
        <v>294</v>
      </c>
      <c r="B114" s="1" t="s">
        <v>295</v>
      </c>
      <c r="C114" s="1" t="s">
        <v>3173</v>
      </c>
      <c r="D114" s="1">
        <v>58</v>
      </c>
      <c r="E114" s="1">
        <v>22.380646859999999</v>
      </c>
      <c r="F114" s="1">
        <v>1</v>
      </c>
      <c r="G114" s="1">
        <v>98.5</v>
      </c>
      <c r="H114" s="1">
        <v>24.625</v>
      </c>
      <c r="I114" s="1">
        <v>3.5</v>
      </c>
      <c r="J114" s="1">
        <v>0.875</v>
      </c>
      <c r="K114" s="1">
        <v>3.25</v>
      </c>
      <c r="L114" s="1">
        <v>0.8125</v>
      </c>
      <c r="M114" s="1">
        <v>15</v>
      </c>
      <c r="N114" s="1">
        <v>3.75</v>
      </c>
      <c r="O114" s="1" t="s">
        <v>71</v>
      </c>
      <c r="P114" s="1" t="s">
        <v>71</v>
      </c>
      <c r="Q114" s="1">
        <v>18</v>
      </c>
      <c r="R114" s="1">
        <v>163.88888890000001</v>
      </c>
      <c r="S114" s="1">
        <v>71.611111109999996</v>
      </c>
      <c r="T114" s="1">
        <v>43.944444439999998</v>
      </c>
      <c r="U114" s="1">
        <v>3057.7777780000001</v>
      </c>
      <c r="V114" s="1">
        <v>256.5</v>
      </c>
      <c r="W114" s="1">
        <v>94.111111109999996</v>
      </c>
      <c r="X114" s="1">
        <v>162.38888890000001</v>
      </c>
      <c r="Y114" s="1">
        <v>138.2222222</v>
      </c>
      <c r="Z114" s="1">
        <v>199.7777778</v>
      </c>
      <c r="AA114" s="1">
        <v>206.7222222</v>
      </c>
      <c r="AB114" s="1">
        <v>129.11111109999999</v>
      </c>
      <c r="AC114" s="1">
        <v>453.83333329999999</v>
      </c>
      <c r="AD114" s="1">
        <v>84</v>
      </c>
      <c r="AE114" s="1">
        <v>6.3333333329999997</v>
      </c>
      <c r="AF114" s="1">
        <v>80.611111109999996</v>
      </c>
      <c r="AG114" s="1">
        <v>231</v>
      </c>
      <c r="AH114" s="1">
        <v>23.333333329999999</v>
      </c>
      <c r="AI114" s="1">
        <v>31.333333329999999</v>
      </c>
      <c r="AJ114" s="1">
        <v>193.83333329999999</v>
      </c>
      <c r="AK114" s="1">
        <v>79.98055411</v>
      </c>
      <c r="AL114" s="1">
        <v>16.70665039</v>
      </c>
      <c r="AM114" s="1">
        <v>1.762656351</v>
      </c>
      <c r="AN114" s="1">
        <v>246293.07010000001</v>
      </c>
      <c r="AO114" s="1">
        <v>58.851418389999999</v>
      </c>
      <c r="AP114" s="1">
        <v>243.63168820000001</v>
      </c>
      <c r="AQ114" s="1">
        <v>264.03816699999999</v>
      </c>
      <c r="AR114" s="1">
        <v>175.10475080000001</v>
      </c>
      <c r="AS114" s="1">
        <v>378.85018639999998</v>
      </c>
      <c r="AT114" s="1">
        <v>43.184054330000002</v>
      </c>
      <c r="AU114" s="1">
        <v>199.26568610000001</v>
      </c>
      <c r="AV114" s="1">
        <v>7835.7168320000001</v>
      </c>
      <c r="AW114" s="1">
        <v>134.75271839999999</v>
      </c>
      <c r="AX114" s="1">
        <v>29.327047690000001</v>
      </c>
      <c r="AY114" s="1">
        <v>10.939372499999999</v>
      </c>
      <c r="AZ114" s="1">
        <v>1017.606754</v>
      </c>
      <c r="BA114" s="1">
        <v>308.17285779999997</v>
      </c>
      <c r="BB114" s="1">
        <v>497.9003937</v>
      </c>
      <c r="BC114" s="1">
        <v>878.50950680000005</v>
      </c>
    </row>
    <row r="115" spans="1:55" ht="15.75" customHeight="1" x14ac:dyDescent="0.25">
      <c r="A115" s="1" t="s">
        <v>296</v>
      </c>
      <c r="B115" s="1" t="s">
        <v>297</v>
      </c>
      <c r="C115" s="1" t="s">
        <v>135</v>
      </c>
      <c r="D115" s="1">
        <v>57.23076923</v>
      </c>
      <c r="E115" s="1">
        <v>0.86079410999999995</v>
      </c>
      <c r="F115" s="1">
        <v>26</v>
      </c>
      <c r="G115" s="1">
        <v>37.5</v>
      </c>
      <c r="H115" s="1">
        <v>9.375</v>
      </c>
      <c r="I115" s="1">
        <v>3</v>
      </c>
      <c r="J115" s="1">
        <v>0.75</v>
      </c>
      <c r="K115" s="1">
        <v>2.4</v>
      </c>
      <c r="L115" s="1">
        <v>0.6</v>
      </c>
      <c r="M115" s="1">
        <v>7.5</v>
      </c>
      <c r="N115" s="1">
        <v>1.875</v>
      </c>
      <c r="O115" s="1">
        <v>7.5</v>
      </c>
      <c r="P115" s="1">
        <v>1.875</v>
      </c>
      <c r="Q115" s="1">
        <v>663</v>
      </c>
      <c r="R115" s="1">
        <v>20.006033179999999</v>
      </c>
      <c r="S115" s="1">
        <v>91.775263949999996</v>
      </c>
      <c r="T115" s="1">
        <v>25.479638009999999</v>
      </c>
      <c r="U115" s="1">
        <v>9825.1598790000007</v>
      </c>
      <c r="V115" s="1">
        <v>211.4766214</v>
      </c>
      <c r="W115" s="1">
        <v>-161.07390649999999</v>
      </c>
      <c r="X115" s="1">
        <v>372.55052790000002</v>
      </c>
      <c r="Y115" s="1">
        <v>114.50226240000001</v>
      </c>
      <c r="Z115" s="1">
        <v>-55.328808449999997</v>
      </c>
      <c r="AA115" s="1">
        <v>143.8371041</v>
      </c>
      <c r="AB115" s="1">
        <v>-107.1870287</v>
      </c>
      <c r="AC115" s="1">
        <v>742.33785820000003</v>
      </c>
      <c r="AD115" s="1">
        <v>98.389140269999999</v>
      </c>
      <c r="AE115" s="1">
        <v>34.743589739999997</v>
      </c>
      <c r="AF115" s="1">
        <v>35.117647060000003</v>
      </c>
      <c r="AG115" s="1">
        <v>268.65761689999999</v>
      </c>
      <c r="AH115" s="1">
        <v>116.9607843</v>
      </c>
      <c r="AI115" s="1">
        <v>236.0467572</v>
      </c>
      <c r="AJ115" s="1">
        <v>156.31825040000001</v>
      </c>
      <c r="AK115" s="1">
        <v>2983.8247369999999</v>
      </c>
      <c r="AL115" s="1">
        <v>408.54911529999998</v>
      </c>
      <c r="AM115" s="1">
        <v>49.781684460000001</v>
      </c>
      <c r="AN115" s="1">
        <v>11229303.1</v>
      </c>
      <c r="AO115" s="1">
        <v>934.09877289999997</v>
      </c>
      <c r="AP115" s="1">
        <v>11265.518700000001</v>
      </c>
      <c r="AQ115" s="1">
        <v>11659.81882</v>
      </c>
      <c r="AR115" s="1">
        <v>3692.334965</v>
      </c>
      <c r="AS115" s="1">
        <v>10060.26937</v>
      </c>
      <c r="AT115" s="1">
        <v>889.02478440000004</v>
      </c>
      <c r="AU115" s="1">
        <v>8754.1341520000005</v>
      </c>
      <c r="AV115" s="1">
        <v>138238.19990000001</v>
      </c>
      <c r="AW115" s="1">
        <v>2422.893658</v>
      </c>
      <c r="AX115" s="1">
        <v>501.73475869999999</v>
      </c>
      <c r="AY115" s="1">
        <v>322.41816240000003</v>
      </c>
      <c r="AZ115" s="1">
        <v>18980.76628</v>
      </c>
      <c r="BA115" s="1">
        <v>5239.8806350000004</v>
      </c>
      <c r="BB115" s="1">
        <v>10051.04766</v>
      </c>
      <c r="BC115" s="1">
        <v>16276.727870000001</v>
      </c>
    </row>
    <row r="116" spans="1:55" ht="15.75" customHeight="1" x14ac:dyDescent="0.25">
      <c r="A116" s="1" t="s">
        <v>298</v>
      </c>
      <c r="B116" s="1" t="s">
        <v>299</v>
      </c>
      <c r="C116" s="1" t="s">
        <v>135</v>
      </c>
      <c r="D116" s="1">
        <v>54</v>
      </c>
      <c r="E116" s="1">
        <v>22.380646859999999</v>
      </c>
      <c r="F116" s="1">
        <v>1</v>
      </c>
      <c r="G116" s="1">
        <v>60</v>
      </c>
      <c r="H116" s="1">
        <v>15</v>
      </c>
      <c r="I116" s="1">
        <v>3</v>
      </c>
      <c r="J116" s="1">
        <v>0.75</v>
      </c>
      <c r="K116" s="1">
        <v>2.4</v>
      </c>
      <c r="L116" s="1">
        <v>0.6</v>
      </c>
      <c r="M116" s="1">
        <v>7.5</v>
      </c>
      <c r="N116" s="1">
        <v>1.875</v>
      </c>
      <c r="O116" s="1">
        <v>7.5</v>
      </c>
      <c r="P116" s="1">
        <v>1.875</v>
      </c>
      <c r="Q116" s="1">
        <v>219</v>
      </c>
      <c r="R116" s="1">
        <v>64.826484019999995</v>
      </c>
      <c r="S116" s="1">
        <v>106.6027397</v>
      </c>
      <c r="T116" s="1">
        <v>27.529680370000001</v>
      </c>
      <c r="U116" s="1">
        <v>9553.0182650000006</v>
      </c>
      <c r="V116" s="1">
        <v>255.78538810000001</v>
      </c>
      <c r="W116" s="1">
        <v>-127.0639269</v>
      </c>
      <c r="X116" s="1">
        <v>382.84931510000001</v>
      </c>
      <c r="Y116" s="1">
        <v>122.4703196</v>
      </c>
      <c r="Z116" s="1">
        <v>-7.8812785390000002</v>
      </c>
      <c r="AA116" s="1">
        <v>183.7031963</v>
      </c>
      <c r="AB116" s="1">
        <v>-62.703196349999999</v>
      </c>
      <c r="AC116" s="1">
        <v>1014.671233</v>
      </c>
      <c r="AD116" s="1">
        <v>108.4474886</v>
      </c>
      <c r="AE116" s="1">
        <v>61.305936070000001</v>
      </c>
      <c r="AF116" s="1">
        <v>19.205479449999999</v>
      </c>
      <c r="AG116" s="1">
        <v>306.63470319999999</v>
      </c>
      <c r="AH116" s="1">
        <v>200.65753419999999</v>
      </c>
      <c r="AI116" s="1">
        <v>283.6986301</v>
      </c>
      <c r="AJ116" s="1">
        <v>223.84474890000001</v>
      </c>
      <c r="AK116" s="1">
        <v>1506.9238829999999</v>
      </c>
      <c r="AL116" s="1">
        <v>236.10292820000001</v>
      </c>
      <c r="AM116" s="1">
        <v>14.35117926</v>
      </c>
      <c r="AN116" s="1">
        <v>2181733.88</v>
      </c>
      <c r="AO116" s="1">
        <v>1038.591345</v>
      </c>
      <c r="AP116" s="1">
        <v>3826.6197480000001</v>
      </c>
      <c r="AQ116" s="1">
        <v>2715.9542540000002</v>
      </c>
      <c r="AR116" s="1">
        <v>7584.5254910000003</v>
      </c>
      <c r="AS116" s="1">
        <v>8990.9950150000004</v>
      </c>
      <c r="AT116" s="1">
        <v>918.17297140000005</v>
      </c>
      <c r="AU116" s="1">
        <v>3092.328935</v>
      </c>
      <c r="AV116" s="1">
        <v>46309.836369999997</v>
      </c>
      <c r="AW116" s="1">
        <v>319.0465418</v>
      </c>
      <c r="AX116" s="1">
        <v>552.74542329999997</v>
      </c>
      <c r="AY116" s="1">
        <v>158.8062084</v>
      </c>
      <c r="AZ116" s="1">
        <v>2625.9209919999998</v>
      </c>
      <c r="BA116" s="1">
        <v>4945.5748400000002</v>
      </c>
      <c r="BB116" s="1">
        <v>1816.4408699999999</v>
      </c>
      <c r="BC116" s="1">
        <v>7086.2418420000004</v>
      </c>
    </row>
    <row r="117" spans="1:55" ht="15.75" customHeight="1" x14ac:dyDescent="0.25">
      <c r="A117" s="1" t="s">
        <v>300</v>
      </c>
      <c r="B117" s="1" t="s">
        <v>301</v>
      </c>
      <c r="C117" s="1" t="s">
        <v>201</v>
      </c>
      <c r="D117" s="1">
        <v>36</v>
      </c>
      <c r="E117" s="1">
        <v>22.380646859999999</v>
      </c>
      <c r="F117" s="1">
        <v>1</v>
      </c>
      <c r="G117" s="1">
        <v>25</v>
      </c>
      <c r="H117" s="1">
        <v>6.25</v>
      </c>
      <c r="I117" s="1">
        <v>1.9</v>
      </c>
      <c r="J117" s="1">
        <v>0.47499999999999998</v>
      </c>
      <c r="K117" s="1">
        <v>4.8499999999999996</v>
      </c>
      <c r="L117" s="1">
        <v>1.2124999999999999</v>
      </c>
      <c r="M117" s="1">
        <v>15</v>
      </c>
      <c r="N117" s="1">
        <v>3.75</v>
      </c>
      <c r="O117" s="1">
        <v>13.5</v>
      </c>
      <c r="P117" s="1">
        <v>3.375</v>
      </c>
      <c r="Q117" s="1">
        <v>12</v>
      </c>
      <c r="R117" s="1">
        <v>160.41666670000001</v>
      </c>
      <c r="S117" s="1">
        <v>104.58333330000001</v>
      </c>
      <c r="T117" s="1">
        <v>54.916666669999998</v>
      </c>
      <c r="U117" s="1">
        <v>2899.916667</v>
      </c>
      <c r="V117" s="1">
        <v>254.5</v>
      </c>
      <c r="W117" s="1">
        <v>65.916666669999998</v>
      </c>
      <c r="X117" s="1">
        <v>188.58333329999999</v>
      </c>
      <c r="Y117" s="1">
        <v>140.83333329999999</v>
      </c>
      <c r="Z117" s="1">
        <v>182.5</v>
      </c>
      <c r="AA117" s="1">
        <v>196.83333329999999</v>
      </c>
      <c r="AB117" s="1">
        <v>123.16666669999999</v>
      </c>
      <c r="AC117" s="1">
        <v>861.16666669999995</v>
      </c>
      <c r="AD117" s="1">
        <v>123.25</v>
      </c>
      <c r="AE117" s="1">
        <v>32.166666669999998</v>
      </c>
      <c r="AF117" s="1">
        <v>44.083333330000002</v>
      </c>
      <c r="AG117" s="1">
        <v>347.08333329999999</v>
      </c>
      <c r="AH117" s="1">
        <v>107.33333330000001</v>
      </c>
      <c r="AI117" s="1">
        <v>138</v>
      </c>
      <c r="AJ117" s="1">
        <v>310.83333329999999</v>
      </c>
      <c r="AK117" s="1">
        <v>119.97083120000001</v>
      </c>
      <c r="AL117" s="1">
        <v>25.059975590000001</v>
      </c>
      <c r="AM117" s="1">
        <v>2.6439845270000002</v>
      </c>
      <c r="AN117" s="1">
        <v>369439.60509999999</v>
      </c>
      <c r="AO117" s="1">
        <v>88.277127579999998</v>
      </c>
      <c r="AP117" s="1">
        <v>365.44753229999998</v>
      </c>
      <c r="AQ117" s="1">
        <v>396.05725059999997</v>
      </c>
      <c r="AR117" s="1">
        <v>262.65712619999999</v>
      </c>
      <c r="AS117" s="1">
        <v>568.27527970000006</v>
      </c>
      <c r="AT117" s="1">
        <v>64.776081500000004</v>
      </c>
      <c r="AU117" s="1">
        <v>298.89852919999998</v>
      </c>
      <c r="AV117" s="1">
        <v>11753.57525</v>
      </c>
      <c r="AW117" s="1">
        <v>202.12907759999999</v>
      </c>
      <c r="AX117" s="1">
        <v>43.990571529999997</v>
      </c>
      <c r="AY117" s="1">
        <v>16.409058760000001</v>
      </c>
      <c r="AZ117" s="1">
        <v>1526.410132</v>
      </c>
      <c r="BA117" s="1">
        <v>462.25928670000002</v>
      </c>
      <c r="BB117" s="1">
        <v>746.85059049999995</v>
      </c>
      <c r="BC117" s="1">
        <v>1317.7642599999999</v>
      </c>
    </row>
    <row r="118" spans="1:55" ht="15.75" customHeight="1" x14ac:dyDescent="0.25">
      <c r="A118" s="1" t="s">
        <v>302</v>
      </c>
      <c r="B118" s="1" t="s">
        <v>303</v>
      </c>
      <c r="C118" s="1" t="s">
        <v>304</v>
      </c>
      <c r="D118" s="1">
        <v>53.6</v>
      </c>
      <c r="E118" s="1">
        <v>1.4920431240000001</v>
      </c>
      <c r="F118" s="1">
        <v>15</v>
      </c>
      <c r="G118" s="1">
        <v>21</v>
      </c>
      <c r="H118" s="1">
        <v>5.25</v>
      </c>
      <c r="I118" s="1">
        <v>1.5</v>
      </c>
      <c r="J118" s="1">
        <v>0.375</v>
      </c>
      <c r="K118" s="1">
        <v>3</v>
      </c>
      <c r="L118" s="1">
        <v>0.75</v>
      </c>
      <c r="M118" s="1">
        <v>10</v>
      </c>
      <c r="N118" s="1">
        <v>2.5</v>
      </c>
      <c r="O118" s="1">
        <v>7.5</v>
      </c>
      <c r="P118" s="1">
        <v>1.875</v>
      </c>
      <c r="Q118" s="1">
        <v>618</v>
      </c>
      <c r="R118" s="1">
        <v>6.1359223299999996</v>
      </c>
      <c r="S118" s="1">
        <v>71.254045309999995</v>
      </c>
      <c r="T118" s="1">
        <v>25.29449838</v>
      </c>
      <c r="U118" s="1">
        <v>7345.2508090000001</v>
      </c>
      <c r="V118" s="1">
        <v>155.5113269</v>
      </c>
      <c r="W118" s="1">
        <v>-126.40614890000001</v>
      </c>
      <c r="X118" s="1">
        <v>281.91747570000001</v>
      </c>
      <c r="Y118" s="1">
        <v>59.852750810000003</v>
      </c>
      <c r="Z118" s="1">
        <v>-19.978964399999999</v>
      </c>
      <c r="AA118" s="1">
        <v>102.7152104</v>
      </c>
      <c r="AB118" s="1">
        <v>-84.425566340000003</v>
      </c>
      <c r="AC118" s="1">
        <v>943.82686079999996</v>
      </c>
      <c r="AD118" s="1">
        <v>116.2783172</v>
      </c>
      <c r="AE118" s="1">
        <v>46.954692559999998</v>
      </c>
      <c r="AF118" s="1">
        <v>28.57443366</v>
      </c>
      <c r="AG118" s="1">
        <v>315.70711970000002</v>
      </c>
      <c r="AH118" s="1">
        <v>158.32038829999999</v>
      </c>
      <c r="AI118" s="1">
        <v>250.4822006</v>
      </c>
      <c r="AJ118" s="1">
        <v>229.9805825</v>
      </c>
      <c r="AK118" s="1">
        <v>1294.4353040000001</v>
      </c>
      <c r="AL118" s="1">
        <v>272.78624780000001</v>
      </c>
      <c r="AM118" s="1">
        <v>9.2162095530000006</v>
      </c>
      <c r="AN118" s="1">
        <v>5513212.9950000001</v>
      </c>
      <c r="AO118" s="1">
        <v>563.14168670000004</v>
      </c>
      <c r="AP118" s="1">
        <v>5518.2188919999999</v>
      </c>
      <c r="AQ118" s="1">
        <v>6726.617166</v>
      </c>
      <c r="AR118" s="1">
        <v>2047.3348470000001</v>
      </c>
      <c r="AS118" s="1">
        <v>5229.9946950000003</v>
      </c>
      <c r="AT118" s="1">
        <v>421.43578120000001</v>
      </c>
      <c r="AU118" s="1">
        <v>3958.705148</v>
      </c>
      <c r="AV118" s="1">
        <v>249671.58910000001</v>
      </c>
      <c r="AW118" s="1">
        <v>3561.1412150000001</v>
      </c>
      <c r="AX118" s="1">
        <v>572.26050469999996</v>
      </c>
      <c r="AY118" s="1">
        <v>86.614385819999995</v>
      </c>
      <c r="AZ118" s="1">
        <v>27197.67583</v>
      </c>
      <c r="BA118" s="1">
        <v>7303.6411070000004</v>
      </c>
      <c r="BB118" s="1">
        <v>7853.3521950000004</v>
      </c>
      <c r="BC118" s="1">
        <v>21721.471259999998</v>
      </c>
    </row>
    <row r="119" spans="1:55" ht="15.75" customHeight="1" x14ac:dyDescent="0.25">
      <c r="A119" s="1" t="s">
        <v>305</v>
      </c>
      <c r="B119" s="1" t="s">
        <v>306</v>
      </c>
      <c r="C119" s="1" t="s">
        <v>304</v>
      </c>
      <c r="D119" s="1">
        <v>52</v>
      </c>
      <c r="E119" s="1">
        <v>3.7301078099999998</v>
      </c>
      <c r="F119" s="1">
        <v>6</v>
      </c>
      <c r="G119" s="1">
        <v>10</v>
      </c>
      <c r="H119" s="1">
        <v>2.5</v>
      </c>
      <c r="I119" s="1">
        <v>1.25</v>
      </c>
      <c r="J119" s="1">
        <v>0.3125</v>
      </c>
      <c r="K119" s="1">
        <v>2.75</v>
      </c>
      <c r="L119" s="1">
        <v>0.6875</v>
      </c>
      <c r="M119" s="1">
        <v>12.5</v>
      </c>
      <c r="N119" s="1">
        <v>3.125</v>
      </c>
      <c r="O119" s="1">
        <v>7</v>
      </c>
      <c r="P119" s="1">
        <v>1.75</v>
      </c>
      <c r="Q119" s="1">
        <v>249</v>
      </c>
      <c r="R119" s="1">
        <v>-98.285140560000002</v>
      </c>
      <c r="S119" s="1">
        <v>82.200803210000004</v>
      </c>
      <c r="T119" s="1">
        <v>18.080321290000001</v>
      </c>
      <c r="U119" s="1">
        <v>13083.240959999999</v>
      </c>
      <c r="V119" s="1">
        <v>137.6506024</v>
      </c>
      <c r="W119" s="1">
        <v>-310.37349399999999</v>
      </c>
      <c r="X119" s="1">
        <v>448.02409640000002</v>
      </c>
      <c r="Y119" s="1">
        <v>62.570281119999997</v>
      </c>
      <c r="Z119" s="1">
        <v>-216.04417670000001</v>
      </c>
      <c r="AA119" s="1">
        <v>72.148594380000006</v>
      </c>
      <c r="AB119" s="1">
        <v>-256.36947789999999</v>
      </c>
      <c r="AC119" s="1">
        <v>325.1365462</v>
      </c>
      <c r="AD119" s="1">
        <v>52.216867469999997</v>
      </c>
      <c r="AE119" s="1">
        <v>12.61044177</v>
      </c>
      <c r="AF119" s="1">
        <v>52.562249000000001</v>
      </c>
      <c r="AG119" s="1">
        <v>138.4136546</v>
      </c>
      <c r="AH119" s="1">
        <v>42.614457829999999</v>
      </c>
      <c r="AI119" s="1">
        <v>128.77108430000001</v>
      </c>
      <c r="AJ119" s="1">
        <v>51.236947790000002</v>
      </c>
      <c r="AK119" s="1">
        <v>1940.9465929999999</v>
      </c>
      <c r="AL119" s="1">
        <v>314.12887030000002</v>
      </c>
      <c r="AM119" s="1">
        <v>10.493522479999999</v>
      </c>
      <c r="AN119" s="1">
        <v>7560833.7640000004</v>
      </c>
      <c r="AO119" s="1">
        <v>1433.3814609999999</v>
      </c>
      <c r="AP119" s="1">
        <v>5696.7994559999997</v>
      </c>
      <c r="AQ119" s="1">
        <v>7821.1203850000002</v>
      </c>
      <c r="AR119" s="1">
        <v>1232.2137909999999</v>
      </c>
      <c r="AS119" s="1">
        <v>8477.566589</v>
      </c>
      <c r="AT119" s="1">
        <v>753.63508869999998</v>
      </c>
      <c r="AU119" s="1">
        <v>4981.1290650000001</v>
      </c>
      <c r="AV119" s="1">
        <v>40570.5216</v>
      </c>
      <c r="AW119" s="1">
        <v>584.92052079999996</v>
      </c>
      <c r="AX119" s="1">
        <v>105.6097292</v>
      </c>
      <c r="AY119" s="1">
        <v>199.72292400000001</v>
      </c>
      <c r="AZ119" s="1">
        <v>4510.3644899999999</v>
      </c>
      <c r="BA119" s="1">
        <v>1203.2781769999999</v>
      </c>
      <c r="BB119" s="1">
        <v>3612.8223859999998</v>
      </c>
      <c r="BC119" s="1">
        <v>2276.8670160000001</v>
      </c>
    </row>
    <row r="120" spans="1:55" ht="15.75" customHeight="1" x14ac:dyDescent="0.25">
      <c r="A120" s="1" t="s">
        <v>307</v>
      </c>
      <c r="B120" s="1" t="s">
        <v>308</v>
      </c>
      <c r="C120" s="1" t="s">
        <v>3142</v>
      </c>
      <c r="D120" s="1">
        <v>50</v>
      </c>
      <c r="E120" s="1">
        <v>2.7975808579999999</v>
      </c>
      <c r="F120" s="1">
        <v>8</v>
      </c>
      <c r="G120" s="1">
        <v>25</v>
      </c>
      <c r="H120" s="1">
        <v>6.25</v>
      </c>
      <c r="I120" s="1" t="s">
        <v>71</v>
      </c>
      <c r="J120" s="1" t="s">
        <v>71</v>
      </c>
      <c r="K120" s="1">
        <v>2.75</v>
      </c>
      <c r="L120" s="1">
        <v>0.6875</v>
      </c>
      <c r="M120" s="1">
        <v>0</v>
      </c>
      <c r="N120" s="1">
        <v>0</v>
      </c>
      <c r="O120" s="1">
        <v>6.5</v>
      </c>
      <c r="P120" s="1">
        <v>1.625</v>
      </c>
      <c r="Q120" s="1">
        <v>365</v>
      </c>
      <c r="R120" s="1">
        <v>-19.504109589999999</v>
      </c>
      <c r="S120" s="1">
        <v>85.893150680000005</v>
      </c>
      <c r="T120" s="1">
        <v>23.621917809999999</v>
      </c>
      <c r="U120" s="1">
        <v>9845.4465749999999</v>
      </c>
      <c r="V120" s="1">
        <v>171.95890410000001</v>
      </c>
      <c r="W120" s="1">
        <v>-195.0931507</v>
      </c>
      <c r="X120" s="1">
        <v>367.05205480000001</v>
      </c>
      <c r="Y120" s="1">
        <v>94.271232879999999</v>
      </c>
      <c r="Z120" s="1">
        <v>-89.890410959999997</v>
      </c>
      <c r="AA120" s="1">
        <v>108.8164384</v>
      </c>
      <c r="AB120" s="1">
        <v>-142.71780820000001</v>
      </c>
      <c r="AC120" s="1">
        <v>532.58082190000005</v>
      </c>
      <c r="AD120" s="1">
        <v>76.106849319999995</v>
      </c>
      <c r="AE120" s="1">
        <v>24.416438360000001</v>
      </c>
      <c r="AF120" s="1">
        <v>40.117808220000001</v>
      </c>
      <c r="AG120" s="1">
        <v>202.2547945</v>
      </c>
      <c r="AH120" s="1">
        <v>79.805479450000007</v>
      </c>
      <c r="AI120" s="1">
        <v>186.14794520000001</v>
      </c>
      <c r="AJ120" s="1">
        <v>106.6876712</v>
      </c>
      <c r="AK120" s="1">
        <v>2351.492428</v>
      </c>
      <c r="AL120" s="1">
        <v>334.60118920000002</v>
      </c>
      <c r="AM120" s="1">
        <v>21.285232579999999</v>
      </c>
      <c r="AN120" s="1">
        <v>10303215.9</v>
      </c>
      <c r="AO120" s="1">
        <v>1108.3032519999999</v>
      </c>
      <c r="AP120" s="1">
        <v>8183.0627279999999</v>
      </c>
      <c r="AQ120" s="1">
        <v>9613.9615689999991</v>
      </c>
      <c r="AR120" s="1">
        <v>1561.923483</v>
      </c>
      <c r="AS120" s="1">
        <v>7301.3505949999999</v>
      </c>
      <c r="AT120" s="1">
        <v>741.29863009999997</v>
      </c>
      <c r="AU120" s="1">
        <v>6996.5437750000001</v>
      </c>
      <c r="AV120" s="1">
        <v>63767.430950000002</v>
      </c>
      <c r="AW120" s="1">
        <v>837.22206830000005</v>
      </c>
      <c r="AX120" s="1">
        <v>211.02390489999999</v>
      </c>
      <c r="AY120" s="1">
        <v>182.98883029999999</v>
      </c>
      <c r="AZ120" s="1">
        <v>6412.5090769999997</v>
      </c>
      <c r="BA120" s="1">
        <v>2213.29997</v>
      </c>
      <c r="BB120" s="1">
        <v>3548.6318980000001</v>
      </c>
      <c r="BC120" s="1">
        <v>6805.1549299999997</v>
      </c>
    </row>
    <row r="121" spans="1:55" ht="15.75" customHeight="1" x14ac:dyDescent="0.25">
      <c r="A121" s="1" t="s">
        <v>309</v>
      </c>
      <c r="B121" s="1" t="s">
        <v>310</v>
      </c>
      <c r="C121" s="1" t="s">
        <v>3145</v>
      </c>
      <c r="D121" s="1">
        <v>70</v>
      </c>
      <c r="E121" s="1">
        <v>22.380646859999999</v>
      </c>
      <c r="F121" s="1">
        <v>1</v>
      </c>
      <c r="G121" s="1">
        <v>50</v>
      </c>
      <c r="H121" s="1">
        <v>12.5</v>
      </c>
      <c r="I121" s="1">
        <v>5.5</v>
      </c>
      <c r="J121" s="1">
        <v>1.375</v>
      </c>
      <c r="K121" s="1">
        <v>7</v>
      </c>
      <c r="L121" s="1">
        <v>1.75</v>
      </c>
      <c r="M121" s="1">
        <v>25</v>
      </c>
      <c r="N121" s="1">
        <v>6.25</v>
      </c>
      <c r="O121" s="1">
        <v>25</v>
      </c>
      <c r="P121" s="1">
        <v>6.25</v>
      </c>
      <c r="Q121" s="1">
        <v>7</v>
      </c>
      <c r="R121" s="1">
        <v>56.428571429999998</v>
      </c>
      <c r="S121" s="1">
        <v>104.1428571</v>
      </c>
      <c r="T121" s="1">
        <v>22.571428569999998</v>
      </c>
      <c r="U121" s="1">
        <v>12717.28571</v>
      </c>
      <c r="V121" s="1">
        <v>274.7142857</v>
      </c>
      <c r="W121" s="1">
        <v>-187.57142859999999</v>
      </c>
      <c r="X121" s="1">
        <v>462.2857143</v>
      </c>
      <c r="Y121" s="1">
        <v>205.2857143</v>
      </c>
      <c r="Z121" s="1">
        <v>-107.4285714</v>
      </c>
      <c r="AA121" s="1">
        <v>210.7142857</v>
      </c>
      <c r="AB121" s="1">
        <v>-116.8571429</v>
      </c>
      <c r="AC121" s="1">
        <v>776.85714289999999</v>
      </c>
      <c r="AD121" s="1">
        <v>147.2857143</v>
      </c>
      <c r="AE121" s="1">
        <v>16.14285714</v>
      </c>
      <c r="AF121" s="1">
        <v>73.428571430000005</v>
      </c>
      <c r="AG121" s="1">
        <v>377.57142859999999</v>
      </c>
      <c r="AH121" s="1">
        <v>59.571428570000002</v>
      </c>
      <c r="AI121" s="1">
        <v>371.7142857</v>
      </c>
      <c r="AJ121" s="1">
        <v>59.857142860000003</v>
      </c>
      <c r="AK121" s="1">
        <v>205.66428199999999</v>
      </c>
      <c r="AL121" s="1">
        <v>42.959958149999999</v>
      </c>
      <c r="AM121" s="1">
        <v>4.5325449039999999</v>
      </c>
      <c r="AN121" s="1">
        <v>633325.03729999997</v>
      </c>
      <c r="AO121" s="1">
        <v>151.3322187</v>
      </c>
      <c r="AP121" s="1">
        <v>626.48148389999994</v>
      </c>
      <c r="AQ121" s="1">
        <v>678.95528669999999</v>
      </c>
      <c r="AR121" s="1">
        <v>450.26935909999997</v>
      </c>
      <c r="AS121" s="1">
        <v>974.18619369999999</v>
      </c>
      <c r="AT121" s="1">
        <v>111.0447111</v>
      </c>
      <c r="AU121" s="1">
        <v>512.39747869999997</v>
      </c>
      <c r="AV121" s="1">
        <v>20148.986140000001</v>
      </c>
      <c r="AW121" s="1">
        <v>346.5069901</v>
      </c>
      <c r="AX121" s="1">
        <v>75.412408339999999</v>
      </c>
      <c r="AY121" s="1">
        <v>28.129815010000002</v>
      </c>
      <c r="AZ121" s="1">
        <v>2616.7030829999999</v>
      </c>
      <c r="BA121" s="1">
        <v>792.44449150000003</v>
      </c>
      <c r="BB121" s="1">
        <v>1280.315298</v>
      </c>
      <c r="BC121" s="1">
        <v>2259.0244459999999</v>
      </c>
    </row>
    <row r="122" spans="1:55" ht="15.75" customHeight="1" x14ac:dyDescent="0.25">
      <c r="A122" s="1" t="s">
        <v>311</v>
      </c>
      <c r="B122" s="1" t="s">
        <v>312</v>
      </c>
      <c r="C122" s="1" t="s">
        <v>3171</v>
      </c>
      <c r="D122" s="1">
        <v>68</v>
      </c>
      <c r="E122" s="1">
        <v>22.380646859999999</v>
      </c>
      <c r="F122" s="1">
        <v>1</v>
      </c>
      <c r="G122" s="1">
        <v>50</v>
      </c>
      <c r="H122" s="1">
        <v>12.5</v>
      </c>
      <c r="I122" s="1">
        <v>11</v>
      </c>
      <c r="J122" s="1">
        <v>2.75</v>
      </c>
      <c r="K122" s="1">
        <v>5.8</v>
      </c>
      <c r="L122" s="1">
        <v>1.45</v>
      </c>
      <c r="M122" s="1">
        <v>12.5</v>
      </c>
      <c r="N122" s="1">
        <v>3.125</v>
      </c>
      <c r="O122" s="1">
        <v>14</v>
      </c>
      <c r="P122" s="1">
        <v>3.5</v>
      </c>
      <c r="Q122" s="1">
        <v>111</v>
      </c>
      <c r="R122" s="1">
        <v>102.1891892</v>
      </c>
      <c r="S122" s="1">
        <v>116.3513514</v>
      </c>
      <c r="T122" s="1">
        <v>30.657657660000002</v>
      </c>
      <c r="U122" s="1">
        <v>9171.630631</v>
      </c>
      <c r="V122" s="1">
        <v>291.03603600000002</v>
      </c>
      <c r="W122" s="1">
        <v>-83.612612609999999</v>
      </c>
      <c r="X122" s="1">
        <v>374.6486486</v>
      </c>
      <c r="Y122" s="1">
        <v>175.14414410000001</v>
      </c>
      <c r="Z122" s="1">
        <v>5.1891891890000004</v>
      </c>
      <c r="AA122" s="1">
        <v>216.036036</v>
      </c>
      <c r="AB122" s="1">
        <v>-20.846846849999999</v>
      </c>
      <c r="AC122" s="1">
        <v>992.08108110000001</v>
      </c>
      <c r="AD122" s="1">
        <v>105.33333330000001</v>
      </c>
      <c r="AE122" s="1">
        <v>54.558558560000002</v>
      </c>
      <c r="AF122" s="1">
        <v>18.59459459</v>
      </c>
      <c r="AG122" s="1">
        <v>296.57657660000001</v>
      </c>
      <c r="AH122" s="1">
        <v>189.45045049999999</v>
      </c>
      <c r="AI122" s="1">
        <v>275.55855860000003</v>
      </c>
      <c r="AJ122" s="1">
        <v>199.33333329999999</v>
      </c>
      <c r="AK122" s="1">
        <v>637.42751840000005</v>
      </c>
      <c r="AL122" s="1">
        <v>172.02997540000001</v>
      </c>
      <c r="AM122" s="1">
        <v>11.93628174</v>
      </c>
      <c r="AN122" s="1">
        <v>347648.23509999999</v>
      </c>
      <c r="AO122" s="1">
        <v>469.68959869999998</v>
      </c>
      <c r="AP122" s="1">
        <v>643.82129399999997</v>
      </c>
      <c r="AQ122" s="1">
        <v>299.35724820000002</v>
      </c>
      <c r="AR122" s="1">
        <v>1617.597215</v>
      </c>
      <c r="AS122" s="1">
        <v>5696.100246</v>
      </c>
      <c r="AT122" s="1">
        <v>420.58050780000002</v>
      </c>
      <c r="AU122" s="1">
        <v>947.3308763</v>
      </c>
      <c r="AV122" s="1">
        <v>24427.78428</v>
      </c>
      <c r="AW122" s="1">
        <v>303.04242420000003</v>
      </c>
      <c r="AX122" s="1">
        <v>195.63063059999999</v>
      </c>
      <c r="AY122" s="1">
        <v>31.297788700000002</v>
      </c>
      <c r="AZ122" s="1">
        <v>1991.6827189999999</v>
      </c>
      <c r="BA122" s="1">
        <v>1926.8861589999999</v>
      </c>
      <c r="BB122" s="1">
        <v>783.03063059999999</v>
      </c>
      <c r="BC122" s="1">
        <v>3586.4969700000001</v>
      </c>
    </row>
    <row r="123" spans="1:55" ht="15.75" customHeight="1" x14ac:dyDescent="0.25">
      <c r="A123" s="1" t="s">
        <v>313</v>
      </c>
      <c r="B123" s="1" t="s">
        <v>314</v>
      </c>
      <c r="C123" s="1" t="s">
        <v>3172</v>
      </c>
      <c r="D123" s="1">
        <v>48</v>
      </c>
      <c r="E123" s="1">
        <v>22.380646859999999</v>
      </c>
      <c r="F123" s="1">
        <v>1</v>
      </c>
      <c r="G123" s="1">
        <v>52.5</v>
      </c>
      <c r="H123" s="1">
        <v>13.125</v>
      </c>
      <c r="I123" s="1">
        <v>2.75</v>
      </c>
      <c r="J123" s="1">
        <v>0.6875</v>
      </c>
      <c r="K123" s="1">
        <v>2.5499999999999998</v>
      </c>
      <c r="L123" s="1">
        <v>0.63749999999999996</v>
      </c>
      <c r="M123" s="1">
        <v>12.5</v>
      </c>
      <c r="N123" s="1">
        <v>3.125</v>
      </c>
      <c r="O123" s="1">
        <v>18.5</v>
      </c>
      <c r="P123" s="1">
        <v>4.625</v>
      </c>
      <c r="Q123" s="1">
        <v>144</v>
      </c>
      <c r="R123" s="1">
        <v>146.95833329999999</v>
      </c>
      <c r="S123" s="1">
        <v>123.20833330000001</v>
      </c>
      <c r="T123" s="1">
        <v>34.972222219999999</v>
      </c>
      <c r="U123" s="1">
        <v>8128.3680560000003</v>
      </c>
      <c r="V123" s="1">
        <v>319.65277780000002</v>
      </c>
      <c r="W123" s="1">
        <v>-30.118055559999998</v>
      </c>
      <c r="X123" s="1">
        <v>349.77083329999999</v>
      </c>
      <c r="Y123" s="1">
        <v>182.0625</v>
      </c>
      <c r="Z123" s="1">
        <v>110.9513889</v>
      </c>
      <c r="AA123" s="1">
        <v>248.3125</v>
      </c>
      <c r="AB123" s="1">
        <v>38.111111110000003</v>
      </c>
      <c r="AC123" s="1">
        <v>1179.020833</v>
      </c>
      <c r="AD123" s="1">
        <v>127.8125</v>
      </c>
      <c r="AE123" s="1">
        <v>69.625</v>
      </c>
      <c r="AF123" s="1">
        <v>17.791666670000001</v>
      </c>
      <c r="AG123" s="1">
        <v>352.1875</v>
      </c>
      <c r="AH123" s="1">
        <v>233.67361109999999</v>
      </c>
      <c r="AI123" s="1">
        <v>305.77777780000002</v>
      </c>
      <c r="AJ123" s="1">
        <v>270.50694440000001</v>
      </c>
      <c r="AK123" s="1">
        <v>791.21503499999994</v>
      </c>
      <c r="AL123" s="1">
        <v>90.473776220000005</v>
      </c>
      <c r="AM123" s="1">
        <v>15.090132090000001</v>
      </c>
      <c r="AN123" s="1">
        <v>913782.93350000004</v>
      </c>
      <c r="AO123" s="1">
        <v>267.73873350000002</v>
      </c>
      <c r="AP123" s="1">
        <v>1492.118833</v>
      </c>
      <c r="AQ123" s="1">
        <v>875.19886359999998</v>
      </c>
      <c r="AR123" s="1">
        <v>3142.8981640000002</v>
      </c>
      <c r="AS123" s="1">
        <v>9555.0395779999999</v>
      </c>
      <c r="AT123" s="1">
        <v>314.46809439999998</v>
      </c>
      <c r="AU123" s="1">
        <v>1594.407148</v>
      </c>
      <c r="AV123" s="1">
        <v>23863.265299999999</v>
      </c>
      <c r="AW123" s="1">
        <v>387.1604021</v>
      </c>
      <c r="AX123" s="1">
        <v>195.17307690000001</v>
      </c>
      <c r="AY123" s="1">
        <v>45.270979019999999</v>
      </c>
      <c r="AZ123" s="1">
        <v>2296.4750869999998</v>
      </c>
      <c r="BA123" s="1">
        <v>1904.836781</v>
      </c>
      <c r="BB123" s="1">
        <v>1928.2719500000001</v>
      </c>
      <c r="BC123" s="1">
        <v>6142.1957560000001</v>
      </c>
    </row>
    <row r="124" spans="1:55" ht="15.75" customHeight="1" x14ac:dyDescent="0.25">
      <c r="A124" s="1" t="s">
        <v>315</v>
      </c>
      <c r="B124" s="1" t="s">
        <v>316</v>
      </c>
      <c r="C124" s="1" t="s">
        <v>317</v>
      </c>
      <c r="D124" s="1">
        <v>60</v>
      </c>
      <c r="E124" s="1">
        <v>22.380646859999999</v>
      </c>
      <c r="F124" s="1">
        <v>1</v>
      </c>
      <c r="G124" s="1">
        <v>5.5</v>
      </c>
      <c r="H124" s="1">
        <v>1.375</v>
      </c>
      <c r="I124" s="1">
        <v>1.75</v>
      </c>
      <c r="J124" s="1">
        <v>0.4375</v>
      </c>
      <c r="K124" s="1">
        <v>7.75</v>
      </c>
      <c r="L124" s="1">
        <v>1.9375</v>
      </c>
      <c r="M124" s="1">
        <v>12.5</v>
      </c>
      <c r="N124" s="1">
        <v>3.125</v>
      </c>
      <c r="O124" s="1" t="s">
        <v>71</v>
      </c>
      <c r="P124" s="1" t="s">
        <v>71</v>
      </c>
      <c r="Q124" s="1">
        <v>8</v>
      </c>
      <c r="R124" s="1">
        <v>97.25</v>
      </c>
      <c r="S124" s="1">
        <v>88</v>
      </c>
      <c r="T124" s="1">
        <v>45.5</v>
      </c>
      <c r="U124" s="1">
        <v>3509.75</v>
      </c>
      <c r="V124" s="1">
        <v>198.125</v>
      </c>
      <c r="W124" s="1">
        <v>6.25</v>
      </c>
      <c r="X124" s="1">
        <v>191.875</v>
      </c>
      <c r="Y124" s="1">
        <v>77.5</v>
      </c>
      <c r="Z124" s="1">
        <v>122.375</v>
      </c>
      <c r="AA124" s="1">
        <v>141.375</v>
      </c>
      <c r="AB124" s="1">
        <v>50.875</v>
      </c>
      <c r="AC124" s="1">
        <v>2911.875</v>
      </c>
      <c r="AD124" s="1">
        <v>296.875</v>
      </c>
      <c r="AE124" s="1">
        <v>164.375</v>
      </c>
      <c r="AF124" s="1">
        <v>16.25</v>
      </c>
      <c r="AG124" s="1">
        <v>855.5</v>
      </c>
      <c r="AH124" s="1">
        <v>586.625</v>
      </c>
      <c r="AI124" s="1">
        <v>615.25</v>
      </c>
      <c r="AJ124" s="1">
        <v>740.625</v>
      </c>
      <c r="AK124" s="1">
        <v>179.95624670000001</v>
      </c>
      <c r="AL124" s="1">
        <v>37.58996338</v>
      </c>
      <c r="AM124" s="1">
        <v>3.9659767910000001</v>
      </c>
      <c r="AN124" s="1">
        <v>554159.40769999998</v>
      </c>
      <c r="AO124" s="1">
        <v>132.41569139999999</v>
      </c>
      <c r="AP124" s="1">
        <v>548.17129839999996</v>
      </c>
      <c r="AQ124" s="1">
        <v>594.08587580000005</v>
      </c>
      <c r="AR124" s="1">
        <v>393.98568920000002</v>
      </c>
      <c r="AS124" s="1">
        <v>852.41291950000004</v>
      </c>
      <c r="AT124" s="1">
        <v>97.164122250000005</v>
      </c>
      <c r="AU124" s="1">
        <v>448.34779379999998</v>
      </c>
      <c r="AV124" s="1">
        <v>17630.362870000001</v>
      </c>
      <c r="AW124" s="1">
        <v>303.19361629999997</v>
      </c>
      <c r="AX124" s="1">
        <v>65.985857289999998</v>
      </c>
      <c r="AY124" s="1">
        <v>24.61358813</v>
      </c>
      <c r="AZ124" s="1">
        <v>2289.615198</v>
      </c>
      <c r="BA124" s="1">
        <v>693.38893010000004</v>
      </c>
      <c r="BB124" s="1">
        <v>1120.2758859999999</v>
      </c>
      <c r="BC124" s="1">
        <v>1976.6463900000001</v>
      </c>
    </row>
    <row r="125" spans="1:55" ht="15.75" customHeight="1" x14ac:dyDescent="0.25">
      <c r="A125" s="1" t="s">
        <v>318</v>
      </c>
      <c r="B125" s="1" t="s">
        <v>319</v>
      </c>
      <c r="C125" s="1" t="s">
        <v>3152</v>
      </c>
      <c r="D125" s="1">
        <v>66.192307690000007</v>
      </c>
      <c r="E125" s="1">
        <v>0.86079410999999995</v>
      </c>
      <c r="F125" s="1">
        <v>26</v>
      </c>
      <c r="G125" s="1">
        <v>19.5</v>
      </c>
      <c r="H125" s="1">
        <v>4.875</v>
      </c>
      <c r="I125" s="1">
        <v>2.25</v>
      </c>
      <c r="J125" s="1">
        <v>0.5625</v>
      </c>
      <c r="K125" s="1">
        <v>2.65</v>
      </c>
      <c r="L125" s="1">
        <v>0.66249999999999998</v>
      </c>
      <c r="M125" s="1">
        <v>10</v>
      </c>
      <c r="N125" s="1">
        <v>2.5</v>
      </c>
      <c r="O125" s="1">
        <v>15</v>
      </c>
      <c r="P125" s="1">
        <v>3.75</v>
      </c>
      <c r="Q125" s="1">
        <v>1092</v>
      </c>
      <c r="R125" s="1">
        <v>78.664835159999996</v>
      </c>
      <c r="S125" s="1">
        <v>81.159340659999998</v>
      </c>
      <c r="T125" s="1">
        <v>30.198717949999999</v>
      </c>
      <c r="U125" s="1">
        <v>6755.4212450000005</v>
      </c>
      <c r="V125" s="1">
        <v>224.27564100000001</v>
      </c>
      <c r="W125" s="1">
        <v>-46.518315020000003</v>
      </c>
      <c r="X125" s="1">
        <v>270.79395599999998</v>
      </c>
      <c r="Y125" s="1">
        <v>113.3388278</v>
      </c>
      <c r="Z125" s="1">
        <v>49.695970699999997</v>
      </c>
      <c r="AA125" s="1">
        <v>165.6034799</v>
      </c>
      <c r="AB125" s="1">
        <v>-6.8956043960000004</v>
      </c>
      <c r="AC125" s="1">
        <v>867.32142859999999</v>
      </c>
      <c r="AD125" s="1">
        <v>102.6858974</v>
      </c>
      <c r="AE125" s="1">
        <v>46.047619050000002</v>
      </c>
      <c r="AF125" s="1">
        <v>24.95054945</v>
      </c>
      <c r="AG125" s="1">
        <v>285.36538460000003</v>
      </c>
      <c r="AH125" s="1">
        <v>152.5732601</v>
      </c>
      <c r="AI125" s="1">
        <v>234.22161170000001</v>
      </c>
      <c r="AJ125" s="1">
        <v>207.36263740000001</v>
      </c>
      <c r="AK125" s="1">
        <v>862.2890281</v>
      </c>
      <c r="AL125" s="1">
        <v>233.5566221</v>
      </c>
      <c r="AM125" s="1">
        <v>33.33077746</v>
      </c>
      <c r="AN125" s="1">
        <v>3365161.2140000002</v>
      </c>
      <c r="AO125" s="1">
        <v>1091.0962709999999</v>
      </c>
      <c r="AP125" s="1">
        <v>2673.3021389999999</v>
      </c>
      <c r="AQ125" s="1">
        <v>3549.2618149999998</v>
      </c>
      <c r="AR125" s="1">
        <v>3534.7943479999999</v>
      </c>
      <c r="AS125" s="1">
        <v>6506.319947</v>
      </c>
      <c r="AT125" s="1">
        <v>694.63547830000005</v>
      </c>
      <c r="AU125" s="1">
        <v>2162.5445450000002</v>
      </c>
      <c r="AV125" s="1">
        <v>114753.1532</v>
      </c>
      <c r="AW125" s="1">
        <v>1835.3247140000001</v>
      </c>
      <c r="AX125" s="1">
        <v>421.96473309999999</v>
      </c>
      <c r="AY125" s="1">
        <v>103.75740570000001</v>
      </c>
      <c r="AZ125" s="1">
        <v>14089.24034</v>
      </c>
      <c r="BA125" s="1">
        <v>4254.7196510000003</v>
      </c>
      <c r="BB125" s="1">
        <v>10864.753779999999</v>
      </c>
      <c r="BC125" s="1">
        <v>11755.862870000001</v>
      </c>
    </row>
    <row r="126" spans="1:55" ht="15.75" customHeight="1" x14ac:dyDescent="0.25">
      <c r="A126" s="1" t="s">
        <v>320</v>
      </c>
      <c r="B126" s="1" t="s">
        <v>321</v>
      </c>
      <c r="C126" s="1" t="s">
        <v>3172</v>
      </c>
      <c r="D126" s="1">
        <v>54</v>
      </c>
      <c r="E126" s="1">
        <v>11.190323429999999</v>
      </c>
      <c r="F126" s="1">
        <v>2</v>
      </c>
      <c r="G126" s="1">
        <v>65</v>
      </c>
      <c r="H126" s="1">
        <v>16.25</v>
      </c>
      <c r="I126" s="1">
        <v>5.75</v>
      </c>
      <c r="J126" s="1">
        <v>1.4375</v>
      </c>
      <c r="K126" s="1">
        <v>3.75</v>
      </c>
      <c r="L126" s="1">
        <v>0.9375</v>
      </c>
      <c r="M126" s="1">
        <v>16.5</v>
      </c>
      <c r="N126" s="1">
        <v>4.125</v>
      </c>
      <c r="O126" s="1">
        <v>20</v>
      </c>
      <c r="P126" s="1">
        <v>5</v>
      </c>
      <c r="Q126" s="1">
        <v>273</v>
      </c>
      <c r="R126" s="1">
        <v>32.985347990000001</v>
      </c>
      <c r="S126" s="1">
        <v>108.7399267</v>
      </c>
      <c r="T126" s="1">
        <v>25.39194139</v>
      </c>
      <c r="U126" s="1">
        <v>10691.981680000001</v>
      </c>
      <c r="V126" s="1">
        <v>239.45421250000001</v>
      </c>
      <c r="W126" s="1">
        <v>-182.57509160000001</v>
      </c>
      <c r="X126" s="1">
        <v>422.02930400000002</v>
      </c>
      <c r="Y126" s="1">
        <v>131.31868130000001</v>
      </c>
      <c r="Z126" s="1">
        <v>-75.282051280000005</v>
      </c>
      <c r="AA126" s="1">
        <v>163.8168498</v>
      </c>
      <c r="AB126" s="1">
        <v>-111.54945050000001</v>
      </c>
      <c r="AC126" s="1">
        <v>857.31501830000002</v>
      </c>
      <c r="AD126" s="1">
        <v>100.4725275</v>
      </c>
      <c r="AE126" s="1">
        <v>42.073260070000003</v>
      </c>
      <c r="AF126" s="1">
        <v>27.128205130000001</v>
      </c>
      <c r="AG126" s="1">
        <v>283.11721610000001</v>
      </c>
      <c r="AH126" s="1">
        <v>145.4212454</v>
      </c>
      <c r="AI126" s="1">
        <v>266.47619049999997</v>
      </c>
      <c r="AJ126" s="1">
        <v>164.3040293</v>
      </c>
      <c r="AK126" s="1">
        <v>821.45566689999998</v>
      </c>
      <c r="AL126" s="1">
        <v>185.20049560000001</v>
      </c>
      <c r="AM126" s="1">
        <v>6.7024348199999997</v>
      </c>
      <c r="AN126" s="1">
        <v>1908728.165</v>
      </c>
      <c r="AO126" s="1">
        <v>635.86646199999996</v>
      </c>
      <c r="AP126" s="1">
        <v>3088.2379070000002</v>
      </c>
      <c r="AQ126" s="1">
        <v>2606.2270789999998</v>
      </c>
      <c r="AR126" s="1">
        <v>3359.1443920000002</v>
      </c>
      <c r="AS126" s="1">
        <v>2809.0194190000002</v>
      </c>
      <c r="AT126" s="1">
        <v>437.86339149999998</v>
      </c>
      <c r="AU126" s="1">
        <v>2123.7337590000002</v>
      </c>
      <c r="AV126" s="1">
        <v>40448.459219999997</v>
      </c>
      <c r="AW126" s="1">
        <v>579.83839690000002</v>
      </c>
      <c r="AX126" s="1">
        <v>287.31078969999999</v>
      </c>
      <c r="AY126" s="1">
        <v>158.79600300000001</v>
      </c>
      <c r="AZ126" s="1">
        <v>4698.618563</v>
      </c>
      <c r="BA126" s="1">
        <v>2530.1638119999998</v>
      </c>
      <c r="BB126" s="1">
        <v>1144.50035</v>
      </c>
      <c r="BC126" s="1">
        <v>7869.0138440000001</v>
      </c>
    </row>
    <row r="127" spans="1:55" ht="15.75" customHeight="1" x14ac:dyDescent="0.25">
      <c r="A127" s="1" t="s">
        <v>322</v>
      </c>
      <c r="B127" s="1" t="s">
        <v>323</v>
      </c>
      <c r="C127" s="1" t="s">
        <v>324</v>
      </c>
      <c r="D127" s="1">
        <v>62</v>
      </c>
      <c r="E127" s="1">
        <v>22.380646859999999</v>
      </c>
      <c r="F127" s="1">
        <v>1</v>
      </c>
      <c r="G127" s="1">
        <v>23.5</v>
      </c>
      <c r="H127" s="1">
        <v>5.875</v>
      </c>
      <c r="I127" s="1">
        <v>1.95</v>
      </c>
      <c r="J127" s="1">
        <v>0.48749999999999999</v>
      </c>
      <c r="K127" s="1">
        <v>3.85</v>
      </c>
      <c r="L127" s="1">
        <v>0.96250000000000002</v>
      </c>
      <c r="M127" s="1">
        <v>8.5</v>
      </c>
      <c r="N127" s="1">
        <v>2.125</v>
      </c>
      <c r="O127" s="1">
        <v>13.5</v>
      </c>
      <c r="P127" s="1">
        <v>3.375</v>
      </c>
      <c r="Q127" s="1">
        <v>2</v>
      </c>
      <c r="R127" s="1">
        <v>82.5</v>
      </c>
      <c r="S127" s="1">
        <v>104.5</v>
      </c>
      <c r="T127" s="1">
        <v>34.5</v>
      </c>
      <c r="U127" s="1">
        <v>6565</v>
      </c>
      <c r="V127" s="1">
        <v>250</v>
      </c>
      <c r="W127" s="1">
        <v>-47.5</v>
      </c>
      <c r="X127" s="1">
        <v>297.5</v>
      </c>
      <c r="Y127" s="1">
        <v>31.5</v>
      </c>
      <c r="Z127" s="1">
        <v>166</v>
      </c>
      <c r="AA127" s="1">
        <v>168</v>
      </c>
      <c r="AB127" s="1">
        <v>0</v>
      </c>
      <c r="AC127" s="1">
        <v>889.5</v>
      </c>
      <c r="AD127" s="1">
        <v>113</v>
      </c>
      <c r="AE127" s="1">
        <v>35.5</v>
      </c>
      <c r="AF127" s="1">
        <v>34</v>
      </c>
      <c r="AG127" s="1">
        <v>321.5</v>
      </c>
      <c r="AH127" s="1">
        <v>121.5</v>
      </c>
      <c r="AI127" s="1">
        <v>122</v>
      </c>
      <c r="AJ127" s="1">
        <v>287.5</v>
      </c>
      <c r="AK127" s="1">
        <v>719.82498699999996</v>
      </c>
      <c r="AL127" s="1">
        <v>150.35985350000001</v>
      </c>
      <c r="AM127" s="1">
        <v>15.86390716</v>
      </c>
      <c r="AN127" s="1">
        <v>2216637.6310000001</v>
      </c>
      <c r="AO127" s="1">
        <v>529.66276549999998</v>
      </c>
      <c r="AP127" s="1">
        <v>2192.6851940000001</v>
      </c>
      <c r="AQ127" s="1">
        <v>2376.3435030000001</v>
      </c>
      <c r="AR127" s="1">
        <v>1575.942757</v>
      </c>
      <c r="AS127" s="1">
        <v>3409.6516780000002</v>
      </c>
      <c r="AT127" s="1">
        <v>388.65648900000002</v>
      </c>
      <c r="AU127" s="1">
        <v>1793.391175</v>
      </c>
      <c r="AV127" s="1">
        <v>70521.451490000007</v>
      </c>
      <c r="AW127" s="1">
        <v>1212.774465</v>
      </c>
      <c r="AX127" s="1">
        <v>263.94342920000003</v>
      </c>
      <c r="AY127" s="1">
        <v>98.454352540000002</v>
      </c>
      <c r="AZ127" s="1">
        <v>9158.4607899999992</v>
      </c>
      <c r="BA127" s="1">
        <v>2773.5557199999998</v>
      </c>
      <c r="BB127" s="1">
        <v>4481.1035430000002</v>
      </c>
      <c r="BC127" s="1">
        <v>7906.5855609999999</v>
      </c>
    </row>
    <row r="128" spans="1:55" ht="15.75" customHeight="1" x14ac:dyDescent="0.25">
      <c r="A128" s="1" t="s">
        <v>325</v>
      </c>
      <c r="B128" s="1" t="s">
        <v>326</v>
      </c>
      <c r="C128" s="1" t="s">
        <v>70</v>
      </c>
      <c r="D128" s="1">
        <v>53</v>
      </c>
      <c r="E128" s="1">
        <v>11.190323429999999</v>
      </c>
      <c r="F128" s="1">
        <v>2</v>
      </c>
      <c r="G128" s="1">
        <v>47.5</v>
      </c>
      <c r="H128" s="1">
        <v>11.875</v>
      </c>
      <c r="I128" s="1">
        <v>5.5</v>
      </c>
      <c r="J128" s="1">
        <v>1.375</v>
      </c>
      <c r="K128" s="1">
        <v>3.5</v>
      </c>
      <c r="L128" s="1">
        <v>0.875</v>
      </c>
      <c r="M128" s="1">
        <v>22.5</v>
      </c>
      <c r="N128" s="1">
        <v>5.625</v>
      </c>
      <c r="O128" s="1">
        <v>20</v>
      </c>
      <c r="P128" s="1">
        <v>5</v>
      </c>
      <c r="Q128" s="1">
        <v>27</v>
      </c>
      <c r="R128" s="1">
        <v>25.925925929999998</v>
      </c>
      <c r="S128" s="1">
        <v>104.2592593</v>
      </c>
      <c r="T128" s="1">
        <v>34.185185189999999</v>
      </c>
      <c r="U128" s="1">
        <v>7258.1111110000002</v>
      </c>
      <c r="V128" s="1">
        <v>188.33333329999999</v>
      </c>
      <c r="W128" s="1">
        <v>-124.2222222</v>
      </c>
      <c r="X128" s="1">
        <v>312.55555559999999</v>
      </c>
      <c r="Y128" s="1">
        <v>86.703703700000005</v>
      </c>
      <c r="Z128" s="1">
        <v>-47.74074074</v>
      </c>
      <c r="AA128" s="1">
        <v>115.70370370000001</v>
      </c>
      <c r="AB128" s="1">
        <v>-68.888888890000004</v>
      </c>
      <c r="AC128" s="1">
        <v>1090.9259259999999</v>
      </c>
      <c r="AD128" s="1">
        <v>164.37037040000001</v>
      </c>
      <c r="AE128" s="1">
        <v>35.629629629999997</v>
      </c>
      <c r="AF128" s="1">
        <v>45.148148149999997</v>
      </c>
      <c r="AG128" s="1">
        <v>444.77777780000002</v>
      </c>
      <c r="AH128" s="1">
        <v>123.44444439999999</v>
      </c>
      <c r="AI128" s="1">
        <v>377.962963</v>
      </c>
      <c r="AJ128" s="1">
        <v>167.4814815</v>
      </c>
      <c r="AK128" s="1">
        <v>1242.2250710000001</v>
      </c>
      <c r="AL128" s="1">
        <v>213.81481479999999</v>
      </c>
      <c r="AM128" s="1">
        <v>35.695156699999998</v>
      </c>
      <c r="AN128" s="1">
        <v>5318428.7949999999</v>
      </c>
      <c r="AO128" s="1">
        <v>1347.538462</v>
      </c>
      <c r="AP128" s="1">
        <v>3708.871795</v>
      </c>
      <c r="AQ128" s="1">
        <v>6009.871795</v>
      </c>
      <c r="AR128" s="1">
        <v>632.52421649999997</v>
      </c>
      <c r="AS128" s="1">
        <v>7017.1994299999997</v>
      </c>
      <c r="AT128" s="1">
        <v>866.06267809999997</v>
      </c>
      <c r="AU128" s="1">
        <v>3356.1794869999999</v>
      </c>
      <c r="AV128" s="1">
        <v>777566.60970000003</v>
      </c>
      <c r="AW128" s="1">
        <v>18007.319090000001</v>
      </c>
      <c r="AX128" s="1">
        <v>374.08831909999998</v>
      </c>
      <c r="AY128" s="1">
        <v>135.97720799999999</v>
      </c>
      <c r="AZ128" s="1">
        <v>142724.41029999999</v>
      </c>
      <c r="BA128" s="1">
        <v>4560.1025639999998</v>
      </c>
      <c r="BB128" s="1">
        <v>103450.57550000001</v>
      </c>
      <c r="BC128" s="1">
        <v>27335.64387</v>
      </c>
    </row>
    <row r="129" spans="1:55" ht="15.75" customHeight="1" x14ac:dyDescent="0.25">
      <c r="A129" s="1" t="s">
        <v>327</v>
      </c>
      <c r="B129" s="1" t="s">
        <v>328</v>
      </c>
      <c r="C129" s="1" t="s">
        <v>3136</v>
      </c>
      <c r="D129" s="1">
        <v>24</v>
      </c>
      <c r="E129" s="1">
        <v>22.380646859999999</v>
      </c>
      <c r="F129" s="1">
        <v>1</v>
      </c>
      <c r="G129" s="1">
        <v>60</v>
      </c>
      <c r="H129" s="1">
        <v>15</v>
      </c>
      <c r="I129" s="1">
        <v>1.65</v>
      </c>
      <c r="J129" s="1">
        <v>0.41249999999999998</v>
      </c>
      <c r="K129" s="1">
        <v>5.05</v>
      </c>
      <c r="L129" s="1">
        <v>1.2625</v>
      </c>
      <c r="M129" s="1">
        <v>22.5</v>
      </c>
      <c r="N129" s="1">
        <v>5.625</v>
      </c>
      <c r="O129" s="1">
        <v>33</v>
      </c>
      <c r="P129" s="1">
        <v>8.25</v>
      </c>
      <c r="Q129" s="1">
        <v>41</v>
      </c>
      <c r="R129" s="1">
        <v>98.43902439</v>
      </c>
      <c r="S129" s="1">
        <v>88.902439020000003</v>
      </c>
      <c r="T129" s="1">
        <v>38.975609759999998</v>
      </c>
      <c r="U129" s="1">
        <v>4775.7317069999999</v>
      </c>
      <c r="V129" s="1">
        <v>226.65853659999999</v>
      </c>
      <c r="W129" s="1">
        <v>2.097560976</v>
      </c>
      <c r="X129" s="1">
        <v>224.56097560000001</v>
      </c>
      <c r="Y129" s="1">
        <v>64.804878049999999</v>
      </c>
      <c r="Z129" s="1">
        <v>160.1707317</v>
      </c>
      <c r="AA129" s="1">
        <v>162.09756100000001</v>
      </c>
      <c r="AB129" s="1">
        <v>40.780487800000003</v>
      </c>
      <c r="AC129" s="1">
        <v>1011.6097559999999</v>
      </c>
      <c r="AD129" s="1">
        <v>121.07317070000001</v>
      </c>
      <c r="AE129" s="1">
        <v>49.707317070000002</v>
      </c>
      <c r="AF129" s="1">
        <v>23.463414629999999</v>
      </c>
      <c r="AG129" s="1">
        <v>329.68292680000002</v>
      </c>
      <c r="AH129" s="1">
        <v>181.51219510000001</v>
      </c>
      <c r="AI129" s="1">
        <v>189.43902439999999</v>
      </c>
      <c r="AJ129" s="1">
        <v>291.73170729999998</v>
      </c>
      <c r="AK129" s="1">
        <v>468.352439</v>
      </c>
      <c r="AL129" s="1">
        <v>106.3402439</v>
      </c>
      <c r="AM129" s="1">
        <v>1.8243902439999999</v>
      </c>
      <c r="AN129" s="1">
        <v>114375.0512</v>
      </c>
      <c r="AO129" s="1">
        <v>233.5304878</v>
      </c>
      <c r="AP129" s="1">
        <v>673.7402439</v>
      </c>
      <c r="AQ129" s="1">
        <v>425.90243900000002</v>
      </c>
      <c r="AR129" s="1">
        <v>780.46097559999998</v>
      </c>
      <c r="AS129" s="1">
        <v>334.89512200000001</v>
      </c>
      <c r="AT129" s="1">
        <v>375.2402439</v>
      </c>
      <c r="AU129" s="1">
        <v>552.07560980000005</v>
      </c>
      <c r="AV129" s="1">
        <v>19769.743900000001</v>
      </c>
      <c r="AW129" s="1">
        <v>207.3695122</v>
      </c>
      <c r="AX129" s="1">
        <v>74.662195120000007</v>
      </c>
      <c r="AY129" s="1">
        <v>17.754878049999999</v>
      </c>
      <c r="AZ129" s="1">
        <v>1724.7719509999999</v>
      </c>
      <c r="BA129" s="1">
        <v>899.55609760000004</v>
      </c>
      <c r="BB129" s="1">
        <v>820.15243899999996</v>
      </c>
      <c r="BC129" s="1">
        <v>2725.5012200000001</v>
      </c>
    </row>
    <row r="130" spans="1:55" ht="15.75" customHeight="1" x14ac:dyDescent="0.25">
      <c r="A130" s="1" t="s">
        <v>329</v>
      </c>
      <c r="B130" s="1" t="s">
        <v>330</v>
      </c>
      <c r="C130" s="1" t="s">
        <v>3138</v>
      </c>
      <c r="D130" s="1">
        <v>51</v>
      </c>
      <c r="E130" s="1">
        <v>11.190323429999999</v>
      </c>
      <c r="F130" s="1">
        <v>2</v>
      </c>
      <c r="G130" s="1">
        <v>75</v>
      </c>
      <c r="H130" s="1">
        <v>18.75</v>
      </c>
      <c r="I130" s="1">
        <v>6.5</v>
      </c>
      <c r="J130" s="1">
        <v>1.625</v>
      </c>
      <c r="K130" s="1">
        <v>3.75</v>
      </c>
      <c r="L130" s="1">
        <v>0.9375</v>
      </c>
      <c r="M130" s="1">
        <v>27.5</v>
      </c>
      <c r="N130" s="1">
        <v>6.875</v>
      </c>
      <c r="O130" s="1">
        <v>27.5</v>
      </c>
      <c r="P130" s="1">
        <v>6.875</v>
      </c>
      <c r="Q130" s="1">
        <v>54</v>
      </c>
      <c r="R130" s="1">
        <v>74.796296299999995</v>
      </c>
      <c r="S130" s="1">
        <v>108.462963</v>
      </c>
      <c r="T130" s="1">
        <v>27.851851849999999</v>
      </c>
      <c r="U130" s="1">
        <v>9666.1666669999995</v>
      </c>
      <c r="V130" s="1">
        <v>270.2592593</v>
      </c>
      <c r="W130" s="1">
        <v>-112.9259259</v>
      </c>
      <c r="X130" s="1">
        <v>383.18518519999998</v>
      </c>
      <c r="Y130" s="1">
        <v>164.2407407</v>
      </c>
      <c r="Z130" s="1">
        <v>-41.222222219999999</v>
      </c>
      <c r="AA130" s="1">
        <v>194.70370370000001</v>
      </c>
      <c r="AB130" s="1">
        <v>-54.314814810000001</v>
      </c>
      <c r="AC130" s="1">
        <v>897.18518519999998</v>
      </c>
      <c r="AD130" s="1">
        <v>96.314814810000001</v>
      </c>
      <c r="AE130" s="1">
        <v>48.444444439999998</v>
      </c>
      <c r="AF130" s="1">
        <v>19.351851849999999</v>
      </c>
      <c r="AG130" s="1">
        <v>268.98148149999997</v>
      </c>
      <c r="AH130" s="1">
        <v>166.7592593</v>
      </c>
      <c r="AI130" s="1">
        <v>259.38888889999998</v>
      </c>
      <c r="AJ130" s="1">
        <v>177.68518520000001</v>
      </c>
      <c r="AK130" s="1">
        <v>294.27847659999998</v>
      </c>
      <c r="AL130" s="1">
        <v>86.668413700000002</v>
      </c>
      <c r="AM130" s="1">
        <v>5.2983927319999999</v>
      </c>
      <c r="AN130" s="1">
        <v>327116.93400000001</v>
      </c>
      <c r="AO130" s="1">
        <v>199.81830890000001</v>
      </c>
      <c r="AP130" s="1">
        <v>717.95667370000001</v>
      </c>
      <c r="AQ130" s="1">
        <v>486.90845560000002</v>
      </c>
      <c r="AR130" s="1">
        <v>2998.1107619999998</v>
      </c>
      <c r="AS130" s="1">
        <v>1493.308176</v>
      </c>
      <c r="AT130" s="1">
        <v>204.2501747</v>
      </c>
      <c r="AU130" s="1">
        <v>531.61600280000005</v>
      </c>
      <c r="AV130" s="1">
        <v>15696.417890000001</v>
      </c>
      <c r="AW130" s="1">
        <v>187.88015369999999</v>
      </c>
      <c r="AX130" s="1">
        <v>194.0251572</v>
      </c>
      <c r="AY130" s="1">
        <v>56.270090850000003</v>
      </c>
      <c r="AZ130" s="1">
        <v>1191.452481</v>
      </c>
      <c r="BA130" s="1">
        <v>1481.6579320000001</v>
      </c>
      <c r="BB130" s="1">
        <v>894.24213840000004</v>
      </c>
      <c r="BC130" s="1">
        <v>2753.5027949999999</v>
      </c>
    </row>
    <row r="131" spans="1:55" ht="15.75" customHeight="1" x14ac:dyDescent="0.25">
      <c r="A131" s="1" t="s">
        <v>331</v>
      </c>
      <c r="B131" s="1" t="s">
        <v>332</v>
      </c>
      <c r="C131" s="1" t="s">
        <v>3138</v>
      </c>
      <c r="D131" s="1">
        <v>49</v>
      </c>
      <c r="E131" s="1">
        <v>11.190323429999999</v>
      </c>
      <c r="F131" s="1">
        <v>2</v>
      </c>
      <c r="G131" s="1">
        <v>40</v>
      </c>
      <c r="H131" s="1">
        <v>10</v>
      </c>
      <c r="I131" s="1">
        <v>3.75</v>
      </c>
      <c r="J131" s="1">
        <v>0.9375</v>
      </c>
      <c r="K131" s="1">
        <v>2.85</v>
      </c>
      <c r="L131" s="1">
        <v>0.71250000000000002</v>
      </c>
      <c r="M131" s="1">
        <v>13</v>
      </c>
      <c r="N131" s="1">
        <v>3.25</v>
      </c>
      <c r="O131" s="1">
        <v>13</v>
      </c>
      <c r="P131" s="1">
        <v>3.25</v>
      </c>
      <c r="Q131" s="1">
        <v>466</v>
      </c>
      <c r="R131" s="1">
        <v>106.1158798</v>
      </c>
      <c r="S131" s="1">
        <v>116.8412017</v>
      </c>
      <c r="T131" s="1">
        <v>30.778969960000001</v>
      </c>
      <c r="U131" s="1">
        <v>9182.2446349999991</v>
      </c>
      <c r="V131" s="1">
        <v>293.82403429999999</v>
      </c>
      <c r="W131" s="1">
        <v>-83.171673819999995</v>
      </c>
      <c r="X131" s="1">
        <v>376.99570820000002</v>
      </c>
      <c r="Y131" s="1">
        <v>167.7553648</v>
      </c>
      <c r="Z131" s="1">
        <v>16.736051499999999</v>
      </c>
      <c r="AA131" s="1">
        <v>220.17596570000001</v>
      </c>
      <c r="AB131" s="1">
        <v>-17.25751073</v>
      </c>
      <c r="AC131" s="1">
        <v>1031.358369</v>
      </c>
      <c r="AD131" s="1">
        <v>112.1738197</v>
      </c>
      <c r="AE131" s="1">
        <v>57.255364810000003</v>
      </c>
      <c r="AF131" s="1">
        <v>21.06223176</v>
      </c>
      <c r="AG131" s="1">
        <v>314.18884120000001</v>
      </c>
      <c r="AH131" s="1">
        <v>192.40557939999999</v>
      </c>
      <c r="AI131" s="1">
        <v>291.87124460000001</v>
      </c>
      <c r="AJ131" s="1">
        <v>207.49785410000001</v>
      </c>
      <c r="AK131" s="1">
        <v>1052.347833</v>
      </c>
      <c r="AL131" s="1">
        <v>146.1682773</v>
      </c>
      <c r="AM131" s="1">
        <v>19.703728829999999</v>
      </c>
      <c r="AN131" s="1">
        <v>1331762.895</v>
      </c>
      <c r="AO131" s="1">
        <v>538.79047490000005</v>
      </c>
      <c r="AP131" s="1">
        <v>2141.2521849999998</v>
      </c>
      <c r="AQ131" s="1">
        <v>1268.799982</v>
      </c>
      <c r="AR131" s="1">
        <v>3868.80024</v>
      </c>
      <c r="AS131" s="1">
        <v>8440.7667409999995</v>
      </c>
      <c r="AT131" s="1">
        <v>540.343163</v>
      </c>
      <c r="AU131" s="1">
        <v>2149.688384</v>
      </c>
      <c r="AV131" s="1">
        <v>34012.836889999999</v>
      </c>
      <c r="AW131" s="1">
        <v>354.65574320000002</v>
      </c>
      <c r="AX131" s="1">
        <v>473.67873459999998</v>
      </c>
      <c r="AY131" s="1">
        <v>153.04773180000001</v>
      </c>
      <c r="AZ131" s="1">
        <v>2170.4201760000001</v>
      </c>
      <c r="BA131" s="1">
        <v>4513.7813880000003</v>
      </c>
      <c r="BB131" s="1">
        <v>1554.0220959999999</v>
      </c>
      <c r="BC131" s="1">
        <v>7237.3516079999999</v>
      </c>
    </row>
    <row r="132" spans="1:55" ht="15.75" customHeight="1" x14ac:dyDescent="0.25">
      <c r="A132" s="1" t="s">
        <v>333</v>
      </c>
      <c r="B132" s="1" t="s">
        <v>334</v>
      </c>
      <c r="C132" s="1" t="s">
        <v>3150</v>
      </c>
      <c r="D132" s="1">
        <v>64</v>
      </c>
      <c r="E132" s="1">
        <v>22.380646859999999</v>
      </c>
      <c r="F132" s="1">
        <v>1</v>
      </c>
      <c r="G132" s="1">
        <v>20</v>
      </c>
      <c r="H132" s="1">
        <v>5</v>
      </c>
      <c r="I132" s="1">
        <v>1.5</v>
      </c>
      <c r="J132" s="1">
        <v>0.375</v>
      </c>
      <c r="K132" s="1">
        <v>5.75</v>
      </c>
      <c r="L132" s="1">
        <v>1.4375</v>
      </c>
      <c r="M132" s="1" t="s">
        <v>71</v>
      </c>
      <c r="N132" s="1" t="s">
        <v>71</v>
      </c>
      <c r="O132" s="1" t="s">
        <v>71</v>
      </c>
      <c r="P132" s="1" t="s">
        <v>71</v>
      </c>
      <c r="Q132" s="1">
        <v>23</v>
      </c>
      <c r="R132" s="1">
        <v>32.956521739999999</v>
      </c>
      <c r="S132" s="1">
        <v>129.826087</v>
      </c>
      <c r="T132" s="1">
        <v>44.391304349999999</v>
      </c>
      <c r="U132" s="1">
        <v>5672.0869570000004</v>
      </c>
      <c r="V132" s="1">
        <v>158.08695650000001</v>
      </c>
      <c r="W132" s="1">
        <v>-131.43478260000001</v>
      </c>
      <c r="X132" s="1">
        <v>289.52173909999999</v>
      </c>
      <c r="Y132" s="1">
        <v>100.8695652</v>
      </c>
      <c r="Z132" s="1">
        <v>-37.130434780000002</v>
      </c>
      <c r="AA132" s="1">
        <v>102</v>
      </c>
      <c r="AB132" s="1">
        <v>-42.52173913</v>
      </c>
      <c r="AC132" s="1">
        <v>654.73913040000002</v>
      </c>
      <c r="AD132" s="1">
        <v>149.30434779999999</v>
      </c>
      <c r="AE132" s="1">
        <v>4.0869565220000004</v>
      </c>
      <c r="AF132" s="1">
        <v>97.47826087</v>
      </c>
      <c r="AG132" s="1">
        <v>390.0434783</v>
      </c>
      <c r="AH132" s="1">
        <v>18.130434780000002</v>
      </c>
      <c r="AI132" s="1">
        <v>389.13043479999999</v>
      </c>
      <c r="AJ132" s="1">
        <v>19.347826090000002</v>
      </c>
      <c r="AK132" s="1">
        <v>2283.498024</v>
      </c>
      <c r="AL132" s="1">
        <v>228.15019760000001</v>
      </c>
      <c r="AM132" s="1">
        <v>4.5217391300000003</v>
      </c>
      <c r="AN132" s="1">
        <v>463650.62849999999</v>
      </c>
      <c r="AO132" s="1">
        <v>1309.6284579999999</v>
      </c>
      <c r="AP132" s="1">
        <v>4146.8932809999997</v>
      </c>
      <c r="AQ132" s="1">
        <v>1266.0790509999999</v>
      </c>
      <c r="AR132" s="1">
        <v>1656.0276679999999</v>
      </c>
      <c r="AS132" s="1">
        <v>2756.8458500000002</v>
      </c>
      <c r="AT132" s="1">
        <v>1574.363636</v>
      </c>
      <c r="AU132" s="1">
        <v>2986.8063240000001</v>
      </c>
      <c r="AV132" s="1">
        <v>74868.110669999995</v>
      </c>
      <c r="AW132" s="1">
        <v>2754.039526</v>
      </c>
      <c r="AX132" s="1">
        <v>12.08300395</v>
      </c>
      <c r="AY132" s="1">
        <v>184.5335968</v>
      </c>
      <c r="AZ132" s="1">
        <v>20314.861659999999</v>
      </c>
      <c r="BA132" s="1">
        <v>182.20948619999999</v>
      </c>
      <c r="BB132" s="1">
        <v>20545.936760000001</v>
      </c>
      <c r="BC132" s="1">
        <v>190.14624509999999</v>
      </c>
    </row>
    <row r="133" spans="1:55" ht="15.75" customHeight="1" x14ac:dyDescent="0.25">
      <c r="A133" s="1" t="s">
        <v>335</v>
      </c>
      <c r="B133" s="1" t="s">
        <v>336</v>
      </c>
      <c r="C133" s="1" t="s">
        <v>65</v>
      </c>
      <c r="D133" s="1">
        <v>75.555555560000002</v>
      </c>
      <c r="E133" s="1">
        <v>1.2433692700000001</v>
      </c>
      <c r="F133" s="1">
        <v>18</v>
      </c>
      <c r="G133" s="1">
        <v>35</v>
      </c>
      <c r="H133" s="1">
        <v>8.75</v>
      </c>
      <c r="I133" s="1">
        <v>2</v>
      </c>
      <c r="J133" s="1">
        <v>0.5</v>
      </c>
      <c r="K133" s="1">
        <v>2.25</v>
      </c>
      <c r="L133" s="1">
        <v>0.5625</v>
      </c>
      <c r="M133" s="1">
        <v>15</v>
      </c>
      <c r="N133" s="1">
        <v>3.75</v>
      </c>
      <c r="O133" s="1">
        <v>15</v>
      </c>
      <c r="P133" s="1">
        <v>3.75</v>
      </c>
      <c r="Q133" s="1">
        <v>999</v>
      </c>
      <c r="R133" s="1">
        <v>32.431431430000004</v>
      </c>
      <c r="S133" s="1">
        <v>83.925925930000005</v>
      </c>
      <c r="T133" s="1">
        <v>24.69069069</v>
      </c>
      <c r="U133" s="1">
        <v>9012.7567569999992</v>
      </c>
      <c r="V133" s="1">
        <v>211.61561560000001</v>
      </c>
      <c r="W133" s="1">
        <v>-130.61561560000001</v>
      </c>
      <c r="X133" s="1">
        <v>342.23123120000002</v>
      </c>
      <c r="Y133" s="1">
        <v>129.3903904</v>
      </c>
      <c r="Z133" s="1">
        <v>-42.770770769999999</v>
      </c>
      <c r="AA133" s="1">
        <v>148.71971970000001</v>
      </c>
      <c r="AB133" s="1">
        <v>-82.725725729999994</v>
      </c>
      <c r="AC133" s="1">
        <v>614.73473469999999</v>
      </c>
      <c r="AD133" s="1">
        <v>80.40540541</v>
      </c>
      <c r="AE133" s="1">
        <v>29.841841840000001</v>
      </c>
      <c r="AF133" s="1">
        <v>32.707707710000001</v>
      </c>
      <c r="AG133" s="1">
        <v>218.51651649999999</v>
      </c>
      <c r="AH133" s="1">
        <v>97.997997999999995</v>
      </c>
      <c r="AI133" s="1">
        <v>205.2062062</v>
      </c>
      <c r="AJ133" s="1">
        <v>119.3043043</v>
      </c>
      <c r="AK133" s="1">
        <v>2085.365785</v>
      </c>
      <c r="AL133" s="1">
        <v>198.66985819999999</v>
      </c>
      <c r="AM133" s="1">
        <v>20.979382189999999</v>
      </c>
      <c r="AN133" s="1">
        <v>6543604.477</v>
      </c>
      <c r="AO133" s="1">
        <v>871.54147939999996</v>
      </c>
      <c r="AP133" s="1">
        <v>6802.0585129999999</v>
      </c>
      <c r="AQ133" s="1">
        <v>6504.3663180000003</v>
      </c>
      <c r="AR133" s="1">
        <v>1452.703154</v>
      </c>
      <c r="AS133" s="1">
        <v>5930.4554170000001</v>
      </c>
      <c r="AT133" s="1">
        <v>714.11174500000004</v>
      </c>
      <c r="AU133" s="1">
        <v>5605.7563620000001</v>
      </c>
      <c r="AV133" s="1">
        <v>32535.896499999999</v>
      </c>
      <c r="AW133" s="1">
        <v>416.56393869999999</v>
      </c>
      <c r="AX133" s="1">
        <v>164.57415929999999</v>
      </c>
      <c r="AY133" s="1">
        <v>135.1750007</v>
      </c>
      <c r="AZ133" s="1">
        <v>3073.0816410000002</v>
      </c>
      <c r="BA133" s="1">
        <v>1773.0440840000001</v>
      </c>
      <c r="BB133" s="1">
        <v>2901.0596409999998</v>
      </c>
      <c r="BC133" s="1">
        <v>2860.7269449999999</v>
      </c>
    </row>
    <row r="134" spans="1:55" ht="15.75" customHeight="1" x14ac:dyDescent="0.25">
      <c r="A134" s="1" t="s">
        <v>337</v>
      </c>
      <c r="B134" s="1" t="s">
        <v>338</v>
      </c>
      <c r="C134" s="1" t="s">
        <v>79</v>
      </c>
      <c r="D134" s="1">
        <v>64</v>
      </c>
      <c r="E134" s="1">
        <v>22.380646859999999</v>
      </c>
      <c r="F134" s="1">
        <v>1</v>
      </c>
      <c r="G134" s="1">
        <v>20</v>
      </c>
      <c r="H134" s="1">
        <v>5</v>
      </c>
      <c r="I134" s="1">
        <v>7</v>
      </c>
      <c r="J134" s="1">
        <v>1.75</v>
      </c>
      <c r="K134" s="1">
        <v>3.75</v>
      </c>
      <c r="L134" s="1">
        <v>0.9375</v>
      </c>
      <c r="M134" s="1">
        <v>5.25</v>
      </c>
      <c r="N134" s="1">
        <v>1.3125</v>
      </c>
      <c r="O134" s="1" t="s">
        <v>71</v>
      </c>
      <c r="P134" s="1" t="s">
        <v>71</v>
      </c>
      <c r="Q134" s="1">
        <v>6</v>
      </c>
      <c r="R134" s="1">
        <v>114.16666669999999</v>
      </c>
      <c r="S134" s="1">
        <v>56.333333330000002</v>
      </c>
      <c r="T134" s="1">
        <v>43.166666669999998</v>
      </c>
      <c r="U134" s="1">
        <v>2451.833333</v>
      </c>
      <c r="V134" s="1">
        <v>180</v>
      </c>
      <c r="W134" s="1">
        <v>51</v>
      </c>
      <c r="X134" s="1">
        <v>129</v>
      </c>
      <c r="Y134" s="1">
        <v>89.833333330000002</v>
      </c>
      <c r="Z134" s="1">
        <v>113.83333330000001</v>
      </c>
      <c r="AA134" s="1">
        <v>146</v>
      </c>
      <c r="AB134" s="1">
        <v>83.166666669999998</v>
      </c>
      <c r="AC134" s="1">
        <v>921.33333330000005</v>
      </c>
      <c r="AD134" s="1">
        <v>112.33333330000001</v>
      </c>
      <c r="AE134" s="1">
        <v>54.166666669999998</v>
      </c>
      <c r="AF134" s="1">
        <v>23.333333329999999</v>
      </c>
      <c r="AG134" s="1">
        <v>303.5</v>
      </c>
      <c r="AH134" s="1">
        <v>181.66666670000001</v>
      </c>
      <c r="AI134" s="1">
        <v>200.5</v>
      </c>
      <c r="AJ134" s="1">
        <v>293.16666670000001</v>
      </c>
      <c r="AK134" s="1">
        <v>239.94166229999999</v>
      </c>
      <c r="AL134" s="1">
        <v>50.119951180000001</v>
      </c>
      <c r="AM134" s="1">
        <v>5.2879690540000004</v>
      </c>
      <c r="AN134" s="1">
        <v>738879.21019999997</v>
      </c>
      <c r="AO134" s="1">
        <v>176.5542552</v>
      </c>
      <c r="AP134" s="1">
        <v>730.89506459999996</v>
      </c>
      <c r="AQ134" s="1">
        <v>792.11450109999998</v>
      </c>
      <c r="AR134" s="1">
        <v>525.31425230000002</v>
      </c>
      <c r="AS134" s="1">
        <v>1136.550559</v>
      </c>
      <c r="AT134" s="1">
        <v>129.55216300000001</v>
      </c>
      <c r="AU134" s="1">
        <v>597.79705839999997</v>
      </c>
      <c r="AV134" s="1">
        <v>23507.1505</v>
      </c>
      <c r="AW134" s="1">
        <v>404.25815510000001</v>
      </c>
      <c r="AX134" s="1">
        <v>87.981143059999994</v>
      </c>
      <c r="AY134" s="1">
        <v>32.81811751</v>
      </c>
      <c r="AZ134" s="1">
        <v>3052.8202630000001</v>
      </c>
      <c r="BA134" s="1">
        <v>924.51857340000004</v>
      </c>
      <c r="BB134" s="1">
        <v>1493.7011809999999</v>
      </c>
      <c r="BC134" s="1">
        <v>2635.5285199999998</v>
      </c>
    </row>
    <row r="135" spans="1:55" ht="15.75" customHeight="1" x14ac:dyDescent="0.25">
      <c r="A135" s="1" t="s">
        <v>339</v>
      </c>
      <c r="B135" s="1" t="s">
        <v>340</v>
      </c>
      <c r="C135" s="1" t="s">
        <v>341</v>
      </c>
      <c r="D135" s="1">
        <v>64</v>
      </c>
      <c r="E135" s="1">
        <v>3.1972352659999999</v>
      </c>
      <c r="F135" s="1">
        <v>7</v>
      </c>
      <c r="G135" s="1">
        <v>20</v>
      </c>
      <c r="H135" s="1">
        <v>5</v>
      </c>
      <c r="I135" s="1">
        <v>1.7</v>
      </c>
      <c r="J135" s="1">
        <v>0.42499999999999999</v>
      </c>
      <c r="K135" s="1">
        <v>1.8</v>
      </c>
      <c r="L135" s="1">
        <v>0.45</v>
      </c>
      <c r="M135" s="1">
        <v>6</v>
      </c>
      <c r="N135" s="1">
        <v>1.5</v>
      </c>
      <c r="O135" s="1">
        <v>6</v>
      </c>
      <c r="P135" s="1">
        <v>1.5</v>
      </c>
      <c r="Q135" s="1">
        <v>1523</v>
      </c>
      <c r="R135" s="1">
        <v>5.5311884439999996</v>
      </c>
      <c r="S135" s="1">
        <v>84.653315820000003</v>
      </c>
      <c r="T135" s="1">
        <v>24.801707159999999</v>
      </c>
      <c r="U135" s="1">
        <v>9264.6808930000007</v>
      </c>
      <c r="V135" s="1">
        <v>186.14445169999999</v>
      </c>
      <c r="W135" s="1">
        <v>-164.25016410000001</v>
      </c>
      <c r="X135" s="1">
        <v>350.39461590000002</v>
      </c>
      <c r="Y135" s="1">
        <v>98.038082729999999</v>
      </c>
      <c r="Z135" s="1">
        <v>-64.337491790000001</v>
      </c>
      <c r="AA135" s="1">
        <v>124.4261326</v>
      </c>
      <c r="AB135" s="1">
        <v>-112.4904793</v>
      </c>
      <c r="AC135" s="1">
        <v>690.0853578</v>
      </c>
      <c r="AD135" s="1">
        <v>89.875902819999993</v>
      </c>
      <c r="AE135" s="1">
        <v>32.776756399999996</v>
      </c>
      <c r="AF135" s="1">
        <v>35.099146419999997</v>
      </c>
      <c r="AG135" s="1">
        <v>245.1641497</v>
      </c>
      <c r="AH135" s="1">
        <v>108.50032830000001</v>
      </c>
      <c r="AI135" s="1">
        <v>214.05975050000001</v>
      </c>
      <c r="AJ135" s="1">
        <v>145.70059090000001</v>
      </c>
      <c r="AK135" s="1">
        <v>2326.9758660000002</v>
      </c>
      <c r="AL135" s="1">
        <v>416.05055900000002</v>
      </c>
      <c r="AM135" s="1">
        <v>24.616370280000002</v>
      </c>
      <c r="AN135" s="1">
        <v>10874850.25</v>
      </c>
      <c r="AO135" s="1">
        <v>1918.578332</v>
      </c>
      <c r="AP135" s="1">
        <v>8812.3861280000001</v>
      </c>
      <c r="AQ135" s="1">
        <v>12221.156269999999</v>
      </c>
      <c r="AR135" s="1">
        <v>3288.7593900000002</v>
      </c>
      <c r="AS135" s="1">
        <v>8483.1225549999999</v>
      </c>
      <c r="AT135" s="1">
        <v>1195.451012</v>
      </c>
      <c r="AU135" s="1">
        <v>6824.8151200000002</v>
      </c>
      <c r="AV135" s="1">
        <v>108290.1951</v>
      </c>
      <c r="AW135" s="1">
        <v>1362.96028</v>
      </c>
      <c r="AX135" s="1">
        <v>372.84763279999999</v>
      </c>
      <c r="AY135" s="1">
        <v>186.8094802</v>
      </c>
      <c r="AZ135" s="1">
        <v>10809.172769999999</v>
      </c>
      <c r="BA135" s="1">
        <v>3964.5602819999999</v>
      </c>
      <c r="BB135" s="1">
        <v>4234.1114079999998</v>
      </c>
      <c r="BC135" s="1">
        <v>12034.27298</v>
      </c>
    </row>
    <row r="136" spans="1:55" ht="15.75" customHeight="1" x14ac:dyDescent="0.25">
      <c r="A136" s="1" t="s">
        <v>342</v>
      </c>
      <c r="B136" s="1" t="s">
        <v>343</v>
      </c>
      <c r="C136" s="1" t="s">
        <v>344</v>
      </c>
      <c r="D136" s="1">
        <v>12</v>
      </c>
      <c r="E136" s="1">
        <v>3.7301078099999998</v>
      </c>
      <c r="F136" s="1">
        <v>6</v>
      </c>
      <c r="G136" s="1">
        <v>10</v>
      </c>
      <c r="H136" s="1">
        <v>2.5</v>
      </c>
      <c r="I136" s="1">
        <v>18.5</v>
      </c>
      <c r="J136" s="1">
        <v>4.625</v>
      </c>
      <c r="K136" s="1">
        <v>4</v>
      </c>
      <c r="L136" s="1">
        <v>1</v>
      </c>
      <c r="M136" s="1">
        <v>7.5</v>
      </c>
      <c r="N136" s="1">
        <v>1.875</v>
      </c>
      <c r="O136" s="1">
        <v>7.5</v>
      </c>
      <c r="P136" s="1">
        <v>1.875</v>
      </c>
      <c r="Q136" s="1">
        <v>57</v>
      </c>
      <c r="R136" s="1">
        <v>137.9122807</v>
      </c>
      <c r="S136" s="1">
        <v>84.421052630000005</v>
      </c>
      <c r="T136" s="1">
        <v>26.85964912</v>
      </c>
      <c r="U136" s="1">
        <v>7898.1929819999996</v>
      </c>
      <c r="V136" s="1">
        <v>295.12280700000002</v>
      </c>
      <c r="W136" s="1">
        <v>-12.50877193</v>
      </c>
      <c r="X136" s="1">
        <v>307.63157890000002</v>
      </c>
      <c r="Y136" s="1">
        <v>222.26315790000001</v>
      </c>
      <c r="Z136" s="1">
        <v>45.719298250000001</v>
      </c>
      <c r="AA136" s="1">
        <v>240.07017540000001</v>
      </c>
      <c r="AB136" s="1">
        <v>37.92982456</v>
      </c>
      <c r="AC136" s="1">
        <v>1792.6140350000001</v>
      </c>
      <c r="AD136" s="1">
        <v>263.70175440000003</v>
      </c>
      <c r="AE136" s="1">
        <v>59.561403509999998</v>
      </c>
      <c r="AF136" s="1">
        <v>45.92982456</v>
      </c>
      <c r="AG136" s="1">
        <v>690.56140349999998</v>
      </c>
      <c r="AH136" s="1">
        <v>203.1052632</v>
      </c>
      <c r="AI136" s="1">
        <v>658.64912279999999</v>
      </c>
      <c r="AJ136" s="1">
        <v>206.52631579999999</v>
      </c>
      <c r="AK136" s="1">
        <v>312.86716790000003</v>
      </c>
      <c r="AL136" s="1">
        <v>67.819548870000006</v>
      </c>
      <c r="AM136" s="1">
        <v>2.1942355889999998</v>
      </c>
      <c r="AN136" s="1">
        <v>161260.3371</v>
      </c>
      <c r="AO136" s="1">
        <v>342.78822059999999</v>
      </c>
      <c r="AP136" s="1">
        <v>469.54010030000001</v>
      </c>
      <c r="AQ136" s="1">
        <v>253.093985</v>
      </c>
      <c r="AR136" s="1">
        <v>452.23308270000001</v>
      </c>
      <c r="AS136" s="1">
        <v>320.0269424</v>
      </c>
      <c r="AT136" s="1">
        <v>261.99498749999998</v>
      </c>
      <c r="AU136" s="1">
        <v>454.42355889999999</v>
      </c>
      <c r="AV136" s="1">
        <v>127309.06269999999</v>
      </c>
      <c r="AW136" s="1">
        <v>2788.1416039999999</v>
      </c>
      <c r="AX136" s="1">
        <v>235.3577694</v>
      </c>
      <c r="AY136" s="1">
        <v>47.31641604</v>
      </c>
      <c r="AZ136" s="1">
        <v>21632.964909999999</v>
      </c>
      <c r="BA136" s="1">
        <v>2271.953008</v>
      </c>
      <c r="BB136" s="1">
        <v>21285.660400000001</v>
      </c>
      <c r="BC136" s="1">
        <v>2892.8609019999999</v>
      </c>
    </row>
    <row r="137" spans="1:55" ht="15.75" customHeight="1" x14ac:dyDescent="0.25">
      <c r="A137" s="1" t="s">
        <v>345</v>
      </c>
      <c r="B137" s="1" t="s">
        <v>346</v>
      </c>
      <c r="C137" s="1" t="s">
        <v>79</v>
      </c>
      <c r="D137" s="1">
        <v>54</v>
      </c>
      <c r="E137" s="1">
        <v>22.380646859999999</v>
      </c>
      <c r="F137" s="1">
        <v>1</v>
      </c>
      <c r="G137" s="1">
        <v>35</v>
      </c>
      <c r="H137" s="1">
        <v>8.75</v>
      </c>
      <c r="I137" s="1">
        <v>3</v>
      </c>
      <c r="J137" s="1">
        <v>0.75</v>
      </c>
      <c r="K137" s="1">
        <v>4.3</v>
      </c>
      <c r="L137" s="1">
        <v>1.075</v>
      </c>
      <c r="M137" s="1">
        <v>15.5</v>
      </c>
      <c r="N137" s="1">
        <v>3.875</v>
      </c>
      <c r="O137" s="1">
        <v>18</v>
      </c>
      <c r="P137" s="1">
        <v>4.5</v>
      </c>
      <c r="Q137" s="1" t="s">
        <v>71</v>
      </c>
      <c r="R137" s="1" t="s">
        <v>71</v>
      </c>
      <c r="S137" s="1" t="s">
        <v>71</v>
      </c>
      <c r="T137" s="1" t="s">
        <v>71</v>
      </c>
      <c r="U137" s="1" t="s">
        <v>71</v>
      </c>
      <c r="V137" s="1" t="s">
        <v>71</v>
      </c>
      <c r="W137" s="1" t="s">
        <v>71</v>
      </c>
      <c r="X137" s="1" t="s">
        <v>71</v>
      </c>
      <c r="Y137" s="1" t="s">
        <v>71</v>
      </c>
      <c r="Z137" s="1" t="s">
        <v>71</v>
      </c>
      <c r="AA137" s="1" t="s">
        <v>71</v>
      </c>
      <c r="AB137" s="1" t="s">
        <v>71</v>
      </c>
      <c r="AC137" s="1" t="s">
        <v>71</v>
      </c>
      <c r="AD137" s="1" t="s">
        <v>71</v>
      </c>
      <c r="AE137" s="1" t="s">
        <v>71</v>
      </c>
      <c r="AF137" s="1" t="s">
        <v>71</v>
      </c>
      <c r="AG137" s="1" t="s">
        <v>71</v>
      </c>
      <c r="AH137" s="1" t="s">
        <v>71</v>
      </c>
      <c r="AI137" s="1" t="s">
        <v>71</v>
      </c>
      <c r="AJ137" s="1" t="s">
        <v>71</v>
      </c>
      <c r="AK137" s="1" t="s">
        <v>71</v>
      </c>
      <c r="AL137" s="1" t="s">
        <v>71</v>
      </c>
      <c r="AM137" s="1" t="s">
        <v>71</v>
      </c>
      <c r="AN137" s="1" t="s">
        <v>71</v>
      </c>
      <c r="AO137" s="1" t="s">
        <v>71</v>
      </c>
      <c r="AP137" s="1" t="s">
        <v>71</v>
      </c>
      <c r="AQ137" s="1" t="s">
        <v>71</v>
      </c>
      <c r="AR137" s="1" t="s">
        <v>71</v>
      </c>
      <c r="AS137" s="1" t="s">
        <v>71</v>
      </c>
      <c r="AT137" s="1" t="s">
        <v>71</v>
      </c>
      <c r="AU137" s="1" t="s">
        <v>71</v>
      </c>
      <c r="AV137" s="1" t="s">
        <v>71</v>
      </c>
      <c r="AW137" s="1" t="s">
        <v>71</v>
      </c>
      <c r="AX137" s="1" t="s">
        <v>71</v>
      </c>
      <c r="AY137" s="1" t="s">
        <v>71</v>
      </c>
      <c r="AZ137" s="1" t="s">
        <v>71</v>
      </c>
      <c r="BA137" s="1" t="s">
        <v>71</v>
      </c>
      <c r="BB137" s="1" t="s">
        <v>71</v>
      </c>
      <c r="BC137" s="1" t="s">
        <v>71</v>
      </c>
    </row>
    <row r="138" spans="1:55" ht="15.75" customHeight="1" x14ac:dyDescent="0.25">
      <c r="A138" s="1" t="s">
        <v>347</v>
      </c>
      <c r="B138" s="1" t="s">
        <v>348</v>
      </c>
      <c r="C138" s="1" t="s">
        <v>65</v>
      </c>
      <c r="D138" s="1">
        <v>66</v>
      </c>
      <c r="E138" s="1">
        <v>22.380646859999999</v>
      </c>
      <c r="F138" s="1">
        <v>1</v>
      </c>
      <c r="G138" s="1">
        <v>42.5</v>
      </c>
      <c r="H138" s="1">
        <v>10.625</v>
      </c>
      <c r="I138" s="1">
        <v>3</v>
      </c>
      <c r="J138" s="1">
        <v>0.75</v>
      </c>
      <c r="K138" s="1">
        <v>2.75</v>
      </c>
      <c r="L138" s="1">
        <v>0.6875</v>
      </c>
      <c r="M138" s="1">
        <v>22.5</v>
      </c>
      <c r="N138" s="1">
        <v>5.625</v>
      </c>
      <c r="O138" s="1">
        <v>35</v>
      </c>
      <c r="P138" s="1">
        <v>8.75</v>
      </c>
      <c r="Q138" s="1">
        <v>5</v>
      </c>
      <c r="R138" s="1">
        <v>137.80000000000001</v>
      </c>
      <c r="S138" s="1">
        <v>84.2</v>
      </c>
      <c r="T138" s="1">
        <v>25.4</v>
      </c>
      <c r="U138" s="1">
        <v>8641.2000000000007</v>
      </c>
      <c r="V138" s="1">
        <v>305.39999999999998</v>
      </c>
      <c r="W138" s="1">
        <v>-22.8</v>
      </c>
      <c r="X138" s="1">
        <v>328.2</v>
      </c>
      <c r="Y138" s="1">
        <v>230</v>
      </c>
      <c r="Z138" s="1">
        <v>47.6</v>
      </c>
      <c r="AA138" s="1">
        <v>246.8</v>
      </c>
      <c r="AB138" s="1">
        <v>25.4</v>
      </c>
      <c r="AC138" s="1">
        <v>1442.2</v>
      </c>
      <c r="AD138" s="1">
        <v>242.2</v>
      </c>
      <c r="AE138" s="1">
        <v>46</v>
      </c>
      <c r="AF138" s="1">
        <v>55</v>
      </c>
      <c r="AG138" s="1">
        <v>630</v>
      </c>
      <c r="AH138" s="1">
        <v>158</v>
      </c>
      <c r="AI138" s="1">
        <v>580.6</v>
      </c>
      <c r="AJ138" s="1">
        <v>191</v>
      </c>
      <c r="AK138" s="1">
        <v>287.92999479999997</v>
      </c>
      <c r="AL138" s="1">
        <v>60.143941409999996</v>
      </c>
      <c r="AM138" s="1">
        <v>6.3455628649999998</v>
      </c>
      <c r="AN138" s="1">
        <v>886655.05229999998</v>
      </c>
      <c r="AO138" s="1">
        <v>211.86510620000001</v>
      </c>
      <c r="AP138" s="1">
        <v>877.07407750000004</v>
      </c>
      <c r="AQ138" s="1">
        <v>950.53740130000006</v>
      </c>
      <c r="AR138" s="1">
        <v>630.37710279999999</v>
      </c>
      <c r="AS138" s="1">
        <v>1363.8606709999999</v>
      </c>
      <c r="AT138" s="1">
        <v>155.46259559999999</v>
      </c>
      <c r="AU138" s="1">
        <v>717.35647010000002</v>
      </c>
      <c r="AV138" s="1">
        <v>28208.580600000001</v>
      </c>
      <c r="AW138" s="1">
        <v>485.10978619999997</v>
      </c>
      <c r="AX138" s="1">
        <v>105.5773717</v>
      </c>
      <c r="AY138" s="1">
        <v>39.381741009999999</v>
      </c>
      <c r="AZ138" s="1">
        <v>3663.3843160000001</v>
      </c>
      <c r="BA138" s="1">
        <v>1109.422288</v>
      </c>
      <c r="BB138" s="1">
        <v>1792.441417</v>
      </c>
      <c r="BC138" s="1">
        <v>3162.6342239999999</v>
      </c>
    </row>
    <row r="139" spans="1:55" ht="15.75" customHeight="1" x14ac:dyDescent="0.25">
      <c r="A139" s="1" t="s">
        <v>349</v>
      </c>
      <c r="B139" s="1" t="s">
        <v>350</v>
      </c>
      <c r="C139" s="1" t="s">
        <v>79</v>
      </c>
      <c r="D139" s="1">
        <v>68</v>
      </c>
      <c r="E139" s="1">
        <v>22.380646859999999</v>
      </c>
      <c r="F139" s="1">
        <v>1</v>
      </c>
      <c r="G139" s="1">
        <v>2.5</v>
      </c>
      <c r="H139" s="1">
        <v>0.625</v>
      </c>
      <c r="I139" s="1">
        <v>8</v>
      </c>
      <c r="J139" s="1">
        <v>2</v>
      </c>
      <c r="K139" s="1">
        <v>2.5</v>
      </c>
      <c r="L139" s="1">
        <v>0.625</v>
      </c>
      <c r="M139" s="1">
        <v>55</v>
      </c>
      <c r="N139" s="1">
        <v>13.75</v>
      </c>
      <c r="O139" s="1" t="s">
        <v>71</v>
      </c>
      <c r="P139" s="1" t="s">
        <v>71</v>
      </c>
      <c r="Q139" s="1">
        <v>11</v>
      </c>
      <c r="R139" s="1">
        <v>98.727272729999996</v>
      </c>
      <c r="S139" s="1">
        <v>92.727272729999996</v>
      </c>
      <c r="T139" s="1">
        <v>46.18181818</v>
      </c>
      <c r="U139" s="1">
        <v>3696.181818</v>
      </c>
      <c r="V139" s="1">
        <v>202.18181820000001</v>
      </c>
      <c r="W139" s="1">
        <v>3.2727272730000001</v>
      </c>
      <c r="X139" s="1">
        <v>198.9090909</v>
      </c>
      <c r="Y139" s="1">
        <v>67</v>
      </c>
      <c r="Z139" s="1">
        <v>132.45454549999999</v>
      </c>
      <c r="AA139" s="1">
        <v>144.36363639999999</v>
      </c>
      <c r="AB139" s="1">
        <v>49.18181818</v>
      </c>
      <c r="AC139" s="1">
        <v>1459.909091</v>
      </c>
      <c r="AD139" s="1">
        <v>149.0909091</v>
      </c>
      <c r="AE139" s="1">
        <v>82.272727270000004</v>
      </c>
      <c r="AF139" s="1">
        <v>14.727272729999999</v>
      </c>
      <c r="AG139" s="1">
        <v>424.54545450000001</v>
      </c>
      <c r="AH139" s="1">
        <v>304</v>
      </c>
      <c r="AI139" s="1">
        <v>313.63636359999998</v>
      </c>
      <c r="AJ139" s="1">
        <v>400.45454549999999</v>
      </c>
      <c r="AK139" s="1">
        <v>130.87727039999999</v>
      </c>
      <c r="AL139" s="1">
        <v>27.338155189999998</v>
      </c>
      <c r="AM139" s="1">
        <v>2.8843467569999999</v>
      </c>
      <c r="AN139" s="1">
        <v>403025.02380000002</v>
      </c>
      <c r="AO139" s="1">
        <v>96.302321000000006</v>
      </c>
      <c r="AP139" s="1">
        <v>398.67003519999997</v>
      </c>
      <c r="AQ139" s="1">
        <v>432.06245510000002</v>
      </c>
      <c r="AR139" s="1">
        <v>286.53504670000001</v>
      </c>
      <c r="AS139" s="1">
        <v>619.93666870000004</v>
      </c>
      <c r="AT139" s="1">
        <v>70.664816180000003</v>
      </c>
      <c r="AU139" s="1">
        <v>326.07112280000001</v>
      </c>
      <c r="AV139" s="1">
        <v>12822.08209</v>
      </c>
      <c r="AW139" s="1">
        <v>220.50444830000001</v>
      </c>
      <c r="AX139" s="1">
        <v>47.989714399999997</v>
      </c>
      <c r="AY139" s="1">
        <v>17.90079137</v>
      </c>
      <c r="AZ139" s="1">
        <v>1665.1746889999999</v>
      </c>
      <c r="BA139" s="1">
        <v>504.28285820000002</v>
      </c>
      <c r="BB139" s="1">
        <v>814.74609880000003</v>
      </c>
      <c r="BC139" s="1">
        <v>1437.561011</v>
      </c>
    </row>
    <row r="140" spans="1:55" ht="15.75" customHeight="1" x14ac:dyDescent="0.25">
      <c r="A140" s="1" t="s">
        <v>351</v>
      </c>
      <c r="B140" s="1" t="s">
        <v>352</v>
      </c>
      <c r="C140" s="1" t="s">
        <v>3149</v>
      </c>
      <c r="D140" s="1">
        <v>84</v>
      </c>
      <c r="E140" s="1">
        <v>22.380646859999999</v>
      </c>
      <c r="F140" s="1">
        <v>1</v>
      </c>
      <c r="G140" s="1">
        <v>12</v>
      </c>
      <c r="H140" s="1">
        <v>3</v>
      </c>
      <c r="I140" s="1">
        <v>1.85</v>
      </c>
      <c r="J140" s="1">
        <v>0.46250000000000002</v>
      </c>
      <c r="K140" s="1">
        <v>4</v>
      </c>
      <c r="L140" s="1">
        <v>1</v>
      </c>
      <c r="M140" s="1">
        <v>0</v>
      </c>
      <c r="N140" s="1">
        <v>0</v>
      </c>
      <c r="O140" s="1">
        <v>30</v>
      </c>
      <c r="P140" s="1">
        <v>7.5</v>
      </c>
      <c r="Q140" s="1">
        <v>12</v>
      </c>
      <c r="R140" s="1">
        <v>24</v>
      </c>
      <c r="S140" s="1">
        <v>119.16666669999999</v>
      </c>
      <c r="T140" s="1">
        <v>42.25</v>
      </c>
      <c r="U140" s="1">
        <v>5849.25</v>
      </c>
      <c r="V140" s="1">
        <v>152.75</v>
      </c>
      <c r="W140" s="1">
        <v>-126.5</v>
      </c>
      <c r="X140" s="1">
        <v>279.25</v>
      </c>
      <c r="Y140" s="1">
        <v>85</v>
      </c>
      <c r="Z140" s="1">
        <v>-28.583333329999999</v>
      </c>
      <c r="AA140" s="1">
        <v>96.166666669999998</v>
      </c>
      <c r="AB140" s="1">
        <v>-52.916666669999998</v>
      </c>
      <c r="AC140" s="1">
        <v>632.08333330000005</v>
      </c>
      <c r="AD140" s="1">
        <v>135.91666670000001</v>
      </c>
      <c r="AE140" s="1">
        <v>7.8333333329999997</v>
      </c>
      <c r="AF140" s="1">
        <v>81.5</v>
      </c>
      <c r="AG140" s="1">
        <v>343.41666670000001</v>
      </c>
      <c r="AH140" s="1">
        <v>43.333333330000002</v>
      </c>
      <c r="AI140" s="1">
        <v>317.66666670000001</v>
      </c>
      <c r="AJ140" s="1">
        <v>74.5</v>
      </c>
      <c r="AK140" s="1">
        <v>119.97083120000001</v>
      </c>
      <c r="AL140" s="1">
        <v>25.059975590000001</v>
      </c>
      <c r="AM140" s="1">
        <v>2.6439845270000002</v>
      </c>
      <c r="AN140" s="1">
        <v>369439.60509999999</v>
      </c>
      <c r="AO140" s="1">
        <v>88.277127579999998</v>
      </c>
      <c r="AP140" s="1">
        <v>365.44753229999998</v>
      </c>
      <c r="AQ140" s="1">
        <v>396.05725059999997</v>
      </c>
      <c r="AR140" s="1">
        <v>262.65712619999999</v>
      </c>
      <c r="AS140" s="1">
        <v>568.27527970000006</v>
      </c>
      <c r="AT140" s="1">
        <v>64.776081500000004</v>
      </c>
      <c r="AU140" s="1">
        <v>298.89852919999998</v>
      </c>
      <c r="AV140" s="1">
        <v>11753.57525</v>
      </c>
      <c r="AW140" s="1">
        <v>202.12907759999999</v>
      </c>
      <c r="AX140" s="1">
        <v>43.990571529999997</v>
      </c>
      <c r="AY140" s="1">
        <v>16.409058760000001</v>
      </c>
      <c r="AZ140" s="1">
        <v>1526.410132</v>
      </c>
      <c r="BA140" s="1">
        <v>462.25928670000002</v>
      </c>
      <c r="BB140" s="1">
        <v>746.85059049999995</v>
      </c>
      <c r="BC140" s="1">
        <v>1317.7642599999999</v>
      </c>
    </row>
    <row r="141" spans="1:55" ht="15.75" customHeight="1" x14ac:dyDescent="0.25">
      <c r="A141" s="1" t="s">
        <v>353</v>
      </c>
      <c r="B141" s="1" t="s">
        <v>354</v>
      </c>
      <c r="C141" s="1" t="s">
        <v>3143</v>
      </c>
      <c r="D141" s="1">
        <v>58</v>
      </c>
      <c r="E141" s="1">
        <v>7.4602156199999996</v>
      </c>
      <c r="F141" s="1">
        <v>3</v>
      </c>
      <c r="G141" s="1">
        <v>20</v>
      </c>
      <c r="H141" s="1">
        <v>5</v>
      </c>
      <c r="I141" s="1">
        <v>1.5</v>
      </c>
      <c r="J141" s="1">
        <v>0.375</v>
      </c>
      <c r="K141" s="1">
        <v>4.25</v>
      </c>
      <c r="L141" s="1">
        <v>1.0625</v>
      </c>
      <c r="M141" s="1" t="s">
        <v>71</v>
      </c>
      <c r="N141" s="1" t="s">
        <v>71</v>
      </c>
      <c r="O141" s="1" t="s">
        <v>71</v>
      </c>
      <c r="P141" s="1" t="s">
        <v>71</v>
      </c>
      <c r="Q141" s="1">
        <v>236</v>
      </c>
      <c r="R141" s="1">
        <v>93.194915249999994</v>
      </c>
      <c r="S141" s="1">
        <v>78.716101690000002</v>
      </c>
      <c r="T141" s="1">
        <v>30.216101689999999</v>
      </c>
      <c r="U141" s="1">
        <v>6650.7542370000001</v>
      </c>
      <c r="V141" s="1">
        <v>235.0127119</v>
      </c>
      <c r="W141" s="1">
        <v>-26.85169492</v>
      </c>
      <c r="X141" s="1">
        <v>261.86440679999998</v>
      </c>
      <c r="Y141" s="1">
        <v>133.5169492</v>
      </c>
      <c r="Z141" s="1">
        <v>56.707627119999998</v>
      </c>
      <c r="AA141" s="1">
        <v>177.93644069999999</v>
      </c>
      <c r="AB141" s="1">
        <v>8.4194915249999998</v>
      </c>
      <c r="AC141" s="1">
        <v>620.67796610000005</v>
      </c>
      <c r="AD141" s="1">
        <v>66.703389830000006</v>
      </c>
      <c r="AE141" s="1">
        <v>37.635593219999997</v>
      </c>
      <c r="AF141" s="1">
        <v>17.927966099999999</v>
      </c>
      <c r="AG141" s="1">
        <v>186.84322030000001</v>
      </c>
      <c r="AH141" s="1">
        <v>121.30508469999999</v>
      </c>
      <c r="AI141" s="1">
        <v>170.58898310000001</v>
      </c>
      <c r="AJ141" s="1">
        <v>147.09322030000001</v>
      </c>
      <c r="AK141" s="1">
        <v>326.29376130000003</v>
      </c>
      <c r="AL141" s="1">
        <v>173.59139920000001</v>
      </c>
      <c r="AM141" s="1">
        <v>34.765867290000003</v>
      </c>
      <c r="AN141" s="1">
        <v>3117678.1860000002</v>
      </c>
      <c r="AO141" s="1">
        <v>703.86792279999997</v>
      </c>
      <c r="AP141" s="1">
        <v>1540.5949330000001</v>
      </c>
      <c r="AQ141" s="1">
        <v>2898.1432380000001</v>
      </c>
      <c r="AR141" s="1">
        <v>3389.033754</v>
      </c>
      <c r="AS141" s="1">
        <v>4028.701388</v>
      </c>
      <c r="AT141" s="1">
        <v>351.64275149999997</v>
      </c>
      <c r="AU141" s="1">
        <v>1280.2615760000001</v>
      </c>
      <c r="AV141" s="1">
        <v>12111.91287</v>
      </c>
      <c r="AW141" s="1">
        <v>91.979733139999993</v>
      </c>
      <c r="AX141" s="1">
        <v>88.18153624</v>
      </c>
      <c r="AY141" s="1">
        <v>35.054363510000002</v>
      </c>
      <c r="AZ141" s="1">
        <v>738.92425170000001</v>
      </c>
      <c r="BA141" s="1">
        <v>793.3788677</v>
      </c>
      <c r="BB141" s="1">
        <v>1093.7324739999999</v>
      </c>
      <c r="BC141" s="1">
        <v>1186.297656</v>
      </c>
    </row>
    <row r="142" spans="1:55" ht="15.75" customHeight="1" x14ac:dyDescent="0.25">
      <c r="A142" s="1" t="s">
        <v>355</v>
      </c>
      <c r="B142" s="1" t="s">
        <v>356</v>
      </c>
      <c r="C142" s="1" t="s">
        <v>357</v>
      </c>
      <c r="D142" s="1">
        <v>62</v>
      </c>
      <c r="E142" s="1">
        <v>4.4761293719999999</v>
      </c>
      <c r="F142" s="1">
        <v>5</v>
      </c>
      <c r="G142" s="1">
        <v>14.5</v>
      </c>
      <c r="H142" s="1">
        <v>3.625</v>
      </c>
      <c r="I142" s="1">
        <v>10</v>
      </c>
      <c r="J142" s="1">
        <v>2.5</v>
      </c>
      <c r="K142" s="1">
        <v>3</v>
      </c>
      <c r="L142" s="1">
        <v>0.75</v>
      </c>
      <c r="M142" s="1">
        <v>8.5</v>
      </c>
      <c r="N142" s="1">
        <v>2.125</v>
      </c>
      <c r="O142" s="1">
        <v>8.5</v>
      </c>
      <c r="P142" s="1">
        <v>2.125</v>
      </c>
      <c r="Q142" s="1">
        <v>80</v>
      </c>
      <c r="R142" s="1">
        <v>84.987499999999997</v>
      </c>
      <c r="S142" s="1">
        <v>95.575000000000003</v>
      </c>
      <c r="T142" s="1">
        <v>45.487499999999997</v>
      </c>
      <c r="U142" s="1">
        <v>3894.9625000000001</v>
      </c>
      <c r="V142" s="1">
        <v>194.76249999999999</v>
      </c>
      <c r="W142" s="1">
        <v>-13.25</v>
      </c>
      <c r="X142" s="1">
        <v>208.01249999999999</v>
      </c>
      <c r="Y142" s="1">
        <v>69.012500000000003</v>
      </c>
      <c r="Z142" s="1">
        <v>104.375</v>
      </c>
      <c r="AA142" s="1">
        <v>133.15</v>
      </c>
      <c r="AB142" s="1">
        <v>32.4</v>
      </c>
      <c r="AC142" s="1">
        <v>1562.7874999999999</v>
      </c>
      <c r="AD142" s="1">
        <v>157.26249999999999</v>
      </c>
      <c r="AE142" s="1">
        <v>91.075000000000003</v>
      </c>
      <c r="AF142" s="1">
        <v>13.725</v>
      </c>
      <c r="AG142" s="1">
        <v>442.11250000000001</v>
      </c>
      <c r="AH142" s="1">
        <v>329.6</v>
      </c>
      <c r="AI142" s="1">
        <v>352.65</v>
      </c>
      <c r="AJ142" s="1">
        <v>394.21249999999998</v>
      </c>
      <c r="AK142" s="1">
        <v>400.87325950000002</v>
      </c>
      <c r="AL142" s="1">
        <v>51.665189869999999</v>
      </c>
      <c r="AM142" s="1">
        <v>1.3162974679999999</v>
      </c>
      <c r="AN142" s="1">
        <v>128228.36569999999</v>
      </c>
      <c r="AO142" s="1">
        <v>341.82895569999999</v>
      </c>
      <c r="AP142" s="1">
        <v>457.20253159999999</v>
      </c>
      <c r="AQ142" s="1">
        <v>281.96186710000001</v>
      </c>
      <c r="AR142" s="1">
        <v>813.65806959999998</v>
      </c>
      <c r="AS142" s="1">
        <v>1941.68038</v>
      </c>
      <c r="AT142" s="1">
        <v>353.19240509999997</v>
      </c>
      <c r="AU142" s="1">
        <v>504.67341770000002</v>
      </c>
      <c r="AV142" s="1">
        <v>856666.52390000003</v>
      </c>
      <c r="AW142" s="1">
        <v>9018.550475</v>
      </c>
      <c r="AX142" s="1">
        <v>3187.5132910000002</v>
      </c>
      <c r="AY142" s="1">
        <v>11.74620253</v>
      </c>
      <c r="AZ142" s="1">
        <v>67504.683390000006</v>
      </c>
      <c r="BA142" s="1">
        <v>38278.394939999998</v>
      </c>
      <c r="BB142" s="1">
        <v>49659.749369999998</v>
      </c>
      <c r="BC142" s="1">
        <v>42635.156799999997</v>
      </c>
    </row>
    <row r="143" spans="1:55" ht="15.75" customHeight="1" x14ac:dyDescent="0.25">
      <c r="A143" s="1" t="s">
        <v>358</v>
      </c>
      <c r="B143" s="1" t="s">
        <v>359</v>
      </c>
      <c r="C143" s="1" t="s">
        <v>79</v>
      </c>
      <c r="D143" s="1">
        <v>40</v>
      </c>
      <c r="E143" s="1">
        <v>22.380646859999999</v>
      </c>
      <c r="F143" s="1">
        <v>1</v>
      </c>
      <c r="G143" s="1">
        <v>15.5</v>
      </c>
      <c r="H143" s="1">
        <v>3.875</v>
      </c>
      <c r="I143" s="1">
        <v>0.75</v>
      </c>
      <c r="J143" s="1">
        <v>0.1875</v>
      </c>
      <c r="K143" s="1">
        <v>3</v>
      </c>
      <c r="L143" s="1">
        <v>0.75</v>
      </c>
      <c r="M143" s="1">
        <v>15</v>
      </c>
      <c r="N143" s="1">
        <v>3.75</v>
      </c>
      <c r="O143" s="1" t="s">
        <v>71</v>
      </c>
      <c r="P143" s="1" t="s">
        <v>71</v>
      </c>
      <c r="Q143" s="1">
        <v>128</v>
      </c>
      <c r="R143" s="1">
        <v>103.0703125</v>
      </c>
      <c r="S143" s="1">
        <v>90.5078125</v>
      </c>
      <c r="T143" s="1">
        <v>45.8359375</v>
      </c>
      <c r="U143" s="1">
        <v>3611.796875</v>
      </c>
      <c r="V143" s="1">
        <v>205.3046875</v>
      </c>
      <c r="W143" s="1">
        <v>9.6484375</v>
      </c>
      <c r="X143" s="1">
        <v>195.65625</v>
      </c>
      <c r="Y143" s="1">
        <v>81.7890625</v>
      </c>
      <c r="Z143" s="1">
        <v>119.4140625</v>
      </c>
      <c r="AA143" s="1">
        <v>148.171875</v>
      </c>
      <c r="AB143" s="1">
        <v>55.1328125</v>
      </c>
      <c r="AC143" s="1">
        <v>1958.65625</v>
      </c>
      <c r="AD143" s="1">
        <v>202.0859375</v>
      </c>
      <c r="AE143" s="1">
        <v>112.5703125</v>
      </c>
      <c r="AF143" s="1">
        <v>16.2109375</v>
      </c>
      <c r="AG143" s="1">
        <v>573.875</v>
      </c>
      <c r="AH143" s="1">
        <v>398.96875</v>
      </c>
      <c r="AI143" s="1">
        <v>422.78125</v>
      </c>
      <c r="AJ143" s="1">
        <v>514.78125</v>
      </c>
      <c r="AK143" s="1">
        <v>680.03438730000005</v>
      </c>
      <c r="AL143" s="1">
        <v>56.519623520000003</v>
      </c>
      <c r="AM143" s="1">
        <v>6.4059424209999998</v>
      </c>
      <c r="AN143" s="1">
        <v>222237.09229999999</v>
      </c>
      <c r="AO143" s="1">
        <v>544.63871800000004</v>
      </c>
      <c r="AP143" s="1">
        <v>817.17464319999999</v>
      </c>
      <c r="AQ143" s="1">
        <v>272.68405510000002</v>
      </c>
      <c r="AR143" s="1">
        <v>1202.073265</v>
      </c>
      <c r="AS143" s="1">
        <v>2154.1185409999998</v>
      </c>
      <c r="AT143" s="1">
        <v>587.60802169999999</v>
      </c>
      <c r="AU143" s="1">
        <v>887.99009599999999</v>
      </c>
      <c r="AV143" s="1">
        <v>1282865.818</v>
      </c>
      <c r="AW143" s="1">
        <v>13540.69334</v>
      </c>
      <c r="AX143" s="1">
        <v>4843.6958050000003</v>
      </c>
      <c r="AY143" s="1">
        <v>22.923658960000001</v>
      </c>
      <c r="AZ143" s="1">
        <v>104713.622</v>
      </c>
      <c r="BA143" s="1">
        <v>56181.243110000003</v>
      </c>
      <c r="BB143" s="1">
        <v>69918.439960000003</v>
      </c>
      <c r="BC143" s="1">
        <v>70473.731299999999</v>
      </c>
    </row>
    <row r="144" spans="1:55" ht="15.75" customHeight="1" x14ac:dyDescent="0.25">
      <c r="A144" s="1" t="s">
        <v>360</v>
      </c>
      <c r="B144" s="1" t="s">
        <v>361</v>
      </c>
      <c r="C144" s="1" t="s">
        <v>96</v>
      </c>
      <c r="D144" s="1">
        <v>28</v>
      </c>
      <c r="E144" s="1">
        <v>22.380646859999999</v>
      </c>
      <c r="F144" s="1">
        <v>1</v>
      </c>
      <c r="G144" s="1">
        <v>40</v>
      </c>
      <c r="H144" s="1">
        <v>10</v>
      </c>
      <c r="I144" s="1">
        <v>3.4</v>
      </c>
      <c r="J144" s="1">
        <v>0.85</v>
      </c>
      <c r="K144" s="1">
        <v>3.2</v>
      </c>
      <c r="L144" s="1">
        <v>0.8</v>
      </c>
      <c r="M144" s="1">
        <v>7.5</v>
      </c>
      <c r="N144" s="1">
        <v>1.875</v>
      </c>
      <c r="O144" s="1">
        <v>9.3000000000000007</v>
      </c>
      <c r="P144" s="1">
        <v>2.3250000000000002</v>
      </c>
      <c r="Q144" s="1">
        <v>259</v>
      </c>
      <c r="R144" s="1">
        <v>71.027027029999999</v>
      </c>
      <c r="S144" s="1">
        <v>111.7142857</v>
      </c>
      <c r="T144" s="1">
        <v>28.366795369999998</v>
      </c>
      <c r="U144" s="1">
        <v>9669.7220080000006</v>
      </c>
      <c r="V144" s="1">
        <v>264.60617760000002</v>
      </c>
      <c r="W144" s="1">
        <v>-125.3320463</v>
      </c>
      <c r="X144" s="1">
        <v>389.93822390000003</v>
      </c>
      <c r="Y144" s="1">
        <v>149.89189189999999</v>
      </c>
      <c r="Z144" s="1">
        <v>-28.13899614</v>
      </c>
      <c r="AA144" s="1">
        <v>190.57142859999999</v>
      </c>
      <c r="AB144" s="1">
        <v>-59.100386100000001</v>
      </c>
      <c r="AC144" s="1">
        <v>1006.150579</v>
      </c>
      <c r="AD144" s="1">
        <v>107.3050193</v>
      </c>
      <c r="AE144" s="1">
        <v>58.544401540000003</v>
      </c>
      <c r="AF144" s="1">
        <v>19.706563710000001</v>
      </c>
      <c r="AG144" s="1">
        <v>305</v>
      </c>
      <c r="AH144" s="1">
        <v>193.77220080000001</v>
      </c>
      <c r="AI144" s="1">
        <v>287.74517370000001</v>
      </c>
      <c r="AJ144" s="1">
        <v>208</v>
      </c>
      <c r="AK144" s="1">
        <v>1040.8713600000001</v>
      </c>
      <c r="AL144" s="1">
        <v>149.77076410000001</v>
      </c>
      <c r="AM144" s="1">
        <v>16.08586992</v>
      </c>
      <c r="AN144" s="1">
        <v>1265319.504</v>
      </c>
      <c r="AO144" s="1">
        <v>677.2396516</v>
      </c>
      <c r="AP144" s="1">
        <v>2470.6877679999998</v>
      </c>
      <c r="AQ144" s="1">
        <v>1389.7558590000001</v>
      </c>
      <c r="AR144" s="1">
        <v>4238.6006699999998</v>
      </c>
      <c r="AS144" s="1">
        <v>5132.9340940000002</v>
      </c>
      <c r="AT144" s="1">
        <v>615.12181620000001</v>
      </c>
      <c r="AU144" s="1">
        <v>2076.4549999999999</v>
      </c>
      <c r="AV144" s="1">
        <v>37994.539250000002</v>
      </c>
      <c r="AW144" s="1">
        <v>279.4608662</v>
      </c>
      <c r="AX144" s="1">
        <v>461.34201309999997</v>
      </c>
      <c r="AY144" s="1">
        <v>139.21588700000001</v>
      </c>
      <c r="AZ144" s="1">
        <v>2093.9379840000001</v>
      </c>
      <c r="BA144" s="1">
        <v>4182.4091470000003</v>
      </c>
      <c r="BB144" s="1">
        <v>1521.0123309999999</v>
      </c>
      <c r="BC144" s="1">
        <v>5469.4651160000003</v>
      </c>
    </row>
    <row r="145" spans="1:55" ht="15.75" customHeight="1" x14ac:dyDescent="0.25">
      <c r="A145" s="1" t="s">
        <v>362</v>
      </c>
      <c r="B145" s="1" t="s">
        <v>363</v>
      </c>
      <c r="C145" s="1" t="s">
        <v>3145</v>
      </c>
      <c r="D145" s="1">
        <v>64</v>
      </c>
      <c r="E145" s="1">
        <v>22.380646859999999</v>
      </c>
      <c r="F145" s="1">
        <v>1</v>
      </c>
      <c r="G145" s="1">
        <v>85</v>
      </c>
      <c r="H145" s="1">
        <v>21.25</v>
      </c>
      <c r="I145" s="1">
        <v>10.5</v>
      </c>
      <c r="J145" s="1">
        <v>2.625</v>
      </c>
      <c r="K145" s="1">
        <v>7.45</v>
      </c>
      <c r="L145" s="1">
        <v>1.8625</v>
      </c>
      <c r="M145" s="1">
        <v>27.5</v>
      </c>
      <c r="N145" s="1">
        <v>6.875</v>
      </c>
      <c r="O145" s="1">
        <v>40</v>
      </c>
      <c r="P145" s="1">
        <v>10</v>
      </c>
      <c r="Q145" s="1">
        <v>476</v>
      </c>
      <c r="R145" s="1">
        <v>87.777310920000005</v>
      </c>
      <c r="S145" s="1">
        <v>113.63025210000001</v>
      </c>
      <c r="T145" s="1">
        <v>29.70798319</v>
      </c>
      <c r="U145" s="1">
        <v>9424.2878149999997</v>
      </c>
      <c r="V145" s="1">
        <v>279.0756303</v>
      </c>
      <c r="W145" s="1">
        <v>-104.0903361</v>
      </c>
      <c r="X145" s="1">
        <v>383.1659664</v>
      </c>
      <c r="Y145" s="1">
        <v>159.48319330000001</v>
      </c>
      <c r="Z145" s="1">
        <v>-2.5546218490000001</v>
      </c>
      <c r="AA145" s="1">
        <v>204.39915970000001</v>
      </c>
      <c r="AB145" s="1">
        <v>-38.783613449999997</v>
      </c>
      <c r="AC145" s="1">
        <v>951.74369750000005</v>
      </c>
      <c r="AD145" s="1">
        <v>110.8655462</v>
      </c>
      <c r="AE145" s="1">
        <v>48.550420170000002</v>
      </c>
      <c r="AF145" s="1">
        <v>26.796218490000001</v>
      </c>
      <c r="AG145" s="1">
        <v>310.65126049999998</v>
      </c>
      <c r="AH145" s="1">
        <v>165.42857140000001</v>
      </c>
      <c r="AI145" s="1">
        <v>280.93067230000003</v>
      </c>
      <c r="AJ145" s="1">
        <v>190.5483193</v>
      </c>
      <c r="AK145" s="1">
        <v>1472.501884</v>
      </c>
      <c r="AL145" s="1">
        <v>181.53036710000001</v>
      </c>
      <c r="AM145" s="1">
        <v>34.34191508</v>
      </c>
      <c r="AN145" s="1">
        <v>3021314.7439999999</v>
      </c>
      <c r="AO145" s="1">
        <v>549.9563733</v>
      </c>
      <c r="AP145" s="1">
        <v>4085.5897169999998</v>
      </c>
      <c r="AQ145" s="1">
        <v>3086.972397</v>
      </c>
      <c r="AR145" s="1">
        <v>5166.7976120000003</v>
      </c>
      <c r="AS145" s="1">
        <v>10262.70227</v>
      </c>
      <c r="AT145" s="1">
        <v>661.78138879999995</v>
      </c>
      <c r="AU145" s="1">
        <v>3558.1109729999998</v>
      </c>
      <c r="AV145" s="1">
        <v>52619.29838</v>
      </c>
      <c r="AW145" s="1">
        <v>832.8155683</v>
      </c>
      <c r="AX145" s="1">
        <v>540.16376820000005</v>
      </c>
      <c r="AY145" s="1">
        <v>307.38785940000002</v>
      </c>
      <c r="AZ145" s="1">
        <v>6517.7644410000003</v>
      </c>
      <c r="BA145" s="1">
        <v>5305.0706769999997</v>
      </c>
      <c r="BB145" s="1">
        <v>4327.7151839999997</v>
      </c>
      <c r="BC145" s="1">
        <v>10809.069240000001</v>
      </c>
    </row>
    <row r="146" spans="1:55" ht="15.75" customHeight="1" x14ac:dyDescent="0.25">
      <c r="A146" s="1" t="s">
        <v>364</v>
      </c>
      <c r="B146" s="1" t="s">
        <v>365</v>
      </c>
      <c r="C146" s="1" t="s">
        <v>3154</v>
      </c>
      <c r="D146" s="1">
        <v>54</v>
      </c>
      <c r="E146" s="1">
        <v>22.380646859999999</v>
      </c>
      <c r="F146" s="1">
        <v>1</v>
      </c>
      <c r="G146" s="1">
        <v>12.75</v>
      </c>
      <c r="H146" s="1">
        <v>3.1875</v>
      </c>
      <c r="I146" s="1">
        <v>2.0499999999999998</v>
      </c>
      <c r="J146" s="1">
        <v>0.51249999999999996</v>
      </c>
      <c r="K146" s="1">
        <v>2.8</v>
      </c>
      <c r="L146" s="1">
        <v>0.7</v>
      </c>
      <c r="M146" s="1">
        <v>6</v>
      </c>
      <c r="N146" s="1">
        <v>1.5</v>
      </c>
      <c r="O146" s="1">
        <v>5.9</v>
      </c>
      <c r="P146" s="1">
        <v>1.4750000000000001</v>
      </c>
      <c r="Q146" s="1">
        <v>407</v>
      </c>
      <c r="R146" s="1">
        <v>-20.162162160000001</v>
      </c>
      <c r="S146" s="1">
        <v>107.1154791</v>
      </c>
      <c r="T146" s="1">
        <v>24.147420149999999</v>
      </c>
      <c r="U146" s="1">
        <v>11718.28501</v>
      </c>
      <c r="V146" s="1">
        <v>202.39066339999999</v>
      </c>
      <c r="W146" s="1">
        <v>-240.18181820000001</v>
      </c>
      <c r="X146" s="1">
        <v>442.5724816</v>
      </c>
      <c r="Y146" s="1">
        <v>107.3022113</v>
      </c>
      <c r="Z146" s="1">
        <v>-107.19164619999999</v>
      </c>
      <c r="AA146" s="1">
        <v>125.88206390000001</v>
      </c>
      <c r="AB146" s="1">
        <v>-172.3243243</v>
      </c>
      <c r="AC146" s="1">
        <v>530.31203930000004</v>
      </c>
      <c r="AD146" s="1">
        <v>74.287469290000004</v>
      </c>
      <c r="AE146" s="1">
        <v>23.464373460000001</v>
      </c>
      <c r="AF146" s="1">
        <v>41.427518429999999</v>
      </c>
      <c r="AG146" s="1">
        <v>200.3071253</v>
      </c>
      <c r="AH146" s="1">
        <v>82.017199020000007</v>
      </c>
      <c r="AI146" s="1">
        <v>190.31941029999999</v>
      </c>
      <c r="AJ146" s="1">
        <v>99.614250609999999</v>
      </c>
      <c r="AK146" s="1">
        <v>2506.22487</v>
      </c>
      <c r="AL146" s="1">
        <v>235.1910652</v>
      </c>
      <c r="AM146" s="1">
        <v>23.761465000000001</v>
      </c>
      <c r="AN146" s="1">
        <v>5770933.5199999996</v>
      </c>
      <c r="AO146" s="1">
        <v>1214.1893709999999</v>
      </c>
      <c r="AP146" s="1">
        <v>5128.5038070000001</v>
      </c>
      <c r="AQ146" s="1">
        <v>3834.8611129999999</v>
      </c>
      <c r="AR146" s="1">
        <v>2479.0833200000002</v>
      </c>
      <c r="AS146" s="1">
        <v>7180.4459399999996</v>
      </c>
      <c r="AT146" s="1">
        <v>1062.6855640000001</v>
      </c>
      <c r="AU146" s="1">
        <v>5136.3822389999996</v>
      </c>
      <c r="AV146" s="1">
        <v>71287.303870000003</v>
      </c>
      <c r="AW146" s="1">
        <v>850.21026129999996</v>
      </c>
      <c r="AX146" s="1">
        <v>258.49564880000003</v>
      </c>
      <c r="AY146" s="1">
        <v>255.44731970000001</v>
      </c>
      <c r="AZ146" s="1">
        <v>6573.6024859999998</v>
      </c>
      <c r="BA146" s="1">
        <v>2949.5046299999999</v>
      </c>
      <c r="BB146" s="1">
        <v>3829.3755580000002</v>
      </c>
      <c r="BC146" s="1">
        <v>5922.7104369999997</v>
      </c>
    </row>
    <row r="147" spans="1:55" ht="15.75" customHeight="1" x14ac:dyDescent="0.25">
      <c r="A147" s="1" t="s">
        <v>366</v>
      </c>
      <c r="B147" s="1" t="s">
        <v>367</v>
      </c>
      <c r="C147" s="1" t="s">
        <v>3138</v>
      </c>
      <c r="D147" s="1">
        <v>52</v>
      </c>
      <c r="E147" s="1">
        <v>11.190323429999999</v>
      </c>
      <c r="F147" s="1">
        <v>2</v>
      </c>
      <c r="G147" s="1">
        <v>60</v>
      </c>
      <c r="H147" s="1">
        <v>15</v>
      </c>
      <c r="I147" s="1">
        <v>6</v>
      </c>
      <c r="J147" s="1">
        <v>1.5</v>
      </c>
      <c r="K147" s="1">
        <v>3.5</v>
      </c>
      <c r="L147" s="1">
        <v>0.875</v>
      </c>
      <c r="M147" s="1">
        <v>32.5</v>
      </c>
      <c r="N147" s="1">
        <v>8.125</v>
      </c>
      <c r="O147" s="1">
        <v>32.5</v>
      </c>
      <c r="P147" s="1">
        <v>8.125</v>
      </c>
      <c r="Q147" s="1">
        <v>24</v>
      </c>
      <c r="R147" s="1">
        <v>138.29166670000001</v>
      </c>
      <c r="S147" s="1">
        <v>132.16666670000001</v>
      </c>
      <c r="T147" s="1">
        <v>77.333333330000002</v>
      </c>
      <c r="U147" s="1">
        <v>969.08333330000005</v>
      </c>
      <c r="V147" s="1">
        <v>226.41666670000001</v>
      </c>
      <c r="W147" s="1">
        <v>54.583333330000002</v>
      </c>
      <c r="X147" s="1">
        <v>171.83333329999999</v>
      </c>
      <c r="Y147" s="1">
        <v>139.66666670000001</v>
      </c>
      <c r="Z147" s="1">
        <v>131.875</v>
      </c>
      <c r="AA147" s="1">
        <v>150.58333329999999</v>
      </c>
      <c r="AB147" s="1">
        <v>125.83333330000001</v>
      </c>
      <c r="AC147" s="1">
        <v>1165.583333</v>
      </c>
      <c r="AD147" s="1">
        <v>225.04166670000001</v>
      </c>
      <c r="AE147" s="1">
        <v>22.25</v>
      </c>
      <c r="AF147" s="1">
        <v>71.041666669999998</v>
      </c>
      <c r="AG147" s="1">
        <v>542.33333330000005</v>
      </c>
      <c r="AH147" s="1">
        <v>90.083333330000002</v>
      </c>
      <c r="AI147" s="1">
        <v>302.95833329999999</v>
      </c>
      <c r="AJ147" s="1">
        <v>189.45833329999999</v>
      </c>
      <c r="AK147" s="1">
        <v>1462.998188</v>
      </c>
      <c r="AL147" s="1">
        <v>255.27536230000001</v>
      </c>
      <c r="AM147" s="1">
        <v>54.579710140000003</v>
      </c>
      <c r="AN147" s="1">
        <v>518141.90580000001</v>
      </c>
      <c r="AO147" s="1">
        <v>1685.731884</v>
      </c>
      <c r="AP147" s="1">
        <v>1704.2536230000001</v>
      </c>
      <c r="AQ147" s="1">
        <v>824.31884060000004</v>
      </c>
      <c r="AR147" s="1">
        <v>1385.5362319999999</v>
      </c>
      <c r="AS147" s="1">
        <v>1719.766304</v>
      </c>
      <c r="AT147" s="1">
        <v>1390.5144929999999</v>
      </c>
      <c r="AU147" s="1">
        <v>1686.666667</v>
      </c>
      <c r="AV147" s="1">
        <v>125998.3406</v>
      </c>
      <c r="AW147" s="1">
        <v>5269.2590579999996</v>
      </c>
      <c r="AX147" s="1">
        <v>258.8913043</v>
      </c>
      <c r="AY147" s="1">
        <v>858.38949279999997</v>
      </c>
      <c r="AZ147" s="1">
        <v>34036.31884</v>
      </c>
      <c r="BA147" s="1">
        <v>4151.5579710000002</v>
      </c>
      <c r="BB147" s="1">
        <v>12938.99819</v>
      </c>
      <c r="BC147" s="1">
        <v>26306.606879999999</v>
      </c>
    </row>
    <row r="148" spans="1:55" ht="15.75" customHeight="1" x14ac:dyDescent="0.25">
      <c r="A148" s="1" t="s">
        <v>368</v>
      </c>
      <c r="B148" s="1" t="s">
        <v>369</v>
      </c>
      <c r="C148" s="1" t="s">
        <v>3138</v>
      </c>
      <c r="D148" s="1">
        <v>47.5</v>
      </c>
      <c r="E148" s="1">
        <v>11.190323429999999</v>
      </c>
      <c r="F148" s="1">
        <v>2</v>
      </c>
      <c r="G148" s="1">
        <v>60</v>
      </c>
      <c r="H148" s="1">
        <v>15</v>
      </c>
      <c r="I148" s="1">
        <v>6.5</v>
      </c>
      <c r="J148" s="1">
        <v>1.625</v>
      </c>
      <c r="K148" s="1">
        <v>4</v>
      </c>
      <c r="L148" s="1">
        <v>1</v>
      </c>
      <c r="M148" s="1">
        <v>50</v>
      </c>
      <c r="N148" s="1">
        <v>12.5</v>
      </c>
      <c r="O148" s="1">
        <v>50</v>
      </c>
      <c r="P148" s="1">
        <v>12.5</v>
      </c>
      <c r="Q148" s="1">
        <v>161</v>
      </c>
      <c r="R148" s="1">
        <v>112.0248447</v>
      </c>
      <c r="S148" s="1">
        <v>118.34782610000001</v>
      </c>
      <c r="T148" s="1">
        <v>30.416149069999999</v>
      </c>
      <c r="U148" s="1">
        <v>9340.8819879999992</v>
      </c>
      <c r="V148" s="1">
        <v>301.75155280000001</v>
      </c>
      <c r="W148" s="1">
        <v>-81.322981369999994</v>
      </c>
      <c r="X148" s="1">
        <v>383.07453420000002</v>
      </c>
      <c r="Y148" s="1">
        <v>196.7763975</v>
      </c>
      <c r="Z148" s="1">
        <v>-0.18633540400000001</v>
      </c>
      <c r="AA148" s="1">
        <v>227.69565220000001</v>
      </c>
      <c r="AB148" s="1">
        <v>-14.260869570000001</v>
      </c>
      <c r="AC148" s="1">
        <v>966.38509320000003</v>
      </c>
      <c r="AD148" s="1">
        <v>112.62732920000001</v>
      </c>
      <c r="AE148" s="1">
        <v>44.385093169999998</v>
      </c>
      <c r="AF148" s="1">
        <v>27.90062112</v>
      </c>
      <c r="AG148" s="1">
        <v>315.57142859999999</v>
      </c>
      <c r="AH148" s="1">
        <v>154.35403729999999</v>
      </c>
      <c r="AI148" s="1">
        <v>296.54037269999998</v>
      </c>
      <c r="AJ148" s="1">
        <v>158.2360248</v>
      </c>
      <c r="AK148" s="1">
        <v>348.74937890000001</v>
      </c>
      <c r="AL148" s="1">
        <v>179.16576090000001</v>
      </c>
      <c r="AM148" s="1">
        <v>5.3694875780000002</v>
      </c>
      <c r="AN148" s="1">
        <v>1025643.942</v>
      </c>
      <c r="AO148" s="1">
        <v>702.88788820000002</v>
      </c>
      <c r="AP148" s="1">
        <v>739.20753109999998</v>
      </c>
      <c r="AQ148" s="1">
        <v>1652.04441</v>
      </c>
      <c r="AR148" s="1">
        <v>908.07468940000001</v>
      </c>
      <c r="AS148" s="1">
        <v>3325.977562</v>
      </c>
      <c r="AT148" s="1">
        <v>484.85054350000001</v>
      </c>
      <c r="AU148" s="1">
        <v>579.51902170000005</v>
      </c>
      <c r="AV148" s="1">
        <v>17723.425780000001</v>
      </c>
      <c r="AW148" s="1">
        <v>264.46024840000001</v>
      </c>
      <c r="AX148" s="1">
        <v>294.35077639999997</v>
      </c>
      <c r="AY148" s="1">
        <v>151.96506210000001</v>
      </c>
      <c r="AZ148" s="1">
        <v>1453.1339290000001</v>
      </c>
      <c r="BA148" s="1">
        <v>3191.680124</v>
      </c>
      <c r="BB148" s="1">
        <v>1008.974922</v>
      </c>
      <c r="BC148" s="1">
        <v>3822.5189439999999</v>
      </c>
    </row>
    <row r="149" spans="1:55" ht="15.75" customHeight="1" x14ac:dyDescent="0.25">
      <c r="A149" s="1" t="s">
        <v>370</v>
      </c>
      <c r="B149" s="1" t="s">
        <v>371</v>
      </c>
      <c r="C149" s="1" t="s">
        <v>3171</v>
      </c>
      <c r="D149" s="1">
        <v>68</v>
      </c>
      <c r="E149" s="1">
        <v>22.380646859999999</v>
      </c>
      <c r="F149" s="1">
        <v>1</v>
      </c>
      <c r="G149" s="1">
        <v>38.5</v>
      </c>
      <c r="H149" s="1">
        <v>9.625</v>
      </c>
      <c r="I149" s="1">
        <v>3.45</v>
      </c>
      <c r="J149" s="1">
        <v>0.86250000000000004</v>
      </c>
      <c r="K149" s="1">
        <v>3.2</v>
      </c>
      <c r="L149" s="1">
        <v>0.8</v>
      </c>
      <c r="M149" s="1">
        <v>17</v>
      </c>
      <c r="N149" s="1">
        <v>4.25</v>
      </c>
      <c r="O149" s="1">
        <v>17</v>
      </c>
      <c r="P149" s="1">
        <v>4.25</v>
      </c>
      <c r="Q149" s="1">
        <v>255</v>
      </c>
      <c r="R149" s="1">
        <v>74.996078429999997</v>
      </c>
      <c r="S149" s="1">
        <v>110.4823529</v>
      </c>
      <c r="T149" s="1">
        <v>28.03529412</v>
      </c>
      <c r="U149" s="1">
        <v>9685.9098040000008</v>
      </c>
      <c r="V149" s="1">
        <v>268.85490199999998</v>
      </c>
      <c r="W149" s="1">
        <v>-120.2862745</v>
      </c>
      <c r="X149" s="1">
        <v>389.14117649999997</v>
      </c>
      <c r="Y149" s="1">
        <v>135</v>
      </c>
      <c r="Z149" s="1">
        <v>-6.639215686</v>
      </c>
      <c r="AA149" s="1">
        <v>195.19215689999999</v>
      </c>
      <c r="AB149" s="1">
        <v>-55.019607839999999</v>
      </c>
      <c r="AC149" s="1">
        <v>987.32549019999999</v>
      </c>
      <c r="AD149" s="1">
        <v>109.9921569</v>
      </c>
      <c r="AE149" s="1">
        <v>55.137254900000002</v>
      </c>
      <c r="AF149" s="1">
        <v>24.372549020000001</v>
      </c>
      <c r="AG149" s="1">
        <v>310.81960779999997</v>
      </c>
      <c r="AH149" s="1">
        <v>182.68235290000001</v>
      </c>
      <c r="AI149" s="1">
        <v>283</v>
      </c>
      <c r="AJ149" s="1">
        <v>200.09803919999999</v>
      </c>
      <c r="AK149" s="1">
        <v>723.31100819999995</v>
      </c>
      <c r="AL149" s="1">
        <v>225.8412228</v>
      </c>
      <c r="AM149" s="1">
        <v>10.51449745</v>
      </c>
      <c r="AN149" s="1">
        <v>2369427.602</v>
      </c>
      <c r="AO149" s="1">
        <v>704.1796511</v>
      </c>
      <c r="AP149" s="1">
        <v>2617.2759919999999</v>
      </c>
      <c r="AQ149" s="1">
        <v>3017.491802</v>
      </c>
      <c r="AR149" s="1">
        <v>6764.6929129999999</v>
      </c>
      <c r="AS149" s="1">
        <v>10014.46775</v>
      </c>
      <c r="AT149" s="1">
        <v>552.23458389999996</v>
      </c>
      <c r="AU149" s="1">
        <v>1886.2004010000001</v>
      </c>
      <c r="AV149" s="1">
        <v>53886.480250000001</v>
      </c>
      <c r="AW149" s="1">
        <v>278.24403269999999</v>
      </c>
      <c r="AX149" s="1">
        <v>756.60707119999995</v>
      </c>
      <c r="AY149" s="1">
        <v>279.982708</v>
      </c>
      <c r="AZ149" s="1">
        <v>2371.7153619999999</v>
      </c>
      <c r="BA149" s="1">
        <v>7011.6585459999997</v>
      </c>
      <c r="BB149" s="1">
        <v>1053.015748</v>
      </c>
      <c r="BC149" s="1">
        <v>10321.77382</v>
      </c>
    </row>
    <row r="150" spans="1:55" ht="15.75" customHeight="1" x14ac:dyDescent="0.25">
      <c r="A150" s="1" t="s">
        <v>372</v>
      </c>
      <c r="B150" s="1" t="s">
        <v>373</v>
      </c>
      <c r="C150" s="1" t="s">
        <v>3181</v>
      </c>
      <c r="D150" s="1">
        <v>56</v>
      </c>
      <c r="E150" s="1">
        <v>22.380646859999999</v>
      </c>
      <c r="F150" s="1">
        <v>1</v>
      </c>
      <c r="G150" s="1">
        <v>60</v>
      </c>
      <c r="H150" s="1">
        <v>15</v>
      </c>
      <c r="I150" s="1">
        <v>4</v>
      </c>
      <c r="J150" s="1">
        <v>1</v>
      </c>
      <c r="K150" s="1">
        <v>5</v>
      </c>
      <c r="L150" s="1">
        <v>1.25</v>
      </c>
      <c r="M150" s="1">
        <v>30</v>
      </c>
      <c r="N150" s="1">
        <v>7.5</v>
      </c>
      <c r="O150" s="1">
        <v>12.5</v>
      </c>
      <c r="P150" s="1">
        <v>3.125</v>
      </c>
      <c r="Q150" s="1">
        <v>24</v>
      </c>
      <c r="R150" s="1">
        <v>-24.958333329999999</v>
      </c>
      <c r="S150" s="1">
        <v>131.875</v>
      </c>
      <c r="T150" s="1">
        <v>24.875</v>
      </c>
      <c r="U150" s="1">
        <v>14099.625</v>
      </c>
      <c r="V150" s="1">
        <v>224.83333329999999</v>
      </c>
      <c r="W150" s="1">
        <v>-297.125</v>
      </c>
      <c r="X150" s="1">
        <v>521.95833330000005</v>
      </c>
      <c r="Y150" s="1">
        <v>142.08333329999999</v>
      </c>
      <c r="Z150" s="1">
        <v>-197.08333329999999</v>
      </c>
      <c r="AA150" s="1">
        <v>146.41666670000001</v>
      </c>
      <c r="AB150" s="1">
        <v>-216.45833329999999</v>
      </c>
      <c r="AC150" s="1">
        <v>401.79166670000001</v>
      </c>
      <c r="AD150" s="1">
        <v>95.708333330000002</v>
      </c>
      <c r="AE150" s="1">
        <v>6.0416666670000003</v>
      </c>
      <c r="AF150" s="1">
        <v>89.458333330000002</v>
      </c>
      <c r="AG150" s="1">
        <v>234.79166670000001</v>
      </c>
      <c r="AH150" s="1">
        <v>21.958333329999999</v>
      </c>
      <c r="AI150" s="1">
        <v>233.875</v>
      </c>
      <c r="AJ150" s="1">
        <v>24.125</v>
      </c>
      <c r="AK150" s="1">
        <v>620.56340580000006</v>
      </c>
      <c r="AL150" s="1">
        <v>383.59239129999997</v>
      </c>
      <c r="AM150" s="1">
        <v>22.461956520000001</v>
      </c>
      <c r="AN150" s="1">
        <v>6238355.7230000002</v>
      </c>
      <c r="AO150" s="1">
        <v>1521.4492749999999</v>
      </c>
      <c r="AP150" s="1">
        <v>2304.5489130000001</v>
      </c>
      <c r="AQ150" s="1">
        <v>5382.5634060000002</v>
      </c>
      <c r="AR150" s="1">
        <v>2490.7753619999999</v>
      </c>
      <c r="AS150" s="1">
        <v>2139.123188</v>
      </c>
      <c r="AT150" s="1">
        <v>996.34057970000003</v>
      </c>
      <c r="AU150" s="1">
        <v>2340.7807969999999</v>
      </c>
      <c r="AV150" s="1">
        <v>19572.606879999999</v>
      </c>
      <c r="AW150" s="1">
        <v>690.56340580000006</v>
      </c>
      <c r="AX150" s="1">
        <v>29.69384058</v>
      </c>
      <c r="AY150" s="1">
        <v>566.34601450000002</v>
      </c>
      <c r="AZ150" s="1">
        <v>4328.8677539999999</v>
      </c>
      <c r="BA150" s="1">
        <v>328.12862319999999</v>
      </c>
      <c r="BB150" s="1">
        <v>4578.2010870000004</v>
      </c>
      <c r="BC150" s="1">
        <v>357.07065219999998</v>
      </c>
    </row>
    <row r="151" spans="1:55" ht="15.75" customHeight="1" x14ac:dyDescent="0.25">
      <c r="A151" s="1" t="s">
        <v>374</v>
      </c>
      <c r="B151" s="1" t="s">
        <v>375</v>
      </c>
      <c r="C151" s="1" t="s">
        <v>3171</v>
      </c>
      <c r="D151" s="1">
        <v>58</v>
      </c>
      <c r="E151" s="1">
        <v>22.380646859999999</v>
      </c>
      <c r="F151" s="1">
        <v>1</v>
      </c>
      <c r="G151" s="1">
        <v>52.5</v>
      </c>
      <c r="H151" s="1">
        <v>13.125</v>
      </c>
      <c r="I151" s="1">
        <v>4.3</v>
      </c>
      <c r="J151" s="1">
        <v>1.075</v>
      </c>
      <c r="K151" s="1">
        <v>4.2</v>
      </c>
      <c r="L151" s="1">
        <v>1.05</v>
      </c>
      <c r="M151" s="1">
        <v>17.5</v>
      </c>
      <c r="N151" s="1">
        <v>4.375</v>
      </c>
      <c r="O151" s="1">
        <v>21</v>
      </c>
      <c r="P151" s="1">
        <v>5.25</v>
      </c>
      <c r="Q151" s="1">
        <v>101</v>
      </c>
      <c r="R151" s="1">
        <v>167.14851490000001</v>
      </c>
      <c r="S151" s="1">
        <v>124.8811881</v>
      </c>
      <c r="T151" s="1">
        <v>37.237623759999998</v>
      </c>
      <c r="U151" s="1">
        <v>7517.594059</v>
      </c>
      <c r="V151" s="1">
        <v>329.08910889999999</v>
      </c>
      <c r="W151" s="1">
        <v>-4.4554455449999999</v>
      </c>
      <c r="X151" s="1">
        <v>333.5445545</v>
      </c>
      <c r="Y151" s="1">
        <v>189.81188119999999</v>
      </c>
      <c r="Z151" s="1">
        <v>148.8613861</v>
      </c>
      <c r="AA151" s="1">
        <v>260.17821780000003</v>
      </c>
      <c r="AB151" s="1">
        <v>66.118811879999996</v>
      </c>
      <c r="AC151" s="1">
        <v>1232.445545</v>
      </c>
      <c r="AD151" s="1">
        <v>144.0792079</v>
      </c>
      <c r="AE151" s="1">
        <v>67.752475250000003</v>
      </c>
      <c r="AF151" s="1">
        <v>22.465346530000001</v>
      </c>
      <c r="AG151" s="1">
        <v>386.47524750000002</v>
      </c>
      <c r="AH151" s="1">
        <v>231.8811881</v>
      </c>
      <c r="AI151" s="1">
        <v>327.53465349999999</v>
      </c>
      <c r="AJ151" s="1">
        <v>287.76237620000001</v>
      </c>
      <c r="AK151" s="1">
        <v>670.50772280000001</v>
      </c>
      <c r="AL151" s="1">
        <v>92.505742569999995</v>
      </c>
      <c r="AM151" s="1">
        <v>15.8229703</v>
      </c>
      <c r="AN151" s="1">
        <v>1137770.4240000001</v>
      </c>
      <c r="AO151" s="1">
        <v>169.72198019999999</v>
      </c>
      <c r="AP151" s="1">
        <v>1566.6904950000001</v>
      </c>
      <c r="AQ151" s="1">
        <v>1164.1304950000001</v>
      </c>
      <c r="AR151" s="1">
        <v>4701.1942570000001</v>
      </c>
      <c r="AS151" s="1">
        <v>6272.0205939999996</v>
      </c>
      <c r="AT151" s="1">
        <v>211.1879208</v>
      </c>
      <c r="AU151" s="1">
        <v>1538.425743</v>
      </c>
      <c r="AV151" s="1">
        <v>32554.629499999999</v>
      </c>
      <c r="AW151" s="1">
        <v>509.73366340000001</v>
      </c>
      <c r="AX151" s="1">
        <v>225.52811879999999</v>
      </c>
      <c r="AY151" s="1">
        <v>51.83128713</v>
      </c>
      <c r="AZ151" s="1">
        <v>3734.6718810000002</v>
      </c>
      <c r="BA151" s="1">
        <v>2169.7457429999999</v>
      </c>
      <c r="BB151" s="1">
        <v>7065.2112870000001</v>
      </c>
      <c r="BC151" s="1">
        <v>7682.6829699999998</v>
      </c>
    </row>
    <row r="152" spans="1:55" ht="15.75" customHeight="1" x14ac:dyDescent="0.25">
      <c r="A152" s="1" t="s">
        <v>376</v>
      </c>
      <c r="B152" s="1" t="s">
        <v>377</v>
      </c>
      <c r="C152" s="1" t="s">
        <v>157</v>
      </c>
      <c r="D152" s="1">
        <v>88</v>
      </c>
      <c r="E152" s="1">
        <v>22.380646859999999</v>
      </c>
      <c r="F152" s="1">
        <v>1</v>
      </c>
      <c r="G152" s="1">
        <v>37.5</v>
      </c>
      <c r="H152" s="1">
        <v>9.375</v>
      </c>
      <c r="I152" s="1">
        <v>5</v>
      </c>
      <c r="J152" s="1">
        <v>1.25</v>
      </c>
      <c r="K152" s="1">
        <v>5.5</v>
      </c>
      <c r="L152" s="1">
        <v>1.375</v>
      </c>
      <c r="M152" s="1">
        <v>0</v>
      </c>
      <c r="N152" s="1">
        <v>0</v>
      </c>
      <c r="O152" s="1">
        <v>105</v>
      </c>
      <c r="P152" s="1">
        <v>26.25</v>
      </c>
      <c r="Q152" s="1">
        <v>95</v>
      </c>
      <c r="R152" s="1">
        <v>93.463157890000005</v>
      </c>
      <c r="S152" s="1">
        <v>89.873684209999993</v>
      </c>
      <c r="T152" s="1">
        <v>45.378947369999999</v>
      </c>
      <c r="U152" s="1">
        <v>3630.1052629999999</v>
      </c>
      <c r="V152" s="1">
        <v>196.0421053</v>
      </c>
      <c r="W152" s="1">
        <v>0.294736842</v>
      </c>
      <c r="X152" s="1">
        <v>195.7473684</v>
      </c>
      <c r="Y152" s="1">
        <v>74.336842110000006</v>
      </c>
      <c r="Z152" s="1">
        <v>112.0842105</v>
      </c>
      <c r="AA152" s="1">
        <v>138.6736842</v>
      </c>
      <c r="AB152" s="1">
        <v>44.989473680000003</v>
      </c>
      <c r="AC152" s="1">
        <v>2544.8315790000001</v>
      </c>
      <c r="AD152" s="1">
        <v>260.60000000000002</v>
      </c>
      <c r="AE152" s="1">
        <v>147.8631579</v>
      </c>
      <c r="AF152" s="1">
        <v>15.757894739999999</v>
      </c>
      <c r="AG152" s="1">
        <v>731.68421049999995</v>
      </c>
      <c r="AH152" s="1">
        <v>522.75789469999995</v>
      </c>
      <c r="AI152" s="1">
        <v>561.70526319999999</v>
      </c>
      <c r="AJ152" s="1">
        <v>639.29473680000001</v>
      </c>
      <c r="AK152" s="1">
        <v>610.50660689999995</v>
      </c>
      <c r="AL152" s="1">
        <v>40.366853300000002</v>
      </c>
      <c r="AM152" s="1">
        <v>1.1527435610000001</v>
      </c>
      <c r="AN152" s="1">
        <v>105897.925</v>
      </c>
      <c r="AO152" s="1">
        <v>441.44501680000002</v>
      </c>
      <c r="AP152" s="1">
        <v>737.84837630000004</v>
      </c>
      <c r="AQ152" s="1">
        <v>226.4886898</v>
      </c>
      <c r="AR152" s="1">
        <v>972.35341549999998</v>
      </c>
      <c r="AS152" s="1">
        <v>1679.5460250000001</v>
      </c>
      <c r="AT152" s="1">
        <v>518.11578950000001</v>
      </c>
      <c r="AU152" s="1">
        <v>773.09563270000001</v>
      </c>
      <c r="AV152" s="1">
        <v>1294622.1629999999</v>
      </c>
      <c r="AW152" s="1">
        <v>13484.96596</v>
      </c>
      <c r="AX152" s="1">
        <v>5937.7151180000001</v>
      </c>
      <c r="AY152" s="1">
        <v>13.057782749999999</v>
      </c>
      <c r="AZ152" s="1">
        <v>95342.452409999998</v>
      </c>
      <c r="BA152" s="1">
        <v>60605.015229999997</v>
      </c>
      <c r="BB152" s="1">
        <v>88414.231350000002</v>
      </c>
      <c r="BC152" s="1">
        <v>46246.741990000002</v>
      </c>
    </row>
    <row r="153" spans="1:55" ht="15.75" customHeight="1" x14ac:dyDescent="0.25">
      <c r="A153" s="1" t="s">
        <v>378</v>
      </c>
      <c r="B153" s="1" t="s">
        <v>379</v>
      </c>
      <c r="C153" s="1" t="s">
        <v>3171</v>
      </c>
      <c r="D153" s="1">
        <v>52.333333330000002</v>
      </c>
      <c r="E153" s="1">
        <v>7.4602156199999996</v>
      </c>
      <c r="F153" s="1">
        <v>3</v>
      </c>
      <c r="G153" s="1">
        <v>16</v>
      </c>
      <c r="H153" s="1">
        <v>4</v>
      </c>
      <c r="I153" s="1">
        <v>2.4</v>
      </c>
      <c r="J153" s="1">
        <v>0.6</v>
      </c>
      <c r="K153" s="1">
        <v>2.8</v>
      </c>
      <c r="L153" s="1">
        <v>0.7</v>
      </c>
      <c r="M153" s="1">
        <v>16</v>
      </c>
      <c r="N153" s="1">
        <v>4</v>
      </c>
      <c r="O153" s="1">
        <v>17.5</v>
      </c>
      <c r="P153" s="1">
        <v>4.375</v>
      </c>
      <c r="Q153" s="1">
        <v>113</v>
      </c>
      <c r="R153" s="1">
        <v>65.40707965</v>
      </c>
      <c r="S153" s="1">
        <v>108.41592919999999</v>
      </c>
      <c r="T153" s="1">
        <v>27.31858407</v>
      </c>
      <c r="U153" s="1">
        <v>9759.7168139999994</v>
      </c>
      <c r="V153" s="1">
        <v>260.57522119999999</v>
      </c>
      <c r="W153" s="1">
        <v>-129.56637169999999</v>
      </c>
      <c r="X153" s="1">
        <v>390.14159289999998</v>
      </c>
      <c r="Y153" s="1">
        <v>139.56637169999999</v>
      </c>
      <c r="Z153" s="1">
        <v>-38.256637169999998</v>
      </c>
      <c r="AA153" s="1">
        <v>186.05309729999999</v>
      </c>
      <c r="AB153" s="1">
        <v>-64.59292035</v>
      </c>
      <c r="AC153" s="1">
        <v>830.07964600000003</v>
      </c>
      <c r="AD153" s="1">
        <v>97.663716809999997</v>
      </c>
      <c r="AE153" s="1">
        <v>39.442477879999998</v>
      </c>
      <c r="AF153" s="1">
        <v>27.141592920000001</v>
      </c>
      <c r="AG153" s="1">
        <v>269.6371681</v>
      </c>
      <c r="AH153" s="1">
        <v>139.57522119999999</v>
      </c>
      <c r="AI153" s="1">
        <v>249.23008849999999</v>
      </c>
      <c r="AJ153" s="1">
        <v>154.86725659999999</v>
      </c>
      <c r="AK153" s="1">
        <v>812.43994940000005</v>
      </c>
      <c r="AL153" s="1">
        <v>286.79867259999997</v>
      </c>
      <c r="AM153" s="1">
        <v>12.433312259999999</v>
      </c>
      <c r="AN153" s="1">
        <v>1119271.6159999999</v>
      </c>
      <c r="AO153" s="1">
        <v>971.92509480000001</v>
      </c>
      <c r="AP153" s="1">
        <v>1576.6942160000001</v>
      </c>
      <c r="AQ153" s="1">
        <v>1577.2833439999999</v>
      </c>
      <c r="AR153" s="1">
        <v>5128.5335020000002</v>
      </c>
      <c r="AS153" s="1">
        <v>3519.478192</v>
      </c>
      <c r="AT153" s="1">
        <v>747.78286979999996</v>
      </c>
      <c r="AU153" s="1">
        <v>1323.1363779999999</v>
      </c>
      <c r="AV153" s="1">
        <v>28215.359670000002</v>
      </c>
      <c r="AW153" s="1">
        <v>198.72518959999999</v>
      </c>
      <c r="AX153" s="1">
        <v>270.83817950000002</v>
      </c>
      <c r="AY153" s="1">
        <v>175.92620099999999</v>
      </c>
      <c r="AZ153" s="1">
        <v>1674.554678</v>
      </c>
      <c r="BA153" s="1">
        <v>2771.264381</v>
      </c>
      <c r="BB153" s="1">
        <v>1805.4108719999999</v>
      </c>
      <c r="BC153" s="1">
        <v>4782.2947219999996</v>
      </c>
    </row>
    <row r="154" spans="1:55" ht="15.75" customHeight="1" x14ac:dyDescent="0.25">
      <c r="A154" s="1" t="s">
        <v>380</v>
      </c>
      <c r="B154" s="1" t="s">
        <v>381</v>
      </c>
      <c r="C154" s="1" t="s">
        <v>3135</v>
      </c>
      <c r="D154" s="1">
        <v>66.769230769999993</v>
      </c>
      <c r="E154" s="1">
        <v>1.7215882199999999</v>
      </c>
      <c r="F154" s="1">
        <v>13</v>
      </c>
      <c r="G154" s="1">
        <v>42.5</v>
      </c>
      <c r="H154" s="1">
        <v>10.625</v>
      </c>
      <c r="I154" s="1">
        <v>3</v>
      </c>
      <c r="J154" s="1">
        <v>0.75</v>
      </c>
      <c r="K154" s="1">
        <v>3.75</v>
      </c>
      <c r="L154" s="1">
        <v>0.9375</v>
      </c>
      <c r="M154" s="1">
        <v>9</v>
      </c>
      <c r="N154" s="1">
        <v>2.25</v>
      </c>
      <c r="O154" s="1">
        <v>9</v>
      </c>
      <c r="P154" s="1">
        <v>2.25</v>
      </c>
      <c r="Q154" s="1">
        <v>604</v>
      </c>
      <c r="R154" s="1">
        <v>32.69205298</v>
      </c>
      <c r="S154" s="1">
        <v>109.0546358</v>
      </c>
      <c r="T154" s="1">
        <v>26.220198679999999</v>
      </c>
      <c r="U154" s="1">
        <v>10507.55464</v>
      </c>
      <c r="V154" s="1">
        <v>237.14403970000001</v>
      </c>
      <c r="W154" s="1">
        <v>-177.5298013</v>
      </c>
      <c r="X154" s="1">
        <v>414.6738411</v>
      </c>
      <c r="Y154" s="1">
        <v>118.6225166</v>
      </c>
      <c r="Z154" s="1">
        <v>-48.723509929999999</v>
      </c>
      <c r="AA154" s="1">
        <v>161.77317880000001</v>
      </c>
      <c r="AB154" s="1">
        <v>-108.5397351</v>
      </c>
      <c r="AC154" s="1">
        <v>848.68211919999999</v>
      </c>
      <c r="AD154" s="1">
        <v>101.74834439999999</v>
      </c>
      <c r="AE154" s="1">
        <v>43.892384110000002</v>
      </c>
      <c r="AF154" s="1">
        <v>30.279801320000001</v>
      </c>
      <c r="AG154" s="1">
        <v>286.60596029999999</v>
      </c>
      <c r="AH154" s="1">
        <v>145.6357616</v>
      </c>
      <c r="AI154" s="1">
        <v>255.5943709</v>
      </c>
      <c r="AJ154" s="1">
        <v>181.0645695</v>
      </c>
      <c r="AK154" s="1">
        <v>1169.1454759999999</v>
      </c>
      <c r="AL154" s="1">
        <v>215.38175290000001</v>
      </c>
      <c r="AM154" s="1">
        <v>20.32788321</v>
      </c>
      <c r="AN154" s="1">
        <v>4111946.3930000002</v>
      </c>
      <c r="AO154" s="1">
        <v>595.73543710000001</v>
      </c>
      <c r="AP154" s="1">
        <v>4627.6326099999997</v>
      </c>
      <c r="AQ154" s="1">
        <v>4449.7458489999999</v>
      </c>
      <c r="AR154" s="1">
        <v>4789.2270879999996</v>
      </c>
      <c r="AS154" s="1">
        <v>7632.1506239999999</v>
      </c>
      <c r="AT154" s="1">
        <v>490.89208209999998</v>
      </c>
      <c r="AU154" s="1">
        <v>3417.9569590000001</v>
      </c>
      <c r="AV154" s="1">
        <v>144380.08119999999</v>
      </c>
      <c r="AW154" s="1">
        <v>1713.4423690000001</v>
      </c>
      <c r="AX154" s="1">
        <v>726.06302649999998</v>
      </c>
      <c r="AY154" s="1">
        <v>296.68609220000002</v>
      </c>
      <c r="AZ154" s="1">
        <v>14165.234189999999</v>
      </c>
      <c r="BA154" s="1">
        <v>7077.7244899999996</v>
      </c>
      <c r="BB154" s="1">
        <v>6153.5847780000004</v>
      </c>
      <c r="BC154" s="1">
        <v>17473.911250000001</v>
      </c>
    </row>
    <row r="155" spans="1:55" ht="15.75" customHeight="1" x14ac:dyDescent="0.25">
      <c r="A155" s="1" t="s">
        <v>382</v>
      </c>
      <c r="B155" s="1" t="s">
        <v>383</v>
      </c>
      <c r="C155" s="1" t="s">
        <v>150</v>
      </c>
      <c r="D155" s="1">
        <v>42</v>
      </c>
      <c r="E155" s="1">
        <v>22.380646859999999</v>
      </c>
      <c r="F155" s="1">
        <v>1</v>
      </c>
      <c r="G155" s="1">
        <v>43.5</v>
      </c>
      <c r="H155" s="1">
        <v>10.875</v>
      </c>
      <c r="I155" s="1">
        <v>5.0999999999999996</v>
      </c>
      <c r="J155" s="1">
        <v>1.2749999999999999</v>
      </c>
      <c r="K155" s="1">
        <v>4</v>
      </c>
      <c r="L155" s="1">
        <v>1</v>
      </c>
      <c r="M155" s="1">
        <v>15</v>
      </c>
      <c r="N155" s="1">
        <v>3.75</v>
      </c>
      <c r="O155" s="1">
        <v>16.5</v>
      </c>
      <c r="P155" s="1">
        <v>4.125</v>
      </c>
      <c r="Q155" s="1">
        <v>62</v>
      </c>
      <c r="R155" s="1">
        <v>176.12903230000001</v>
      </c>
      <c r="S155" s="1">
        <v>130.9032258</v>
      </c>
      <c r="T155" s="1">
        <v>40.967741940000003</v>
      </c>
      <c r="U155" s="1">
        <v>6842.1290319999998</v>
      </c>
      <c r="V155" s="1">
        <v>328.54838710000001</v>
      </c>
      <c r="W155" s="1">
        <v>11.98387097</v>
      </c>
      <c r="X155" s="1">
        <v>316.56451609999999</v>
      </c>
      <c r="Y155" s="1">
        <v>165.46774189999999</v>
      </c>
      <c r="Z155" s="1">
        <v>189.48387099999999</v>
      </c>
      <c r="AA155" s="1">
        <v>260.59677420000003</v>
      </c>
      <c r="AB155" s="1">
        <v>84.580645160000003</v>
      </c>
      <c r="AC155" s="1">
        <v>1382.8548390000001</v>
      </c>
      <c r="AD155" s="1">
        <v>158.74193550000001</v>
      </c>
      <c r="AE155" s="1">
        <v>78.225806449999993</v>
      </c>
      <c r="AF155" s="1">
        <v>20.629032259999999</v>
      </c>
      <c r="AG155" s="1">
        <v>428.77419350000002</v>
      </c>
      <c r="AH155" s="1">
        <v>265.29032260000002</v>
      </c>
      <c r="AI155" s="1">
        <v>364.75806449999999</v>
      </c>
      <c r="AJ155" s="1">
        <v>364.38709679999999</v>
      </c>
      <c r="AK155" s="1">
        <v>283.75356950000003</v>
      </c>
      <c r="AL155" s="1">
        <v>41.23638287</v>
      </c>
      <c r="AM155" s="1">
        <v>4.5563194080000002</v>
      </c>
      <c r="AN155" s="1">
        <v>414352.83549999999</v>
      </c>
      <c r="AO155" s="1">
        <v>67.989423590000001</v>
      </c>
      <c r="AP155" s="1">
        <v>640.11448970000004</v>
      </c>
      <c r="AQ155" s="1">
        <v>499.92199890000001</v>
      </c>
      <c r="AR155" s="1">
        <v>6547.4989420000002</v>
      </c>
      <c r="AS155" s="1">
        <v>1600.3521949999999</v>
      </c>
      <c r="AT155" s="1">
        <v>89.851136960000005</v>
      </c>
      <c r="AU155" s="1">
        <v>608.90322579999997</v>
      </c>
      <c r="AV155" s="1">
        <v>15508.9458</v>
      </c>
      <c r="AW155" s="1">
        <v>271.99788469999999</v>
      </c>
      <c r="AX155" s="1">
        <v>130.40719200000001</v>
      </c>
      <c r="AY155" s="1">
        <v>44.827340030000002</v>
      </c>
      <c r="AZ155" s="1">
        <v>1819.4563720000001</v>
      </c>
      <c r="BA155" s="1">
        <v>1126.7012159999999</v>
      </c>
      <c r="BB155" s="1">
        <v>4602.645426</v>
      </c>
      <c r="BC155" s="1">
        <v>4490.700159</v>
      </c>
    </row>
    <row r="156" spans="1:55" ht="15.75" customHeight="1" x14ac:dyDescent="0.25">
      <c r="A156" s="1" t="s">
        <v>384</v>
      </c>
      <c r="B156" s="1" t="s">
        <v>385</v>
      </c>
      <c r="C156" s="1" t="s">
        <v>386</v>
      </c>
      <c r="D156" s="1">
        <v>58</v>
      </c>
      <c r="E156" s="1">
        <v>11.190323429999999</v>
      </c>
      <c r="F156" s="1">
        <v>2</v>
      </c>
      <c r="G156" s="1">
        <v>22.5</v>
      </c>
      <c r="H156" s="1">
        <v>5.625</v>
      </c>
      <c r="I156" s="1">
        <v>2</v>
      </c>
      <c r="J156" s="1">
        <v>0.5</v>
      </c>
      <c r="K156" s="1">
        <v>2.75</v>
      </c>
      <c r="L156" s="1">
        <v>0.6875</v>
      </c>
      <c r="M156" s="1">
        <v>11</v>
      </c>
      <c r="N156" s="1">
        <v>2.75</v>
      </c>
      <c r="O156" s="1">
        <v>12.5</v>
      </c>
      <c r="P156" s="1">
        <v>3.125</v>
      </c>
      <c r="Q156" s="1">
        <v>2</v>
      </c>
      <c r="R156" s="1">
        <v>193</v>
      </c>
      <c r="S156" s="1">
        <v>113.5</v>
      </c>
      <c r="T156" s="1">
        <v>38.5</v>
      </c>
      <c r="U156" s="1">
        <v>5911.5</v>
      </c>
      <c r="V156" s="1">
        <v>334</v>
      </c>
      <c r="W156" s="1">
        <v>55.5</v>
      </c>
      <c r="X156" s="1">
        <v>278.5</v>
      </c>
      <c r="Y156" s="1">
        <v>123.5</v>
      </c>
      <c r="Z156" s="1">
        <v>189.5</v>
      </c>
      <c r="AA156" s="1">
        <v>265.5</v>
      </c>
      <c r="AB156" s="1">
        <v>116.5</v>
      </c>
      <c r="AC156" s="1">
        <v>358.5</v>
      </c>
      <c r="AD156" s="1">
        <v>72.5</v>
      </c>
      <c r="AE156" s="1">
        <v>1</v>
      </c>
      <c r="AF156" s="1">
        <v>42.5</v>
      </c>
      <c r="AG156" s="1">
        <v>191.5</v>
      </c>
      <c r="AH156" s="1">
        <v>5</v>
      </c>
      <c r="AI156" s="1">
        <v>5</v>
      </c>
      <c r="AJ156" s="1">
        <v>169</v>
      </c>
      <c r="AK156" s="1">
        <v>719.82498699999996</v>
      </c>
      <c r="AL156" s="1">
        <v>150.35985350000001</v>
      </c>
      <c r="AM156" s="1">
        <v>15.86390716</v>
      </c>
      <c r="AN156" s="1">
        <v>2216637.6310000001</v>
      </c>
      <c r="AO156" s="1">
        <v>529.66276549999998</v>
      </c>
      <c r="AP156" s="1">
        <v>2192.6851940000001</v>
      </c>
      <c r="AQ156" s="1">
        <v>2376.3435030000001</v>
      </c>
      <c r="AR156" s="1">
        <v>1575.942757</v>
      </c>
      <c r="AS156" s="1">
        <v>3409.6516780000002</v>
      </c>
      <c r="AT156" s="1">
        <v>388.65648900000002</v>
      </c>
      <c r="AU156" s="1">
        <v>1793.391175</v>
      </c>
      <c r="AV156" s="1">
        <v>70521.451490000007</v>
      </c>
      <c r="AW156" s="1">
        <v>1212.774465</v>
      </c>
      <c r="AX156" s="1">
        <v>263.94342920000003</v>
      </c>
      <c r="AY156" s="1">
        <v>98.454352540000002</v>
      </c>
      <c r="AZ156" s="1">
        <v>9158.4607899999992</v>
      </c>
      <c r="BA156" s="1">
        <v>2773.5557199999998</v>
      </c>
      <c r="BB156" s="1">
        <v>4481.1035430000002</v>
      </c>
      <c r="BC156" s="1">
        <v>7906.5855609999999</v>
      </c>
    </row>
    <row r="157" spans="1:55" ht="15.75" customHeight="1" x14ac:dyDescent="0.25">
      <c r="A157" s="1" t="s">
        <v>387</v>
      </c>
      <c r="B157" s="1" t="s">
        <v>388</v>
      </c>
      <c r="C157" s="1" t="s">
        <v>65</v>
      </c>
      <c r="D157" s="1">
        <v>66.333333330000002</v>
      </c>
      <c r="E157" s="1">
        <v>7.4602156199999996</v>
      </c>
      <c r="F157" s="1">
        <v>3</v>
      </c>
      <c r="G157" s="1">
        <v>87.5</v>
      </c>
      <c r="H157" s="1">
        <v>21.875</v>
      </c>
      <c r="I157" s="1">
        <v>6.8</v>
      </c>
      <c r="J157" s="1">
        <v>1.7</v>
      </c>
      <c r="K157" s="1">
        <v>2.75</v>
      </c>
      <c r="L157" s="1">
        <v>0.6875</v>
      </c>
      <c r="M157" s="1">
        <v>75</v>
      </c>
      <c r="N157" s="1">
        <v>18.75</v>
      </c>
      <c r="O157" s="1">
        <v>65</v>
      </c>
      <c r="P157" s="1">
        <v>16.25</v>
      </c>
      <c r="Q157" s="1">
        <v>154</v>
      </c>
      <c r="R157" s="1">
        <v>60.857142860000003</v>
      </c>
      <c r="S157" s="1">
        <v>114.9025974</v>
      </c>
      <c r="T157" s="1">
        <v>27.454545450000001</v>
      </c>
      <c r="U157" s="1">
        <v>10309.75325</v>
      </c>
      <c r="V157" s="1">
        <v>263.65584419999999</v>
      </c>
      <c r="W157" s="1">
        <v>-150.95454549999999</v>
      </c>
      <c r="X157" s="1">
        <v>414.61038960000002</v>
      </c>
      <c r="Y157" s="1">
        <v>156.961039</v>
      </c>
      <c r="Z157" s="1">
        <v>-49.3961039</v>
      </c>
      <c r="AA157" s="1">
        <v>187.48701299999999</v>
      </c>
      <c r="AB157" s="1">
        <v>-79.253246750000002</v>
      </c>
      <c r="AC157" s="1">
        <v>933.96103900000003</v>
      </c>
      <c r="AD157" s="1">
        <v>106.8181818</v>
      </c>
      <c r="AE157" s="1">
        <v>49.779220780000003</v>
      </c>
      <c r="AF157" s="1">
        <v>26.779220779999999</v>
      </c>
      <c r="AG157" s="1">
        <v>302.20779219999997</v>
      </c>
      <c r="AH157" s="1">
        <v>165.3246753</v>
      </c>
      <c r="AI157" s="1">
        <v>290.65584419999999</v>
      </c>
      <c r="AJ157" s="1">
        <v>178.97402600000001</v>
      </c>
      <c r="AK157" s="1">
        <v>1166.1493929999999</v>
      </c>
      <c r="AL157" s="1">
        <v>125.0688821</v>
      </c>
      <c r="AM157" s="1">
        <v>11.386809270000001</v>
      </c>
      <c r="AN157" s="1">
        <v>1733241.808</v>
      </c>
      <c r="AO157" s="1">
        <v>534.84156689999998</v>
      </c>
      <c r="AP157" s="1">
        <v>3525.9390969999999</v>
      </c>
      <c r="AQ157" s="1">
        <v>2276.4877339999998</v>
      </c>
      <c r="AR157" s="1">
        <v>3967.1226550000001</v>
      </c>
      <c r="AS157" s="1">
        <v>7708.4891349999998</v>
      </c>
      <c r="AT157" s="1">
        <v>575.4802224</v>
      </c>
      <c r="AU157" s="1">
        <v>2663.641329</v>
      </c>
      <c r="AV157" s="1">
        <v>38301.266450000003</v>
      </c>
      <c r="AW157" s="1">
        <v>187.1301248</v>
      </c>
      <c r="AX157" s="1">
        <v>663.04897719999997</v>
      </c>
      <c r="AY157" s="1">
        <v>313.68950000000001</v>
      </c>
      <c r="AZ157" s="1">
        <v>1258.6362790000001</v>
      </c>
      <c r="BA157" s="1">
        <v>5921.1618710000002</v>
      </c>
      <c r="BB157" s="1">
        <v>1081.194508</v>
      </c>
      <c r="BC157" s="1">
        <v>8079.3457259999996</v>
      </c>
    </row>
    <row r="158" spans="1:55" ht="15.75" customHeight="1" x14ac:dyDescent="0.25">
      <c r="A158" s="1" t="s">
        <v>389</v>
      </c>
      <c r="B158" s="1" t="s">
        <v>390</v>
      </c>
      <c r="C158" s="1" t="s">
        <v>157</v>
      </c>
      <c r="D158" s="1">
        <v>88</v>
      </c>
      <c r="E158" s="1">
        <v>22.380646859999999</v>
      </c>
      <c r="F158" s="1">
        <v>1</v>
      </c>
      <c r="G158" s="1">
        <v>14</v>
      </c>
      <c r="H158" s="1">
        <v>3.5</v>
      </c>
      <c r="I158" s="1">
        <v>1.25</v>
      </c>
      <c r="J158" s="1">
        <v>0.3125</v>
      </c>
      <c r="K158" s="1">
        <v>4.5</v>
      </c>
      <c r="L158" s="1">
        <v>1.125</v>
      </c>
      <c r="M158" s="1">
        <v>0</v>
      </c>
      <c r="N158" s="1">
        <v>0</v>
      </c>
      <c r="O158" s="1">
        <v>40</v>
      </c>
      <c r="P158" s="1">
        <v>10</v>
      </c>
      <c r="Q158" s="1">
        <v>12</v>
      </c>
      <c r="R158" s="1">
        <v>76.5</v>
      </c>
      <c r="S158" s="1">
        <v>93</v>
      </c>
      <c r="T158" s="1">
        <v>44.916666669999998</v>
      </c>
      <c r="U158" s="1">
        <v>3816.25</v>
      </c>
      <c r="V158" s="1">
        <v>186.5</v>
      </c>
      <c r="W158" s="1">
        <v>-18.083333329999999</v>
      </c>
      <c r="X158" s="1">
        <v>204.58333329999999</v>
      </c>
      <c r="Y158" s="1">
        <v>59.333333330000002</v>
      </c>
      <c r="Z158" s="1">
        <v>82.333333330000002</v>
      </c>
      <c r="AA158" s="1">
        <v>124.16666669999999</v>
      </c>
      <c r="AB158" s="1">
        <v>25.333333329999999</v>
      </c>
      <c r="AC158" s="1">
        <v>2563</v>
      </c>
      <c r="AD158" s="1">
        <v>257.5</v>
      </c>
      <c r="AE158" s="1">
        <v>142.25</v>
      </c>
      <c r="AF158" s="1">
        <v>14</v>
      </c>
      <c r="AG158" s="1">
        <v>735</v>
      </c>
      <c r="AH158" s="1">
        <v>529</v>
      </c>
      <c r="AI158" s="1">
        <v>540.58333330000005</v>
      </c>
      <c r="AJ158" s="1">
        <v>665.5</v>
      </c>
      <c r="AK158" s="1">
        <v>119.97083120000001</v>
      </c>
      <c r="AL158" s="1">
        <v>25.059975590000001</v>
      </c>
      <c r="AM158" s="1">
        <v>2.6439845270000002</v>
      </c>
      <c r="AN158" s="1">
        <v>369439.60509999999</v>
      </c>
      <c r="AO158" s="1">
        <v>88.277127579999998</v>
      </c>
      <c r="AP158" s="1">
        <v>365.44753229999998</v>
      </c>
      <c r="AQ158" s="1">
        <v>396.05725059999997</v>
      </c>
      <c r="AR158" s="1">
        <v>262.65712619999999</v>
      </c>
      <c r="AS158" s="1">
        <v>568.27527970000006</v>
      </c>
      <c r="AT158" s="1">
        <v>64.776081500000004</v>
      </c>
      <c r="AU158" s="1">
        <v>298.89852919999998</v>
      </c>
      <c r="AV158" s="1">
        <v>11753.57525</v>
      </c>
      <c r="AW158" s="1">
        <v>202.12907759999999</v>
      </c>
      <c r="AX158" s="1">
        <v>43.990571529999997</v>
      </c>
      <c r="AY158" s="1">
        <v>16.409058760000001</v>
      </c>
      <c r="AZ158" s="1">
        <v>1526.410132</v>
      </c>
      <c r="BA158" s="1">
        <v>462.25928670000002</v>
      </c>
      <c r="BB158" s="1">
        <v>746.85059049999995</v>
      </c>
      <c r="BC158" s="1">
        <v>1317.7642599999999</v>
      </c>
    </row>
    <row r="159" spans="1:55" ht="15.75" customHeight="1" x14ac:dyDescent="0.25">
      <c r="A159" s="1" t="s">
        <v>391</v>
      </c>
      <c r="B159" s="1" t="s">
        <v>392</v>
      </c>
      <c r="C159" s="1" t="s">
        <v>3135</v>
      </c>
      <c r="D159" s="1">
        <v>70</v>
      </c>
      <c r="E159" s="1">
        <v>11.190323429999999</v>
      </c>
      <c r="F159" s="1">
        <v>2</v>
      </c>
      <c r="G159" s="1">
        <v>65</v>
      </c>
      <c r="H159" s="1">
        <v>16.25</v>
      </c>
      <c r="I159" s="1">
        <v>5.25</v>
      </c>
      <c r="J159" s="1">
        <v>1.3125</v>
      </c>
      <c r="K159" s="1">
        <v>3.35</v>
      </c>
      <c r="L159" s="1">
        <v>0.83750000000000002</v>
      </c>
      <c r="M159" s="1">
        <v>6</v>
      </c>
      <c r="N159" s="1">
        <v>1.5</v>
      </c>
      <c r="O159" s="1">
        <v>6</v>
      </c>
      <c r="P159" s="1">
        <v>1.5</v>
      </c>
      <c r="Q159" s="1">
        <v>429</v>
      </c>
      <c r="R159" s="1">
        <v>78.808857810000006</v>
      </c>
      <c r="S159" s="1">
        <v>113.30069930000001</v>
      </c>
      <c r="T159" s="1">
        <v>27.585081590000001</v>
      </c>
      <c r="U159" s="1">
        <v>10196.407929999999</v>
      </c>
      <c r="V159" s="1">
        <v>279.92074589999999</v>
      </c>
      <c r="W159" s="1">
        <v>-125.41025639999999</v>
      </c>
      <c r="X159" s="1">
        <v>405.33100230000002</v>
      </c>
      <c r="Y159" s="1">
        <v>182.9020979</v>
      </c>
      <c r="Z159" s="1">
        <v>-47.675990679999998</v>
      </c>
      <c r="AA159" s="1">
        <v>204.3566434</v>
      </c>
      <c r="AB159" s="1">
        <v>-59.018648020000001</v>
      </c>
      <c r="AC159" s="1">
        <v>870.5780886</v>
      </c>
      <c r="AD159" s="1">
        <v>101.7389277</v>
      </c>
      <c r="AE159" s="1">
        <v>41.13519814</v>
      </c>
      <c r="AF159" s="1">
        <v>29.314685310000002</v>
      </c>
      <c r="AG159" s="1">
        <v>286.54079250000001</v>
      </c>
      <c r="AH159" s="1">
        <v>141.2564103</v>
      </c>
      <c r="AI159" s="1">
        <v>277.78787879999999</v>
      </c>
      <c r="AJ159" s="1">
        <v>147.88578089999999</v>
      </c>
      <c r="AK159" s="1">
        <v>716.72506150000004</v>
      </c>
      <c r="AL159" s="1">
        <v>121.36497610000001</v>
      </c>
      <c r="AM159" s="1">
        <v>7.070431127</v>
      </c>
      <c r="AN159" s="1">
        <v>1395988.1769999999</v>
      </c>
      <c r="AO159" s="1">
        <v>408.40024620000003</v>
      </c>
      <c r="AP159" s="1">
        <v>2276.9340999999999</v>
      </c>
      <c r="AQ159" s="1">
        <v>1860.3527979999999</v>
      </c>
      <c r="AR159" s="1">
        <v>2002.8922620000001</v>
      </c>
      <c r="AS159" s="1">
        <v>2946.4017819999999</v>
      </c>
      <c r="AT159" s="1">
        <v>417.57110649999998</v>
      </c>
      <c r="AU159" s="1">
        <v>1654.195913</v>
      </c>
      <c r="AV159" s="1">
        <v>27154.590270000001</v>
      </c>
      <c r="AW159" s="1">
        <v>171.0391587</v>
      </c>
      <c r="AX159" s="1">
        <v>402.50971609999999</v>
      </c>
      <c r="AY159" s="1">
        <v>282.86569509999998</v>
      </c>
      <c r="AZ159" s="1">
        <v>1284.898449</v>
      </c>
      <c r="BA159" s="1">
        <v>4050.2518570000002</v>
      </c>
      <c r="BB159" s="1">
        <v>1292.887142</v>
      </c>
      <c r="BC159" s="1">
        <v>4924.8724380000003</v>
      </c>
    </row>
    <row r="160" spans="1:55" ht="15.75" customHeight="1" x14ac:dyDescent="0.25">
      <c r="A160" s="1" t="s">
        <v>393</v>
      </c>
      <c r="B160" s="1" t="s">
        <v>394</v>
      </c>
      <c r="C160" s="1" t="s">
        <v>3155</v>
      </c>
      <c r="D160" s="1">
        <v>42</v>
      </c>
      <c r="E160" s="1">
        <v>22.380646859999999</v>
      </c>
      <c r="F160" s="1">
        <v>1</v>
      </c>
      <c r="G160" s="1">
        <v>65</v>
      </c>
      <c r="H160" s="1">
        <v>16.25</v>
      </c>
      <c r="I160" s="1">
        <v>8.5</v>
      </c>
      <c r="J160" s="1">
        <v>2.125</v>
      </c>
      <c r="K160" s="1">
        <v>3.1</v>
      </c>
      <c r="L160" s="1">
        <v>0.77500000000000002</v>
      </c>
      <c r="M160" s="1">
        <v>8.5</v>
      </c>
      <c r="N160" s="1">
        <v>2.125</v>
      </c>
      <c r="O160" s="1">
        <v>8.5</v>
      </c>
      <c r="P160" s="1">
        <v>2.125</v>
      </c>
      <c r="Q160" s="1">
        <v>180</v>
      </c>
      <c r="R160" s="1">
        <v>189.93888889999999</v>
      </c>
      <c r="S160" s="1">
        <v>89.722222220000006</v>
      </c>
      <c r="T160" s="1">
        <v>47.438888890000001</v>
      </c>
      <c r="U160" s="1">
        <v>4026.5333329999999</v>
      </c>
      <c r="V160" s="1">
        <v>284.51666669999997</v>
      </c>
      <c r="W160" s="1">
        <v>77.994444439999995</v>
      </c>
      <c r="X160" s="1">
        <v>206.52222219999999</v>
      </c>
      <c r="Y160" s="1">
        <v>224.27222219999999</v>
      </c>
      <c r="Z160" s="1">
        <v>146.62222220000001</v>
      </c>
      <c r="AA160" s="1">
        <v>235.95</v>
      </c>
      <c r="AB160" s="1">
        <v>134.15</v>
      </c>
      <c r="AC160" s="1">
        <v>1901.7777779999999</v>
      </c>
      <c r="AD160" s="1">
        <v>331.08888889999997</v>
      </c>
      <c r="AE160" s="1">
        <v>47.577777779999998</v>
      </c>
      <c r="AF160" s="1">
        <v>64.849999999999994</v>
      </c>
      <c r="AG160" s="1">
        <v>885.8</v>
      </c>
      <c r="AH160" s="1">
        <v>166.76111109999999</v>
      </c>
      <c r="AI160" s="1">
        <v>777</v>
      </c>
      <c r="AJ160" s="1">
        <v>211.56666670000001</v>
      </c>
      <c r="AK160" s="1">
        <v>1468.5828369999999</v>
      </c>
      <c r="AL160" s="1">
        <v>349.07324640000002</v>
      </c>
      <c r="AM160" s="1">
        <v>370.45993170000003</v>
      </c>
      <c r="AN160" s="1">
        <v>4491984.909</v>
      </c>
      <c r="AO160" s="1">
        <v>1925.4689940000001</v>
      </c>
      <c r="AP160" s="1">
        <v>3220.7765049999998</v>
      </c>
      <c r="AQ160" s="1">
        <v>3462.2062070000002</v>
      </c>
      <c r="AR160" s="1">
        <v>1299.7411239999999</v>
      </c>
      <c r="AS160" s="1">
        <v>2948.437492</v>
      </c>
      <c r="AT160" s="1">
        <v>1539.980726</v>
      </c>
      <c r="AU160" s="1">
        <v>2960.2399439999999</v>
      </c>
      <c r="AV160" s="1">
        <v>555078.33019999997</v>
      </c>
      <c r="AW160" s="1">
        <v>18996.26021</v>
      </c>
      <c r="AX160" s="1">
        <v>2355.2397270000001</v>
      </c>
      <c r="AY160" s="1">
        <v>575.86005590000002</v>
      </c>
      <c r="AZ160" s="1">
        <v>127217.8927</v>
      </c>
      <c r="BA160" s="1">
        <v>24320.43982</v>
      </c>
      <c r="BB160" s="1">
        <v>136539.64249999999</v>
      </c>
      <c r="BC160" s="1">
        <v>42584.99553</v>
      </c>
    </row>
    <row r="161" spans="1:55" ht="15.75" customHeight="1" x14ac:dyDescent="0.25">
      <c r="A161" s="1" t="s">
        <v>395</v>
      </c>
      <c r="B161" s="1" t="s">
        <v>396</v>
      </c>
      <c r="C161" s="1" t="s">
        <v>3181</v>
      </c>
      <c r="D161" s="1">
        <v>44</v>
      </c>
      <c r="E161" s="1">
        <v>22.380646859999999</v>
      </c>
      <c r="F161" s="1">
        <v>1</v>
      </c>
      <c r="G161" s="1">
        <v>47.5</v>
      </c>
      <c r="H161" s="1">
        <v>11.875</v>
      </c>
      <c r="I161" s="1">
        <v>3.5</v>
      </c>
      <c r="J161" s="1">
        <v>0.875</v>
      </c>
      <c r="K161" s="1">
        <v>5.5</v>
      </c>
      <c r="L161" s="1">
        <v>1.375</v>
      </c>
      <c r="M161" s="1">
        <v>22.5</v>
      </c>
      <c r="N161" s="1">
        <v>5.625</v>
      </c>
      <c r="O161" s="1">
        <v>20</v>
      </c>
      <c r="P161" s="1">
        <v>5</v>
      </c>
      <c r="Q161" s="1">
        <v>33</v>
      </c>
      <c r="R161" s="1">
        <v>14.48484848</v>
      </c>
      <c r="S161" s="1">
        <v>116.1818182</v>
      </c>
      <c r="T161" s="1">
        <v>35.878787879999997</v>
      </c>
      <c r="U161" s="1">
        <v>7298.9696970000005</v>
      </c>
      <c r="V161" s="1">
        <v>164.21212120000001</v>
      </c>
      <c r="W161" s="1">
        <v>-158.4848485</v>
      </c>
      <c r="X161" s="1">
        <v>322.69696970000001</v>
      </c>
      <c r="Y161" s="1">
        <v>44.60606061</v>
      </c>
      <c r="Z161" s="1">
        <v>-44.060606059999998</v>
      </c>
      <c r="AA161" s="1">
        <v>103.030303</v>
      </c>
      <c r="AB161" s="1">
        <v>-83.181818179999993</v>
      </c>
      <c r="AC161" s="1">
        <v>587.84848480000005</v>
      </c>
      <c r="AD161" s="1">
        <v>110.6363636</v>
      </c>
      <c r="AE161" s="1">
        <v>9.0606060609999997</v>
      </c>
      <c r="AF161" s="1">
        <v>74.575757580000001</v>
      </c>
      <c r="AG161" s="1">
        <v>291.33333329999999</v>
      </c>
      <c r="AH161" s="1">
        <v>39.757575760000002</v>
      </c>
      <c r="AI161" s="1">
        <v>260.06060609999997</v>
      </c>
      <c r="AJ161" s="1">
        <v>74.212121210000006</v>
      </c>
      <c r="AK161" s="1">
        <v>2128.070076</v>
      </c>
      <c r="AL161" s="1">
        <v>694.84090909999998</v>
      </c>
      <c r="AM161" s="1">
        <v>75.359848479999997</v>
      </c>
      <c r="AN161" s="1">
        <v>2093353.4680000001</v>
      </c>
      <c r="AO161" s="1">
        <v>2127.0473480000001</v>
      </c>
      <c r="AP161" s="1">
        <v>3560.945076</v>
      </c>
      <c r="AQ161" s="1">
        <v>1205.217803</v>
      </c>
      <c r="AR161" s="1">
        <v>3724.683712</v>
      </c>
      <c r="AS161" s="1">
        <v>3514.433712</v>
      </c>
      <c r="AT161" s="1">
        <v>2197.092803</v>
      </c>
      <c r="AU161" s="1">
        <v>2601.715909</v>
      </c>
      <c r="AV161" s="1">
        <v>63597.257579999998</v>
      </c>
      <c r="AW161" s="1">
        <v>1925.426136</v>
      </c>
      <c r="AX161" s="1">
        <v>77.121212119999996</v>
      </c>
      <c r="AY161" s="1">
        <v>1042.939394</v>
      </c>
      <c r="AZ161" s="1">
        <v>14333.291670000001</v>
      </c>
      <c r="BA161" s="1">
        <v>1442.439394</v>
      </c>
      <c r="BB161" s="1">
        <v>17787.808710000001</v>
      </c>
      <c r="BC161" s="1">
        <v>7209.7973480000001</v>
      </c>
    </row>
    <row r="162" spans="1:55" ht="15.75" customHeight="1" x14ac:dyDescent="0.25">
      <c r="A162" s="1" t="s">
        <v>397</v>
      </c>
      <c r="B162" s="1" t="s">
        <v>398</v>
      </c>
      <c r="C162" s="1" t="s">
        <v>3138</v>
      </c>
      <c r="D162" s="1">
        <v>52</v>
      </c>
      <c r="E162" s="1">
        <v>22.380646859999999</v>
      </c>
      <c r="F162" s="1">
        <v>1</v>
      </c>
      <c r="G162" s="1">
        <v>65</v>
      </c>
      <c r="H162" s="1">
        <v>16.25</v>
      </c>
      <c r="I162" s="1">
        <v>8.5</v>
      </c>
      <c r="J162" s="1">
        <v>2.125</v>
      </c>
      <c r="K162" s="1">
        <v>6.8</v>
      </c>
      <c r="L162" s="1">
        <v>1.7</v>
      </c>
      <c r="M162" s="1" t="s">
        <v>71</v>
      </c>
      <c r="N162" s="1" t="s">
        <v>71</v>
      </c>
      <c r="O162" s="1" t="s">
        <v>71</v>
      </c>
      <c r="P162" s="1" t="s">
        <v>71</v>
      </c>
      <c r="Q162" s="1">
        <v>208</v>
      </c>
      <c r="R162" s="1">
        <v>151.06730769999999</v>
      </c>
      <c r="S162" s="1">
        <v>120.8173077</v>
      </c>
      <c r="T162" s="1">
        <v>34.04326923</v>
      </c>
      <c r="U162" s="1">
        <v>8288.7115379999996</v>
      </c>
      <c r="V162" s="1">
        <v>324.3557692</v>
      </c>
      <c r="W162" s="1">
        <v>-30.33653846</v>
      </c>
      <c r="X162" s="1">
        <v>354.69230770000001</v>
      </c>
      <c r="Y162" s="1">
        <v>203.4375</v>
      </c>
      <c r="Z162" s="1">
        <v>93.995192309999993</v>
      </c>
      <c r="AA162" s="1">
        <v>253.4567308</v>
      </c>
      <c r="AB162" s="1">
        <v>39.23076923</v>
      </c>
      <c r="AC162" s="1">
        <v>1086.836538</v>
      </c>
      <c r="AD162" s="1">
        <v>128.6538462</v>
      </c>
      <c r="AE162" s="1">
        <v>55.22596154</v>
      </c>
      <c r="AF162" s="1">
        <v>25.41826923</v>
      </c>
      <c r="AG162" s="1">
        <v>346.25961539999997</v>
      </c>
      <c r="AH162" s="1">
        <v>192.94230769999999</v>
      </c>
      <c r="AI162" s="1">
        <v>294.74038460000003</v>
      </c>
      <c r="AJ162" s="1">
        <v>219.5288462</v>
      </c>
      <c r="AK162" s="1">
        <v>1565.792549</v>
      </c>
      <c r="AL162" s="1">
        <v>108.9036603</v>
      </c>
      <c r="AM162" s="1">
        <v>20.988456889999998</v>
      </c>
      <c r="AN162" s="1">
        <v>1955015.5109999999</v>
      </c>
      <c r="AO162" s="1">
        <v>475.32209219999999</v>
      </c>
      <c r="AP162" s="1">
        <v>3257.8185619999999</v>
      </c>
      <c r="AQ162" s="1">
        <v>1941.8468969999999</v>
      </c>
      <c r="AR162" s="1">
        <v>2499.628925</v>
      </c>
      <c r="AS162" s="1">
        <v>10580.835730000001</v>
      </c>
      <c r="AT162" s="1">
        <v>607.71792549999998</v>
      </c>
      <c r="AU162" s="1">
        <v>3315.6856189999999</v>
      </c>
      <c r="AV162" s="1">
        <v>43817.567349999998</v>
      </c>
      <c r="AW162" s="1">
        <v>514.18877740000005</v>
      </c>
      <c r="AX162" s="1">
        <v>356.33033719999997</v>
      </c>
      <c r="AY162" s="1">
        <v>81.133384430000007</v>
      </c>
      <c r="AZ162" s="1">
        <v>3320.6762359999998</v>
      </c>
      <c r="BA162" s="1">
        <v>4006.257525</v>
      </c>
      <c r="BB162" s="1">
        <v>5034.6858970000003</v>
      </c>
      <c r="BC162" s="1">
        <v>8794.6948159999993</v>
      </c>
    </row>
    <row r="163" spans="1:55" ht="15.75" customHeight="1" x14ac:dyDescent="0.25">
      <c r="A163" s="1" t="s">
        <v>399</v>
      </c>
      <c r="B163" s="1" t="s">
        <v>400</v>
      </c>
      <c r="C163" s="1" t="s">
        <v>324</v>
      </c>
      <c r="D163" s="1">
        <v>64</v>
      </c>
      <c r="E163" s="1">
        <v>22.380646859999999</v>
      </c>
      <c r="F163" s="1">
        <v>1</v>
      </c>
      <c r="G163" s="1">
        <v>30</v>
      </c>
      <c r="H163" s="1">
        <v>7.5</v>
      </c>
      <c r="I163" s="1">
        <v>2.2000000000000002</v>
      </c>
      <c r="J163" s="1">
        <v>0.55000000000000004</v>
      </c>
      <c r="K163" s="1">
        <v>4.1500000000000004</v>
      </c>
      <c r="L163" s="1">
        <v>1.0375000000000001</v>
      </c>
      <c r="M163" s="1">
        <v>14.2</v>
      </c>
      <c r="N163" s="1">
        <v>3.55</v>
      </c>
      <c r="O163" s="1">
        <v>16.5</v>
      </c>
      <c r="P163" s="1">
        <v>4.125</v>
      </c>
      <c r="Q163" s="1">
        <v>253</v>
      </c>
      <c r="R163" s="1">
        <v>51.782608699999997</v>
      </c>
      <c r="S163" s="1">
        <v>111.7588933</v>
      </c>
      <c r="T163" s="1">
        <v>26.75494071</v>
      </c>
      <c r="U163" s="1">
        <v>10324.047430000001</v>
      </c>
      <c r="V163" s="1">
        <v>254.97628460000001</v>
      </c>
      <c r="W163" s="1">
        <v>-156.67588929999999</v>
      </c>
      <c r="X163" s="1">
        <v>411.65217389999998</v>
      </c>
      <c r="Y163" s="1">
        <v>142.73913039999999</v>
      </c>
      <c r="Z163" s="1">
        <v>-55.312252960000002</v>
      </c>
      <c r="AA163" s="1">
        <v>178.48221340000001</v>
      </c>
      <c r="AB163" s="1">
        <v>-87.620553360000002</v>
      </c>
      <c r="AC163" s="1">
        <v>876</v>
      </c>
      <c r="AD163" s="1">
        <v>100.9604743</v>
      </c>
      <c r="AE163" s="1">
        <v>44.114624509999999</v>
      </c>
      <c r="AF163" s="1">
        <v>26.774703559999999</v>
      </c>
      <c r="AG163" s="1">
        <v>284.88142290000002</v>
      </c>
      <c r="AH163" s="1">
        <v>150.2964427</v>
      </c>
      <c r="AI163" s="1">
        <v>267.69169959999999</v>
      </c>
      <c r="AJ163" s="1">
        <v>165.46245060000001</v>
      </c>
      <c r="AK163" s="1">
        <v>576.78191860000004</v>
      </c>
      <c r="AL163" s="1">
        <v>113.7789385</v>
      </c>
      <c r="AM163" s="1">
        <v>4.2412949370000002</v>
      </c>
      <c r="AN163" s="1">
        <v>1177596.4339999999</v>
      </c>
      <c r="AO163" s="1">
        <v>354.15022900000002</v>
      </c>
      <c r="AP163" s="1">
        <v>2321.7516780000001</v>
      </c>
      <c r="AQ163" s="1">
        <v>1777.9182189999999</v>
      </c>
      <c r="AR163" s="1">
        <v>3914.685645</v>
      </c>
      <c r="AS163" s="1">
        <v>5309.3108410000004</v>
      </c>
      <c r="AT163" s="1">
        <v>330.80623000000003</v>
      </c>
      <c r="AU163" s="1">
        <v>1422.8633850000001</v>
      </c>
      <c r="AV163" s="1">
        <v>29494.50794</v>
      </c>
      <c r="AW163" s="1">
        <v>207.2920823</v>
      </c>
      <c r="AX163" s="1">
        <v>447.80030110000001</v>
      </c>
      <c r="AY163" s="1">
        <v>211.04030990000001</v>
      </c>
      <c r="AZ163" s="1">
        <v>1666.589058</v>
      </c>
      <c r="BA163" s="1">
        <v>3803.1935189999999</v>
      </c>
      <c r="BB163" s="1">
        <v>914.9760023</v>
      </c>
      <c r="BC163" s="1">
        <v>6362.5829100000001</v>
      </c>
    </row>
    <row r="164" spans="1:55" ht="15.75" customHeight="1" x14ac:dyDescent="0.25">
      <c r="A164" s="1" t="s">
        <v>401</v>
      </c>
      <c r="B164" s="1" t="s">
        <v>402</v>
      </c>
      <c r="C164" s="1" t="s">
        <v>3171</v>
      </c>
      <c r="D164" s="1">
        <v>46</v>
      </c>
      <c r="E164" s="1">
        <v>11.190323429999999</v>
      </c>
      <c r="F164" s="1">
        <v>2</v>
      </c>
      <c r="G164" s="1">
        <v>17</v>
      </c>
      <c r="H164" s="1">
        <v>4.25</v>
      </c>
      <c r="I164" s="1">
        <v>3.85</v>
      </c>
      <c r="J164" s="1">
        <v>0.96250000000000002</v>
      </c>
      <c r="K164" s="1">
        <v>3.35</v>
      </c>
      <c r="L164" s="1">
        <v>0.83750000000000002</v>
      </c>
      <c r="M164" s="1">
        <v>11.15</v>
      </c>
      <c r="N164" s="1">
        <v>2.7875000000000001</v>
      </c>
      <c r="O164" s="1">
        <v>12.8</v>
      </c>
      <c r="P164" s="1">
        <v>3.2</v>
      </c>
      <c r="Q164" s="1">
        <v>56</v>
      </c>
      <c r="R164" s="1">
        <v>139.69642859999999</v>
      </c>
      <c r="S164" s="1">
        <v>130.6607143</v>
      </c>
      <c r="T164" s="1">
        <v>36.946428570000002</v>
      </c>
      <c r="U164" s="1">
        <v>7988.25</v>
      </c>
      <c r="V164" s="1">
        <v>311.76785710000001</v>
      </c>
      <c r="W164" s="1">
        <v>-38.910714290000001</v>
      </c>
      <c r="X164" s="1">
        <v>350.67857140000001</v>
      </c>
      <c r="Y164" s="1">
        <v>134.5</v>
      </c>
      <c r="Z164" s="1">
        <v>136.42857140000001</v>
      </c>
      <c r="AA164" s="1">
        <v>238.98214290000001</v>
      </c>
      <c r="AB164" s="1">
        <v>32.285714290000001</v>
      </c>
      <c r="AC164" s="1">
        <v>1296.017857</v>
      </c>
      <c r="AD164" s="1">
        <v>138.92857140000001</v>
      </c>
      <c r="AE164" s="1">
        <v>78.607142859999996</v>
      </c>
      <c r="AF164" s="1">
        <v>16.303571430000002</v>
      </c>
      <c r="AG164" s="1">
        <v>382.48214289999999</v>
      </c>
      <c r="AH164" s="1">
        <v>264.35714289999999</v>
      </c>
      <c r="AI164" s="1">
        <v>326.17857140000001</v>
      </c>
      <c r="AJ164" s="1">
        <v>323.05357140000001</v>
      </c>
      <c r="AK164" s="1">
        <v>313.66980519999998</v>
      </c>
      <c r="AL164" s="1">
        <v>30.84642857</v>
      </c>
      <c r="AM164" s="1">
        <v>7.5061688310000001</v>
      </c>
      <c r="AN164" s="1">
        <v>457942.48180000001</v>
      </c>
      <c r="AO164" s="1">
        <v>122.69058440000001</v>
      </c>
      <c r="AP164" s="1">
        <v>676.15551949999997</v>
      </c>
      <c r="AQ164" s="1">
        <v>478.9493506</v>
      </c>
      <c r="AR164" s="1">
        <v>3538.4</v>
      </c>
      <c r="AS164" s="1">
        <v>6778.5402599999998</v>
      </c>
      <c r="AT164" s="1">
        <v>136.56331170000001</v>
      </c>
      <c r="AU164" s="1">
        <v>701.69870130000004</v>
      </c>
      <c r="AV164" s="1">
        <v>26628.272400000002</v>
      </c>
      <c r="AW164" s="1">
        <v>483.04935060000003</v>
      </c>
      <c r="AX164" s="1">
        <v>145.33376620000001</v>
      </c>
      <c r="AY164" s="1">
        <v>13.19707792</v>
      </c>
      <c r="AZ164" s="1">
        <v>2365.8905840000002</v>
      </c>
      <c r="BA164" s="1">
        <v>1162.5246749999999</v>
      </c>
      <c r="BB164" s="1">
        <v>1018.622078</v>
      </c>
      <c r="BC164" s="1">
        <v>5891.1061689999997</v>
      </c>
    </row>
    <row r="165" spans="1:55" ht="15.75" customHeight="1" x14ac:dyDescent="0.25">
      <c r="A165" s="1" t="s">
        <v>403</v>
      </c>
      <c r="B165" s="1" t="s">
        <v>404</v>
      </c>
      <c r="C165" s="1" t="s">
        <v>3135</v>
      </c>
      <c r="D165" s="1">
        <v>57.5</v>
      </c>
      <c r="E165" s="1">
        <v>5.5951617149999997</v>
      </c>
      <c r="F165" s="1">
        <v>4</v>
      </c>
      <c r="G165" s="1">
        <v>50</v>
      </c>
      <c r="H165" s="1">
        <v>12.5</v>
      </c>
      <c r="I165" s="1">
        <v>4.5</v>
      </c>
      <c r="J165" s="1">
        <v>1.125</v>
      </c>
      <c r="K165" s="1">
        <v>3.6</v>
      </c>
      <c r="L165" s="1">
        <v>0.9</v>
      </c>
      <c r="M165" s="1">
        <v>9</v>
      </c>
      <c r="N165" s="1">
        <v>2.25</v>
      </c>
      <c r="O165" s="1">
        <v>9</v>
      </c>
      <c r="P165" s="1">
        <v>2.25</v>
      </c>
      <c r="Q165" s="1">
        <v>119</v>
      </c>
      <c r="R165" s="1">
        <v>67.403361340000004</v>
      </c>
      <c r="S165" s="1">
        <v>104.6134454</v>
      </c>
      <c r="T165" s="1">
        <v>27.605042019999999</v>
      </c>
      <c r="U165" s="1">
        <v>9328.8151259999995</v>
      </c>
      <c r="V165" s="1">
        <v>254.9159664</v>
      </c>
      <c r="W165" s="1">
        <v>-118.03361339999999</v>
      </c>
      <c r="X165" s="1">
        <v>372.94957979999998</v>
      </c>
      <c r="Y165" s="1">
        <v>86.991596639999997</v>
      </c>
      <c r="Z165" s="1">
        <v>22.714285709999999</v>
      </c>
      <c r="AA165" s="1">
        <v>183.1176471</v>
      </c>
      <c r="AB165" s="1">
        <v>-56.924369749999997</v>
      </c>
      <c r="AC165" s="1">
        <v>1039.042017</v>
      </c>
      <c r="AD165" s="1">
        <v>112.10924369999999</v>
      </c>
      <c r="AE165" s="1">
        <v>63.546218490000001</v>
      </c>
      <c r="AF165" s="1">
        <v>17.243697480000002</v>
      </c>
      <c r="AG165" s="1">
        <v>314.76470590000002</v>
      </c>
      <c r="AH165" s="1">
        <v>208.0840336</v>
      </c>
      <c r="AI165" s="1">
        <v>260.1680672</v>
      </c>
      <c r="AJ165" s="1">
        <v>249.4033613</v>
      </c>
      <c r="AK165" s="1">
        <v>292.412192</v>
      </c>
      <c r="AL165" s="1">
        <v>167.81541089999999</v>
      </c>
      <c r="AM165" s="1">
        <v>5.0037031760000001</v>
      </c>
      <c r="AN165" s="1">
        <v>1153090.7790000001</v>
      </c>
      <c r="AO165" s="1">
        <v>632.65389549999998</v>
      </c>
      <c r="AP165" s="1">
        <v>947.81241990000001</v>
      </c>
      <c r="AQ165" s="1">
        <v>1720.0143849999999</v>
      </c>
      <c r="AR165" s="1">
        <v>7436.720268</v>
      </c>
      <c r="AS165" s="1">
        <v>9434.7142860000004</v>
      </c>
      <c r="AT165" s="1">
        <v>356.40977070000002</v>
      </c>
      <c r="AU165" s="1">
        <v>683.9518587</v>
      </c>
      <c r="AV165" s="1">
        <v>39684.515169999999</v>
      </c>
      <c r="AW165" s="1">
        <v>440.89474430000001</v>
      </c>
      <c r="AX165" s="1">
        <v>386.89403220000003</v>
      </c>
      <c r="AY165" s="1">
        <v>48.592650620000001</v>
      </c>
      <c r="AZ165" s="1">
        <v>3995.9780660000001</v>
      </c>
      <c r="BA165" s="1">
        <v>3071.5013530000001</v>
      </c>
      <c r="BB165" s="1">
        <v>955.07320890000005</v>
      </c>
      <c r="BC165" s="1">
        <v>8014.7681240000002</v>
      </c>
    </row>
    <row r="166" spans="1:55" ht="15.75" customHeight="1" x14ac:dyDescent="0.25">
      <c r="A166" s="1" t="s">
        <v>405</v>
      </c>
      <c r="B166" s="1" t="s">
        <v>406</v>
      </c>
      <c r="C166" s="1" t="s">
        <v>3156</v>
      </c>
      <c r="D166" s="1">
        <v>64</v>
      </c>
      <c r="E166" s="1">
        <v>22.380646859999999</v>
      </c>
      <c r="F166" s="1">
        <v>1</v>
      </c>
      <c r="G166" s="1">
        <v>29</v>
      </c>
      <c r="H166" s="1">
        <v>7.25</v>
      </c>
      <c r="I166" s="1">
        <v>3.25</v>
      </c>
      <c r="J166" s="1">
        <v>0.8125</v>
      </c>
      <c r="K166" s="1">
        <v>3.15</v>
      </c>
      <c r="L166" s="1">
        <v>0.78749999999999998</v>
      </c>
      <c r="M166" s="1">
        <v>6</v>
      </c>
      <c r="N166" s="1">
        <v>1.5</v>
      </c>
      <c r="O166" s="1">
        <v>6</v>
      </c>
      <c r="P166" s="1">
        <v>1.5</v>
      </c>
      <c r="Q166" s="1">
        <v>29</v>
      </c>
      <c r="R166" s="1">
        <v>-23.724137930000001</v>
      </c>
      <c r="S166" s="1">
        <v>120.03448280000001</v>
      </c>
      <c r="T166" s="1">
        <v>24.758620690000001</v>
      </c>
      <c r="U166" s="1">
        <v>12868.103450000001</v>
      </c>
      <c r="V166" s="1">
        <v>214.17241379999999</v>
      </c>
      <c r="W166" s="1">
        <v>-266.93103450000001</v>
      </c>
      <c r="X166" s="1">
        <v>481.10344830000003</v>
      </c>
      <c r="Y166" s="1">
        <v>109.1724138</v>
      </c>
      <c r="Z166" s="1">
        <v>-147.03448280000001</v>
      </c>
      <c r="AA166" s="1">
        <v>135</v>
      </c>
      <c r="AB166" s="1">
        <v>-196.3448276</v>
      </c>
      <c r="AC166" s="1">
        <v>339.89655169999997</v>
      </c>
      <c r="AD166" s="1">
        <v>66.379310340000004</v>
      </c>
      <c r="AE166" s="1">
        <v>8</v>
      </c>
      <c r="AF166" s="1">
        <v>69.379310340000004</v>
      </c>
      <c r="AG166" s="1">
        <v>172.03448280000001</v>
      </c>
      <c r="AH166" s="1">
        <v>28.482758619999998</v>
      </c>
      <c r="AI166" s="1">
        <v>166.72413789999999</v>
      </c>
      <c r="AJ166" s="1">
        <v>35.551724139999997</v>
      </c>
      <c r="AK166" s="1">
        <v>749.56403939999996</v>
      </c>
      <c r="AL166" s="1">
        <v>138.53448280000001</v>
      </c>
      <c r="AM166" s="1">
        <v>13.403940889999999</v>
      </c>
      <c r="AN166" s="1">
        <v>5450638.3820000002</v>
      </c>
      <c r="AO166" s="1">
        <v>1325.1477829999999</v>
      </c>
      <c r="AP166" s="1">
        <v>2295.6379310000002</v>
      </c>
      <c r="AQ166" s="1">
        <v>4256.5960590000004</v>
      </c>
      <c r="AR166" s="1">
        <v>3215.6477829999999</v>
      </c>
      <c r="AS166" s="1">
        <v>6067.1059109999997</v>
      </c>
      <c r="AT166" s="1">
        <v>1183.857143</v>
      </c>
      <c r="AU166" s="1">
        <v>2107.5197039999998</v>
      </c>
      <c r="AV166" s="1">
        <v>27341.73892</v>
      </c>
      <c r="AW166" s="1">
        <v>942.17241379999996</v>
      </c>
      <c r="AX166" s="1">
        <v>56.285714290000001</v>
      </c>
      <c r="AY166" s="1">
        <v>630.02955669999994</v>
      </c>
      <c r="AZ166" s="1">
        <v>6101.3916259999996</v>
      </c>
      <c r="BA166" s="1">
        <v>631.61576349999996</v>
      </c>
      <c r="BB166" s="1">
        <v>6839.0640389999999</v>
      </c>
      <c r="BC166" s="1">
        <v>976.04187190000005</v>
      </c>
    </row>
    <row r="167" spans="1:55" ht="15.75" customHeight="1" x14ac:dyDescent="0.25">
      <c r="A167" s="1" t="s">
        <v>407</v>
      </c>
      <c r="B167" s="1" t="s">
        <v>408</v>
      </c>
      <c r="C167" s="1" t="s">
        <v>409</v>
      </c>
      <c r="D167" s="1">
        <v>62</v>
      </c>
      <c r="E167" s="1">
        <v>22.380646859999999</v>
      </c>
      <c r="F167" s="1">
        <v>1</v>
      </c>
      <c r="G167" s="1">
        <v>63</v>
      </c>
      <c r="H167" s="1">
        <v>15.75</v>
      </c>
      <c r="I167" s="1">
        <v>1.7</v>
      </c>
      <c r="J167" s="1">
        <v>0.42499999999999999</v>
      </c>
      <c r="K167" s="1">
        <v>2.5</v>
      </c>
      <c r="L167" s="1">
        <v>0.625</v>
      </c>
      <c r="M167" s="1">
        <v>30</v>
      </c>
      <c r="N167" s="1">
        <v>7.5</v>
      </c>
      <c r="O167" s="1">
        <v>25</v>
      </c>
      <c r="P167" s="1">
        <v>6.25</v>
      </c>
      <c r="Q167" s="1">
        <v>25</v>
      </c>
      <c r="R167" s="1">
        <v>110.6</v>
      </c>
      <c r="S167" s="1">
        <v>159</v>
      </c>
      <c r="T167" s="1">
        <v>40.4</v>
      </c>
      <c r="U167" s="1">
        <v>8195.7999999999993</v>
      </c>
      <c r="V167" s="1">
        <v>322.32</v>
      </c>
      <c r="W167" s="1">
        <v>-67.959999999999994</v>
      </c>
      <c r="X167" s="1">
        <v>390.28</v>
      </c>
      <c r="Y167" s="1">
        <v>173.92</v>
      </c>
      <c r="Z167" s="1">
        <v>140.56</v>
      </c>
      <c r="AA167" s="1">
        <v>218.32</v>
      </c>
      <c r="AB167" s="1">
        <v>8.4</v>
      </c>
      <c r="AC167" s="1">
        <v>291.44</v>
      </c>
      <c r="AD167" s="1">
        <v>38.44</v>
      </c>
      <c r="AE167" s="1">
        <v>10.08</v>
      </c>
      <c r="AF167" s="1">
        <v>30.64</v>
      </c>
      <c r="AG167" s="1">
        <v>95.88</v>
      </c>
      <c r="AH167" s="1">
        <v>42.84</v>
      </c>
      <c r="AI167" s="1">
        <v>79.239999999999995</v>
      </c>
      <c r="AJ167" s="1">
        <v>76</v>
      </c>
      <c r="AK167" s="1">
        <v>612.66666669999995</v>
      </c>
      <c r="AL167" s="1">
        <v>78.583333330000002</v>
      </c>
      <c r="AM167" s="1">
        <v>10.08333333</v>
      </c>
      <c r="AN167" s="1">
        <v>472288.5833</v>
      </c>
      <c r="AO167" s="1">
        <v>825.22666670000001</v>
      </c>
      <c r="AP167" s="1">
        <v>532.62333330000001</v>
      </c>
      <c r="AQ167" s="1">
        <v>411.54333329999997</v>
      </c>
      <c r="AR167" s="1">
        <v>6577.2433330000003</v>
      </c>
      <c r="AS167" s="1">
        <v>2334.34</v>
      </c>
      <c r="AT167" s="1">
        <v>842.31</v>
      </c>
      <c r="AU167" s="1">
        <v>537.83333330000005</v>
      </c>
      <c r="AV167" s="1">
        <v>7898.6733329999997</v>
      </c>
      <c r="AW167" s="1">
        <v>115.9233333</v>
      </c>
      <c r="AX167" s="1">
        <v>6.9933333329999998</v>
      </c>
      <c r="AY167" s="1">
        <v>8.1566666669999996</v>
      </c>
      <c r="AZ167" s="1">
        <v>702.36</v>
      </c>
      <c r="BA167" s="1">
        <v>150.72333330000001</v>
      </c>
      <c r="BB167" s="1">
        <v>490.77333329999999</v>
      </c>
      <c r="BC167" s="1">
        <v>851</v>
      </c>
    </row>
    <row r="168" spans="1:55" ht="15.75" customHeight="1" x14ac:dyDescent="0.25">
      <c r="A168" s="1" t="s">
        <v>410</v>
      </c>
      <c r="B168" s="1" t="s">
        <v>411</v>
      </c>
      <c r="C168" s="1" t="s">
        <v>3190</v>
      </c>
      <c r="D168" s="1">
        <v>56</v>
      </c>
      <c r="E168" s="1">
        <v>22.380646859999999</v>
      </c>
      <c r="F168" s="1">
        <v>1</v>
      </c>
      <c r="G168" s="1">
        <v>30</v>
      </c>
      <c r="H168" s="1">
        <v>7.5</v>
      </c>
      <c r="I168" s="1">
        <v>3</v>
      </c>
      <c r="J168" s="1">
        <v>0.75</v>
      </c>
      <c r="K168" s="1">
        <v>5.25</v>
      </c>
      <c r="L168" s="1">
        <v>1.3125</v>
      </c>
      <c r="M168" s="1">
        <v>27.5</v>
      </c>
      <c r="N168" s="1">
        <v>6.875</v>
      </c>
      <c r="O168" s="1">
        <v>17.5</v>
      </c>
      <c r="P168" s="1">
        <v>4.375</v>
      </c>
      <c r="Q168" s="1">
        <v>247</v>
      </c>
      <c r="R168" s="1">
        <v>110.5870445</v>
      </c>
      <c r="S168" s="1">
        <v>86.477732790000005</v>
      </c>
      <c r="T168" s="1">
        <v>26.43319838</v>
      </c>
      <c r="U168" s="1">
        <v>8295.5546560000003</v>
      </c>
      <c r="V168" s="1">
        <v>275.21862349999998</v>
      </c>
      <c r="W168" s="1">
        <v>-46.170040489999998</v>
      </c>
      <c r="X168" s="1">
        <v>321.38866400000001</v>
      </c>
      <c r="Y168" s="1">
        <v>197.72064779999999</v>
      </c>
      <c r="Z168" s="1">
        <v>31.777327939999999</v>
      </c>
      <c r="AA168" s="1">
        <v>217.0445344</v>
      </c>
      <c r="AB168" s="1">
        <v>5.4048582999999999</v>
      </c>
      <c r="AC168" s="1">
        <v>1824.242915</v>
      </c>
      <c r="AD168" s="1">
        <v>258.36842109999998</v>
      </c>
      <c r="AE168" s="1">
        <v>74.372469640000006</v>
      </c>
      <c r="AF168" s="1">
        <v>39.481781380000001</v>
      </c>
      <c r="AG168" s="1">
        <v>687.65182189999996</v>
      </c>
      <c r="AH168" s="1">
        <v>246.27935220000001</v>
      </c>
      <c r="AI168" s="1">
        <v>652.94331980000004</v>
      </c>
      <c r="AJ168" s="1">
        <v>282.8502024</v>
      </c>
      <c r="AK168" s="1">
        <v>907.54422169999998</v>
      </c>
      <c r="AL168" s="1">
        <v>105.36433959999999</v>
      </c>
      <c r="AM168" s="1">
        <v>6.1001941999999998</v>
      </c>
      <c r="AN168" s="1">
        <v>434701.76020000002</v>
      </c>
      <c r="AO168" s="1">
        <v>699.8219282</v>
      </c>
      <c r="AP168" s="1">
        <v>1345.353083</v>
      </c>
      <c r="AQ168" s="1">
        <v>493.29548069999998</v>
      </c>
      <c r="AR168" s="1">
        <v>2039.9419700000001</v>
      </c>
      <c r="AS168" s="1">
        <v>2158.1819230000001</v>
      </c>
      <c r="AT168" s="1">
        <v>671.84760210000002</v>
      </c>
      <c r="AU168" s="1">
        <v>1313.9898949999999</v>
      </c>
      <c r="AV168" s="1">
        <v>176840.36350000001</v>
      </c>
      <c r="AW168" s="1">
        <v>7197.5994870000004</v>
      </c>
      <c r="AX168" s="1">
        <v>643.94200320000004</v>
      </c>
      <c r="AY168" s="1">
        <v>153.91734969999999</v>
      </c>
      <c r="AZ168" s="1">
        <v>44491.77259</v>
      </c>
      <c r="BA168" s="1">
        <v>5924.5192059999999</v>
      </c>
      <c r="BB168" s="1">
        <v>31410.443930000001</v>
      </c>
      <c r="BC168" s="1">
        <v>17470.631939999999</v>
      </c>
    </row>
    <row r="169" spans="1:55" ht="15.75" customHeight="1" x14ac:dyDescent="0.25">
      <c r="A169" s="1" t="s">
        <v>412</v>
      </c>
      <c r="B169" s="1" t="s">
        <v>413</v>
      </c>
      <c r="C169" s="1" t="s">
        <v>3147</v>
      </c>
      <c r="D169" s="1">
        <v>86</v>
      </c>
      <c r="E169" s="1">
        <v>22.380646859999999</v>
      </c>
      <c r="F169" s="1">
        <v>1</v>
      </c>
      <c r="G169" s="1">
        <v>16.5</v>
      </c>
      <c r="H169" s="1">
        <v>4.125</v>
      </c>
      <c r="I169" s="1">
        <v>1.75</v>
      </c>
      <c r="J169" s="1">
        <v>0.4375</v>
      </c>
      <c r="K169" s="1">
        <v>6.5</v>
      </c>
      <c r="L169" s="1">
        <v>1.625</v>
      </c>
      <c r="M169" s="1" t="s">
        <v>71</v>
      </c>
      <c r="N169" s="1" t="s">
        <v>71</v>
      </c>
      <c r="O169" s="1" t="s">
        <v>71</v>
      </c>
      <c r="P169" s="1" t="s">
        <v>71</v>
      </c>
      <c r="Q169" s="1">
        <v>65</v>
      </c>
      <c r="R169" s="1">
        <v>26.907692310000002</v>
      </c>
      <c r="S169" s="1">
        <v>75.846153849999993</v>
      </c>
      <c r="T169" s="1">
        <v>31.169230769999999</v>
      </c>
      <c r="U169" s="1">
        <v>5734.676923</v>
      </c>
      <c r="V169" s="1">
        <v>157.47692309999999</v>
      </c>
      <c r="W169" s="1">
        <v>-81.107692310000004</v>
      </c>
      <c r="X169" s="1">
        <v>238.58461539999999</v>
      </c>
      <c r="Y169" s="1">
        <v>21.569230770000001</v>
      </c>
      <c r="Z169" s="1">
        <v>49.8</v>
      </c>
      <c r="AA169" s="1">
        <v>101.6307692</v>
      </c>
      <c r="AB169" s="1">
        <v>-42.938461539999999</v>
      </c>
      <c r="AC169" s="1">
        <v>1393.4923080000001</v>
      </c>
      <c r="AD169" s="1">
        <v>144.92307690000001</v>
      </c>
      <c r="AE169" s="1">
        <v>90.2</v>
      </c>
      <c r="AF169" s="1">
        <v>14.21538462</v>
      </c>
      <c r="AG169" s="1">
        <v>403.84615380000002</v>
      </c>
      <c r="AH169" s="1">
        <v>296.30769229999999</v>
      </c>
      <c r="AI169" s="1">
        <v>345.72307690000002</v>
      </c>
      <c r="AJ169" s="1">
        <v>338.56923080000001</v>
      </c>
      <c r="AK169" s="1">
        <v>1198.616346</v>
      </c>
      <c r="AL169" s="1">
        <v>133.41346150000001</v>
      </c>
      <c r="AM169" s="1">
        <v>7.5177884620000004</v>
      </c>
      <c r="AN169" s="1">
        <v>156941.31589999999</v>
      </c>
      <c r="AO169" s="1">
        <v>1908.659615</v>
      </c>
      <c r="AP169" s="1">
        <v>993.3788462</v>
      </c>
      <c r="AQ169" s="1">
        <v>450.62163459999999</v>
      </c>
      <c r="AR169" s="1">
        <v>4184.8740379999999</v>
      </c>
      <c r="AS169" s="1">
        <v>4927.6000000000004</v>
      </c>
      <c r="AT169" s="1">
        <v>1311.5802880000001</v>
      </c>
      <c r="AU169" s="1">
        <v>1080.6211539999999</v>
      </c>
      <c r="AV169" s="1">
        <v>89406.597599999994</v>
      </c>
      <c r="AW169" s="1">
        <v>812.47836540000003</v>
      </c>
      <c r="AX169" s="1">
        <v>617.41250000000002</v>
      </c>
      <c r="AY169" s="1">
        <v>36.077884619999999</v>
      </c>
      <c r="AZ169" s="1">
        <v>7067.6009620000004</v>
      </c>
      <c r="BA169" s="1">
        <v>5349.5288460000002</v>
      </c>
      <c r="BB169" s="1">
        <v>7750.4533650000003</v>
      </c>
      <c r="BC169" s="1">
        <v>10592.842790000001</v>
      </c>
    </row>
    <row r="170" spans="1:55" ht="15.75" customHeight="1" x14ac:dyDescent="0.25">
      <c r="A170" s="1" t="s">
        <v>414</v>
      </c>
      <c r="B170" s="1" t="s">
        <v>415</v>
      </c>
      <c r="C170" s="1" t="s">
        <v>3138</v>
      </c>
      <c r="D170" s="1">
        <v>63</v>
      </c>
      <c r="E170" s="1">
        <v>22.380646859999999</v>
      </c>
      <c r="F170" s="1">
        <v>1</v>
      </c>
      <c r="G170" s="1">
        <v>66.5</v>
      </c>
      <c r="H170" s="1">
        <v>16.625</v>
      </c>
      <c r="I170" s="1">
        <v>3.75</v>
      </c>
      <c r="J170" s="1">
        <v>0.9375</v>
      </c>
      <c r="K170" s="1">
        <v>2.7</v>
      </c>
      <c r="L170" s="1">
        <v>0.67500000000000004</v>
      </c>
      <c r="M170" s="1">
        <v>55</v>
      </c>
      <c r="N170" s="1">
        <v>13.75</v>
      </c>
      <c r="O170" s="1" t="s">
        <v>71</v>
      </c>
      <c r="P170" s="1" t="s">
        <v>71</v>
      </c>
      <c r="Q170" s="1">
        <v>56</v>
      </c>
      <c r="R170" s="1">
        <v>71.982142859999996</v>
      </c>
      <c r="S170" s="1">
        <v>115.1964286</v>
      </c>
      <c r="T170" s="1">
        <v>39.75</v>
      </c>
      <c r="U170" s="1">
        <v>6035.75</v>
      </c>
      <c r="V170" s="1">
        <v>239.0892857</v>
      </c>
      <c r="W170" s="1">
        <v>-49.071428570000002</v>
      </c>
      <c r="X170" s="1">
        <v>288.1607143</v>
      </c>
      <c r="Y170" s="1">
        <v>10.26785714</v>
      </c>
      <c r="Z170" s="1">
        <v>143</v>
      </c>
      <c r="AA170" s="1">
        <v>150.9107143</v>
      </c>
      <c r="AB170" s="1">
        <v>-1.946428571</v>
      </c>
      <c r="AC170" s="1">
        <v>1193.25</v>
      </c>
      <c r="AD170" s="1">
        <v>187.26785709999999</v>
      </c>
      <c r="AE170" s="1">
        <v>26.535714290000001</v>
      </c>
      <c r="AF170" s="1">
        <v>52.357142860000003</v>
      </c>
      <c r="AG170" s="1">
        <v>535.30357140000001</v>
      </c>
      <c r="AH170" s="1">
        <v>107.7678571</v>
      </c>
      <c r="AI170" s="1">
        <v>114.9464286</v>
      </c>
      <c r="AJ170" s="1">
        <v>495.7142857</v>
      </c>
      <c r="AK170" s="1">
        <v>697.25422079999998</v>
      </c>
      <c r="AL170" s="1">
        <v>663.90616880000005</v>
      </c>
      <c r="AM170" s="1">
        <v>26.918181820000001</v>
      </c>
      <c r="AN170" s="1">
        <v>1937244.4820000001</v>
      </c>
      <c r="AO170" s="1">
        <v>582.66461040000002</v>
      </c>
      <c r="AP170" s="1">
        <v>2620.2129869999999</v>
      </c>
      <c r="AQ170" s="1">
        <v>4042.282792</v>
      </c>
      <c r="AR170" s="1">
        <v>2102.9269479999998</v>
      </c>
      <c r="AS170" s="1">
        <v>1394.8727269999999</v>
      </c>
      <c r="AT170" s="1">
        <v>246.51915579999999</v>
      </c>
      <c r="AU170" s="1">
        <v>1793.2879869999999</v>
      </c>
      <c r="AV170" s="1">
        <v>347195.8273</v>
      </c>
      <c r="AW170" s="1">
        <v>9529.3269479999999</v>
      </c>
      <c r="AX170" s="1">
        <v>170.58051950000001</v>
      </c>
      <c r="AY170" s="1">
        <v>290.92467529999999</v>
      </c>
      <c r="AZ170" s="1">
        <v>81690.106169999999</v>
      </c>
      <c r="BA170" s="1">
        <v>2478.8724029999998</v>
      </c>
      <c r="BB170" s="1">
        <v>2634.851623</v>
      </c>
      <c r="BC170" s="1">
        <v>71704.607789999995</v>
      </c>
    </row>
    <row r="171" spans="1:55" ht="15.75" customHeight="1" x14ac:dyDescent="0.25">
      <c r="A171" s="1" t="s">
        <v>416</v>
      </c>
      <c r="B171" s="1" t="s">
        <v>417</v>
      </c>
      <c r="C171" s="1" t="s">
        <v>157</v>
      </c>
      <c r="D171" s="1">
        <v>88</v>
      </c>
      <c r="E171" s="1">
        <v>22.380646859999999</v>
      </c>
      <c r="F171" s="1">
        <v>1</v>
      </c>
      <c r="G171" s="1">
        <v>45</v>
      </c>
      <c r="H171" s="1">
        <v>11.25</v>
      </c>
      <c r="I171" s="1">
        <v>1.5</v>
      </c>
      <c r="J171" s="1">
        <v>0.375</v>
      </c>
      <c r="K171" s="1">
        <v>6</v>
      </c>
      <c r="L171" s="1">
        <v>1.5</v>
      </c>
      <c r="M171" s="1">
        <v>0</v>
      </c>
      <c r="N171" s="1">
        <v>0</v>
      </c>
      <c r="O171" s="1">
        <v>110</v>
      </c>
      <c r="P171" s="1">
        <v>27.5</v>
      </c>
      <c r="Q171" s="1">
        <v>19</v>
      </c>
      <c r="R171" s="1">
        <v>108.8421053</v>
      </c>
      <c r="S171" s="1">
        <v>90.263157890000002</v>
      </c>
      <c r="T171" s="1">
        <v>46.157894740000003</v>
      </c>
      <c r="U171" s="1">
        <v>3594.8421050000002</v>
      </c>
      <c r="V171" s="1">
        <v>209.26315790000001</v>
      </c>
      <c r="W171" s="1">
        <v>15.73684211</v>
      </c>
      <c r="X171" s="1">
        <v>193.52631579999999</v>
      </c>
      <c r="Y171" s="1">
        <v>74.473684210000002</v>
      </c>
      <c r="Z171" s="1">
        <v>142.7894737</v>
      </c>
      <c r="AA171" s="1">
        <v>153.47368420000001</v>
      </c>
      <c r="AB171" s="1">
        <v>60.684210530000001</v>
      </c>
      <c r="AC171" s="1">
        <v>975.94736839999996</v>
      </c>
      <c r="AD171" s="1">
        <v>114.5789474</v>
      </c>
      <c r="AE171" s="1">
        <v>55.263157890000002</v>
      </c>
      <c r="AF171" s="1">
        <v>21.578947370000002</v>
      </c>
      <c r="AG171" s="1">
        <v>313.31578949999999</v>
      </c>
      <c r="AH171" s="1">
        <v>188.2105263</v>
      </c>
      <c r="AI171" s="1">
        <v>195.84210529999999</v>
      </c>
      <c r="AJ171" s="1">
        <v>307.31578949999999</v>
      </c>
      <c r="AK171" s="1">
        <v>75.771051259999993</v>
      </c>
      <c r="AL171" s="1">
        <v>15.827353</v>
      </c>
      <c r="AM171" s="1">
        <v>1.669884964</v>
      </c>
      <c r="AN171" s="1">
        <v>233330.2769</v>
      </c>
      <c r="AO171" s="1">
        <v>55.753975320000002</v>
      </c>
      <c r="AP171" s="1">
        <v>230.8089678</v>
      </c>
      <c r="AQ171" s="1">
        <v>250.14142140000001</v>
      </c>
      <c r="AR171" s="1">
        <v>165.88871130000001</v>
      </c>
      <c r="AS171" s="1">
        <v>358.91070300000001</v>
      </c>
      <c r="AT171" s="1">
        <v>40.911209370000002</v>
      </c>
      <c r="AU171" s="1">
        <v>188.7780185</v>
      </c>
      <c r="AV171" s="1">
        <v>7423.3106829999997</v>
      </c>
      <c r="AW171" s="1">
        <v>127.66047</v>
      </c>
      <c r="AX171" s="1">
        <v>27.783518860000001</v>
      </c>
      <c r="AY171" s="1">
        <v>10.36361606</v>
      </c>
      <c r="AZ171" s="1">
        <v>964.04850429999999</v>
      </c>
      <c r="BA171" s="1">
        <v>291.9532337</v>
      </c>
      <c r="BB171" s="1">
        <v>471.69510980000001</v>
      </c>
      <c r="BC171" s="1">
        <v>832.27216429999999</v>
      </c>
    </row>
    <row r="172" spans="1:55" ht="15.75" customHeight="1" x14ac:dyDescent="0.25">
      <c r="A172" s="1" t="s">
        <v>418</v>
      </c>
      <c r="B172" s="1" t="s">
        <v>419</v>
      </c>
      <c r="C172" s="1" t="s">
        <v>65</v>
      </c>
      <c r="D172" s="1">
        <v>80.92307692</v>
      </c>
      <c r="E172" s="1">
        <v>1.7215882199999999</v>
      </c>
      <c r="F172" s="1">
        <v>13</v>
      </c>
      <c r="G172" s="1" t="s">
        <v>71</v>
      </c>
      <c r="H172" s="1" t="s">
        <v>71</v>
      </c>
      <c r="I172" s="1">
        <v>5</v>
      </c>
      <c r="J172" s="1">
        <v>1.25</v>
      </c>
      <c r="K172" s="1">
        <v>2.75</v>
      </c>
      <c r="L172" s="1">
        <v>0.6875</v>
      </c>
      <c r="M172" s="1">
        <v>15</v>
      </c>
      <c r="N172" s="1">
        <v>3.75</v>
      </c>
      <c r="O172" s="1" t="s">
        <v>71</v>
      </c>
      <c r="P172" s="1" t="s">
        <v>71</v>
      </c>
      <c r="Q172" s="1">
        <v>588</v>
      </c>
      <c r="R172" s="1">
        <v>-0.40136054399999999</v>
      </c>
      <c r="S172" s="1">
        <v>70.950680270000007</v>
      </c>
      <c r="T172" s="1">
        <v>25.173469390000001</v>
      </c>
      <c r="U172" s="1">
        <v>7346.3826529999997</v>
      </c>
      <c r="V172" s="1">
        <v>149.4489796</v>
      </c>
      <c r="W172" s="1">
        <v>-132.37244899999999</v>
      </c>
      <c r="X172" s="1">
        <v>281.82142859999999</v>
      </c>
      <c r="Y172" s="1">
        <v>61.474489800000001</v>
      </c>
      <c r="Z172" s="1">
        <v>-34.314625849999999</v>
      </c>
      <c r="AA172" s="1">
        <v>96.736394559999994</v>
      </c>
      <c r="AB172" s="1">
        <v>-90.991496600000005</v>
      </c>
      <c r="AC172" s="1">
        <v>922.82312930000001</v>
      </c>
      <c r="AD172" s="1">
        <v>115.36224489999999</v>
      </c>
      <c r="AE172" s="1">
        <v>45.015306119999998</v>
      </c>
      <c r="AF172" s="1">
        <v>30.84353741</v>
      </c>
      <c r="AG172" s="1">
        <v>315.52551019999999</v>
      </c>
      <c r="AH172" s="1">
        <v>150.84863949999999</v>
      </c>
      <c r="AI172" s="1">
        <v>254.91496599999999</v>
      </c>
      <c r="AJ172" s="1">
        <v>219.18877549999999</v>
      </c>
      <c r="AK172" s="1">
        <v>1102.693831</v>
      </c>
      <c r="AL172" s="1">
        <v>174.98052759999999</v>
      </c>
      <c r="AM172" s="1">
        <v>8.2628724400000007</v>
      </c>
      <c r="AN172" s="1">
        <v>4700385.2079999996</v>
      </c>
      <c r="AO172" s="1">
        <v>489.03146400000003</v>
      </c>
      <c r="AP172" s="1">
        <v>4362.0399209999996</v>
      </c>
      <c r="AQ172" s="1">
        <v>5364.3275130000002</v>
      </c>
      <c r="AR172" s="1">
        <v>1904.5461969999999</v>
      </c>
      <c r="AS172" s="1">
        <v>5086.8292920000004</v>
      </c>
      <c r="AT172" s="1">
        <v>366.94061529999999</v>
      </c>
      <c r="AU172" s="1">
        <v>3351.2384280000001</v>
      </c>
      <c r="AV172" s="1">
        <v>281021.73359999998</v>
      </c>
      <c r="AW172" s="1">
        <v>3702.0985380000002</v>
      </c>
      <c r="AX172" s="1">
        <v>671.98443310000005</v>
      </c>
      <c r="AY172" s="1">
        <v>79.937999050000002</v>
      </c>
      <c r="AZ172" s="1">
        <v>30430.859649999999</v>
      </c>
      <c r="BA172" s="1">
        <v>8050.6772209999999</v>
      </c>
      <c r="BB172" s="1">
        <v>8376.0097929999993</v>
      </c>
      <c r="BC172" s="1">
        <v>24880.947270000001</v>
      </c>
    </row>
    <row r="173" spans="1:55" ht="15.75" customHeight="1" x14ac:dyDescent="0.25">
      <c r="A173" s="1" t="s">
        <v>420</v>
      </c>
      <c r="B173" s="1" t="s">
        <v>421</v>
      </c>
      <c r="C173" s="1" t="s">
        <v>79</v>
      </c>
      <c r="D173" s="1">
        <v>42</v>
      </c>
      <c r="E173" s="1">
        <v>22.380646859999999</v>
      </c>
      <c r="F173" s="1">
        <v>1</v>
      </c>
      <c r="G173" s="1" t="s">
        <v>71</v>
      </c>
      <c r="H173" s="1" t="s">
        <v>71</v>
      </c>
      <c r="I173" s="1">
        <v>1.5</v>
      </c>
      <c r="J173" s="1">
        <v>0.375</v>
      </c>
      <c r="K173" s="1">
        <v>2.5</v>
      </c>
      <c r="L173" s="1">
        <v>0.625</v>
      </c>
      <c r="M173" s="1">
        <v>10</v>
      </c>
      <c r="N173" s="1">
        <v>2.5</v>
      </c>
      <c r="O173" s="1" t="s">
        <v>71</v>
      </c>
      <c r="P173" s="1" t="s">
        <v>71</v>
      </c>
      <c r="Q173" s="1">
        <v>16</v>
      </c>
      <c r="R173" s="1">
        <v>84.6875</v>
      </c>
      <c r="S173" s="1">
        <v>88</v>
      </c>
      <c r="T173" s="1">
        <v>44.1875</v>
      </c>
      <c r="U173" s="1">
        <v>3735.6875</v>
      </c>
      <c r="V173" s="1">
        <v>188.5</v>
      </c>
      <c r="W173" s="1">
        <v>-8.5625</v>
      </c>
      <c r="X173" s="1">
        <v>197.0625</v>
      </c>
      <c r="Y173" s="1">
        <v>64.625</v>
      </c>
      <c r="Z173" s="1">
        <v>108.3125</v>
      </c>
      <c r="AA173" s="1">
        <v>131.4375</v>
      </c>
      <c r="AB173" s="1">
        <v>35.3125</v>
      </c>
      <c r="AC173" s="1">
        <v>2004.4375</v>
      </c>
      <c r="AD173" s="1">
        <v>204.4375</v>
      </c>
      <c r="AE173" s="1">
        <v>103.3125</v>
      </c>
      <c r="AF173" s="1">
        <v>17.625</v>
      </c>
      <c r="AG173" s="1">
        <v>585.6875</v>
      </c>
      <c r="AH173" s="1">
        <v>389.75</v>
      </c>
      <c r="AI173" s="1">
        <v>394.9375</v>
      </c>
      <c r="AJ173" s="1">
        <v>542.625</v>
      </c>
      <c r="AK173" s="1">
        <v>89.978123370000006</v>
      </c>
      <c r="AL173" s="1">
        <v>18.79498169</v>
      </c>
      <c r="AM173" s="1">
        <v>1.982988395</v>
      </c>
      <c r="AN173" s="1">
        <v>277079.70380000002</v>
      </c>
      <c r="AO173" s="1">
        <v>66.207845689999999</v>
      </c>
      <c r="AP173" s="1">
        <v>274.08564919999998</v>
      </c>
      <c r="AQ173" s="1">
        <v>297.04293790000003</v>
      </c>
      <c r="AR173" s="1">
        <v>196.99284460000001</v>
      </c>
      <c r="AS173" s="1">
        <v>426.2064598</v>
      </c>
      <c r="AT173" s="1">
        <v>48.582061119999999</v>
      </c>
      <c r="AU173" s="1">
        <v>224.17389689999999</v>
      </c>
      <c r="AV173" s="1">
        <v>8815.1814369999993</v>
      </c>
      <c r="AW173" s="1">
        <v>151.5968082</v>
      </c>
      <c r="AX173" s="1">
        <v>32.992928650000003</v>
      </c>
      <c r="AY173" s="1">
        <v>12.30679407</v>
      </c>
      <c r="AZ173" s="1">
        <v>1144.807599</v>
      </c>
      <c r="BA173" s="1">
        <v>346.69446499999998</v>
      </c>
      <c r="BB173" s="1">
        <v>560.13794289999998</v>
      </c>
      <c r="BC173" s="1">
        <v>988.32319510000002</v>
      </c>
    </row>
    <row r="174" spans="1:55" ht="15.75" customHeight="1" x14ac:dyDescent="0.25">
      <c r="A174" s="1" t="s">
        <v>422</v>
      </c>
      <c r="B174" s="1" t="s">
        <v>423</v>
      </c>
      <c r="C174" s="1" t="s">
        <v>424</v>
      </c>
      <c r="D174" s="1">
        <v>46</v>
      </c>
      <c r="E174" s="1">
        <v>2.7975808579999999</v>
      </c>
      <c r="F174" s="1">
        <v>8</v>
      </c>
      <c r="G174" s="1">
        <v>25</v>
      </c>
      <c r="H174" s="1">
        <v>6.25</v>
      </c>
      <c r="I174" s="1">
        <v>0.95</v>
      </c>
      <c r="J174" s="1">
        <v>0.23749999999999999</v>
      </c>
      <c r="K174" s="1">
        <v>4</v>
      </c>
      <c r="L174" s="1">
        <v>1</v>
      </c>
      <c r="M174" s="1">
        <v>20</v>
      </c>
      <c r="N174" s="1">
        <v>5</v>
      </c>
      <c r="O174" s="1">
        <v>22.5</v>
      </c>
      <c r="P174" s="1">
        <v>5.625</v>
      </c>
      <c r="Q174" s="1">
        <v>451</v>
      </c>
      <c r="R174" s="1">
        <v>73.866962310000005</v>
      </c>
      <c r="S174" s="1">
        <v>87.583148559999998</v>
      </c>
      <c r="T174" s="1">
        <v>32.902439020000003</v>
      </c>
      <c r="U174" s="1">
        <v>6246.9645229999996</v>
      </c>
      <c r="V174" s="1">
        <v>217.1396896</v>
      </c>
      <c r="W174" s="1">
        <v>-45.492239470000001</v>
      </c>
      <c r="X174" s="1">
        <v>262.63192900000001</v>
      </c>
      <c r="Y174" s="1">
        <v>103.5720621</v>
      </c>
      <c r="Z174" s="1">
        <v>54.022172949999998</v>
      </c>
      <c r="AA174" s="1">
        <v>153.79157430000001</v>
      </c>
      <c r="AB174" s="1">
        <v>-5.9423503330000003</v>
      </c>
      <c r="AC174" s="1">
        <v>960.1906874</v>
      </c>
      <c r="AD174" s="1">
        <v>108.631929</v>
      </c>
      <c r="AE174" s="1">
        <v>56.00665188</v>
      </c>
      <c r="AF174" s="1">
        <v>21.44567627</v>
      </c>
      <c r="AG174" s="1">
        <v>304.38137469999998</v>
      </c>
      <c r="AH174" s="1">
        <v>187.29711750000001</v>
      </c>
      <c r="AI174" s="1">
        <v>267.53658539999998</v>
      </c>
      <c r="AJ174" s="1">
        <v>219.3946785</v>
      </c>
      <c r="AK174" s="1">
        <v>726.48448389999999</v>
      </c>
      <c r="AL174" s="1">
        <v>110.6614043</v>
      </c>
      <c r="AM174" s="1">
        <v>11.914905149999999</v>
      </c>
      <c r="AN174" s="1">
        <v>544130.25210000004</v>
      </c>
      <c r="AO174" s="1">
        <v>1023.560443</v>
      </c>
      <c r="AP174" s="1">
        <v>881.64605080000001</v>
      </c>
      <c r="AQ174" s="1">
        <v>618.38866719999999</v>
      </c>
      <c r="AR174" s="1">
        <v>4297.1697960000001</v>
      </c>
      <c r="AS174" s="1">
        <v>4436.4572850000004</v>
      </c>
      <c r="AT174" s="1">
        <v>777.26757329999998</v>
      </c>
      <c r="AU174" s="1">
        <v>817.85000249999996</v>
      </c>
      <c r="AV174" s="1">
        <v>72922.270220000006</v>
      </c>
      <c r="AW174" s="1">
        <v>800.46422270000005</v>
      </c>
      <c r="AX174" s="1">
        <v>439.09106680000002</v>
      </c>
      <c r="AY174" s="1">
        <v>91.309820149999993</v>
      </c>
      <c r="AZ174" s="1">
        <v>6791.8053410000002</v>
      </c>
      <c r="BA174" s="1">
        <v>4551.515969</v>
      </c>
      <c r="BB174" s="1">
        <v>8125.9425469999996</v>
      </c>
      <c r="BC174" s="1">
        <v>7028.0438830000003</v>
      </c>
    </row>
    <row r="175" spans="1:55" ht="15.75" customHeight="1" x14ac:dyDescent="0.25">
      <c r="A175" s="1" t="s">
        <v>425</v>
      </c>
      <c r="B175" s="1" t="s">
        <v>426</v>
      </c>
      <c r="C175" s="1" t="s">
        <v>3135</v>
      </c>
      <c r="D175" s="1">
        <v>74</v>
      </c>
      <c r="E175" s="1">
        <v>22.380646859999999</v>
      </c>
      <c r="F175" s="1">
        <v>1</v>
      </c>
      <c r="G175" s="1">
        <v>30</v>
      </c>
      <c r="H175" s="1">
        <v>7.5</v>
      </c>
      <c r="I175" s="1">
        <v>2.5</v>
      </c>
      <c r="J175" s="1">
        <v>0.625</v>
      </c>
      <c r="K175" s="1">
        <v>7.2</v>
      </c>
      <c r="L175" s="1">
        <v>1.8</v>
      </c>
      <c r="M175" s="1">
        <v>18</v>
      </c>
      <c r="N175" s="1">
        <v>4.5</v>
      </c>
      <c r="O175" s="1">
        <v>18</v>
      </c>
      <c r="P175" s="1">
        <v>4.5</v>
      </c>
      <c r="Q175" s="1">
        <v>3</v>
      </c>
      <c r="R175" s="1">
        <v>49.666666669999998</v>
      </c>
      <c r="S175" s="1">
        <v>151.66666670000001</v>
      </c>
      <c r="T175" s="1">
        <v>44.333333330000002</v>
      </c>
      <c r="U175" s="1">
        <v>6381.6666670000004</v>
      </c>
      <c r="V175" s="1">
        <v>241.66666670000001</v>
      </c>
      <c r="W175" s="1">
        <v>-94.666666669999998</v>
      </c>
      <c r="X175" s="1">
        <v>336.33333329999999</v>
      </c>
      <c r="Y175" s="1">
        <v>-21.666666670000001</v>
      </c>
      <c r="Z175" s="1">
        <v>133.33333329999999</v>
      </c>
      <c r="AA175" s="1">
        <v>134</v>
      </c>
      <c r="AB175" s="1">
        <v>-25</v>
      </c>
      <c r="AC175" s="1">
        <v>920.66666669999995</v>
      </c>
      <c r="AD175" s="1">
        <v>156</v>
      </c>
      <c r="AE175" s="1">
        <v>13.33333333</v>
      </c>
      <c r="AF175" s="1">
        <v>68.333333330000002</v>
      </c>
      <c r="AG175" s="1">
        <v>429.33333329999999</v>
      </c>
      <c r="AH175" s="1">
        <v>54.666666669999998</v>
      </c>
      <c r="AI175" s="1">
        <v>56.666666669999998</v>
      </c>
      <c r="AJ175" s="1">
        <v>419.66666670000001</v>
      </c>
      <c r="AK175" s="1">
        <v>479.8833247</v>
      </c>
      <c r="AL175" s="1">
        <v>100.23990240000001</v>
      </c>
      <c r="AM175" s="1">
        <v>10.575938109999999</v>
      </c>
      <c r="AN175" s="1">
        <v>1477758.42</v>
      </c>
      <c r="AO175" s="1">
        <v>353.10851029999998</v>
      </c>
      <c r="AP175" s="1">
        <v>1461.790129</v>
      </c>
      <c r="AQ175" s="1">
        <v>1584.229002</v>
      </c>
      <c r="AR175" s="1">
        <v>1050.6285049999999</v>
      </c>
      <c r="AS175" s="1">
        <v>2273.1011189999999</v>
      </c>
      <c r="AT175" s="1">
        <v>259.10432600000001</v>
      </c>
      <c r="AU175" s="1">
        <v>1195.5941170000001</v>
      </c>
      <c r="AV175" s="1">
        <v>47014.300990000003</v>
      </c>
      <c r="AW175" s="1">
        <v>808.51631029999999</v>
      </c>
      <c r="AX175" s="1">
        <v>175.9622861</v>
      </c>
      <c r="AY175" s="1">
        <v>65.636235020000001</v>
      </c>
      <c r="AZ175" s="1">
        <v>6105.6405269999996</v>
      </c>
      <c r="BA175" s="1">
        <v>1849.037147</v>
      </c>
      <c r="BB175" s="1">
        <v>2987.4023619999998</v>
      </c>
      <c r="BC175" s="1">
        <v>5271.057041</v>
      </c>
    </row>
    <row r="176" spans="1:55" ht="15.75" customHeight="1" x14ac:dyDescent="0.25">
      <c r="A176" s="1" t="s">
        <v>427</v>
      </c>
      <c r="B176" s="1" t="s">
        <v>428</v>
      </c>
      <c r="C176" s="1" t="s">
        <v>3150</v>
      </c>
      <c r="D176" s="1">
        <v>32</v>
      </c>
      <c r="E176" s="1">
        <v>22.380646859999999</v>
      </c>
      <c r="F176" s="1">
        <v>1</v>
      </c>
      <c r="G176" s="1">
        <v>31.5</v>
      </c>
      <c r="H176" s="1">
        <v>7.875</v>
      </c>
      <c r="I176" s="1">
        <v>1.5</v>
      </c>
      <c r="J176" s="1">
        <v>0.375</v>
      </c>
      <c r="K176" s="1">
        <v>5.4</v>
      </c>
      <c r="L176" s="1">
        <v>1.35</v>
      </c>
      <c r="M176" s="1" t="s">
        <v>71</v>
      </c>
      <c r="N176" s="1" t="s">
        <v>71</v>
      </c>
      <c r="O176" s="1" t="s">
        <v>71</v>
      </c>
      <c r="P176" s="1" t="s">
        <v>71</v>
      </c>
      <c r="Q176" s="1">
        <v>158</v>
      </c>
      <c r="R176" s="1">
        <v>-19.22151899</v>
      </c>
      <c r="S176" s="1">
        <v>117.8607595</v>
      </c>
      <c r="T176" s="1">
        <v>32.822784810000002</v>
      </c>
      <c r="U176" s="1">
        <v>8272.5379749999993</v>
      </c>
      <c r="V176" s="1">
        <v>155.40506329999999</v>
      </c>
      <c r="W176" s="1">
        <v>-202.63291140000001</v>
      </c>
      <c r="X176" s="1">
        <v>358.03797470000001</v>
      </c>
      <c r="Y176" s="1">
        <v>39.575949369999996</v>
      </c>
      <c r="Z176" s="1">
        <v>-63.56962025</v>
      </c>
      <c r="AA176" s="1">
        <v>83.367088609999996</v>
      </c>
      <c r="AB176" s="1">
        <v>-128.46835440000001</v>
      </c>
      <c r="AC176" s="1">
        <v>363.84177219999998</v>
      </c>
      <c r="AD176" s="1">
        <v>68.455696200000006</v>
      </c>
      <c r="AE176" s="1">
        <v>7.5696202530000001</v>
      </c>
      <c r="AF176" s="1">
        <v>64.98734177</v>
      </c>
      <c r="AG176" s="1">
        <v>179.0822785</v>
      </c>
      <c r="AH176" s="1">
        <v>30.803797469999999</v>
      </c>
      <c r="AI176" s="1">
        <v>146.51898729999999</v>
      </c>
      <c r="AJ176" s="1">
        <v>51.297468350000003</v>
      </c>
      <c r="AK176" s="1">
        <v>1401.9697249999999</v>
      </c>
      <c r="AL176" s="1">
        <v>384.209788</v>
      </c>
      <c r="AM176" s="1">
        <v>47.025719580000001</v>
      </c>
      <c r="AN176" s="1">
        <v>1744017.1040000001</v>
      </c>
      <c r="AO176" s="1">
        <v>1324.8285089999999</v>
      </c>
      <c r="AP176" s="1">
        <v>2097.9790370000001</v>
      </c>
      <c r="AQ176" s="1">
        <v>1148.151415</v>
      </c>
      <c r="AR176" s="1">
        <v>3337.1502460000002</v>
      </c>
      <c r="AS176" s="1">
        <v>4119.2530839999999</v>
      </c>
      <c r="AT176" s="1">
        <v>1248.3994190000001</v>
      </c>
      <c r="AU176" s="1">
        <v>2092.7091829999999</v>
      </c>
      <c r="AV176" s="1">
        <v>66436.923850000006</v>
      </c>
      <c r="AW176" s="1">
        <v>2236.568088</v>
      </c>
      <c r="AX176" s="1">
        <v>94.144803679999995</v>
      </c>
      <c r="AY176" s="1">
        <v>806.9679916</v>
      </c>
      <c r="AZ176" s="1">
        <v>16820.203379999999</v>
      </c>
      <c r="BA176" s="1">
        <v>1125.432597</v>
      </c>
      <c r="BB176" s="1">
        <v>16071.34677</v>
      </c>
      <c r="BC176" s="1">
        <v>3314.5797389999998</v>
      </c>
    </row>
    <row r="177" spans="1:55" ht="15.75" customHeight="1" x14ac:dyDescent="0.25">
      <c r="A177" s="1" t="s">
        <v>429</v>
      </c>
      <c r="B177" s="1" t="s">
        <v>430</v>
      </c>
      <c r="C177" s="1" t="s">
        <v>3172</v>
      </c>
      <c r="D177" s="1">
        <v>56.5</v>
      </c>
      <c r="E177" s="1">
        <v>2.7975808579999999</v>
      </c>
      <c r="F177" s="1">
        <v>8</v>
      </c>
      <c r="G177" s="1">
        <v>62.5</v>
      </c>
      <c r="H177" s="1">
        <v>15.625</v>
      </c>
      <c r="I177" s="1">
        <v>4.5</v>
      </c>
      <c r="J177" s="1">
        <v>1.125</v>
      </c>
      <c r="K177" s="1">
        <v>7.25</v>
      </c>
      <c r="L177" s="1">
        <v>1.8125</v>
      </c>
      <c r="M177" s="1">
        <v>52.5</v>
      </c>
      <c r="N177" s="1">
        <v>13.125</v>
      </c>
      <c r="O177" s="1">
        <v>32.5</v>
      </c>
      <c r="P177" s="1">
        <v>8.125</v>
      </c>
      <c r="Q177" s="1">
        <v>539</v>
      </c>
      <c r="R177" s="1">
        <v>97.710575140000003</v>
      </c>
      <c r="S177" s="1">
        <v>114.1113173</v>
      </c>
      <c r="T177" s="1">
        <v>31.92764378</v>
      </c>
      <c r="U177" s="1">
        <v>8617.2170690000003</v>
      </c>
      <c r="V177" s="1">
        <v>275.35435990000002</v>
      </c>
      <c r="W177" s="1">
        <v>-83.460111319999996</v>
      </c>
      <c r="X177" s="1">
        <v>358.81447120000001</v>
      </c>
      <c r="Y177" s="1">
        <v>147.77922079999999</v>
      </c>
      <c r="Z177" s="1">
        <v>42.365491650000003</v>
      </c>
      <c r="AA177" s="1">
        <v>204.71799630000001</v>
      </c>
      <c r="AB177" s="1">
        <v>-17.456400739999999</v>
      </c>
      <c r="AC177" s="1">
        <v>1163.213358</v>
      </c>
      <c r="AD177" s="1">
        <v>125.1725417</v>
      </c>
      <c r="AE177" s="1">
        <v>70.354359930000001</v>
      </c>
      <c r="AF177" s="1">
        <v>17.541743969999999</v>
      </c>
      <c r="AG177" s="1">
        <v>349.58812619999998</v>
      </c>
      <c r="AH177" s="1">
        <v>232.62894249999999</v>
      </c>
      <c r="AI177" s="1">
        <v>322.37291279999999</v>
      </c>
      <c r="AJ177" s="1">
        <v>269.5269017</v>
      </c>
      <c r="AK177" s="1">
        <v>3158.8974899999998</v>
      </c>
      <c r="AL177" s="1">
        <v>226.5563587</v>
      </c>
      <c r="AM177" s="1">
        <v>40.438992769999999</v>
      </c>
      <c r="AN177" s="1">
        <v>2625433.977</v>
      </c>
      <c r="AO177" s="1">
        <v>1629.433675</v>
      </c>
      <c r="AP177" s="1">
        <v>5718.8845579999997</v>
      </c>
      <c r="AQ177" s="1">
        <v>2493.850273</v>
      </c>
      <c r="AR177" s="1">
        <v>6696.5032110000002</v>
      </c>
      <c r="AS177" s="1">
        <v>11418.13197</v>
      </c>
      <c r="AT177" s="1">
        <v>1708.2028539999999</v>
      </c>
      <c r="AU177" s="1">
        <v>5750.3080399999999</v>
      </c>
      <c r="AV177" s="1">
        <v>54940.153279999999</v>
      </c>
      <c r="AW177" s="1">
        <v>711.98318519999998</v>
      </c>
      <c r="AX177" s="1">
        <v>419.16973469999999</v>
      </c>
      <c r="AY177" s="1">
        <v>76.627901039999998</v>
      </c>
      <c r="AZ177" s="1">
        <v>4842.045658</v>
      </c>
      <c r="BA177" s="1">
        <v>4109.0256289999998</v>
      </c>
      <c r="BB177" s="1">
        <v>4895.7621650000001</v>
      </c>
      <c r="BC177" s="1">
        <v>7438.1159109999999</v>
      </c>
    </row>
    <row r="178" spans="1:55" ht="15.75" customHeight="1" x14ac:dyDescent="0.25">
      <c r="A178" s="1" t="s">
        <v>431</v>
      </c>
      <c r="B178" s="1" t="s">
        <v>432</v>
      </c>
      <c r="C178" s="1" t="s">
        <v>3138</v>
      </c>
      <c r="D178" s="1">
        <v>64</v>
      </c>
      <c r="E178" s="1">
        <v>7.4602156199999996</v>
      </c>
      <c r="F178" s="1">
        <v>3</v>
      </c>
      <c r="G178" s="1">
        <v>62.5</v>
      </c>
      <c r="H178" s="1">
        <v>15.625</v>
      </c>
      <c r="I178" s="1">
        <v>4</v>
      </c>
      <c r="J178" s="1">
        <v>1</v>
      </c>
      <c r="K178" s="1">
        <v>2.2000000000000002</v>
      </c>
      <c r="L178" s="1">
        <v>0.55000000000000004</v>
      </c>
      <c r="M178" s="1">
        <v>110</v>
      </c>
      <c r="N178" s="1">
        <v>27.5</v>
      </c>
      <c r="O178" s="1" t="s">
        <v>71</v>
      </c>
      <c r="P178" s="1" t="s">
        <v>71</v>
      </c>
      <c r="Q178" s="1">
        <v>71</v>
      </c>
      <c r="R178" s="1">
        <v>151.9859155</v>
      </c>
      <c r="S178" s="1">
        <v>126.0140845</v>
      </c>
      <c r="T178" s="1">
        <v>36.098591550000002</v>
      </c>
      <c r="U178" s="1">
        <v>7922.0704230000001</v>
      </c>
      <c r="V178" s="1">
        <v>322.04225350000002</v>
      </c>
      <c r="W178" s="1">
        <v>-23.98591549</v>
      </c>
      <c r="X178" s="1">
        <v>346.02816899999999</v>
      </c>
      <c r="Y178" s="1">
        <v>175.5915493</v>
      </c>
      <c r="Z178" s="1">
        <v>129.5774648</v>
      </c>
      <c r="AA178" s="1">
        <v>250.49295770000001</v>
      </c>
      <c r="AB178" s="1">
        <v>45.774647889999997</v>
      </c>
      <c r="AC178" s="1">
        <v>1239.239437</v>
      </c>
      <c r="AD178" s="1">
        <v>131.39436620000001</v>
      </c>
      <c r="AE178" s="1">
        <v>71.619718309999996</v>
      </c>
      <c r="AF178" s="1">
        <v>17.18309859</v>
      </c>
      <c r="AG178" s="1">
        <v>367.3380282</v>
      </c>
      <c r="AH178" s="1">
        <v>245.35211269999999</v>
      </c>
      <c r="AI178" s="1">
        <v>307.56338030000001</v>
      </c>
      <c r="AJ178" s="1">
        <v>303.70422539999998</v>
      </c>
      <c r="AK178" s="1">
        <v>985.95694160000005</v>
      </c>
      <c r="AL178" s="1">
        <v>95.49979879</v>
      </c>
      <c r="AM178" s="1">
        <v>14.03299799</v>
      </c>
      <c r="AN178" s="1">
        <v>1015158.181</v>
      </c>
      <c r="AO178" s="1">
        <v>270.61247479999997</v>
      </c>
      <c r="AP178" s="1">
        <v>1962.52837</v>
      </c>
      <c r="AQ178" s="1">
        <v>1159.0563380000001</v>
      </c>
      <c r="AR178" s="1">
        <v>2870.1022130000001</v>
      </c>
      <c r="AS178" s="1">
        <v>11451.67606</v>
      </c>
      <c r="AT178" s="1">
        <v>394.31066399999997</v>
      </c>
      <c r="AU178" s="1">
        <v>1993.0056340000001</v>
      </c>
      <c r="AV178" s="1">
        <v>34549.270420000001</v>
      </c>
      <c r="AW178" s="1">
        <v>611.8708249</v>
      </c>
      <c r="AX178" s="1">
        <v>116.29617709999999</v>
      </c>
      <c r="AY178" s="1">
        <v>13.80885312</v>
      </c>
      <c r="AZ178" s="1">
        <v>3679.7126760000001</v>
      </c>
      <c r="BA178" s="1">
        <v>1361.85996</v>
      </c>
      <c r="BB178" s="1">
        <v>3618.163783</v>
      </c>
      <c r="BC178" s="1">
        <v>6858.2684099999997</v>
      </c>
    </row>
    <row r="179" spans="1:55" ht="15.75" customHeight="1" x14ac:dyDescent="0.25">
      <c r="A179" s="1" t="s">
        <v>433</v>
      </c>
      <c r="B179" s="1" t="s">
        <v>434</v>
      </c>
      <c r="C179" s="1" t="s">
        <v>96</v>
      </c>
      <c r="D179" s="1">
        <v>25.75</v>
      </c>
      <c r="E179" s="1">
        <v>2.7975808579999999</v>
      </c>
      <c r="F179" s="1">
        <v>8</v>
      </c>
      <c r="G179" s="1">
        <v>18</v>
      </c>
      <c r="H179" s="1">
        <v>4.5</v>
      </c>
      <c r="I179" s="1">
        <v>1.75</v>
      </c>
      <c r="J179" s="1">
        <v>0.4375</v>
      </c>
      <c r="K179" s="1">
        <v>2.7</v>
      </c>
      <c r="L179" s="1">
        <v>0.67500000000000004</v>
      </c>
      <c r="M179" s="1">
        <v>8</v>
      </c>
      <c r="N179" s="1">
        <v>2</v>
      </c>
      <c r="O179" s="1">
        <v>7.2</v>
      </c>
      <c r="P179" s="1">
        <v>1.8</v>
      </c>
      <c r="Q179" s="1">
        <v>167</v>
      </c>
      <c r="R179" s="1">
        <v>13.76047904</v>
      </c>
      <c r="S179" s="1">
        <v>109.1017964</v>
      </c>
      <c r="T179" s="1">
        <v>24.389221559999999</v>
      </c>
      <c r="U179" s="1">
        <v>11309.21557</v>
      </c>
      <c r="V179" s="1">
        <v>227.31736530000001</v>
      </c>
      <c r="W179" s="1">
        <v>-213.80239520000001</v>
      </c>
      <c r="X179" s="1">
        <v>441.11976049999998</v>
      </c>
      <c r="Y179" s="1">
        <v>123.6287425</v>
      </c>
      <c r="Z179" s="1">
        <v>-92.910179639999996</v>
      </c>
      <c r="AA179" s="1">
        <v>152.06586830000001</v>
      </c>
      <c r="AB179" s="1">
        <v>-138.8143713</v>
      </c>
      <c r="AC179" s="1">
        <v>790.20359280000002</v>
      </c>
      <c r="AD179" s="1">
        <v>99.275449100000003</v>
      </c>
      <c r="AE179" s="1">
        <v>36.347305390000002</v>
      </c>
      <c r="AF179" s="1">
        <v>35.544910180000002</v>
      </c>
      <c r="AG179" s="1">
        <v>280.0419162</v>
      </c>
      <c r="AH179" s="1">
        <v>124.1317365</v>
      </c>
      <c r="AI179" s="1">
        <v>264.8143713</v>
      </c>
      <c r="AJ179" s="1">
        <v>139.61077839999999</v>
      </c>
      <c r="AK179" s="1">
        <v>1236.9663800000001</v>
      </c>
      <c r="AL179" s="1">
        <v>231.16427390000001</v>
      </c>
      <c r="AM179" s="1">
        <v>7.82952168</v>
      </c>
      <c r="AN179" s="1">
        <v>3263035.0129999998</v>
      </c>
      <c r="AO179" s="1">
        <v>722.45891349999999</v>
      </c>
      <c r="AP179" s="1">
        <v>3567.9787889999998</v>
      </c>
      <c r="AQ179" s="1">
        <v>3439.8530409999998</v>
      </c>
      <c r="AR179" s="1">
        <v>3959.8372410000002</v>
      </c>
      <c r="AS179" s="1">
        <v>6889.1424859999997</v>
      </c>
      <c r="AT179" s="1">
        <v>545.09804489999999</v>
      </c>
      <c r="AU179" s="1">
        <v>2967.1400330000001</v>
      </c>
      <c r="AV179" s="1">
        <v>68150.861910000007</v>
      </c>
      <c r="AW179" s="1">
        <v>466.59836949999999</v>
      </c>
      <c r="AX179" s="1">
        <v>592.67383310000002</v>
      </c>
      <c r="AY179" s="1">
        <v>223.8880312</v>
      </c>
      <c r="AZ179" s="1">
        <v>4232.1729310000001</v>
      </c>
      <c r="BA179" s="1">
        <v>5463.3198899999998</v>
      </c>
      <c r="BB179" s="1">
        <v>2695.1882260000002</v>
      </c>
      <c r="BC179" s="1">
        <v>8485.8656659999997</v>
      </c>
    </row>
    <row r="180" spans="1:55" ht="15.75" customHeight="1" x14ac:dyDescent="0.25">
      <c r="A180" s="1" t="s">
        <v>435</v>
      </c>
      <c r="B180" s="1" t="s">
        <v>436</v>
      </c>
      <c r="C180" s="1" t="s">
        <v>304</v>
      </c>
      <c r="D180" s="1">
        <v>58</v>
      </c>
      <c r="E180" s="1">
        <v>22.380646859999999</v>
      </c>
      <c r="F180" s="1">
        <v>1</v>
      </c>
      <c r="G180" s="1" t="s">
        <v>71</v>
      </c>
      <c r="H180" s="1" t="s">
        <v>71</v>
      </c>
      <c r="I180" s="1" t="s">
        <v>71</v>
      </c>
      <c r="J180" s="1" t="s">
        <v>71</v>
      </c>
      <c r="K180" s="1">
        <v>2.4500000000000002</v>
      </c>
      <c r="L180" s="1">
        <v>0.61250000000000004</v>
      </c>
      <c r="M180" s="1" t="s">
        <v>71</v>
      </c>
      <c r="N180" s="1" t="s">
        <v>71</v>
      </c>
      <c r="O180" s="1">
        <v>7.5</v>
      </c>
      <c r="P180" s="1">
        <v>1.875</v>
      </c>
      <c r="Q180" s="1">
        <v>26</v>
      </c>
      <c r="R180" s="1">
        <v>-50.76923077</v>
      </c>
      <c r="S180" s="1">
        <v>124.6538462</v>
      </c>
      <c r="T180" s="1">
        <v>22.88461538</v>
      </c>
      <c r="U180" s="1">
        <v>15481.69231</v>
      </c>
      <c r="V180" s="1">
        <v>218.69230769999999</v>
      </c>
      <c r="W180" s="1">
        <v>-329.84615380000002</v>
      </c>
      <c r="X180" s="1">
        <v>548.53846150000004</v>
      </c>
      <c r="Y180" s="1">
        <v>138.53846150000001</v>
      </c>
      <c r="Z180" s="1">
        <v>-229.42307690000001</v>
      </c>
      <c r="AA180" s="1">
        <v>138.53846150000001</v>
      </c>
      <c r="AB180" s="1">
        <v>-257.65384619999998</v>
      </c>
      <c r="AC180" s="1">
        <v>398</v>
      </c>
      <c r="AD180" s="1">
        <v>87.230769230000007</v>
      </c>
      <c r="AE180" s="1">
        <v>6.615384615</v>
      </c>
      <c r="AF180" s="1">
        <v>80.807692309999993</v>
      </c>
      <c r="AG180" s="1">
        <v>221.96153849999999</v>
      </c>
      <c r="AH180" s="1">
        <v>24.46153846</v>
      </c>
      <c r="AI180" s="1">
        <v>221.96153849999999</v>
      </c>
      <c r="AJ180" s="1">
        <v>27.65384615</v>
      </c>
      <c r="AK180" s="1">
        <v>1972.584615</v>
      </c>
      <c r="AL180" s="1">
        <v>145.59538459999999</v>
      </c>
      <c r="AM180" s="1">
        <v>22.826153850000001</v>
      </c>
      <c r="AN180" s="1">
        <v>12753301.74</v>
      </c>
      <c r="AO180" s="1">
        <v>915.66153850000001</v>
      </c>
      <c r="AP180" s="1">
        <v>6710.1353849999996</v>
      </c>
      <c r="AQ180" s="1">
        <v>8587.2984620000007</v>
      </c>
      <c r="AR180" s="1">
        <v>691.53846150000004</v>
      </c>
      <c r="AS180" s="1">
        <v>4925.4538460000003</v>
      </c>
      <c r="AT180" s="1">
        <v>691.53846150000004</v>
      </c>
      <c r="AU180" s="1">
        <v>7384.8753850000003</v>
      </c>
      <c r="AV180" s="1">
        <v>30608.080000000002</v>
      </c>
      <c r="AW180" s="1">
        <v>1474.104615</v>
      </c>
      <c r="AX180" s="1">
        <v>20.246153849999999</v>
      </c>
      <c r="AY180" s="1">
        <v>512.72153849999995</v>
      </c>
      <c r="AZ180" s="1">
        <v>8683.0784619999995</v>
      </c>
      <c r="BA180" s="1">
        <v>248.97846150000001</v>
      </c>
      <c r="BB180" s="1">
        <v>8683.0784619999995</v>
      </c>
      <c r="BC180" s="1">
        <v>280.47538459999998</v>
      </c>
    </row>
    <row r="181" spans="1:55" ht="15.75" customHeight="1" x14ac:dyDescent="0.25">
      <c r="A181" s="1" t="s">
        <v>437</v>
      </c>
      <c r="B181" s="1" t="s">
        <v>438</v>
      </c>
      <c r="C181" s="1" t="s">
        <v>324</v>
      </c>
      <c r="D181" s="1">
        <v>69.75</v>
      </c>
      <c r="E181" s="1">
        <v>1.3987904289999999</v>
      </c>
      <c r="F181" s="1">
        <v>16</v>
      </c>
      <c r="G181" s="1">
        <v>19.25</v>
      </c>
      <c r="H181" s="1">
        <v>4.8125</v>
      </c>
      <c r="I181" s="1">
        <v>2.9</v>
      </c>
      <c r="J181" s="1">
        <v>0.72499999999999998</v>
      </c>
      <c r="K181" s="1">
        <v>3.3</v>
      </c>
      <c r="L181" s="1">
        <v>0.82499999999999996</v>
      </c>
      <c r="M181" s="1">
        <v>10.75</v>
      </c>
      <c r="N181" s="1">
        <v>2.6875</v>
      </c>
      <c r="O181" s="1">
        <v>12.25</v>
      </c>
      <c r="P181" s="1">
        <v>3.0625</v>
      </c>
      <c r="Q181" s="1">
        <v>37</v>
      </c>
      <c r="R181" s="1">
        <v>73.810810810000007</v>
      </c>
      <c r="S181" s="1">
        <v>86.918918919999996</v>
      </c>
      <c r="T181" s="1">
        <v>33.081081079999997</v>
      </c>
      <c r="U181" s="1">
        <v>6360.2972970000001</v>
      </c>
      <c r="V181" s="1">
        <v>214.3243243</v>
      </c>
      <c r="W181" s="1">
        <v>-49.135135140000003</v>
      </c>
      <c r="X181" s="1">
        <v>263.45945949999998</v>
      </c>
      <c r="Y181" s="1">
        <v>129.972973</v>
      </c>
      <c r="Z181" s="1">
        <v>28.459459460000001</v>
      </c>
      <c r="AA181" s="1">
        <v>153.86486489999999</v>
      </c>
      <c r="AB181" s="1">
        <v>-9.3513513509999999</v>
      </c>
      <c r="AC181" s="1">
        <v>910.81081080000001</v>
      </c>
      <c r="AD181" s="1">
        <v>106.6486486</v>
      </c>
      <c r="AE181" s="1">
        <v>52</v>
      </c>
      <c r="AF181" s="1">
        <v>22.837837839999999</v>
      </c>
      <c r="AG181" s="1">
        <v>303.51351349999999</v>
      </c>
      <c r="AH181" s="1">
        <v>172.08108110000001</v>
      </c>
      <c r="AI181" s="1">
        <v>285.08108110000001</v>
      </c>
      <c r="AJ181" s="1">
        <v>204.91891889999999</v>
      </c>
      <c r="AK181" s="1">
        <v>503.3243243</v>
      </c>
      <c r="AL181" s="1">
        <v>41.854354350000001</v>
      </c>
      <c r="AM181" s="1">
        <v>28.187687690000001</v>
      </c>
      <c r="AN181" s="1">
        <v>1188376.048</v>
      </c>
      <c r="AO181" s="1">
        <v>365.16966969999999</v>
      </c>
      <c r="AP181" s="1">
        <v>1173.3423419999999</v>
      </c>
      <c r="AQ181" s="1">
        <v>930.42192190000003</v>
      </c>
      <c r="AR181" s="1">
        <v>2404.749249</v>
      </c>
      <c r="AS181" s="1">
        <v>2607.588589</v>
      </c>
      <c r="AT181" s="1">
        <v>310.6756757</v>
      </c>
      <c r="AU181" s="1">
        <v>1121.345345</v>
      </c>
      <c r="AV181" s="1">
        <v>79504.879879999993</v>
      </c>
      <c r="AW181" s="1">
        <v>996.17867869999998</v>
      </c>
      <c r="AX181" s="1">
        <v>273.83333329999999</v>
      </c>
      <c r="AY181" s="1">
        <v>37.195195200000001</v>
      </c>
      <c r="AZ181" s="1">
        <v>8462.0345350000007</v>
      </c>
      <c r="BA181" s="1">
        <v>3463.021021</v>
      </c>
      <c r="BB181" s="1">
        <v>6221.5210209999996</v>
      </c>
      <c r="BC181" s="1">
        <v>8352.0210210000005</v>
      </c>
    </row>
    <row r="182" spans="1:55" ht="15.75" customHeight="1" x14ac:dyDescent="0.25">
      <c r="A182" s="1" t="s">
        <v>439</v>
      </c>
      <c r="B182" s="1" t="s">
        <v>440</v>
      </c>
      <c r="C182" s="1" t="s">
        <v>3138</v>
      </c>
      <c r="D182" s="1">
        <v>54</v>
      </c>
      <c r="E182" s="1">
        <v>22.380646859999999</v>
      </c>
      <c r="F182" s="1">
        <v>1</v>
      </c>
      <c r="G182" s="1">
        <v>50</v>
      </c>
      <c r="H182" s="1">
        <v>12.5</v>
      </c>
      <c r="I182" s="1">
        <v>4</v>
      </c>
      <c r="J182" s="1">
        <v>1</v>
      </c>
      <c r="K182" s="1">
        <v>3.4</v>
      </c>
      <c r="L182" s="1">
        <v>0.85</v>
      </c>
      <c r="M182" s="1" t="s">
        <v>71</v>
      </c>
      <c r="N182" s="1" t="s">
        <v>71</v>
      </c>
      <c r="O182" s="1" t="s">
        <v>71</v>
      </c>
      <c r="P182" s="1" t="s">
        <v>71</v>
      </c>
      <c r="Q182" s="1">
        <v>87</v>
      </c>
      <c r="R182" s="1">
        <v>121.7701149</v>
      </c>
      <c r="S182" s="1">
        <v>132.0574713</v>
      </c>
      <c r="T182" s="1">
        <v>48.287356320000001</v>
      </c>
      <c r="U182" s="1">
        <v>5036.1379310000002</v>
      </c>
      <c r="V182" s="1">
        <v>281.18390799999997</v>
      </c>
      <c r="W182" s="1">
        <v>6.9425287359999999</v>
      </c>
      <c r="X182" s="1">
        <v>274.24137930000001</v>
      </c>
      <c r="Y182" s="1">
        <v>65.011494249999998</v>
      </c>
      <c r="Z182" s="1">
        <v>184.8965517</v>
      </c>
      <c r="AA182" s="1">
        <v>187.83908049999999</v>
      </c>
      <c r="AB182" s="1">
        <v>61.05747126</v>
      </c>
      <c r="AC182" s="1">
        <v>950.35632180000005</v>
      </c>
      <c r="AD182" s="1">
        <v>175.9770115</v>
      </c>
      <c r="AE182" s="1">
        <v>6.8850574709999997</v>
      </c>
      <c r="AF182" s="1">
        <v>75.885057470000007</v>
      </c>
      <c r="AG182" s="1">
        <v>479.2873563</v>
      </c>
      <c r="AH182" s="1">
        <v>37.735632180000003</v>
      </c>
      <c r="AI182" s="1">
        <v>43.666666669999998</v>
      </c>
      <c r="AJ182" s="1">
        <v>460.56321839999998</v>
      </c>
      <c r="AK182" s="1">
        <v>433.55118950000002</v>
      </c>
      <c r="AL182" s="1">
        <v>542.72921680000002</v>
      </c>
      <c r="AM182" s="1">
        <v>37.090884789999997</v>
      </c>
      <c r="AN182" s="1">
        <v>1850540.2830000001</v>
      </c>
      <c r="AO182" s="1">
        <v>1190.756482</v>
      </c>
      <c r="AP182" s="1">
        <v>936.84549589999995</v>
      </c>
      <c r="AQ182" s="1">
        <v>2986.2550120000001</v>
      </c>
      <c r="AR182" s="1">
        <v>774.94172679999997</v>
      </c>
      <c r="AS182" s="1">
        <v>568.07056939999995</v>
      </c>
      <c r="AT182" s="1">
        <v>529.04357119999997</v>
      </c>
      <c r="AU182" s="1">
        <v>858.45014700000002</v>
      </c>
      <c r="AV182" s="1">
        <v>99865.883189999993</v>
      </c>
      <c r="AW182" s="1">
        <v>3200.6041169999999</v>
      </c>
      <c r="AX182" s="1">
        <v>61.428495050000002</v>
      </c>
      <c r="AY182" s="1">
        <v>213.21919270000001</v>
      </c>
      <c r="AZ182" s="1">
        <v>25135.27693</v>
      </c>
      <c r="BA182" s="1">
        <v>1107.0804599999999</v>
      </c>
      <c r="BB182" s="1">
        <v>1056.992248</v>
      </c>
      <c r="BC182" s="1">
        <v>22302.20235</v>
      </c>
    </row>
    <row r="183" spans="1:55" ht="15.75" customHeight="1" x14ac:dyDescent="0.25">
      <c r="A183" s="1" t="s">
        <v>441</v>
      </c>
      <c r="B183" s="1" t="s">
        <v>442</v>
      </c>
      <c r="C183" s="1" t="s">
        <v>344</v>
      </c>
      <c r="D183" s="1">
        <v>12</v>
      </c>
      <c r="E183" s="1">
        <v>22.380646859999999</v>
      </c>
      <c r="F183" s="1">
        <v>1</v>
      </c>
      <c r="G183" s="1">
        <v>55</v>
      </c>
      <c r="H183" s="1">
        <v>13.75</v>
      </c>
      <c r="I183" s="1">
        <v>3.65</v>
      </c>
      <c r="J183" s="1">
        <v>0.91249999999999998</v>
      </c>
      <c r="K183" s="1">
        <v>3.25</v>
      </c>
      <c r="L183" s="1">
        <v>0.8125</v>
      </c>
      <c r="M183" s="1">
        <v>7.5</v>
      </c>
      <c r="N183" s="1">
        <v>1.875</v>
      </c>
      <c r="O183" s="1">
        <v>7.5</v>
      </c>
      <c r="P183" s="1">
        <v>1.875</v>
      </c>
      <c r="Q183" s="1">
        <v>1</v>
      </c>
      <c r="R183" s="1">
        <v>181</v>
      </c>
      <c r="S183" s="1">
        <v>77</v>
      </c>
      <c r="T183" s="1">
        <v>26</v>
      </c>
      <c r="U183" s="1">
        <v>7684</v>
      </c>
      <c r="V183" s="1">
        <v>330</v>
      </c>
      <c r="W183" s="1">
        <v>35</v>
      </c>
      <c r="X183" s="1">
        <v>295</v>
      </c>
      <c r="Y183" s="1">
        <v>220</v>
      </c>
      <c r="Z183" s="1">
        <v>99</v>
      </c>
      <c r="AA183" s="1">
        <v>274</v>
      </c>
      <c r="AB183" s="1">
        <v>78</v>
      </c>
      <c r="AC183" s="1">
        <v>1489</v>
      </c>
      <c r="AD183" s="1">
        <v>255</v>
      </c>
      <c r="AE183" s="1">
        <v>52</v>
      </c>
      <c r="AF183" s="1">
        <v>51</v>
      </c>
      <c r="AG183" s="1">
        <v>666</v>
      </c>
      <c r="AH183" s="1">
        <v>189</v>
      </c>
      <c r="AI183" s="1">
        <v>480</v>
      </c>
      <c r="AJ183" s="1">
        <v>196</v>
      </c>
      <c r="AK183" s="1">
        <v>1439.6499739999999</v>
      </c>
      <c r="AL183" s="1">
        <v>300.71970709999999</v>
      </c>
      <c r="AM183" s="1">
        <v>31.727814330000001</v>
      </c>
      <c r="AN183" s="1">
        <v>4433275.2609999999</v>
      </c>
      <c r="AO183" s="1">
        <v>1059.325531</v>
      </c>
      <c r="AP183" s="1">
        <v>4385.3703880000003</v>
      </c>
      <c r="AQ183" s="1">
        <v>4752.6870070000004</v>
      </c>
      <c r="AR183" s="1">
        <v>3151.8855140000001</v>
      </c>
      <c r="AS183" s="1">
        <v>6819.3033560000003</v>
      </c>
      <c r="AT183" s="1">
        <v>777.31297800000004</v>
      </c>
      <c r="AU183" s="1">
        <v>3586.7823509999998</v>
      </c>
      <c r="AV183" s="1">
        <v>141042.90299999999</v>
      </c>
      <c r="AW183" s="1">
        <v>2425.5489309999998</v>
      </c>
      <c r="AX183" s="1">
        <v>527.88685840000005</v>
      </c>
      <c r="AY183" s="1">
        <v>196.90870509999999</v>
      </c>
      <c r="AZ183" s="1">
        <v>18316.921579999998</v>
      </c>
      <c r="BA183" s="1">
        <v>5547.1114399999997</v>
      </c>
      <c r="BB183" s="1">
        <v>8962.2070870000007</v>
      </c>
      <c r="BC183" s="1">
        <v>15813.171120000001</v>
      </c>
    </row>
    <row r="184" spans="1:55" ht="15.75" customHeight="1" x14ac:dyDescent="0.25">
      <c r="A184" s="1" t="s">
        <v>443</v>
      </c>
      <c r="B184" s="1" t="s">
        <v>444</v>
      </c>
      <c r="C184" s="1" t="s">
        <v>3136</v>
      </c>
      <c r="D184" s="1">
        <v>50</v>
      </c>
      <c r="E184" s="1">
        <v>4.4761293719999999</v>
      </c>
      <c r="F184" s="1">
        <v>5</v>
      </c>
      <c r="G184" s="1">
        <v>65</v>
      </c>
      <c r="H184" s="1">
        <v>16.25</v>
      </c>
      <c r="I184" s="1">
        <v>3</v>
      </c>
      <c r="J184" s="1">
        <v>0.75</v>
      </c>
      <c r="K184" s="1">
        <v>8</v>
      </c>
      <c r="L184" s="1">
        <v>2</v>
      </c>
      <c r="M184" s="1">
        <v>15</v>
      </c>
      <c r="N184" s="1">
        <v>3.75</v>
      </c>
      <c r="O184" s="1">
        <v>27.5</v>
      </c>
      <c r="P184" s="1">
        <v>6.875</v>
      </c>
      <c r="Q184" s="1">
        <v>29</v>
      </c>
      <c r="R184" s="1">
        <v>101.1724138</v>
      </c>
      <c r="S184" s="1">
        <v>82.862068969999996</v>
      </c>
      <c r="T184" s="1">
        <v>33.517241380000002</v>
      </c>
      <c r="U184" s="1">
        <v>5865.5517239999999</v>
      </c>
      <c r="V184" s="1">
        <v>236.20689659999999</v>
      </c>
      <c r="W184" s="1">
        <v>-10.068965520000001</v>
      </c>
      <c r="X184" s="1">
        <v>246.27586210000001</v>
      </c>
      <c r="Y184" s="1">
        <v>84.068965520000006</v>
      </c>
      <c r="Z184" s="1">
        <v>110.1724138</v>
      </c>
      <c r="AA184" s="1">
        <v>176.96551719999999</v>
      </c>
      <c r="AB184" s="1">
        <v>27.517241380000002</v>
      </c>
      <c r="AC184" s="1">
        <v>746.68965519999995</v>
      </c>
      <c r="AD184" s="1">
        <v>86.034482760000003</v>
      </c>
      <c r="AE184" s="1">
        <v>43.655172409999999</v>
      </c>
      <c r="AF184" s="1">
        <v>20.551724140000001</v>
      </c>
      <c r="AG184" s="1">
        <v>234.58620690000001</v>
      </c>
      <c r="AH184" s="1">
        <v>146.17241379999999</v>
      </c>
      <c r="AI184" s="1">
        <v>173.48275860000001</v>
      </c>
      <c r="AJ184" s="1">
        <v>202.13793100000001</v>
      </c>
      <c r="AK184" s="1">
        <v>242.64778329999999</v>
      </c>
      <c r="AL184" s="1">
        <v>144.48029560000001</v>
      </c>
      <c r="AM184" s="1">
        <v>10.758620690000001</v>
      </c>
      <c r="AN184" s="1">
        <v>1529452.97</v>
      </c>
      <c r="AO184" s="1">
        <v>1161.027094</v>
      </c>
      <c r="AP184" s="1">
        <v>472.99507390000002</v>
      </c>
      <c r="AQ184" s="1">
        <v>2135.1354679999999</v>
      </c>
      <c r="AR184" s="1">
        <v>2722.9950739999999</v>
      </c>
      <c r="AS184" s="1">
        <v>4155.9334980000003</v>
      </c>
      <c r="AT184" s="1">
        <v>646.3916256</v>
      </c>
      <c r="AU184" s="1">
        <v>350.83004929999998</v>
      </c>
      <c r="AV184" s="1">
        <v>29957.864529999999</v>
      </c>
      <c r="AW184" s="1">
        <v>352.46305419999999</v>
      </c>
      <c r="AX184" s="1">
        <v>219.01970439999999</v>
      </c>
      <c r="AY184" s="1">
        <v>81.470443349999996</v>
      </c>
      <c r="AZ184" s="1">
        <v>2590.7512320000001</v>
      </c>
      <c r="BA184" s="1">
        <v>1934.4334980000001</v>
      </c>
      <c r="BB184" s="1">
        <v>2748.044335</v>
      </c>
      <c r="BC184" s="1">
        <v>3342.0517239999999</v>
      </c>
    </row>
    <row r="185" spans="1:55" ht="15.75" customHeight="1" x14ac:dyDescent="0.25">
      <c r="A185" s="1" t="s">
        <v>445</v>
      </c>
      <c r="B185" s="1" t="s">
        <v>446</v>
      </c>
      <c r="C185" s="1" t="s">
        <v>3152</v>
      </c>
      <c r="D185" s="1">
        <v>66</v>
      </c>
      <c r="E185" s="1">
        <v>22.380646859999999</v>
      </c>
      <c r="F185" s="1">
        <v>1</v>
      </c>
      <c r="G185" s="1">
        <v>25</v>
      </c>
      <c r="H185" s="1">
        <v>6.25</v>
      </c>
      <c r="I185" s="1">
        <v>2.75</v>
      </c>
      <c r="J185" s="1">
        <v>0.6875</v>
      </c>
      <c r="K185" s="1">
        <v>3.25</v>
      </c>
      <c r="L185" s="1">
        <v>0.8125</v>
      </c>
      <c r="M185" s="1">
        <v>14.5</v>
      </c>
      <c r="N185" s="1">
        <v>3.625</v>
      </c>
      <c r="O185" s="1">
        <v>17.5</v>
      </c>
      <c r="P185" s="1">
        <v>4.375</v>
      </c>
      <c r="Q185" s="1">
        <v>8</v>
      </c>
      <c r="R185" s="1">
        <v>51.25</v>
      </c>
      <c r="S185" s="1">
        <v>80.75</v>
      </c>
      <c r="T185" s="1">
        <v>32.5</v>
      </c>
      <c r="U185" s="1">
        <v>5742.875</v>
      </c>
      <c r="V185" s="1">
        <v>187.875</v>
      </c>
      <c r="W185" s="1">
        <v>-56.25</v>
      </c>
      <c r="X185" s="1">
        <v>244.125</v>
      </c>
      <c r="Y185" s="1">
        <v>60.125</v>
      </c>
      <c r="Z185" s="1">
        <v>102.5</v>
      </c>
      <c r="AA185" s="1">
        <v>127.625</v>
      </c>
      <c r="AB185" s="1">
        <v>-17</v>
      </c>
      <c r="AC185" s="1">
        <v>1167.75</v>
      </c>
      <c r="AD185" s="1">
        <v>128.375</v>
      </c>
      <c r="AE185" s="1">
        <v>71.5</v>
      </c>
      <c r="AF185" s="1">
        <v>17.875</v>
      </c>
      <c r="AG185" s="1">
        <v>344.625</v>
      </c>
      <c r="AH185" s="1">
        <v>244</v>
      </c>
      <c r="AI185" s="1">
        <v>256.25</v>
      </c>
      <c r="AJ185" s="1">
        <v>284.375</v>
      </c>
      <c r="AK185" s="1">
        <v>179.95624670000001</v>
      </c>
      <c r="AL185" s="1">
        <v>37.58996338</v>
      </c>
      <c r="AM185" s="1">
        <v>3.9659767910000001</v>
      </c>
      <c r="AN185" s="1">
        <v>554159.40769999998</v>
      </c>
      <c r="AO185" s="1">
        <v>132.41569139999999</v>
      </c>
      <c r="AP185" s="1">
        <v>548.17129839999996</v>
      </c>
      <c r="AQ185" s="1">
        <v>594.08587580000005</v>
      </c>
      <c r="AR185" s="1">
        <v>393.98568920000002</v>
      </c>
      <c r="AS185" s="1">
        <v>852.41291950000004</v>
      </c>
      <c r="AT185" s="1">
        <v>97.164122250000005</v>
      </c>
      <c r="AU185" s="1">
        <v>448.34779379999998</v>
      </c>
      <c r="AV185" s="1">
        <v>17630.362870000001</v>
      </c>
      <c r="AW185" s="1">
        <v>303.19361629999997</v>
      </c>
      <c r="AX185" s="1">
        <v>65.985857289999998</v>
      </c>
      <c r="AY185" s="1">
        <v>24.61358813</v>
      </c>
      <c r="AZ185" s="1">
        <v>2289.615198</v>
      </c>
      <c r="BA185" s="1">
        <v>693.38893010000004</v>
      </c>
      <c r="BB185" s="1">
        <v>1120.2758859999999</v>
      </c>
      <c r="BC185" s="1">
        <v>1976.6463900000001</v>
      </c>
    </row>
    <row r="186" spans="1:55" ht="15.75" customHeight="1" x14ac:dyDescent="0.25">
      <c r="A186" s="1" t="s">
        <v>447</v>
      </c>
      <c r="B186" s="1" t="s">
        <v>448</v>
      </c>
      <c r="C186" s="1" t="s">
        <v>3152</v>
      </c>
      <c r="D186" s="1">
        <v>65</v>
      </c>
      <c r="E186" s="1">
        <v>11.190323429999999</v>
      </c>
      <c r="F186" s="1">
        <v>2</v>
      </c>
      <c r="G186" s="1">
        <v>17.5</v>
      </c>
      <c r="H186" s="1">
        <v>4.375</v>
      </c>
      <c r="I186" s="1">
        <v>2.75</v>
      </c>
      <c r="J186" s="1">
        <v>0.6875</v>
      </c>
      <c r="K186" s="1">
        <v>3.25</v>
      </c>
      <c r="L186" s="1">
        <v>0.8125</v>
      </c>
      <c r="M186" s="1">
        <v>14.5</v>
      </c>
      <c r="N186" s="1">
        <v>3.625</v>
      </c>
      <c r="O186" s="1">
        <v>17.5</v>
      </c>
      <c r="P186" s="1">
        <v>4.375</v>
      </c>
      <c r="Q186" s="1">
        <v>39</v>
      </c>
      <c r="R186" s="1">
        <v>135.97435899999999</v>
      </c>
      <c r="S186" s="1">
        <v>94.435897440000005</v>
      </c>
      <c r="T186" s="1">
        <v>37.102564100000002</v>
      </c>
      <c r="U186" s="1">
        <v>5444.5897439999999</v>
      </c>
      <c r="V186" s="1">
        <v>278.92307690000001</v>
      </c>
      <c r="W186" s="1">
        <v>26.410256409999999</v>
      </c>
      <c r="X186" s="1">
        <v>252.5128205</v>
      </c>
      <c r="Y186" s="1">
        <v>99.307692309999993</v>
      </c>
      <c r="Z186" s="1">
        <v>189.5128205</v>
      </c>
      <c r="AA186" s="1">
        <v>208.1538462</v>
      </c>
      <c r="AB186" s="1">
        <v>69.230769230000007</v>
      </c>
      <c r="AC186" s="1">
        <v>837.46153849999996</v>
      </c>
      <c r="AD186" s="1">
        <v>114.64102560000001</v>
      </c>
      <c r="AE186" s="1">
        <v>20.794871789999998</v>
      </c>
      <c r="AF186" s="1">
        <v>46.38461538</v>
      </c>
      <c r="AG186" s="1">
        <v>314.41025639999998</v>
      </c>
      <c r="AH186" s="1">
        <v>87.717948719999995</v>
      </c>
      <c r="AI186" s="1">
        <v>98.153846150000007</v>
      </c>
      <c r="AJ186" s="1">
        <v>289.07692309999999</v>
      </c>
      <c r="AK186" s="1">
        <v>1784.1309040000001</v>
      </c>
      <c r="AL186" s="1">
        <v>304.88394060000002</v>
      </c>
      <c r="AM186" s="1">
        <v>17.462887989999999</v>
      </c>
      <c r="AN186" s="1">
        <v>1410915.88</v>
      </c>
      <c r="AO186" s="1">
        <v>2608.5991899999999</v>
      </c>
      <c r="AP186" s="1">
        <v>2402.2483130000001</v>
      </c>
      <c r="AQ186" s="1">
        <v>2274.4669370000001</v>
      </c>
      <c r="AR186" s="1">
        <v>1578.5344130000001</v>
      </c>
      <c r="AS186" s="1">
        <v>5733.4143050000002</v>
      </c>
      <c r="AT186" s="1">
        <v>1680.1862349999999</v>
      </c>
      <c r="AU186" s="1">
        <v>2298.0242910000002</v>
      </c>
      <c r="AV186" s="1">
        <v>98805.412960000001</v>
      </c>
      <c r="AW186" s="1">
        <v>1773.1309040000001</v>
      </c>
      <c r="AX186" s="1">
        <v>679.16734140000005</v>
      </c>
      <c r="AY186" s="1">
        <v>324.03238870000001</v>
      </c>
      <c r="AZ186" s="1">
        <v>13084.511469999999</v>
      </c>
      <c r="BA186" s="1">
        <v>6799.2078270000002</v>
      </c>
      <c r="BB186" s="1">
        <v>7917.5020240000003</v>
      </c>
      <c r="BC186" s="1">
        <v>15374.546560000001</v>
      </c>
    </row>
    <row r="187" spans="1:55" ht="15.75" customHeight="1" x14ac:dyDescent="0.25">
      <c r="A187" s="1" t="s">
        <v>449</v>
      </c>
      <c r="B187" s="1" t="s">
        <v>450</v>
      </c>
      <c r="C187" s="1" t="s">
        <v>3152</v>
      </c>
      <c r="D187" s="1">
        <v>70</v>
      </c>
      <c r="E187" s="1">
        <v>22.380646859999999</v>
      </c>
      <c r="F187" s="1">
        <v>1</v>
      </c>
      <c r="G187" s="1">
        <v>12.5</v>
      </c>
      <c r="H187" s="1">
        <v>3.125</v>
      </c>
      <c r="I187" s="1">
        <v>2.5</v>
      </c>
      <c r="J187" s="1">
        <v>0.625</v>
      </c>
      <c r="K187" s="1">
        <v>2.75</v>
      </c>
      <c r="L187" s="1">
        <v>0.6875</v>
      </c>
      <c r="M187" s="1">
        <v>15</v>
      </c>
      <c r="N187" s="1">
        <v>3.75</v>
      </c>
      <c r="O187" s="1">
        <v>13</v>
      </c>
      <c r="P187" s="1">
        <v>3.25</v>
      </c>
      <c r="Q187" s="1">
        <v>13</v>
      </c>
      <c r="R187" s="1">
        <v>87.07692308</v>
      </c>
      <c r="S187" s="1">
        <v>96.307692309999993</v>
      </c>
      <c r="T187" s="1">
        <v>31.15384615</v>
      </c>
      <c r="U187" s="1">
        <v>7270.6153850000001</v>
      </c>
      <c r="V187" s="1">
        <v>247.8461538</v>
      </c>
      <c r="W187" s="1">
        <v>-56.15384615</v>
      </c>
      <c r="X187" s="1">
        <v>304</v>
      </c>
      <c r="Y187" s="1">
        <v>126.3076923</v>
      </c>
      <c r="Z187" s="1">
        <v>32.07692308</v>
      </c>
      <c r="AA187" s="1">
        <v>178.46153849999999</v>
      </c>
      <c r="AB187" s="1">
        <v>-7.846153846</v>
      </c>
      <c r="AC187" s="1">
        <v>896.07692310000004</v>
      </c>
      <c r="AD187" s="1">
        <v>118.4615385</v>
      </c>
      <c r="AE187" s="1">
        <v>42.69230769</v>
      </c>
      <c r="AF187" s="1">
        <v>34.23076923</v>
      </c>
      <c r="AG187" s="1">
        <v>331.7692308</v>
      </c>
      <c r="AH187" s="1">
        <v>142.7692308</v>
      </c>
      <c r="AI187" s="1">
        <v>287.38461539999997</v>
      </c>
      <c r="AJ187" s="1">
        <v>170.2307692</v>
      </c>
      <c r="AK187" s="1">
        <v>110.7423057</v>
      </c>
      <c r="AL187" s="1">
        <v>23.132285159999999</v>
      </c>
      <c r="AM187" s="1">
        <v>2.440601102</v>
      </c>
      <c r="AN187" s="1">
        <v>341021.17389999999</v>
      </c>
      <c r="AO187" s="1">
        <v>81.486579309999996</v>
      </c>
      <c r="AP187" s="1">
        <v>337.33618369999999</v>
      </c>
      <c r="AQ187" s="1">
        <v>365.59130820000001</v>
      </c>
      <c r="AR187" s="1">
        <v>242.45273180000001</v>
      </c>
      <c r="AS187" s="1">
        <v>524.56179659999998</v>
      </c>
      <c r="AT187" s="1">
        <v>59.793306000000001</v>
      </c>
      <c r="AU187" s="1">
        <v>275.9063347</v>
      </c>
      <c r="AV187" s="1">
        <v>10849.45408</v>
      </c>
      <c r="AW187" s="1">
        <v>186.58068700000001</v>
      </c>
      <c r="AX187" s="1">
        <v>40.60668141</v>
      </c>
      <c r="AY187" s="1">
        <v>15.146823469999999</v>
      </c>
      <c r="AZ187" s="1">
        <v>1408.993968</v>
      </c>
      <c r="BA187" s="1">
        <v>426.70087999999998</v>
      </c>
      <c r="BB187" s="1">
        <v>689.40054510000004</v>
      </c>
      <c r="BC187" s="1">
        <v>1216.3977789999999</v>
      </c>
    </row>
    <row r="188" spans="1:55" ht="15.75" customHeight="1" x14ac:dyDescent="0.25">
      <c r="A188" s="1" t="s">
        <v>451</v>
      </c>
      <c r="B188" s="1" t="s">
        <v>452</v>
      </c>
      <c r="C188" s="1" t="s">
        <v>324</v>
      </c>
      <c r="D188" s="1">
        <v>70</v>
      </c>
      <c r="E188" s="1">
        <v>4.4761293719999999</v>
      </c>
      <c r="F188" s="1">
        <v>5</v>
      </c>
      <c r="G188" s="1">
        <v>17.5</v>
      </c>
      <c r="H188" s="1">
        <v>4.375</v>
      </c>
      <c r="I188" s="1">
        <v>1.5</v>
      </c>
      <c r="J188" s="1">
        <v>0.375</v>
      </c>
      <c r="K188" s="1">
        <v>2.25</v>
      </c>
      <c r="L188" s="1">
        <v>0.5625</v>
      </c>
      <c r="M188" s="1">
        <v>7</v>
      </c>
      <c r="N188" s="1">
        <v>1.75</v>
      </c>
      <c r="O188" s="1" t="s">
        <v>71</v>
      </c>
      <c r="P188" s="1" t="s">
        <v>71</v>
      </c>
      <c r="Q188" s="1" t="s">
        <v>71</v>
      </c>
      <c r="R188" s="1" t="s">
        <v>71</v>
      </c>
      <c r="S188" s="1" t="s">
        <v>71</v>
      </c>
      <c r="T188" s="1" t="s">
        <v>71</v>
      </c>
      <c r="U188" s="1" t="s">
        <v>71</v>
      </c>
      <c r="V188" s="1" t="s">
        <v>71</v>
      </c>
      <c r="W188" s="1" t="s">
        <v>71</v>
      </c>
      <c r="X188" s="1" t="s">
        <v>71</v>
      </c>
      <c r="Y188" s="1" t="s">
        <v>71</v>
      </c>
      <c r="Z188" s="1" t="s">
        <v>71</v>
      </c>
      <c r="AA188" s="1" t="s">
        <v>71</v>
      </c>
      <c r="AB188" s="1" t="s">
        <v>71</v>
      </c>
      <c r="AC188" s="1" t="s">
        <v>71</v>
      </c>
      <c r="AD188" s="1" t="s">
        <v>71</v>
      </c>
      <c r="AE188" s="1" t="s">
        <v>71</v>
      </c>
      <c r="AF188" s="1" t="s">
        <v>71</v>
      </c>
      <c r="AG188" s="1" t="s">
        <v>71</v>
      </c>
      <c r="AH188" s="1" t="s">
        <v>71</v>
      </c>
      <c r="AI188" s="1" t="s">
        <v>71</v>
      </c>
      <c r="AJ188" s="1" t="s">
        <v>71</v>
      </c>
      <c r="AK188" s="1" t="s">
        <v>71</v>
      </c>
      <c r="AL188" s="1" t="s">
        <v>71</v>
      </c>
      <c r="AM188" s="1" t="s">
        <v>71</v>
      </c>
      <c r="AN188" s="1" t="s">
        <v>71</v>
      </c>
      <c r="AO188" s="1" t="s">
        <v>71</v>
      </c>
      <c r="AP188" s="1" t="s">
        <v>71</v>
      </c>
      <c r="AQ188" s="1" t="s">
        <v>71</v>
      </c>
      <c r="AR188" s="1" t="s">
        <v>71</v>
      </c>
      <c r="AS188" s="1" t="s">
        <v>71</v>
      </c>
      <c r="AT188" s="1" t="s">
        <v>71</v>
      </c>
      <c r="AU188" s="1" t="s">
        <v>71</v>
      </c>
      <c r="AV188" s="1" t="s">
        <v>71</v>
      </c>
      <c r="AW188" s="1" t="s">
        <v>71</v>
      </c>
      <c r="AX188" s="1" t="s">
        <v>71</v>
      </c>
      <c r="AY188" s="1" t="s">
        <v>71</v>
      </c>
      <c r="AZ188" s="1" t="s">
        <v>71</v>
      </c>
      <c r="BA188" s="1" t="s">
        <v>71</v>
      </c>
      <c r="BB188" s="1" t="s">
        <v>71</v>
      </c>
      <c r="BC188" s="1" t="s">
        <v>71</v>
      </c>
    </row>
    <row r="189" spans="1:55" ht="15.75" customHeight="1" x14ac:dyDescent="0.25">
      <c r="A189" s="1" t="s">
        <v>453</v>
      </c>
      <c r="B189" s="1" t="s">
        <v>454</v>
      </c>
      <c r="C189" s="1" t="s">
        <v>232</v>
      </c>
      <c r="D189" s="1">
        <v>54.4</v>
      </c>
      <c r="E189" s="1">
        <v>4.4761293719999999</v>
      </c>
      <c r="F189" s="1">
        <v>5</v>
      </c>
      <c r="G189" s="1">
        <v>51.5</v>
      </c>
      <c r="H189" s="1">
        <v>12.875</v>
      </c>
      <c r="I189" s="1">
        <v>2.4</v>
      </c>
      <c r="J189" s="1">
        <v>0.6</v>
      </c>
      <c r="K189" s="1">
        <v>4.45</v>
      </c>
      <c r="L189" s="1">
        <v>1.1125</v>
      </c>
      <c r="M189" s="1">
        <v>8.1</v>
      </c>
      <c r="N189" s="1">
        <v>2.0249999999999999</v>
      </c>
      <c r="O189" s="1">
        <v>9.9</v>
      </c>
      <c r="P189" s="1">
        <v>2.4750000000000001</v>
      </c>
      <c r="Q189" s="1">
        <v>384</v>
      </c>
      <c r="R189" s="1">
        <v>42.765625</v>
      </c>
      <c r="S189" s="1">
        <v>114.3671875</v>
      </c>
      <c r="T189" s="1">
        <v>26.552083329999999</v>
      </c>
      <c r="U189" s="1">
        <v>10750.645829999999</v>
      </c>
      <c r="V189" s="1">
        <v>252.11197920000001</v>
      </c>
      <c r="W189" s="1">
        <v>-175.09375</v>
      </c>
      <c r="X189" s="1">
        <v>427.20572920000001</v>
      </c>
      <c r="Y189" s="1">
        <v>148.34895829999999</v>
      </c>
      <c r="Z189" s="1">
        <v>-69.325520830000002</v>
      </c>
      <c r="AA189" s="1">
        <v>174.20833329999999</v>
      </c>
      <c r="AB189" s="1">
        <v>-102.8828125</v>
      </c>
      <c r="AC189" s="1">
        <v>780.6171875</v>
      </c>
      <c r="AD189" s="1">
        <v>100.67447919999999</v>
      </c>
      <c r="AE189" s="1">
        <v>34.0859375</v>
      </c>
      <c r="AF189" s="1">
        <v>37.677083330000002</v>
      </c>
      <c r="AG189" s="1">
        <v>283.26822920000001</v>
      </c>
      <c r="AH189" s="1">
        <v>115.86197919999999</v>
      </c>
      <c r="AI189" s="1">
        <v>260.20052079999999</v>
      </c>
      <c r="AJ189" s="1">
        <v>140.36458329999999</v>
      </c>
      <c r="AK189" s="1">
        <v>646.95797979999998</v>
      </c>
      <c r="AL189" s="1">
        <v>199.8517665</v>
      </c>
      <c r="AM189" s="1">
        <v>12.587358569999999</v>
      </c>
      <c r="AN189" s="1">
        <v>3102674.9190000002</v>
      </c>
      <c r="AO189" s="1">
        <v>627.95870730000001</v>
      </c>
      <c r="AP189" s="1">
        <v>2992.539491</v>
      </c>
      <c r="AQ189" s="1">
        <v>3521.8818470000001</v>
      </c>
      <c r="AR189" s="1">
        <v>4330.9222970000001</v>
      </c>
      <c r="AS189" s="1">
        <v>5977.1548560000001</v>
      </c>
      <c r="AT189" s="1">
        <v>516.29590949999999</v>
      </c>
      <c r="AU189" s="1">
        <v>2003.3308790000001</v>
      </c>
      <c r="AV189" s="1">
        <v>59218.289100000002</v>
      </c>
      <c r="AW189" s="1">
        <v>716.87809370000002</v>
      </c>
      <c r="AX189" s="1">
        <v>491.337243</v>
      </c>
      <c r="AY189" s="1">
        <v>340.5377502</v>
      </c>
      <c r="AZ189" s="1">
        <v>6287.0061939999996</v>
      </c>
      <c r="BA189" s="1">
        <v>4628.5474800000002</v>
      </c>
      <c r="BB189" s="1">
        <v>2705.2312270000002</v>
      </c>
      <c r="BC189" s="1">
        <v>12529.172210000001</v>
      </c>
    </row>
    <row r="190" spans="1:55" ht="15.75" customHeight="1" x14ac:dyDescent="0.25">
      <c r="A190" s="1" t="s">
        <v>455</v>
      </c>
      <c r="B190" s="1" t="s">
        <v>456</v>
      </c>
      <c r="C190" s="1" t="s">
        <v>3138</v>
      </c>
      <c r="D190" s="1">
        <v>58</v>
      </c>
      <c r="E190" s="1">
        <v>2.4867385400000002</v>
      </c>
      <c r="F190" s="1">
        <v>9</v>
      </c>
      <c r="G190" s="1">
        <v>46</v>
      </c>
      <c r="H190" s="1">
        <v>11.5</v>
      </c>
      <c r="I190" s="1">
        <v>1.75</v>
      </c>
      <c r="J190" s="1">
        <v>0.4375</v>
      </c>
      <c r="K190" s="1">
        <v>2.4</v>
      </c>
      <c r="L190" s="1">
        <v>0.6</v>
      </c>
      <c r="M190" s="1">
        <v>35</v>
      </c>
      <c r="N190" s="1">
        <v>8.75</v>
      </c>
      <c r="O190" s="1" t="s">
        <v>71</v>
      </c>
      <c r="P190" s="1" t="s">
        <v>71</v>
      </c>
      <c r="Q190" s="1">
        <v>1691</v>
      </c>
      <c r="R190" s="1">
        <v>39.332939090000004</v>
      </c>
      <c r="S190" s="1">
        <v>89.328799529999998</v>
      </c>
      <c r="T190" s="1">
        <v>26.942637489999999</v>
      </c>
      <c r="U190" s="1">
        <v>8662.4139560000003</v>
      </c>
      <c r="V190" s="1">
        <v>213.2927262</v>
      </c>
      <c r="W190" s="1">
        <v>-124.6321703</v>
      </c>
      <c r="X190" s="1">
        <v>337.92489649999999</v>
      </c>
      <c r="Y190" s="1">
        <v>114.44115909999999</v>
      </c>
      <c r="Z190" s="1">
        <v>-24.56948551</v>
      </c>
      <c r="AA190" s="1">
        <v>149.25133059999999</v>
      </c>
      <c r="AB190" s="1">
        <v>-72.894145480000006</v>
      </c>
      <c r="AC190" s="1">
        <v>744.88704910000001</v>
      </c>
      <c r="AD190" s="1">
        <v>91.550561799999997</v>
      </c>
      <c r="AE190" s="1">
        <v>37.981076289999997</v>
      </c>
      <c r="AF190" s="1">
        <v>30.23654642</v>
      </c>
      <c r="AG190" s="1">
        <v>253.3583678</v>
      </c>
      <c r="AH190" s="1">
        <v>126.1756357</v>
      </c>
      <c r="AI190" s="1">
        <v>221.6505027</v>
      </c>
      <c r="AJ190" s="1">
        <v>161.15730339999999</v>
      </c>
      <c r="AK190" s="1">
        <v>1819.424589</v>
      </c>
      <c r="AL190" s="1">
        <v>484.39123519999998</v>
      </c>
      <c r="AM190" s="1">
        <v>33.288423569999999</v>
      </c>
      <c r="AN190" s="1">
        <v>8521039.2249999996</v>
      </c>
      <c r="AO190" s="1">
        <v>1085.3042009999999</v>
      </c>
      <c r="AP190" s="1">
        <v>8206.6125499999998</v>
      </c>
      <c r="AQ190" s="1">
        <v>10097.714470000001</v>
      </c>
      <c r="AR190" s="1">
        <v>3162.5034879999998</v>
      </c>
      <c r="AS190" s="1">
        <v>7146.2145479999999</v>
      </c>
      <c r="AT190" s="1">
        <v>698.55632219999995</v>
      </c>
      <c r="AU190" s="1">
        <v>5963.9597940000003</v>
      </c>
      <c r="AV190" s="1">
        <v>102057.91800000001</v>
      </c>
      <c r="AW190" s="1">
        <v>1192.7990689999999</v>
      </c>
      <c r="AX190" s="1">
        <v>450.40200850000002</v>
      </c>
      <c r="AY190" s="1">
        <v>187.24460439999999</v>
      </c>
      <c r="AZ190" s="1">
        <v>9381.4951650000003</v>
      </c>
      <c r="BA190" s="1">
        <v>4925.1093709999996</v>
      </c>
      <c r="BB190" s="1">
        <v>3495.9896140000001</v>
      </c>
      <c r="BC190" s="1">
        <v>11751.310149999999</v>
      </c>
    </row>
    <row r="191" spans="1:55" ht="15.75" customHeight="1" x14ac:dyDescent="0.25">
      <c r="A191" s="1" t="s">
        <v>457</v>
      </c>
      <c r="B191" s="1" t="s">
        <v>458</v>
      </c>
      <c r="C191" s="1" t="s">
        <v>3171</v>
      </c>
      <c r="D191" s="1">
        <v>48</v>
      </c>
      <c r="E191" s="1">
        <v>22.380646859999999</v>
      </c>
      <c r="F191" s="1">
        <v>1</v>
      </c>
      <c r="G191" s="1">
        <v>29.5</v>
      </c>
      <c r="H191" s="1">
        <v>7.375</v>
      </c>
      <c r="I191" s="1">
        <v>2.9</v>
      </c>
      <c r="J191" s="1">
        <v>0.72499999999999998</v>
      </c>
      <c r="K191" s="1">
        <v>3.1</v>
      </c>
      <c r="L191" s="1">
        <v>0.77500000000000002</v>
      </c>
      <c r="M191" s="1">
        <v>19</v>
      </c>
      <c r="N191" s="1">
        <v>4.75</v>
      </c>
      <c r="O191" s="1">
        <v>17.5</v>
      </c>
      <c r="P191" s="1">
        <v>4.375</v>
      </c>
      <c r="Q191" s="1">
        <v>408</v>
      </c>
      <c r="R191" s="1">
        <v>121.4779412</v>
      </c>
      <c r="S191" s="1">
        <v>121.7671569</v>
      </c>
      <c r="T191" s="1">
        <v>34.524509799999997</v>
      </c>
      <c r="U191" s="1">
        <v>8216.8995099999993</v>
      </c>
      <c r="V191" s="1">
        <v>296.60294119999998</v>
      </c>
      <c r="W191" s="1">
        <v>-55.039215689999999</v>
      </c>
      <c r="X191" s="1">
        <v>351.64215689999997</v>
      </c>
      <c r="Y191" s="1">
        <v>158.93137250000001</v>
      </c>
      <c r="Z191" s="1">
        <v>63.58823529</v>
      </c>
      <c r="AA191" s="1">
        <v>224.11519609999999</v>
      </c>
      <c r="AB191" s="1">
        <v>11.965686270000001</v>
      </c>
      <c r="AC191" s="1">
        <v>1165.7205879999999</v>
      </c>
      <c r="AD191" s="1">
        <v>125.08333330000001</v>
      </c>
      <c r="AE191" s="1">
        <v>69.583333330000002</v>
      </c>
      <c r="AF191" s="1">
        <v>16.781862749999998</v>
      </c>
      <c r="AG191" s="1">
        <v>347.50490200000002</v>
      </c>
      <c r="AH191" s="1">
        <v>234.5147059</v>
      </c>
      <c r="AI191" s="1">
        <v>317.41666670000001</v>
      </c>
      <c r="AJ191" s="1">
        <v>266.50980390000001</v>
      </c>
      <c r="AK191" s="1">
        <v>1822.677645</v>
      </c>
      <c r="AL191" s="1">
        <v>174.54270249999999</v>
      </c>
      <c r="AM191" s="1">
        <v>31.065736860000001</v>
      </c>
      <c r="AN191" s="1">
        <v>1426267.4709999999</v>
      </c>
      <c r="AO191" s="1">
        <v>788.75596180000002</v>
      </c>
      <c r="AP191" s="1">
        <v>2770.9861729999998</v>
      </c>
      <c r="AQ191" s="1">
        <v>1210.6431319999999</v>
      </c>
      <c r="AR191" s="1">
        <v>5228.0886449999998</v>
      </c>
      <c r="AS191" s="1">
        <v>9651.1469870000001</v>
      </c>
      <c r="AT191" s="1">
        <v>982.52969480000002</v>
      </c>
      <c r="AU191" s="1">
        <v>3110.7064359999999</v>
      </c>
      <c r="AV191" s="1">
        <v>51624.427880000003</v>
      </c>
      <c r="AW191" s="1">
        <v>904.37141689999999</v>
      </c>
      <c r="AX191" s="1">
        <v>322.86773140000003</v>
      </c>
      <c r="AY191" s="1">
        <v>56.190628459999999</v>
      </c>
      <c r="AZ191" s="1">
        <v>6026.7813029999998</v>
      </c>
      <c r="BA191" s="1">
        <v>2966.2651390000001</v>
      </c>
      <c r="BB191" s="1">
        <v>5751.0839480000004</v>
      </c>
      <c r="BC191" s="1">
        <v>6796.1571519999998</v>
      </c>
    </row>
    <row r="192" spans="1:55" ht="15.75" customHeight="1" x14ac:dyDescent="0.25">
      <c r="A192" s="1" t="s">
        <v>459</v>
      </c>
      <c r="B192" s="1" t="s">
        <v>460</v>
      </c>
      <c r="C192" s="1" t="s">
        <v>3180</v>
      </c>
      <c r="D192" s="1">
        <v>51.566666669999996</v>
      </c>
      <c r="E192" s="1">
        <v>0.74602156200000003</v>
      </c>
      <c r="F192" s="1">
        <v>30</v>
      </c>
      <c r="G192" s="1">
        <v>20</v>
      </c>
      <c r="H192" s="1">
        <v>5</v>
      </c>
      <c r="I192" s="1">
        <v>3.5</v>
      </c>
      <c r="J192" s="1">
        <v>0.875</v>
      </c>
      <c r="K192" s="1">
        <v>3.5</v>
      </c>
      <c r="L192" s="1">
        <v>0.875</v>
      </c>
      <c r="M192" s="1">
        <v>17.5</v>
      </c>
      <c r="N192" s="1">
        <v>4.375</v>
      </c>
      <c r="O192" s="1">
        <v>11.5</v>
      </c>
      <c r="P192" s="1">
        <v>2.875</v>
      </c>
      <c r="Q192" s="1">
        <v>1182</v>
      </c>
      <c r="R192" s="1">
        <v>59.269035529999996</v>
      </c>
      <c r="S192" s="1">
        <v>78.533840949999998</v>
      </c>
      <c r="T192" s="1">
        <v>27.101522840000001</v>
      </c>
      <c r="U192" s="1">
        <v>7477.4771570000003</v>
      </c>
      <c r="V192" s="1">
        <v>214.999154</v>
      </c>
      <c r="W192" s="1">
        <v>-76.005922170000005</v>
      </c>
      <c r="X192" s="1">
        <v>291.0050761</v>
      </c>
      <c r="Y192" s="1">
        <v>116.2563452</v>
      </c>
      <c r="Z192" s="1">
        <v>16.674280880000001</v>
      </c>
      <c r="AA192" s="1">
        <v>156.1175973</v>
      </c>
      <c r="AB192" s="1">
        <v>-35.398477159999999</v>
      </c>
      <c r="AC192" s="1">
        <v>768.62944159999995</v>
      </c>
      <c r="AD192" s="1">
        <v>92.564297800000006</v>
      </c>
      <c r="AE192" s="1">
        <v>40.679357019999998</v>
      </c>
      <c r="AF192" s="1">
        <v>25.895939089999999</v>
      </c>
      <c r="AG192" s="1">
        <v>253.94247039999999</v>
      </c>
      <c r="AH192" s="1">
        <v>135.643824</v>
      </c>
      <c r="AI192" s="1">
        <v>216.49830800000001</v>
      </c>
      <c r="AJ192" s="1">
        <v>174.42216579999999</v>
      </c>
      <c r="AK192" s="1">
        <v>1032.079972</v>
      </c>
      <c r="AL192" s="1">
        <v>174.32527210000001</v>
      </c>
      <c r="AM192" s="1">
        <v>29.339388029999999</v>
      </c>
      <c r="AN192" s="1">
        <v>3221254.45</v>
      </c>
      <c r="AO192" s="1">
        <v>849.72142180000003</v>
      </c>
      <c r="AP192" s="1">
        <v>3099.282776</v>
      </c>
      <c r="AQ192" s="1">
        <v>3355.3530649999998</v>
      </c>
      <c r="AR192" s="1">
        <v>2542.1687790000001</v>
      </c>
      <c r="AS192" s="1">
        <v>5670.1554599999999</v>
      </c>
      <c r="AT192" s="1">
        <v>588.44593899999995</v>
      </c>
      <c r="AU192" s="1">
        <v>2543.5506500000001</v>
      </c>
      <c r="AV192" s="1">
        <v>76911.249530000001</v>
      </c>
      <c r="AW192" s="1">
        <v>1005.135151</v>
      </c>
      <c r="AX192" s="1">
        <v>299.68964970000002</v>
      </c>
      <c r="AY192" s="1">
        <v>60.777477140000002</v>
      </c>
      <c r="AZ192" s="1">
        <v>7925.9001589999998</v>
      </c>
      <c r="BA192" s="1">
        <v>3400.0855630000001</v>
      </c>
      <c r="BB192" s="1">
        <v>2933.8031299999998</v>
      </c>
      <c r="BC192" s="1">
        <v>7889.2348339999999</v>
      </c>
    </row>
    <row r="193" spans="1:55" ht="15.75" customHeight="1" x14ac:dyDescent="0.25">
      <c r="A193" s="1" t="s">
        <v>461</v>
      </c>
      <c r="B193" s="1" t="s">
        <v>462</v>
      </c>
      <c r="C193" s="1" t="s">
        <v>79</v>
      </c>
      <c r="D193" s="1">
        <v>72</v>
      </c>
      <c r="E193" s="1">
        <v>11.190323429999999</v>
      </c>
      <c r="F193" s="1">
        <v>2</v>
      </c>
      <c r="G193" s="1">
        <v>35</v>
      </c>
      <c r="H193" s="1">
        <v>8.75</v>
      </c>
      <c r="I193" s="1">
        <v>3.8</v>
      </c>
      <c r="J193" s="1">
        <v>0.95</v>
      </c>
      <c r="K193" s="1">
        <v>3.05</v>
      </c>
      <c r="L193" s="1">
        <v>0.76249999999999996</v>
      </c>
      <c r="M193" s="1">
        <v>14</v>
      </c>
      <c r="N193" s="1">
        <v>3.5</v>
      </c>
      <c r="O193" s="1">
        <v>16.5</v>
      </c>
      <c r="P193" s="1">
        <v>4.125</v>
      </c>
      <c r="Q193" s="1">
        <v>100</v>
      </c>
      <c r="R193" s="1">
        <v>62.03</v>
      </c>
      <c r="S193" s="1">
        <v>109.82</v>
      </c>
      <c r="T193" s="1">
        <v>27.9</v>
      </c>
      <c r="U193" s="1">
        <v>10010.32</v>
      </c>
      <c r="V193" s="1">
        <v>264.67</v>
      </c>
      <c r="W193" s="1">
        <v>-129.47999999999999</v>
      </c>
      <c r="X193" s="1">
        <v>394.15</v>
      </c>
      <c r="Y193" s="1">
        <v>119.15</v>
      </c>
      <c r="Z193" s="1">
        <v>17.39</v>
      </c>
      <c r="AA193" s="1">
        <v>186.24</v>
      </c>
      <c r="AB193" s="1">
        <v>-70.41</v>
      </c>
      <c r="AC193" s="1">
        <v>456.04</v>
      </c>
      <c r="AD193" s="1">
        <v>77.53</v>
      </c>
      <c r="AE193" s="1">
        <v>14.6</v>
      </c>
      <c r="AF193" s="1">
        <v>53.49</v>
      </c>
      <c r="AG193" s="1">
        <v>200.28</v>
      </c>
      <c r="AH193" s="1">
        <v>51.32</v>
      </c>
      <c r="AI193" s="1">
        <v>119.34</v>
      </c>
      <c r="AJ193" s="1">
        <v>92.43</v>
      </c>
      <c r="AK193" s="1">
        <v>2196.7162629999998</v>
      </c>
      <c r="AL193" s="1">
        <v>313.68444440000002</v>
      </c>
      <c r="AM193" s="1">
        <v>26.5959596</v>
      </c>
      <c r="AN193" s="1">
        <v>5726752.9270000001</v>
      </c>
      <c r="AO193" s="1">
        <v>1596.6273739999999</v>
      </c>
      <c r="AP193" s="1">
        <v>6031.464242</v>
      </c>
      <c r="AQ193" s="1">
        <v>4494.068182</v>
      </c>
      <c r="AR193" s="1">
        <v>4520.431818</v>
      </c>
      <c r="AS193" s="1">
        <v>19403.391820000001</v>
      </c>
      <c r="AT193" s="1">
        <v>1469.2953540000001</v>
      </c>
      <c r="AU193" s="1">
        <v>5279.4968689999996</v>
      </c>
      <c r="AV193" s="1">
        <v>34461.614549999998</v>
      </c>
      <c r="AW193" s="1">
        <v>1092.009192</v>
      </c>
      <c r="AX193" s="1">
        <v>141.07070709999999</v>
      </c>
      <c r="AY193" s="1">
        <v>542.19181819999994</v>
      </c>
      <c r="AZ193" s="1">
        <v>7345.8197980000004</v>
      </c>
      <c r="BA193" s="1">
        <v>1476.967273</v>
      </c>
      <c r="BB193" s="1">
        <v>7873.0549490000003</v>
      </c>
      <c r="BC193" s="1">
        <v>2789.904141</v>
      </c>
    </row>
    <row r="194" spans="1:55" ht="15.75" customHeight="1" x14ac:dyDescent="0.25">
      <c r="A194" s="1" t="s">
        <v>463</v>
      </c>
      <c r="B194" s="1" t="s">
        <v>464</v>
      </c>
      <c r="C194" s="1" t="s">
        <v>3157</v>
      </c>
      <c r="D194" s="1">
        <v>69</v>
      </c>
      <c r="E194" s="1">
        <v>11.190323429999999</v>
      </c>
      <c r="F194" s="1">
        <v>2</v>
      </c>
      <c r="G194" s="1">
        <v>57.5</v>
      </c>
      <c r="H194" s="1">
        <v>14.375</v>
      </c>
      <c r="I194" s="1">
        <v>5.5</v>
      </c>
      <c r="J194" s="1">
        <v>1.375</v>
      </c>
      <c r="K194" s="1">
        <v>2.95</v>
      </c>
      <c r="L194" s="1">
        <v>0.73750000000000004</v>
      </c>
      <c r="M194" s="1">
        <v>50</v>
      </c>
      <c r="N194" s="1">
        <v>12.5</v>
      </c>
      <c r="O194" s="1">
        <v>50</v>
      </c>
      <c r="P194" s="1">
        <v>12.5</v>
      </c>
      <c r="Q194" s="1">
        <v>164</v>
      </c>
      <c r="R194" s="1">
        <v>142.31097560000001</v>
      </c>
      <c r="S194" s="1">
        <v>87.06707317</v>
      </c>
      <c r="T194" s="1">
        <v>27.87195122</v>
      </c>
      <c r="U194" s="1">
        <v>7773.2987800000001</v>
      </c>
      <c r="V194" s="1">
        <v>298.59146340000001</v>
      </c>
      <c r="W194" s="1">
        <v>-10.152439019999999</v>
      </c>
      <c r="X194" s="1">
        <v>308.74390240000002</v>
      </c>
      <c r="Y194" s="1">
        <v>207.34146340000001</v>
      </c>
      <c r="Z194" s="1">
        <v>60.914634149999998</v>
      </c>
      <c r="AA194" s="1">
        <v>242.1341463</v>
      </c>
      <c r="AB194" s="1">
        <v>43.426829269999999</v>
      </c>
      <c r="AC194" s="1">
        <v>1716.5060980000001</v>
      </c>
      <c r="AD194" s="1">
        <v>246.79268289999999</v>
      </c>
      <c r="AE194" s="1">
        <v>63.493902439999999</v>
      </c>
      <c r="AF194" s="1">
        <v>43.75</v>
      </c>
      <c r="AG194" s="1">
        <v>648.59756100000004</v>
      </c>
      <c r="AH194" s="1">
        <v>212.12804879999999</v>
      </c>
      <c r="AI194" s="1">
        <v>602.79878050000002</v>
      </c>
      <c r="AJ194" s="1">
        <v>247.09756100000001</v>
      </c>
      <c r="AK194" s="1">
        <v>997.66343710000001</v>
      </c>
      <c r="AL194" s="1">
        <v>111.7684797</v>
      </c>
      <c r="AM194" s="1">
        <v>14.014177760000001</v>
      </c>
      <c r="AN194" s="1">
        <v>780377.58499999996</v>
      </c>
      <c r="AO194" s="1">
        <v>571.27379169999995</v>
      </c>
      <c r="AP194" s="1">
        <v>1734.903</v>
      </c>
      <c r="AQ194" s="1">
        <v>818.76836749999995</v>
      </c>
      <c r="AR194" s="1">
        <v>3216.2507860000001</v>
      </c>
      <c r="AS194" s="1">
        <v>1656.9006429999999</v>
      </c>
      <c r="AT194" s="1">
        <v>667.81011520000004</v>
      </c>
      <c r="AU194" s="1">
        <v>1549.227742</v>
      </c>
      <c r="AV194" s="1">
        <v>195258.68090000001</v>
      </c>
      <c r="AW194" s="1">
        <v>4236.9628910000001</v>
      </c>
      <c r="AX194" s="1">
        <v>963.22082150000006</v>
      </c>
      <c r="AY194" s="1">
        <v>177.7960123</v>
      </c>
      <c r="AZ194" s="1">
        <v>27552.548709999999</v>
      </c>
      <c r="BA194" s="1">
        <v>8736.5295150000002</v>
      </c>
      <c r="BB194" s="1">
        <v>23733.707729999998</v>
      </c>
      <c r="BC194" s="1">
        <v>27326.26036</v>
      </c>
    </row>
    <row r="195" spans="1:55" ht="15.75" customHeight="1" x14ac:dyDescent="0.25">
      <c r="A195" s="1" t="s">
        <v>465</v>
      </c>
      <c r="B195" s="1" t="s">
        <v>466</v>
      </c>
      <c r="C195" s="1" t="s">
        <v>424</v>
      </c>
      <c r="D195" s="1">
        <v>51.8</v>
      </c>
      <c r="E195" s="1">
        <v>2.238064686</v>
      </c>
      <c r="F195" s="1">
        <v>10</v>
      </c>
      <c r="G195" s="1">
        <v>22.5</v>
      </c>
      <c r="H195" s="1">
        <v>5.625</v>
      </c>
      <c r="I195" s="1" t="s">
        <v>71</v>
      </c>
      <c r="J195" s="1" t="s">
        <v>71</v>
      </c>
      <c r="K195" s="1">
        <v>3</v>
      </c>
      <c r="L195" s="1">
        <v>0.75</v>
      </c>
      <c r="M195" s="1">
        <v>10</v>
      </c>
      <c r="N195" s="1">
        <v>2.5</v>
      </c>
      <c r="O195" s="1">
        <v>13.5</v>
      </c>
      <c r="P195" s="1">
        <v>3.375</v>
      </c>
      <c r="Q195" s="1">
        <v>1291</v>
      </c>
      <c r="R195" s="1">
        <v>33.491866770000001</v>
      </c>
      <c r="S195" s="1">
        <v>72.788536019999995</v>
      </c>
      <c r="T195" s="1">
        <v>28.01084431</v>
      </c>
      <c r="U195" s="1">
        <v>6856.4872189999996</v>
      </c>
      <c r="V195" s="1">
        <v>176.2974438</v>
      </c>
      <c r="W195" s="1">
        <v>-91.707978310000001</v>
      </c>
      <c r="X195" s="1">
        <v>268.0054222</v>
      </c>
      <c r="Y195" s="1">
        <v>81.167312159999994</v>
      </c>
      <c r="Z195" s="1">
        <v>1.674670798</v>
      </c>
      <c r="AA195" s="1">
        <v>123.53524400000001</v>
      </c>
      <c r="AB195" s="1">
        <v>-51.821068940000004</v>
      </c>
      <c r="AC195" s="1">
        <v>849.61425250000002</v>
      </c>
      <c r="AD195" s="1">
        <v>103.4291247</v>
      </c>
      <c r="AE195" s="1">
        <v>44.599535240000002</v>
      </c>
      <c r="AF195" s="1">
        <v>27.703330749999999</v>
      </c>
      <c r="AG195" s="1">
        <v>284.74980640000001</v>
      </c>
      <c r="AH195" s="1">
        <v>144.85592560000001</v>
      </c>
      <c r="AI195" s="1">
        <v>225.6746708</v>
      </c>
      <c r="AJ195" s="1">
        <v>209.25329199999999</v>
      </c>
      <c r="AK195" s="1">
        <v>1663.2206699999999</v>
      </c>
      <c r="AL195" s="1">
        <v>245.425791</v>
      </c>
      <c r="AM195" s="1">
        <v>30.085153630000001</v>
      </c>
      <c r="AN195" s="1">
        <v>6367692.3430000003</v>
      </c>
      <c r="AO195" s="1">
        <v>1367.6975050000001</v>
      </c>
      <c r="AP195" s="1">
        <v>5874.1991529999996</v>
      </c>
      <c r="AQ195" s="1">
        <v>7709.7108230000003</v>
      </c>
      <c r="AR195" s="1">
        <v>3081.9564810000002</v>
      </c>
      <c r="AS195" s="1">
        <v>5977.0506679999999</v>
      </c>
      <c r="AT195" s="1">
        <v>902.72026849999997</v>
      </c>
      <c r="AU195" s="1">
        <v>4449.8850130000001</v>
      </c>
      <c r="AV195" s="1">
        <v>155822.72399999999</v>
      </c>
      <c r="AW195" s="1">
        <v>2100.9893529999999</v>
      </c>
      <c r="AX195" s="1">
        <v>478.31934860000001</v>
      </c>
      <c r="AY195" s="1">
        <v>75.470833859999999</v>
      </c>
      <c r="AZ195" s="1">
        <v>16990.514869999999</v>
      </c>
      <c r="BA195" s="1">
        <v>5032.2412420000001</v>
      </c>
      <c r="BB195" s="1">
        <v>4917.3871019999997</v>
      </c>
      <c r="BC195" s="1">
        <v>17360.2451</v>
      </c>
    </row>
    <row r="196" spans="1:55" ht="15.75" customHeight="1" x14ac:dyDescent="0.25">
      <c r="A196" s="1" t="s">
        <v>467</v>
      </c>
      <c r="B196" s="1" t="s">
        <v>468</v>
      </c>
      <c r="C196" s="1" t="s">
        <v>79</v>
      </c>
      <c r="D196" s="1">
        <v>74</v>
      </c>
      <c r="E196" s="1">
        <v>22.380646859999999</v>
      </c>
      <c r="F196" s="1">
        <v>1</v>
      </c>
      <c r="G196" s="1">
        <v>52.5</v>
      </c>
      <c r="H196" s="1">
        <v>13.125</v>
      </c>
      <c r="I196" s="1">
        <v>2</v>
      </c>
      <c r="J196" s="1">
        <v>0.5</v>
      </c>
      <c r="K196" s="1">
        <v>2.5499999999999998</v>
      </c>
      <c r="L196" s="1">
        <v>0.63749999999999996</v>
      </c>
      <c r="M196" s="1">
        <v>22.5</v>
      </c>
      <c r="N196" s="1">
        <v>5.625</v>
      </c>
      <c r="O196" s="1" t="s">
        <v>71</v>
      </c>
      <c r="P196" s="1" t="s">
        <v>71</v>
      </c>
      <c r="Q196" s="1">
        <v>135</v>
      </c>
      <c r="R196" s="1">
        <v>107.11851849999999</v>
      </c>
      <c r="S196" s="1">
        <v>90.807407409999996</v>
      </c>
      <c r="T196" s="1">
        <v>46.111111110000003</v>
      </c>
      <c r="U196" s="1">
        <v>3548.3185189999999</v>
      </c>
      <c r="V196" s="1">
        <v>208.62962959999999</v>
      </c>
      <c r="W196" s="1">
        <v>13.81481481</v>
      </c>
      <c r="X196" s="1">
        <v>194.81481479999999</v>
      </c>
      <c r="Y196" s="1">
        <v>85.533333330000005</v>
      </c>
      <c r="Z196" s="1">
        <v>121.74814809999999</v>
      </c>
      <c r="AA196" s="1">
        <v>151.3925926</v>
      </c>
      <c r="AB196" s="1">
        <v>59.962962959999999</v>
      </c>
      <c r="AC196" s="1">
        <v>2210.5185190000002</v>
      </c>
      <c r="AD196" s="1">
        <v>227.45925930000001</v>
      </c>
      <c r="AE196" s="1">
        <v>131.6</v>
      </c>
      <c r="AF196" s="1">
        <v>15.39259259</v>
      </c>
      <c r="AG196" s="1">
        <v>639.68888890000005</v>
      </c>
      <c r="AH196" s="1">
        <v>455.41481479999999</v>
      </c>
      <c r="AI196" s="1">
        <v>488.91111110000003</v>
      </c>
      <c r="AJ196" s="1">
        <v>567.45925929999999</v>
      </c>
      <c r="AK196" s="1">
        <v>466.3888336</v>
      </c>
      <c r="AL196" s="1">
        <v>39.111885020000003</v>
      </c>
      <c r="AM196" s="1">
        <v>1.263681592</v>
      </c>
      <c r="AN196" s="1">
        <v>85378.935100000002</v>
      </c>
      <c r="AO196" s="1">
        <v>371.01105580000001</v>
      </c>
      <c r="AP196" s="1">
        <v>549.06246550000003</v>
      </c>
      <c r="AQ196" s="1">
        <v>182.73410720000001</v>
      </c>
      <c r="AR196" s="1">
        <v>824.28059699999994</v>
      </c>
      <c r="AS196" s="1">
        <v>2192.5629629999999</v>
      </c>
      <c r="AT196" s="1">
        <v>408.27009399999997</v>
      </c>
      <c r="AU196" s="1">
        <v>580.27473740000005</v>
      </c>
      <c r="AV196" s="1">
        <v>1494000.9380000001</v>
      </c>
      <c r="AW196" s="1">
        <v>16358.59348</v>
      </c>
      <c r="AX196" s="1">
        <v>6368.2716419999997</v>
      </c>
      <c r="AY196" s="1">
        <v>11.105914869999999</v>
      </c>
      <c r="AZ196" s="1">
        <v>118383.8279</v>
      </c>
      <c r="BA196" s="1">
        <v>66322.766940000001</v>
      </c>
      <c r="BB196" s="1">
        <v>92309.857709999997</v>
      </c>
      <c r="BC196" s="1">
        <v>70071.623330000002</v>
      </c>
    </row>
    <row r="197" spans="1:55" ht="15.75" customHeight="1" x14ac:dyDescent="0.25">
      <c r="A197" s="1" t="s">
        <v>469</v>
      </c>
      <c r="B197" s="1" t="s">
        <v>470</v>
      </c>
      <c r="C197" s="1" t="s">
        <v>3137</v>
      </c>
      <c r="D197" s="1">
        <v>80</v>
      </c>
      <c r="E197" s="1">
        <v>7.4602156199999996</v>
      </c>
      <c r="F197" s="1">
        <v>3</v>
      </c>
      <c r="G197" s="1" t="s">
        <v>71</v>
      </c>
      <c r="H197" s="1" t="s">
        <v>71</v>
      </c>
      <c r="I197" s="1" t="s">
        <v>71</v>
      </c>
      <c r="J197" s="1" t="s">
        <v>71</v>
      </c>
      <c r="K197" s="1" t="s">
        <v>71</v>
      </c>
      <c r="L197" s="1" t="s">
        <v>71</v>
      </c>
      <c r="M197" s="1" t="s">
        <v>71</v>
      </c>
      <c r="N197" s="1" t="s">
        <v>71</v>
      </c>
      <c r="O197" s="1" t="s">
        <v>71</v>
      </c>
      <c r="P197" s="1" t="s">
        <v>71</v>
      </c>
      <c r="Q197" s="1">
        <v>272</v>
      </c>
      <c r="R197" s="1">
        <v>114.84191180000001</v>
      </c>
      <c r="S197" s="1">
        <v>85.96323529</v>
      </c>
      <c r="T197" s="1">
        <v>26.014705880000001</v>
      </c>
      <c r="U197" s="1">
        <v>8427.7279409999992</v>
      </c>
      <c r="V197" s="1">
        <v>280.78308820000001</v>
      </c>
      <c r="W197" s="1">
        <v>-44.871323529999998</v>
      </c>
      <c r="X197" s="1">
        <v>325.65441179999999</v>
      </c>
      <c r="Y197" s="1">
        <v>190.12867650000001</v>
      </c>
      <c r="Z197" s="1">
        <v>32.830882350000003</v>
      </c>
      <c r="AA197" s="1">
        <v>222.66176469999999</v>
      </c>
      <c r="AB197" s="1">
        <v>7.3419117649999999</v>
      </c>
      <c r="AC197" s="1">
        <v>1625.4044120000001</v>
      </c>
      <c r="AD197" s="1">
        <v>227.7095588</v>
      </c>
      <c r="AE197" s="1">
        <v>69.066176470000002</v>
      </c>
      <c r="AF197" s="1">
        <v>39.5625</v>
      </c>
      <c r="AG197" s="1">
        <v>601.33455879999997</v>
      </c>
      <c r="AH197" s="1">
        <v>228.2720588</v>
      </c>
      <c r="AI197" s="1">
        <v>569.75</v>
      </c>
      <c r="AJ197" s="1">
        <v>272.30882350000002</v>
      </c>
      <c r="AK197" s="1">
        <v>1265.838385</v>
      </c>
      <c r="AL197" s="1">
        <v>108.6259496</v>
      </c>
      <c r="AM197" s="1">
        <v>11.15845453</v>
      </c>
      <c r="AN197" s="1">
        <v>899790.16929999995</v>
      </c>
      <c r="AO197" s="1">
        <v>807.60222220000003</v>
      </c>
      <c r="AP197" s="1">
        <v>2438.5922369999998</v>
      </c>
      <c r="AQ197" s="1">
        <v>854.41887350000002</v>
      </c>
      <c r="AR197" s="1">
        <v>3504.1051520000001</v>
      </c>
      <c r="AS197" s="1">
        <v>3123.7572719999998</v>
      </c>
      <c r="AT197" s="1">
        <v>791.53093120000005</v>
      </c>
      <c r="AU197" s="1">
        <v>2234.2332179999999</v>
      </c>
      <c r="AV197" s="1">
        <v>191983.56280000001</v>
      </c>
      <c r="AW197" s="1">
        <v>4800.3544469999997</v>
      </c>
      <c r="AX197" s="1">
        <v>985.05833510000002</v>
      </c>
      <c r="AY197" s="1">
        <v>214.97024909999999</v>
      </c>
      <c r="AZ197" s="1">
        <v>32274.762200000001</v>
      </c>
      <c r="BA197" s="1">
        <v>9386.0585520000004</v>
      </c>
      <c r="BB197" s="1">
        <v>27071.287820000001</v>
      </c>
      <c r="BC197" s="1">
        <v>27162.022359999999</v>
      </c>
    </row>
    <row r="198" spans="1:55" ht="15.75" customHeight="1" x14ac:dyDescent="0.25">
      <c r="A198" s="1" t="s">
        <v>471</v>
      </c>
      <c r="B198" s="1" t="s">
        <v>472</v>
      </c>
      <c r="C198" s="1" t="s">
        <v>473</v>
      </c>
      <c r="D198" s="1">
        <v>70</v>
      </c>
      <c r="E198" s="1">
        <v>3.7301078099999998</v>
      </c>
      <c r="F198" s="1">
        <v>6</v>
      </c>
      <c r="G198" s="1">
        <v>37.5</v>
      </c>
      <c r="H198" s="1">
        <v>9.375</v>
      </c>
      <c r="I198" s="1">
        <v>1.125</v>
      </c>
      <c r="J198" s="1">
        <v>0.28125</v>
      </c>
      <c r="K198" s="1">
        <v>2.625</v>
      </c>
      <c r="L198" s="1">
        <v>0.65625</v>
      </c>
      <c r="M198" s="1">
        <v>4</v>
      </c>
      <c r="N198" s="1">
        <v>1</v>
      </c>
      <c r="O198" s="1">
        <v>4</v>
      </c>
      <c r="P198" s="1">
        <v>1</v>
      </c>
      <c r="Q198" s="1">
        <v>1528</v>
      </c>
      <c r="R198" s="1">
        <v>24.73560209</v>
      </c>
      <c r="S198" s="1">
        <v>102.052356</v>
      </c>
      <c r="T198" s="1">
        <v>26.195680629999998</v>
      </c>
      <c r="U198" s="1">
        <v>9770.8298429999995</v>
      </c>
      <c r="V198" s="1">
        <v>220.802356</v>
      </c>
      <c r="W198" s="1">
        <v>-164.6629581</v>
      </c>
      <c r="X198" s="1">
        <v>385.4653141</v>
      </c>
      <c r="Y198" s="1">
        <v>115.4024869</v>
      </c>
      <c r="Z198" s="1">
        <v>-49.785994760000001</v>
      </c>
      <c r="AA198" s="1">
        <v>147.93324609999999</v>
      </c>
      <c r="AB198" s="1">
        <v>-103.25196339999999</v>
      </c>
      <c r="AC198" s="1">
        <v>697.33638740000004</v>
      </c>
      <c r="AD198" s="1">
        <v>89.331151829999996</v>
      </c>
      <c r="AE198" s="1">
        <v>33.863874350000003</v>
      </c>
      <c r="AF198" s="1">
        <v>32.810863869999999</v>
      </c>
      <c r="AG198" s="1">
        <v>246.0896597</v>
      </c>
      <c r="AH198" s="1">
        <v>113.1367801</v>
      </c>
      <c r="AI198" s="1">
        <v>222.39725129999999</v>
      </c>
      <c r="AJ198" s="1">
        <v>142.06217280000001</v>
      </c>
      <c r="AK198" s="1">
        <v>960.29678009999998</v>
      </c>
      <c r="AL198" s="1">
        <v>551.34106840000004</v>
      </c>
      <c r="AM198" s="1">
        <v>30.094624419999999</v>
      </c>
      <c r="AN198" s="1">
        <v>4235639.0920000002</v>
      </c>
      <c r="AO198" s="1">
        <v>955.19863229999999</v>
      </c>
      <c r="AP198" s="1">
        <v>3835.9642589999999</v>
      </c>
      <c r="AQ198" s="1">
        <v>4669.2600929999999</v>
      </c>
      <c r="AR198" s="1">
        <v>3941.0972299999999</v>
      </c>
      <c r="AS198" s="1">
        <v>5400.4551540000002</v>
      </c>
      <c r="AT198" s="1">
        <v>715.29220110000006</v>
      </c>
      <c r="AU198" s="1">
        <v>2728.4322160000002</v>
      </c>
      <c r="AV198" s="1">
        <v>62300.231240000001</v>
      </c>
      <c r="AW198" s="1">
        <v>780.54776500000003</v>
      </c>
      <c r="AX198" s="1">
        <v>341.19429330000003</v>
      </c>
      <c r="AY198" s="1">
        <v>199.6217025</v>
      </c>
      <c r="AZ198" s="1">
        <v>6237.0246999999999</v>
      </c>
      <c r="BA198" s="1">
        <v>3401.261567</v>
      </c>
      <c r="BB198" s="1">
        <v>3495.6358009999999</v>
      </c>
      <c r="BC198" s="1">
        <v>7602.3635190000005</v>
      </c>
    </row>
    <row r="199" spans="1:55" ht="15.75" customHeight="1" x14ac:dyDescent="0.25">
      <c r="A199" s="1" t="s">
        <v>474</v>
      </c>
      <c r="B199" s="1" t="s">
        <v>475</v>
      </c>
      <c r="C199" s="1" t="s">
        <v>3151</v>
      </c>
      <c r="D199" s="1">
        <v>37</v>
      </c>
      <c r="E199" s="1">
        <v>11.190323429999999</v>
      </c>
      <c r="F199" s="1">
        <v>2</v>
      </c>
      <c r="G199" s="1">
        <v>60</v>
      </c>
      <c r="H199" s="1">
        <v>15</v>
      </c>
      <c r="I199" s="1">
        <v>5</v>
      </c>
      <c r="J199" s="1">
        <v>1.25</v>
      </c>
      <c r="K199" s="1">
        <v>11</v>
      </c>
      <c r="L199" s="1">
        <v>2.75</v>
      </c>
      <c r="M199" s="1">
        <v>30</v>
      </c>
      <c r="N199" s="1">
        <v>7.5</v>
      </c>
      <c r="O199" s="1">
        <v>30</v>
      </c>
      <c r="P199" s="1">
        <v>7.5</v>
      </c>
      <c r="Q199" s="1">
        <v>118</v>
      </c>
      <c r="R199" s="1">
        <v>95.364406779999996</v>
      </c>
      <c r="S199" s="1">
        <v>84.847457629999994</v>
      </c>
      <c r="T199" s="1">
        <v>26.02542373</v>
      </c>
      <c r="U199" s="1">
        <v>8508.6779659999993</v>
      </c>
      <c r="V199" s="1">
        <v>262.56779660000001</v>
      </c>
      <c r="W199" s="1">
        <v>-62.305084749999999</v>
      </c>
      <c r="X199" s="1">
        <v>324.87288139999998</v>
      </c>
      <c r="Y199" s="1">
        <v>185.83050850000001</v>
      </c>
      <c r="Z199" s="1">
        <v>19.68644068</v>
      </c>
      <c r="AA199" s="1">
        <v>203.7966102</v>
      </c>
      <c r="AB199" s="1">
        <v>-12.635593220000001</v>
      </c>
      <c r="AC199" s="1">
        <v>1730.652542</v>
      </c>
      <c r="AD199" s="1">
        <v>232.9830508</v>
      </c>
      <c r="AE199" s="1">
        <v>81.245762709999994</v>
      </c>
      <c r="AF199" s="1">
        <v>34.533898309999998</v>
      </c>
      <c r="AG199" s="1">
        <v>624.59322029999998</v>
      </c>
      <c r="AH199" s="1">
        <v>265.64406780000002</v>
      </c>
      <c r="AI199" s="1">
        <v>602.63559320000002</v>
      </c>
      <c r="AJ199" s="1">
        <v>309.04237289999998</v>
      </c>
      <c r="AK199" s="1">
        <v>1312.3361580000001</v>
      </c>
      <c r="AL199" s="1">
        <v>68.626104589999997</v>
      </c>
      <c r="AM199" s="1">
        <v>16.674561780000001</v>
      </c>
      <c r="AN199" s="1">
        <v>1639532.9890000001</v>
      </c>
      <c r="AO199" s="1">
        <v>1320.9654499999999</v>
      </c>
      <c r="AP199" s="1">
        <v>2478.7779230000001</v>
      </c>
      <c r="AQ199" s="1">
        <v>1646.624728</v>
      </c>
      <c r="AR199" s="1">
        <v>2029.3043600000001</v>
      </c>
      <c r="AS199" s="1">
        <v>3420.798276</v>
      </c>
      <c r="AT199" s="1">
        <v>1100.163407</v>
      </c>
      <c r="AU199" s="1">
        <v>2185.4130810000001</v>
      </c>
      <c r="AV199" s="1">
        <v>207255.54490000001</v>
      </c>
      <c r="AW199" s="1">
        <v>5559.418514</v>
      </c>
      <c r="AX199" s="1">
        <v>612.76814430000002</v>
      </c>
      <c r="AY199" s="1">
        <v>103.6184992</v>
      </c>
      <c r="AZ199" s="1">
        <v>40349.78183</v>
      </c>
      <c r="BA199" s="1">
        <v>5958.709836</v>
      </c>
      <c r="BB199" s="1">
        <v>30946.951539999998</v>
      </c>
      <c r="BC199" s="1">
        <v>13665.04947</v>
      </c>
    </row>
    <row r="200" spans="1:55" ht="15.75" customHeight="1" x14ac:dyDescent="0.25">
      <c r="A200" s="1" t="s">
        <v>476</v>
      </c>
      <c r="B200" s="1" t="s">
        <v>477</v>
      </c>
      <c r="C200" s="1" t="s">
        <v>3178</v>
      </c>
      <c r="D200" s="1">
        <v>73.045454550000002</v>
      </c>
      <c r="E200" s="1">
        <v>1.01730213</v>
      </c>
      <c r="F200" s="1">
        <v>22</v>
      </c>
      <c r="G200" s="1">
        <v>30</v>
      </c>
      <c r="H200" s="1">
        <v>7.5</v>
      </c>
      <c r="I200" s="1">
        <v>0.75</v>
      </c>
      <c r="J200" s="1">
        <v>0.1875</v>
      </c>
      <c r="K200" s="1">
        <v>5</v>
      </c>
      <c r="L200" s="1">
        <v>1.25</v>
      </c>
      <c r="M200" s="1">
        <v>19</v>
      </c>
      <c r="N200" s="1">
        <v>4.75</v>
      </c>
      <c r="O200" s="1">
        <v>19</v>
      </c>
      <c r="P200" s="1">
        <v>4.75</v>
      </c>
      <c r="Q200" s="1">
        <v>480</v>
      </c>
      <c r="R200" s="1">
        <v>138.67500000000001</v>
      </c>
      <c r="S200" s="1">
        <v>91.15625</v>
      </c>
      <c r="T200" s="1">
        <v>35.291666669999998</v>
      </c>
      <c r="U200" s="1">
        <v>5689.2937499999998</v>
      </c>
      <c r="V200" s="1">
        <v>280.70416669999997</v>
      </c>
      <c r="W200" s="1">
        <v>27.087499999999999</v>
      </c>
      <c r="X200" s="1">
        <v>253.6166667</v>
      </c>
      <c r="Y200" s="1">
        <v>108.0458333</v>
      </c>
      <c r="Z200" s="1">
        <v>201.7895833</v>
      </c>
      <c r="AA200" s="1">
        <v>213.8354167</v>
      </c>
      <c r="AB200" s="1">
        <v>69.258333329999999</v>
      </c>
      <c r="AC200" s="1">
        <v>706.125</v>
      </c>
      <c r="AD200" s="1">
        <v>101.05</v>
      </c>
      <c r="AE200" s="1">
        <v>17.225000000000001</v>
      </c>
      <c r="AF200" s="1">
        <v>45.177083330000002</v>
      </c>
      <c r="AG200" s="1">
        <v>273.6020833</v>
      </c>
      <c r="AH200" s="1">
        <v>76.210416670000001</v>
      </c>
      <c r="AI200" s="1">
        <v>87.368750000000006</v>
      </c>
      <c r="AJ200" s="1">
        <v>235.5770833</v>
      </c>
      <c r="AK200" s="1">
        <v>703.01732779999998</v>
      </c>
      <c r="AL200" s="1">
        <v>367.98597339999998</v>
      </c>
      <c r="AM200" s="1">
        <v>15.13395964</v>
      </c>
      <c r="AN200" s="1">
        <v>654675.45220000006</v>
      </c>
      <c r="AO200" s="1">
        <v>1020.751548</v>
      </c>
      <c r="AP200" s="1">
        <v>1109.662474</v>
      </c>
      <c r="AQ200" s="1">
        <v>1615.652331</v>
      </c>
      <c r="AR200" s="1">
        <v>1131.7682500000001</v>
      </c>
      <c r="AS200" s="1">
        <v>2627.6320420000002</v>
      </c>
      <c r="AT200" s="1">
        <v>666.32567410000001</v>
      </c>
      <c r="AU200" s="1">
        <v>979.76193460000002</v>
      </c>
      <c r="AV200" s="1">
        <v>44806.447809999998</v>
      </c>
      <c r="AW200" s="1">
        <v>1238.9954069999999</v>
      </c>
      <c r="AX200" s="1">
        <v>228.2582463</v>
      </c>
      <c r="AY200" s="1">
        <v>371.65751130000001</v>
      </c>
      <c r="AZ200" s="1">
        <v>9379.8434190000007</v>
      </c>
      <c r="BA200" s="1">
        <v>2671.6487430000002</v>
      </c>
      <c r="BB200" s="1">
        <v>3234.8637399999998</v>
      </c>
      <c r="BC200" s="1">
        <v>10505.1548</v>
      </c>
    </row>
    <row r="201" spans="1:55" ht="15.75" customHeight="1" x14ac:dyDescent="0.25">
      <c r="A201" s="1" t="s">
        <v>478</v>
      </c>
      <c r="B201" s="1" t="s">
        <v>479</v>
      </c>
      <c r="C201" s="1" t="s">
        <v>79</v>
      </c>
      <c r="D201" s="1">
        <v>72.392857140000004</v>
      </c>
      <c r="E201" s="1">
        <v>0.79930881600000003</v>
      </c>
      <c r="F201" s="1">
        <v>28</v>
      </c>
      <c r="G201" s="1">
        <v>60</v>
      </c>
      <c r="H201" s="1">
        <v>15</v>
      </c>
      <c r="I201" s="1">
        <v>3.8</v>
      </c>
      <c r="J201" s="1">
        <v>0.95</v>
      </c>
      <c r="K201" s="1">
        <v>4.05</v>
      </c>
      <c r="L201" s="1">
        <v>1.0125</v>
      </c>
      <c r="M201" s="1">
        <v>19.5</v>
      </c>
      <c r="N201" s="1">
        <v>4.875</v>
      </c>
      <c r="O201" s="1">
        <v>21</v>
      </c>
      <c r="P201" s="1">
        <v>5.25</v>
      </c>
      <c r="Q201" s="1">
        <v>961</v>
      </c>
      <c r="R201" s="1">
        <v>101.83038500000001</v>
      </c>
      <c r="S201" s="1">
        <v>78.261186260000002</v>
      </c>
      <c r="T201" s="1">
        <v>32.009365240000001</v>
      </c>
      <c r="U201" s="1">
        <v>5853.9510929999997</v>
      </c>
      <c r="V201" s="1">
        <v>232.9115505</v>
      </c>
      <c r="W201" s="1">
        <v>-8.7200832469999998</v>
      </c>
      <c r="X201" s="1">
        <v>241.63163370000001</v>
      </c>
      <c r="Y201" s="1">
        <v>103.4797086</v>
      </c>
      <c r="Z201" s="1">
        <v>100.3028096</v>
      </c>
      <c r="AA201" s="1">
        <v>177.35691990000001</v>
      </c>
      <c r="AB201" s="1">
        <v>28.690946929999999</v>
      </c>
      <c r="AC201" s="1">
        <v>787.18210199999999</v>
      </c>
      <c r="AD201" s="1">
        <v>98.810613939999996</v>
      </c>
      <c r="AE201" s="1">
        <v>37.113423519999998</v>
      </c>
      <c r="AF201" s="1">
        <v>31.82310094</v>
      </c>
      <c r="AG201" s="1">
        <v>274.52237250000002</v>
      </c>
      <c r="AH201" s="1">
        <v>125.4578564</v>
      </c>
      <c r="AI201" s="1">
        <v>169.64620189999999</v>
      </c>
      <c r="AJ201" s="1">
        <v>217.98543179999999</v>
      </c>
      <c r="AK201" s="1">
        <v>1234.7576590000001</v>
      </c>
      <c r="AL201" s="1">
        <v>444.84525230000003</v>
      </c>
      <c r="AM201" s="1">
        <v>36.619703870000002</v>
      </c>
      <c r="AN201" s="1">
        <v>1710513.8359999999</v>
      </c>
      <c r="AO201" s="1">
        <v>2000.3807099999999</v>
      </c>
      <c r="AP201" s="1">
        <v>1867.9413569999999</v>
      </c>
      <c r="AQ201" s="1">
        <v>2508.957915</v>
      </c>
      <c r="AR201" s="1">
        <v>1992.245682</v>
      </c>
      <c r="AS201" s="1">
        <v>7592.4717529999998</v>
      </c>
      <c r="AT201" s="1">
        <v>1176.533934</v>
      </c>
      <c r="AU201" s="1">
        <v>1851.7116779999999</v>
      </c>
      <c r="AV201" s="1">
        <v>88377.834510000001</v>
      </c>
      <c r="AW201" s="1">
        <v>1610.5661789999999</v>
      </c>
      <c r="AX201" s="1">
        <v>435.42358000000002</v>
      </c>
      <c r="AY201" s="1">
        <v>470.42075749999998</v>
      </c>
      <c r="AZ201" s="1">
        <v>12708.52059</v>
      </c>
      <c r="BA201" s="1">
        <v>4280.2734819999996</v>
      </c>
      <c r="BB201" s="1">
        <v>7536.2976129999997</v>
      </c>
      <c r="BC201" s="1">
        <v>12129.891449999999</v>
      </c>
    </row>
    <row r="202" spans="1:55" ht="15.75" customHeight="1" x14ac:dyDescent="0.25">
      <c r="A202" s="1" t="s">
        <v>480</v>
      </c>
      <c r="B202" s="1" t="s">
        <v>481</v>
      </c>
      <c r="C202" s="1" t="s">
        <v>3156</v>
      </c>
      <c r="D202" s="1">
        <v>62</v>
      </c>
      <c r="E202" s="1">
        <v>4.4761293719999999</v>
      </c>
      <c r="F202" s="1">
        <v>5</v>
      </c>
      <c r="G202" s="1">
        <v>75</v>
      </c>
      <c r="H202" s="1">
        <v>18.75</v>
      </c>
      <c r="I202" s="1">
        <v>3.5</v>
      </c>
      <c r="J202" s="1">
        <v>0.875</v>
      </c>
      <c r="K202" s="1">
        <v>4.75</v>
      </c>
      <c r="L202" s="1">
        <v>1.1875</v>
      </c>
      <c r="M202" s="1">
        <v>10</v>
      </c>
      <c r="N202" s="1">
        <v>2.5</v>
      </c>
      <c r="O202" s="1">
        <v>10</v>
      </c>
      <c r="P202" s="1">
        <v>2.5</v>
      </c>
      <c r="Q202" s="1">
        <v>978</v>
      </c>
      <c r="R202" s="1">
        <v>77.732106340000001</v>
      </c>
      <c r="S202" s="1">
        <v>75.925357869999999</v>
      </c>
      <c r="T202" s="1">
        <v>30.058282210000002</v>
      </c>
      <c r="U202" s="1">
        <v>6406.1247439999997</v>
      </c>
      <c r="V202" s="1">
        <v>215.62167690000001</v>
      </c>
      <c r="W202" s="1">
        <v>-39.470347650000001</v>
      </c>
      <c r="X202" s="1">
        <v>255.09202450000001</v>
      </c>
      <c r="Y202" s="1">
        <v>113.72290390000001</v>
      </c>
      <c r="Z202" s="1">
        <v>39.981595089999999</v>
      </c>
      <c r="AA202" s="1">
        <v>160.43251530000001</v>
      </c>
      <c r="AB202" s="1">
        <v>-2.9355828220000002</v>
      </c>
      <c r="AC202" s="1">
        <v>750.36094070000001</v>
      </c>
      <c r="AD202" s="1">
        <v>85.56134969</v>
      </c>
      <c r="AE202" s="1">
        <v>41.875255619999997</v>
      </c>
      <c r="AF202" s="1">
        <v>23.18711656</v>
      </c>
      <c r="AG202" s="1">
        <v>239.99693250000001</v>
      </c>
      <c r="AH202" s="1">
        <v>136.87934559999999</v>
      </c>
      <c r="AI202" s="1">
        <v>201.77402860000001</v>
      </c>
      <c r="AJ202" s="1">
        <v>176.88343560000001</v>
      </c>
      <c r="AK202" s="1">
        <v>746.9107593</v>
      </c>
      <c r="AL202" s="1">
        <v>216.4171455</v>
      </c>
      <c r="AM202" s="1">
        <v>35.182884250000001</v>
      </c>
      <c r="AN202" s="1">
        <v>3659687.17</v>
      </c>
      <c r="AO202" s="1">
        <v>563.5353331</v>
      </c>
      <c r="AP202" s="1">
        <v>2969.3650360000001</v>
      </c>
      <c r="AQ202" s="1">
        <v>3859.4183400000002</v>
      </c>
      <c r="AR202" s="1">
        <v>2111.8791270000002</v>
      </c>
      <c r="AS202" s="1">
        <v>4416.5810320000001</v>
      </c>
      <c r="AT202" s="1">
        <v>275.79124460000003</v>
      </c>
      <c r="AU202" s="1">
        <v>2426.6805949999998</v>
      </c>
      <c r="AV202" s="1">
        <v>54273.473480000001</v>
      </c>
      <c r="AW202" s="1">
        <v>688.4716674</v>
      </c>
      <c r="AX202" s="1">
        <v>221.43580470000001</v>
      </c>
      <c r="AY202" s="1">
        <v>72.537111229999994</v>
      </c>
      <c r="AZ202" s="1">
        <v>5645.9396020000004</v>
      </c>
      <c r="BA202" s="1">
        <v>2322.4460210000002</v>
      </c>
      <c r="BB202" s="1">
        <v>2492.7707879999998</v>
      </c>
      <c r="BC202" s="1">
        <v>6124.4551810000003</v>
      </c>
    </row>
    <row r="203" spans="1:55" ht="15.75" customHeight="1" x14ac:dyDescent="0.25">
      <c r="A203" s="1" t="s">
        <v>482</v>
      </c>
      <c r="B203" s="1" t="s">
        <v>483</v>
      </c>
      <c r="C203" s="1" t="s">
        <v>3193</v>
      </c>
      <c r="D203" s="1">
        <v>59.714285709999999</v>
      </c>
      <c r="E203" s="1">
        <v>3.1972352659999999</v>
      </c>
      <c r="F203" s="1">
        <v>7</v>
      </c>
      <c r="G203" s="1">
        <v>30</v>
      </c>
      <c r="H203" s="1">
        <v>7.5</v>
      </c>
      <c r="I203" s="1">
        <v>2</v>
      </c>
      <c r="J203" s="1">
        <v>0.5</v>
      </c>
      <c r="K203" s="1">
        <v>3.25</v>
      </c>
      <c r="L203" s="1">
        <v>0.8125</v>
      </c>
      <c r="M203" s="1">
        <v>9</v>
      </c>
      <c r="N203" s="1">
        <v>2.25</v>
      </c>
      <c r="O203" s="1">
        <v>9</v>
      </c>
      <c r="P203" s="1">
        <v>2.25</v>
      </c>
      <c r="Q203" s="1">
        <v>776</v>
      </c>
      <c r="R203" s="1">
        <v>135.8247423</v>
      </c>
      <c r="S203" s="1">
        <v>93.087628870000003</v>
      </c>
      <c r="T203" s="1">
        <v>37.324742270000002</v>
      </c>
      <c r="U203" s="1">
        <v>5466.0335050000003</v>
      </c>
      <c r="V203" s="1">
        <v>272.09407220000003</v>
      </c>
      <c r="W203" s="1">
        <v>24.381443300000001</v>
      </c>
      <c r="X203" s="1">
        <v>247.7126289</v>
      </c>
      <c r="Y203" s="1">
        <v>106.88917530000001</v>
      </c>
      <c r="Z203" s="1">
        <v>179.54768039999999</v>
      </c>
      <c r="AA203" s="1">
        <v>206.66494850000001</v>
      </c>
      <c r="AB203" s="1">
        <v>67.368556699999999</v>
      </c>
      <c r="AC203" s="1">
        <v>688.38273200000003</v>
      </c>
      <c r="AD203" s="1">
        <v>96.31056701</v>
      </c>
      <c r="AE203" s="1">
        <v>23.957474229999999</v>
      </c>
      <c r="AF203" s="1">
        <v>41.659793809999996</v>
      </c>
      <c r="AG203" s="1">
        <v>261.42396910000002</v>
      </c>
      <c r="AH203" s="1">
        <v>89.518041240000002</v>
      </c>
      <c r="AI203" s="1">
        <v>104.30154640000001</v>
      </c>
      <c r="AJ203" s="1">
        <v>225.0309278</v>
      </c>
      <c r="AK203" s="1">
        <v>988.3640838</v>
      </c>
      <c r="AL203" s="1">
        <v>420.71747260000001</v>
      </c>
      <c r="AM203" s="1">
        <v>33.416987030000001</v>
      </c>
      <c r="AN203" s="1">
        <v>1541376.66</v>
      </c>
      <c r="AO203" s="1">
        <v>1527.6440419999999</v>
      </c>
      <c r="AP203" s="1">
        <v>1759.382055</v>
      </c>
      <c r="AQ203" s="1">
        <v>2421.1495690000002</v>
      </c>
      <c r="AR203" s="1">
        <v>1360.7180249999999</v>
      </c>
      <c r="AS203" s="1">
        <v>5228.4028850000004</v>
      </c>
      <c r="AT203" s="1">
        <v>1042.5663050000001</v>
      </c>
      <c r="AU203" s="1">
        <v>1546.4136679999999</v>
      </c>
      <c r="AV203" s="1">
        <v>47123.214619999999</v>
      </c>
      <c r="AW203" s="1">
        <v>1258.4079400000001</v>
      </c>
      <c r="AX203" s="1">
        <v>390.03818919999998</v>
      </c>
      <c r="AY203" s="1">
        <v>623.12798139999995</v>
      </c>
      <c r="AZ203" s="1">
        <v>9010.7038890000003</v>
      </c>
      <c r="BA203" s="1">
        <v>3919.8138680000002</v>
      </c>
      <c r="BB203" s="1">
        <v>5116.8895979999998</v>
      </c>
      <c r="BC203" s="1">
        <v>9753.7642039999992</v>
      </c>
    </row>
    <row r="204" spans="1:55" ht="15.75" customHeight="1" x14ac:dyDescent="0.25">
      <c r="A204" s="1" t="s">
        <v>484</v>
      </c>
      <c r="B204" s="1" t="s">
        <v>485</v>
      </c>
      <c r="C204" s="1" t="s">
        <v>3173</v>
      </c>
      <c r="D204" s="1">
        <v>57.2</v>
      </c>
      <c r="E204" s="1">
        <v>4.4761293719999999</v>
      </c>
      <c r="F204" s="1">
        <v>5</v>
      </c>
      <c r="G204" s="1">
        <v>42.5</v>
      </c>
      <c r="H204" s="1">
        <v>10.625</v>
      </c>
      <c r="I204" s="1">
        <v>2.5</v>
      </c>
      <c r="J204" s="1">
        <v>0.625</v>
      </c>
      <c r="K204" s="1">
        <v>3.75</v>
      </c>
      <c r="L204" s="1">
        <v>0.9375</v>
      </c>
      <c r="M204" s="1">
        <v>6</v>
      </c>
      <c r="N204" s="1">
        <v>1.5</v>
      </c>
      <c r="O204" s="1">
        <v>6</v>
      </c>
      <c r="P204" s="1">
        <v>1.5</v>
      </c>
      <c r="Q204" s="1">
        <v>1035</v>
      </c>
      <c r="R204" s="1">
        <v>115.13526570000001</v>
      </c>
      <c r="S204" s="1">
        <v>81.378743959999994</v>
      </c>
      <c r="T204" s="1">
        <v>34.762318839999999</v>
      </c>
      <c r="U204" s="1">
        <v>5441.9913040000001</v>
      </c>
      <c r="V204" s="1">
        <v>244.07343</v>
      </c>
      <c r="W204" s="1">
        <v>9.6772946859999998</v>
      </c>
      <c r="X204" s="1">
        <v>234.3961353</v>
      </c>
      <c r="Y204" s="1">
        <v>111.38260870000001</v>
      </c>
      <c r="Z204" s="1">
        <v>124.96908209999999</v>
      </c>
      <c r="AA204" s="1">
        <v>185.91690819999999</v>
      </c>
      <c r="AB204" s="1">
        <v>47.209661840000003</v>
      </c>
      <c r="AC204" s="1">
        <v>792.03671499999996</v>
      </c>
      <c r="AD204" s="1">
        <v>97.8</v>
      </c>
      <c r="AE204" s="1">
        <v>36.994202899999998</v>
      </c>
      <c r="AF204" s="1">
        <v>30.665700480000002</v>
      </c>
      <c r="AG204" s="1">
        <v>271.85700480000003</v>
      </c>
      <c r="AH204" s="1">
        <v>127.2502415</v>
      </c>
      <c r="AI204" s="1">
        <v>161.35458940000001</v>
      </c>
      <c r="AJ204" s="1">
        <v>230.08695650000001</v>
      </c>
      <c r="AK204" s="1">
        <v>1114.687682</v>
      </c>
      <c r="AL204" s="1">
        <v>342.27034079999999</v>
      </c>
      <c r="AM204" s="1">
        <v>45.438617440000002</v>
      </c>
      <c r="AN204" s="1">
        <v>1990873.169</v>
      </c>
      <c r="AO204" s="1">
        <v>1355.416266</v>
      </c>
      <c r="AP204" s="1">
        <v>2103.8493389999999</v>
      </c>
      <c r="AQ204" s="1">
        <v>2361.7307390000001</v>
      </c>
      <c r="AR204" s="1">
        <v>1927.072038</v>
      </c>
      <c r="AS204" s="1">
        <v>7040.5290240000004</v>
      </c>
      <c r="AT204" s="1">
        <v>827.15556489999994</v>
      </c>
      <c r="AU204" s="1">
        <v>2103.1039679999999</v>
      </c>
      <c r="AV204" s="1">
        <v>75795.308130000005</v>
      </c>
      <c r="AW204" s="1">
        <v>1292.311025</v>
      </c>
      <c r="AX204" s="1">
        <v>498.0096375</v>
      </c>
      <c r="AY204" s="1">
        <v>372.01966379999999</v>
      </c>
      <c r="AZ204" s="1">
        <v>9913.3315640000001</v>
      </c>
      <c r="BA204" s="1">
        <v>4782.5378989999999</v>
      </c>
      <c r="BB204" s="1">
        <v>6418.4534480000002</v>
      </c>
      <c r="BC204" s="1">
        <v>12259.63847</v>
      </c>
    </row>
    <row r="205" spans="1:55" ht="15.75" customHeight="1" x14ac:dyDescent="0.25">
      <c r="A205" s="1" t="s">
        <v>486</v>
      </c>
      <c r="B205" s="1" t="s">
        <v>487</v>
      </c>
      <c r="C205" s="1" t="s">
        <v>79</v>
      </c>
      <c r="D205" s="1">
        <v>72</v>
      </c>
      <c r="E205" s="1">
        <v>22.380646859999999</v>
      </c>
      <c r="F205" s="1">
        <v>1</v>
      </c>
      <c r="G205" s="1">
        <v>50.5</v>
      </c>
      <c r="H205" s="1">
        <v>12.625</v>
      </c>
      <c r="I205" s="1">
        <v>6.25</v>
      </c>
      <c r="J205" s="1">
        <v>1.5625</v>
      </c>
      <c r="K205" s="1">
        <v>3.7</v>
      </c>
      <c r="L205" s="1">
        <v>0.92500000000000004</v>
      </c>
      <c r="M205" s="1" t="s">
        <v>71</v>
      </c>
      <c r="N205" s="1" t="s">
        <v>71</v>
      </c>
      <c r="O205" s="1" t="s">
        <v>71</v>
      </c>
      <c r="P205" s="1" t="s">
        <v>71</v>
      </c>
      <c r="Q205" s="1" t="s">
        <v>71</v>
      </c>
      <c r="R205" s="1" t="s">
        <v>71</v>
      </c>
      <c r="S205" s="1" t="s">
        <v>71</v>
      </c>
      <c r="T205" s="1" t="s">
        <v>71</v>
      </c>
      <c r="U205" s="1" t="s">
        <v>71</v>
      </c>
      <c r="V205" s="1" t="s">
        <v>71</v>
      </c>
      <c r="W205" s="1" t="s">
        <v>71</v>
      </c>
      <c r="X205" s="1" t="s">
        <v>71</v>
      </c>
      <c r="Y205" s="1" t="s">
        <v>71</v>
      </c>
      <c r="Z205" s="1" t="s">
        <v>71</v>
      </c>
      <c r="AA205" s="1" t="s">
        <v>71</v>
      </c>
      <c r="AB205" s="1" t="s">
        <v>71</v>
      </c>
      <c r="AC205" s="1" t="s">
        <v>71</v>
      </c>
      <c r="AD205" s="1" t="s">
        <v>71</v>
      </c>
      <c r="AE205" s="1" t="s">
        <v>71</v>
      </c>
      <c r="AF205" s="1" t="s">
        <v>71</v>
      </c>
      <c r="AG205" s="1" t="s">
        <v>71</v>
      </c>
      <c r="AH205" s="1" t="s">
        <v>71</v>
      </c>
      <c r="AI205" s="1" t="s">
        <v>71</v>
      </c>
      <c r="AJ205" s="1" t="s">
        <v>71</v>
      </c>
      <c r="AK205" s="1" t="s">
        <v>71</v>
      </c>
      <c r="AL205" s="1" t="s">
        <v>71</v>
      </c>
      <c r="AM205" s="1" t="s">
        <v>71</v>
      </c>
      <c r="AN205" s="1" t="s">
        <v>71</v>
      </c>
      <c r="AO205" s="1" t="s">
        <v>71</v>
      </c>
      <c r="AP205" s="1" t="s">
        <v>71</v>
      </c>
      <c r="AQ205" s="1" t="s">
        <v>71</v>
      </c>
      <c r="AR205" s="1" t="s">
        <v>71</v>
      </c>
      <c r="AS205" s="1" t="s">
        <v>71</v>
      </c>
      <c r="AT205" s="1" t="s">
        <v>71</v>
      </c>
      <c r="AU205" s="1" t="s">
        <v>71</v>
      </c>
      <c r="AV205" s="1" t="s">
        <v>71</v>
      </c>
      <c r="AW205" s="1" t="s">
        <v>71</v>
      </c>
      <c r="AX205" s="1" t="s">
        <v>71</v>
      </c>
      <c r="AY205" s="1" t="s">
        <v>71</v>
      </c>
      <c r="AZ205" s="1" t="s">
        <v>71</v>
      </c>
      <c r="BA205" s="1" t="s">
        <v>71</v>
      </c>
      <c r="BB205" s="1" t="s">
        <v>71</v>
      </c>
      <c r="BC205" s="1" t="s">
        <v>71</v>
      </c>
    </row>
    <row r="206" spans="1:55" ht="15.75" customHeight="1" x14ac:dyDescent="0.25">
      <c r="A206" s="1" t="s">
        <v>488</v>
      </c>
      <c r="B206" s="1" t="s">
        <v>489</v>
      </c>
      <c r="C206" s="1" t="s">
        <v>3137</v>
      </c>
      <c r="D206" s="1">
        <v>56.5</v>
      </c>
      <c r="E206" s="1">
        <v>5.5951617149999997</v>
      </c>
      <c r="F206" s="1">
        <v>4</v>
      </c>
      <c r="G206" s="1">
        <v>45</v>
      </c>
      <c r="H206" s="1">
        <v>11.25</v>
      </c>
      <c r="I206" s="1">
        <v>8.5</v>
      </c>
      <c r="J206" s="1">
        <v>2.125</v>
      </c>
      <c r="K206" s="1">
        <v>3.75</v>
      </c>
      <c r="L206" s="1">
        <v>0.9375</v>
      </c>
      <c r="M206" s="1">
        <v>50</v>
      </c>
      <c r="N206" s="1">
        <v>12.5</v>
      </c>
      <c r="O206" s="1">
        <v>52.5</v>
      </c>
      <c r="P206" s="1">
        <v>13.125</v>
      </c>
      <c r="Q206" s="1">
        <v>211</v>
      </c>
      <c r="R206" s="1">
        <v>150.79146919999999</v>
      </c>
      <c r="S206" s="1">
        <v>83.682464449999998</v>
      </c>
      <c r="T206" s="1">
        <v>32.350710900000003</v>
      </c>
      <c r="U206" s="1">
        <v>6635.4218010000004</v>
      </c>
      <c r="V206" s="1">
        <v>287.18483409999999</v>
      </c>
      <c r="W206" s="1">
        <v>13.90047393</v>
      </c>
      <c r="X206" s="1">
        <v>273.28436019999998</v>
      </c>
      <c r="Y206" s="1">
        <v>210.73933650000001</v>
      </c>
      <c r="Z206" s="1">
        <v>76.227488149999999</v>
      </c>
      <c r="AA206" s="1">
        <v>235.43601899999999</v>
      </c>
      <c r="AB206" s="1">
        <v>65.639810429999997</v>
      </c>
      <c r="AC206" s="1">
        <v>1969.677725</v>
      </c>
      <c r="AD206" s="1">
        <v>288.83886260000003</v>
      </c>
      <c r="AE206" s="1">
        <v>70.151658769999997</v>
      </c>
      <c r="AF206" s="1">
        <v>46.080568720000002</v>
      </c>
      <c r="AG206" s="1">
        <v>760</v>
      </c>
      <c r="AH206" s="1">
        <v>234.19431280000001</v>
      </c>
      <c r="AI206" s="1">
        <v>693.89099529999999</v>
      </c>
      <c r="AJ206" s="1">
        <v>259.54976299999998</v>
      </c>
      <c r="AK206" s="1">
        <v>635.48011740000004</v>
      </c>
      <c r="AL206" s="1">
        <v>177.63678630000001</v>
      </c>
      <c r="AM206" s="1">
        <v>186.71451139999999</v>
      </c>
      <c r="AN206" s="1">
        <v>3975721.3119999999</v>
      </c>
      <c r="AO206" s="1">
        <v>1060.0275779999999</v>
      </c>
      <c r="AP206" s="1">
        <v>1912.8233809999999</v>
      </c>
      <c r="AQ206" s="1">
        <v>3391.2520880000002</v>
      </c>
      <c r="AR206" s="1">
        <v>1782.441255</v>
      </c>
      <c r="AS206" s="1">
        <v>1751.5480030000001</v>
      </c>
      <c r="AT206" s="1">
        <v>915.20898220000004</v>
      </c>
      <c r="AU206" s="1">
        <v>1619.8029790000001</v>
      </c>
      <c r="AV206" s="1">
        <v>354328.49560000002</v>
      </c>
      <c r="AW206" s="1">
        <v>8302.3643869999996</v>
      </c>
      <c r="AX206" s="1">
        <v>1905.1007</v>
      </c>
      <c r="AY206" s="1">
        <v>225.33157299999999</v>
      </c>
      <c r="AZ206" s="1">
        <v>56198.809520000003</v>
      </c>
      <c r="BA206" s="1">
        <v>18159.538250000001</v>
      </c>
      <c r="BB206" s="1">
        <v>43690.288059999999</v>
      </c>
      <c r="BC206" s="1">
        <v>28902.724890000001</v>
      </c>
    </row>
    <row r="207" spans="1:55" ht="15.75" customHeight="1" x14ac:dyDescent="0.25">
      <c r="A207" s="1" t="s">
        <v>490</v>
      </c>
      <c r="B207" s="1" t="s">
        <v>491</v>
      </c>
      <c r="C207" s="1" t="s">
        <v>492</v>
      </c>
      <c r="D207" s="1">
        <v>10</v>
      </c>
      <c r="E207" s="1">
        <v>22.380646859999999</v>
      </c>
      <c r="F207" s="1">
        <v>1</v>
      </c>
      <c r="G207" s="1">
        <v>75</v>
      </c>
      <c r="H207" s="1">
        <v>18.75</v>
      </c>
      <c r="I207" s="1">
        <v>9.5</v>
      </c>
      <c r="J207" s="1">
        <v>2.375</v>
      </c>
      <c r="K207" s="1">
        <v>3.75</v>
      </c>
      <c r="L207" s="1">
        <v>0.9375</v>
      </c>
      <c r="M207" s="1">
        <v>70</v>
      </c>
      <c r="N207" s="1">
        <v>17.5</v>
      </c>
      <c r="O207" s="1">
        <v>70</v>
      </c>
      <c r="P207" s="1">
        <v>17.5</v>
      </c>
      <c r="Q207" s="1">
        <v>52</v>
      </c>
      <c r="R207" s="1">
        <v>144.07692309999999</v>
      </c>
      <c r="S207" s="1">
        <v>103.6538462</v>
      </c>
      <c r="T207" s="1">
        <v>74.21153846</v>
      </c>
      <c r="U207" s="1">
        <v>930.53846150000004</v>
      </c>
      <c r="V207" s="1">
        <v>212.8653846</v>
      </c>
      <c r="W207" s="1">
        <v>72.28846154</v>
      </c>
      <c r="X207" s="1">
        <v>140.57692309999999</v>
      </c>
      <c r="Y207" s="1">
        <v>148.6153846</v>
      </c>
      <c r="Z207" s="1">
        <v>136.32692309999999</v>
      </c>
      <c r="AA207" s="1">
        <v>153.69230769999999</v>
      </c>
      <c r="AB207" s="1">
        <v>130.3653846</v>
      </c>
      <c r="AC207" s="1">
        <v>2171.8269230000001</v>
      </c>
      <c r="AD207" s="1">
        <v>357.32692309999999</v>
      </c>
      <c r="AE207" s="1">
        <v>34.84615385</v>
      </c>
      <c r="AF207" s="1">
        <v>67.07692308</v>
      </c>
      <c r="AG207" s="1">
        <v>934.61538459999997</v>
      </c>
      <c r="AH207" s="1">
        <v>126.2884615</v>
      </c>
      <c r="AI207" s="1">
        <v>648.75</v>
      </c>
      <c r="AJ207" s="1">
        <v>232.80769230000001</v>
      </c>
      <c r="AK207" s="1">
        <v>1423.131222</v>
      </c>
      <c r="AL207" s="1">
        <v>509.48567120000001</v>
      </c>
      <c r="AM207" s="1">
        <v>24.483785820000001</v>
      </c>
      <c r="AN207" s="1">
        <v>189561.97889999999</v>
      </c>
      <c r="AO207" s="1">
        <v>2510.4717190000001</v>
      </c>
      <c r="AP207" s="1">
        <v>1227.1112370000001</v>
      </c>
      <c r="AQ207" s="1">
        <v>1416.444947</v>
      </c>
      <c r="AR207" s="1">
        <v>1431.5746610000001</v>
      </c>
      <c r="AS207" s="1">
        <v>1552.0282810000001</v>
      </c>
      <c r="AT207" s="1">
        <v>1668.0995479999999</v>
      </c>
      <c r="AU207" s="1">
        <v>1302.2364250000001</v>
      </c>
      <c r="AV207" s="1">
        <v>550570.02830000001</v>
      </c>
      <c r="AW207" s="1">
        <v>9427.0478879999991</v>
      </c>
      <c r="AX207" s="1">
        <v>478.48567120000001</v>
      </c>
      <c r="AY207" s="1">
        <v>239.71945700000001</v>
      </c>
      <c r="AZ207" s="1">
        <v>61005.65309</v>
      </c>
      <c r="BA207" s="1">
        <v>6018.2484919999997</v>
      </c>
      <c r="BB207" s="1">
        <v>47803.289219999999</v>
      </c>
      <c r="BC207" s="1">
        <v>33653.648569999998</v>
      </c>
    </row>
    <row r="208" spans="1:55" ht="15.75" customHeight="1" x14ac:dyDescent="0.25">
      <c r="A208" s="1" t="s">
        <v>493</v>
      </c>
      <c r="B208" s="1" t="s">
        <v>494</v>
      </c>
      <c r="C208" s="1" t="s">
        <v>157</v>
      </c>
      <c r="D208" s="1">
        <v>88</v>
      </c>
      <c r="E208" s="1">
        <v>22.380646859999999</v>
      </c>
      <c r="F208" s="1">
        <v>1</v>
      </c>
      <c r="G208" s="1">
        <v>12.5</v>
      </c>
      <c r="H208" s="1">
        <v>3.125</v>
      </c>
      <c r="I208" s="1">
        <v>1.25</v>
      </c>
      <c r="J208" s="1">
        <v>0.3125</v>
      </c>
      <c r="K208" s="1">
        <v>4.5</v>
      </c>
      <c r="L208" s="1">
        <v>1.125</v>
      </c>
      <c r="M208" s="1">
        <v>0</v>
      </c>
      <c r="N208" s="1">
        <v>0</v>
      </c>
      <c r="O208" s="1">
        <v>12.5</v>
      </c>
      <c r="P208" s="1">
        <v>3.125</v>
      </c>
      <c r="Q208" s="1">
        <v>15</v>
      </c>
      <c r="R208" s="1">
        <v>60.866666670000001</v>
      </c>
      <c r="S208" s="1">
        <v>92.333333330000002</v>
      </c>
      <c r="T208" s="1">
        <v>44.866666670000001</v>
      </c>
      <c r="U208" s="1">
        <v>3817.8666669999998</v>
      </c>
      <c r="V208" s="1">
        <v>171.4</v>
      </c>
      <c r="W208" s="1">
        <v>-32.133333329999999</v>
      </c>
      <c r="X208" s="1">
        <v>203.53333330000001</v>
      </c>
      <c r="Y208" s="1">
        <v>47.266666669999999</v>
      </c>
      <c r="Z208" s="1">
        <v>70.2</v>
      </c>
      <c r="AA208" s="1">
        <v>108.6</v>
      </c>
      <c r="AB208" s="1">
        <v>9.6666666669999994</v>
      </c>
      <c r="AC208" s="1">
        <v>2656.8</v>
      </c>
      <c r="AD208" s="1">
        <v>260.8</v>
      </c>
      <c r="AE208" s="1">
        <v>151.8666667</v>
      </c>
      <c r="AF208" s="1">
        <v>13.46666667</v>
      </c>
      <c r="AG208" s="1">
        <v>740.73333330000003</v>
      </c>
      <c r="AH208" s="1">
        <v>563.33333330000005</v>
      </c>
      <c r="AI208" s="1">
        <v>591.06666670000004</v>
      </c>
      <c r="AJ208" s="1">
        <v>659.1333333</v>
      </c>
      <c r="AK208" s="1">
        <v>95.976664929999998</v>
      </c>
      <c r="AL208" s="1">
        <v>20.047980469999999</v>
      </c>
      <c r="AM208" s="1">
        <v>2.1151876220000001</v>
      </c>
      <c r="AN208" s="1">
        <v>295551.68410000001</v>
      </c>
      <c r="AO208" s="1">
        <v>70.621702069999998</v>
      </c>
      <c r="AP208" s="1">
        <v>292.35802580000001</v>
      </c>
      <c r="AQ208" s="1">
        <v>316.84580039999997</v>
      </c>
      <c r="AR208" s="1">
        <v>210.1257009</v>
      </c>
      <c r="AS208" s="1">
        <v>454.6202237</v>
      </c>
      <c r="AT208" s="1">
        <v>51.8208652</v>
      </c>
      <c r="AU208" s="1">
        <v>239.1188234</v>
      </c>
      <c r="AV208" s="1">
        <v>9402.8601990000006</v>
      </c>
      <c r="AW208" s="1">
        <v>161.70326209999999</v>
      </c>
      <c r="AX208" s="1">
        <v>35.192457220000001</v>
      </c>
      <c r="AY208" s="1">
        <v>13.127247000000001</v>
      </c>
      <c r="AZ208" s="1">
        <v>1221.128105</v>
      </c>
      <c r="BA208" s="1">
        <v>369.80742939999999</v>
      </c>
      <c r="BB208" s="1">
        <v>597.48047240000005</v>
      </c>
      <c r="BC208" s="1">
        <v>1054.2114079999999</v>
      </c>
    </row>
    <row r="209" spans="1:55" ht="15.75" customHeight="1" x14ac:dyDescent="0.25">
      <c r="A209" s="1" t="s">
        <v>495</v>
      </c>
      <c r="B209" s="1" t="s">
        <v>496</v>
      </c>
      <c r="C209" s="1" t="s">
        <v>3145</v>
      </c>
      <c r="D209" s="1">
        <v>70</v>
      </c>
      <c r="E209" s="1">
        <v>11.190323429999999</v>
      </c>
      <c r="F209" s="1">
        <v>2</v>
      </c>
      <c r="G209" s="1">
        <v>65</v>
      </c>
      <c r="H209" s="1">
        <v>16.25</v>
      </c>
      <c r="I209" s="1">
        <v>5</v>
      </c>
      <c r="J209" s="1">
        <v>1.25</v>
      </c>
      <c r="K209" s="1">
        <v>6</v>
      </c>
      <c r="L209" s="1">
        <v>1.5</v>
      </c>
      <c r="M209" s="1">
        <v>40</v>
      </c>
      <c r="N209" s="1">
        <v>10</v>
      </c>
      <c r="O209" s="1">
        <v>30</v>
      </c>
      <c r="P209" s="1">
        <v>7.5</v>
      </c>
      <c r="Q209" s="1">
        <v>39</v>
      </c>
      <c r="R209" s="1">
        <v>-28.051282050000001</v>
      </c>
      <c r="S209" s="1">
        <v>104.8717949</v>
      </c>
      <c r="T209" s="1">
        <v>20.15384615</v>
      </c>
      <c r="U209" s="1">
        <v>14494.333329999999</v>
      </c>
      <c r="V209" s="1">
        <v>219.8461538</v>
      </c>
      <c r="W209" s="1">
        <v>-290.61538460000003</v>
      </c>
      <c r="X209" s="1">
        <v>510.46153850000002</v>
      </c>
      <c r="Y209" s="1">
        <v>142.8974359</v>
      </c>
      <c r="Z209" s="1">
        <v>-185.2307692</v>
      </c>
      <c r="AA209" s="1">
        <v>148.92307690000001</v>
      </c>
      <c r="AB209" s="1">
        <v>-222.30769230000001</v>
      </c>
      <c r="AC209" s="1">
        <v>707.12820509999995</v>
      </c>
      <c r="AD209" s="1">
        <v>137.7435897</v>
      </c>
      <c r="AE209" s="1">
        <v>15.61538462</v>
      </c>
      <c r="AF209" s="1">
        <v>72.282051280000005</v>
      </c>
      <c r="AG209" s="1">
        <v>354.66666670000001</v>
      </c>
      <c r="AH209" s="1">
        <v>54</v>
      </c>
      <c r="AI209" s="1">
        <v>349.35897440000002</v>
      </c>
      <c r="AJ209" s="1">
        <v>64.282051280000005</v>
      </c>
      <c r="AK209" s="1">
        <v>4217.3657219999996</v>
      </c>
      <c r="AL209" s="1">
        <v>586.37786770000002</v>
      </c>
      <c r="AM209" s="1">
        <v>4.8178137650000004</v>
      </c>
      <c r="AN209" s="1">
        <v>14849823.18</v>
      </c>
      <c r="AO209" s="1">
        <v>1030.34413</v>
      </c>
      <c r="AP209" s="1">
        <v>14531.400809999999</v>
      </c>
      <c r="AQ209" s="1">
        <v>14735.097169999999</v>
      </c>
      <c r="AR209" s="1">
        <v>1648.304993</v>
      </c>
      <c r="AS209" s="1">
        <v>11548.55061</v>
      </c>
      <c r="AT209" s="1">
        <v>1014.230769</v>
      </c>
      <c r="AU209" s="1">
        <v>12427.48178</v>
      </c>
      <c r="AV209" s="1">
        <v>61787.535759999999</v>
      </c>
      <c r="AW209" s="1">
        <v>2532.353576</v>
      </c>
      <c r="AX209" s="1">
        <v>252.5587045</v>
      </c>
      <c r="AY209" s="1">
        <v>433.26045879999998</v>
      </c>
      <c r="AZ209" s="1">
        <v>12052.80702</v>
      </c>
      <c r="BA209" s="1">
        <v>2478.7368419999998</v>
      </c>
      <c r="BB209" s="1">
        <v>12307.34143</v>
      </c>
      <c r="BC209" s="1">
        <v>5238.4709849999999</v>
      </c>
    </row>
    <row r="210" spans="1:55" ht="15.75" customHeight="1" x14ac:dyDescent="0.25">
      <c r="A210" s="1" t="s">
        <v>497</v>
      </c>
      <c r="B210" s="1" t="s">
        <v>498</v>
      </c>
      <c r="C210" s="1" t="s">
        <v>3158</v>
      </c>
      <c r="D210" s="1">
        <v>52.25</v>
      </c>
      <c r="E210" s="1">
        <v>5.5951617149999997</v>
      </c>
      <c r="F210" s="1">
        <v>4</v>
      </c>
      <c r="G210" s="1">
        <v>40</v>
      </c>
      <c r="H210" s="1">
        <v>10</v>
      </c>
      <c r="I210" s="1">
        <v>0.65</v>
      </c>
      <c r="J210" s="1">
        <v>0.16250000000000001</v>
      </c>
      <c r="K210" s="1">
        <v>5.85</v>
      </c>
      <c r="L210" s="1">
        <v>1.4624999999999999</v>
      </c>
      <c r="M210" s="1">
        <v>9.5</v>
      </c>
      <c r="N210" s="1">
        <v>2.375</v>
      </c>
      <c r="O210" s="1">
        <v>18</v>
      </c>
      <c r="P210" s="1">
        <v>4.5</v>
      </c>
      <c r="Q210" s="1">
        <v>62</v>
      </c>
      <c r="R210" s="1">
        <v>129.24193550000001</v>
      </c>
      <c r="S210" s="1">
        <v>80.016129030000002</v>
      </c>
      <c r="T210" s="1">
        <v>40.903225810000002</v>
      </c>
      <c r="U210" s="1">
        <v>3920.5</v>
      </c>
      <c r="V210" s="1">
        <v>236.61290320000001</v>
      </c>
      <c r="W210" s="1">
        <v>43.516129030000002</v>
      </c>
      <c r="X210" s="1">
        <v>193.0967742</v>
      </c>
      <c r="Y210" s="1">
        <v>94.483870969999998</v>
      </c>
      <c r="Z210" s="1">
        <v>178.95161289999999</v>
      </c>
      <c r="AA210" s="1">
        <v>181.46774189999999</v>
      </c>
      <c r="AB210" s="1">
        <v>81.354838709999996</v>
      </c>
      <c r="AC210" s="1">
        <v>1065.258065</v>
      </c>
      <c r="AD210" s="1">
        <v>145.56451609999999</v>
      </c>
      <c r="AE210" s="1">
        <v>32.983870969999998</v>
      </c>
      <c r="AF210" s="1">
        <v>38.403225810000002</v>
      </c>
      <c r="AG210" s="1">
        <v>397.56451609999999</v>
      </c>
      <c r="AH210" s="1">
        <v>127.9516129</v>
      </c>
      <c r="AI210" s="1">
        <v>143.91935480000001</v>
      </c>
      <c r="AJ210" s="1">
        <v>358.93548390000001</v>
      </c>
      <c r="AK210" s="1">
        <v>299.8913273</v>
      </c>
      <c r="AL210" s="1">
        <v>121.0325225</v>
      </c>
      <c r="AM210" s="1">
        <v>3.4331041779999998</v>
      </c>
      <c r="AN210" s="1">
        <v>157808.51639999999</v>
      </c>
      <c r="AO210" s="1">
        <v>205.68376520000001</v>
      </c>
      <c r="AP210" s="1">
        <v>511.63088310000001</v>
      </c>
      <c r="AQ210" s="1">
        <v>479.72818610000002</v>
      </c>
      <c r="AR210" s="1">
        <v>357.04071920000001</v>
      </c>
      <c r="AS210" s="1">
        <v>203.0631941</v>
      </c>
      <c r="AT210" s="1">
        <v>209.1054997</v>
      </c>
      <c r="AU210" s="1">
        <v>379.67530410000001</v>
      </c>
      <c r="AV210" s="1">
        <v>33867.24379</v>
      </c>
      <c r="AW210" s="1">
        <v>874.51216290000002</v>
      </c>
      <c r="AX210" s="1">
        <v>107.3276044</v>
      </c>
      <c r="AY210" s="1">
        <v>84.277366470000004</v>
      </c>
      <c r="AZ210" s="1">
        <v>7200.7088839999997</v>
      </c>
      <c r="BA210" s="1">
        <v>881.39106289999995</v>
      </c>
      <c r="BB210" s="1">
        <v>933.74748810000006</v>
      </c>
      <c r="BC210" s="1">
        <v>9483.4711790000001</v>
      </c>
    </row>
    <row r="211" spans="1:55" ht="15.75" customHeight="1" x14ac:dyDescent="0.25">
      <c r="A211" s="1" t="s">
        <v>499</v>
      </c>
      <c r="B211" s="1" t="s">
        <v>500</v>
      </c>
      <c r="C211" s="1" t="s">
        <v>3159</v>
      </c>
      <c r="D211" s="1">
        <v>57.333333330000002</v>
      </c>
      <c r="E211" s="1">
        <v>7.4602156199999996</v>
      </c>
      <c r="F211" s="1">
        <v>3</v>
      </c>
      <c r="G211" s="1">
        <v>22.5</v>
      </c>
      <c r="H211" s="1">
        <v>5.625</v>
      </c>
      <c r="I211" s="1">
        <v>1.2</v>
      </c>
      <c r="J211" s="1">
        <v>0.3</v>
      </c>
      <c r="K211" s="1">
        <v>3.15</v>
      </c>
      <c r="L211" s="1">
        <v>0.78749999999999998</v>
      </c>
      <c r="M211" s="1">
        <v>50</v>
      </c>
      <c r="N211" s="1">
        <v>12.5</v>
      </c>
      <c r="O211" s="1">
        <v>50</v>
      </c>
      <c r="P211" s="1">
        <v>12.5</v>
      </c>
      <c r="Q211" s="1">
        <v>405</v>
      </c>
      <c r="R211" s="1">
        <v>35.78518519</v>
      </c>
      <c r="S211" s="1">
        <v>138.5580247</v>
      </c>
      <c r="T211" s="1">
        <v>31.279012349999999</v>
      </c>
      <c r="U211" s="1">
        <v>10889.681479999999</v>
      </c>
      <c r="V211" s="1">
        <v>262.5506173</v>
      </c>
      <c r="W211" s="1">
        <v>-187.29876540000001</v>
      </c>
      <c r="X211" s="1">
        <v>449.84938269999998</v>
      </c>
      <c r="Y211" s="1">
        <v>153.6074074</v>
      </c>
      <c r="Z211" s="1">
        <v>-72.740740740000007</v>
      </c>
      <c r="AA211" s="1">
        <v>171.962963</v>
      </c>
      <c r="AB211" s="1">
        <v>-107.5851852</v>
      </c>
      <c r="AC211" s="1">
        <v>463.85432100000003</v>
      </c>
      <c r="AD211" s="1">
        <v>77.093827160000004</v>
      </c>
      <c r="AE211" s="1">
        <v>14.15802469</v>
      </c>
      <c r="AF211" s="1">
        <v>54.987654319999997</v>
      </c>
      <c r="AG211" s="1">
        <v>204.44691359999999</v>
      </c>
      <c r="AH211" s="1">
        <v>48.661728400000001</v>
      </c>
      <c r="AI211" s="1">
        <v>192.76296300000001</v>
      </c>
      <c r="AJ211" s="1">
        <v>55.577777779999998</v>
      </c>
      <c r="AK211" s="1">
        <v>2906.9067110000001</v>
      </c>
      <c r="AL211" s="1">
        <v>450.23734259999998</v>
      </c>
      <c r="AM211" s="1">
        <v>62.335325750000003</v>
      </c>
      <c r="AN211" s="1">
        <v>9474475.6530000009</v>
      </c>
      <c r="AO211" s="1">
        <v>1976.554981</v>
      </c>
      <c r="AP211" s="1">
        <v>6935.1209140000001</v>
      </c>
      <c r="AQ211" s="1">
        <v>5203.4747829999997</v>
      </c>
      <c r="AR211" s="1">
        <v>3026.7885590000001</v>
      </c>
      <c r="AS211" s="1">
        <v>7502.8063810000003</v>
      </c>
      <c r="AT211" s="1">
        <v>1780.3179319999999</v>
      </c>
      <c r="AU211" s="1">
        <v>7544.6146310000004</v>
      </c>
      <c r="AV211" s="1">
        <v>34907.312879999998</v>
      </c>
      <c r="AW211" s="1">
        <v>963.04067959999998</v>
      </c>
      <c r="AX211" s="1">
        <v>82.603679260000007</v>
      </c>
      <c r="AY211" s="1">
        <v>342.2250947</v>
      </c>
      <c r="AZ211" s="1">
        <v>6355.0695759999999</v>
      </c>
      <c r="BA211" s="1">
        <v>884.46697229999995</v>
      </c>
      <c r="BB211" s="1">
        <v>6176.6713970000001</v>
      </c>
      <c r="BC211" s="1">
        <v>1505.952475</v>
      </c>
    </row>
    <row r="212" spans="1:55" ht="15.75" customHeight="1" x14ac:dyDescent="0.25">
      <c r="A212" s="1" t="s">
        <v>501</v>
      </c>
      <c r="B212" s="1" t="s">
        <v>502</v>
      </c>
      <c r="C212" s="1" t="s">
        <v>3135</v>
      </c>
      <c r="D212" s="1">
        <v>84</v>
      </c>
      <c r="E212" s="1">
        <v>22.380646859999999</v>
      </c>
      <c r="F212" s="1">
        <v>1</v>
      </c>
      <c r="G212" s="1">
        <v>34</v>
      </c>
      <c r="H212" s="1">
        <v>8.5</v>
      </c>
      <c r="I212" s="1">
        <v>3.4</v>
      </c>
      <c r="J212" s="1">
        <v>0.85</v>
      </c>
      <c r="K212" s="1">
        <v>6.2</v>
      </c>
      <c r="L212" s="1">
        <v>1.55</v>
      </c>
      <c r="M212" s="1">
        <v>12</v>
      </c>
      <c r="N212" s="1">
        <v>3</v>
      </c>
      <c r="O212" s="1">
        <v>12</v>
      </c>
      <c r="P212" s="1">
        <v>3</v>
      </c>
      <c r="Q212" s="1">
        <v>97</v>
      </c>
      <c r="R212" s="1">
        <v>4.1237113399999998</v>
      </c>
      <c r="S212" s="1">
        <v>140.72164950000001</v>
      </c>
      <c r="T212" s="1">
        <v>39.62886598</v>
      </c>
      <c r="U212" s="1">
        <v>7382.4639180000004</v>
      </c>
      <c r="V212" s="1">
        <v>192.9381443</v>
      </c>
      <c r="W212" s="1">
        <v>-158.39175259999999</v>
      </c>
      <c r="X212" s="1">
        <v>351.32989689999999</v>
      </c>
      <c r="Y212" s="1">
        <v>31.90721649</v>
      </c>
      <c r="Z212" s="1">
        <v>13.773195879999999</v>
      </c>
      <c r="AA212" s="1">
        <v>101.1340206</v>
      </c>
      <c r="AB212" s="1">
        <v>-84.773195880000003</v>
      </c>
      <c r="AC212" s="1">
        <v>706.55670099999998</v>
      </c>
      <c r="AD212" s="1">
        <v>84.474226799999997</v>
      </c>
      <c r="AE212" s="1">
        <v>37.206185570000002</v>
      </c>
      <c r="AF212" s="1">
        <v>23.731958760000001</v>
      </c>
      <c r="AG212" s="1">
        <v>225.0309278</v>
      </c>
      <c r="AH212" s="1">
        <v>131.3505155</v>
      </c>
      <c r="AI212" s="1">
        <v>193.54639180000001</v>
      </c>
      <c r="AJ212" s="1">
        <v>173.67010310000001</v>
      </c>
      <c r="AK212" s="1">
        <v>895.5887027</v>
      </c>
      <c r="AL212" s="1">
        <v>187.7237973</v>
      </c>
      <c r="AM212" s="1">
        <v>11.71499141</v>
      </c>
      <c r="AN212" s="1">
        <v>398054.9596</v>
      </c>
      <c r="AO212" s="1">
        <v>1193.183634</v>
      </c>
      <c r="AP212" s="1">
        <v>1055.928265</v>
      </c>
      <c r="AQ212" s="1">
        <v>532.66086770000004</v>
      </c>
      <c r="AR212" s="1">
        <v>6679.1892180000004</v>
      </c>
      <c r="AS212" s="1">
        <v>4190.4480240000003</v>
      </c>
      <c r="AT212" s="1">
        <v>962.55476799999997</v>
      </c>
      <c r="AU212" s="1">
        <v>891.05219069999998</v>
      </c>
      <c r="AV212" s="1">
        <v>19433.603520000001</v>
      </c>
      <c r="AW212" s="1">
        <v>551.58526629999994</v>
      </c>
      <c r="AX212" s="1">
        <v>94.477878009999998</v>
      </c>
      <c r="AY212" s="1">
        <v>180.32323880000001</v>
      </c>
      <c r="AZ212" s="1">
        <v>3322.8427839999999</v>
      </c>
      <c r="BA212" s="1">
        <v>909.14669240000001</v>
      </c>
      <c r="BB212" s="1">
        <v>3248.2295960000001</v>
      </c>
      <c r="BC212" s="1">
        <v>3095.202534</v>
      </c>
    </row>
    <row r="213" spans="1:55" ht="15.75" customHeight="1" x14ac:dyDescent="0.25">
      <c r="A213" s="1" t="s">
        <v>503</v>
      </c>
      <c r="B213" s="1" t="s">
        <v>504</v>
      </c>
      <c r="C213" s="1" t="s">
        <v>3188</v>
      </c>
      <c r="D213" s="1">
        <v>54</v>
      </c>
      <c r="E213" s="1">
        <v>22.380646859999999</v>
      </c>
      <c r="F213" s="1">
        <v>1</v>
      </c>
      <c r="G213" s="1">
        <v>19</v>
      </c>
      <c r="H213" s="1">
        <v>4.75</v>
      </c>
      <c r="I213" s="1">
        <v>0.6</v>
      </c>
      <c r="J213" s="1">
        <v>0.15</v>
      </c>
      <c r="K213" s="1">
        <v>1.85</v>
      </c>
      <c r="L213" s="1">
        <v>0.46250000000000002</v>
      </c>
      <c r="M213" s="1">
        <v>5</v>
      </c>
      <c r="N213" s="1">
        <v>1.25</v>
      </c>
      <c r="O213" s="1">
        <v>6.5</v>
      </c>
      <c r="P213" s="1">
        <v>1.625</v>
      </c>
      <c r="Q213" s="1">
        <v>572</v>
      </c>
      <c r="R213" s="1">
        <v>44.263986010000004</v>
      </c>
      <c r="S213" s="1">
        <v>111.00699299999999</v>
      </c>
      <c r="T213" s="1">
        <v>26.78321678</v>
      </c>
      <c r="U213" s="1">
        <v>10486.06294</v>
      </c>
      <c r="V213" s="1">
        <v>249.77972030000001</v>
      </c>
      <c r="W213" s="1">
        <v>-163.05769230000001</v>
      </c>
      <c r="X213" s="1">
        <v>412.83741259999999</v>
      </c>
      <c r="Y213" s="1">
        <v>136.6153846</v>
      </c>
      <c r="Z213" s="1">
        <v>-57.118881119999998</v>
      </c>
      <c r="AA213" s="1">
        <v>173.91783219999999</v>
      </c>
      <c r="AB213" s="1">
        <v>-95.358391609999998</v>
      </c>
      <c r="AC213" s="1">
        <v>806.19405589999997</v>
      </c>
      <c r="AD213" s="1">
        <v>96.276223779999995</v>
      </c>
      <c r="AE213" s="1">
        <v>40.305944060000002</v>
      </c>
      <c r="AF213" s="1">
        <v>29.825174830000002</v>
      </c>
      <c r="AG213" s="1">
        <v>266.95804199999998</v>
      </c>
      <c r="AH213" s="1">
        <v>138.15559440000001</v>
      </c>
      <c r="AI213" s="1">
        <v>248.3916084</v>
      </c>
      <c r="AJ213" s="1">
        <v>154.7692308</v>
      </c>
      <c r="AK213" s="1">
        <v>2971.8443750000001</v>
      </c>
      <c r="AL213" s="1">
        <v>237.1523153</v>
      </c>
      <c r="AM213" s="1">
        <v>25.26640785</v>
      </c>
      <c r="AN213" s="1">
        <v>3992750.0419999999</v>
      </c>
      <c r="AO213" s="1">
        <v>1676.879588</v>
      </c>
      <c r="AP213" s="1">
        <v>5968.5413239999998</v>
      </c>
      <c r="AQ213" s="1">
        <v>3407.6845520000002</v>
      </c>
      <c r="AR213" s="1">
        <v>4296.6223900000005</v>
      </c>
      <c r="AS213" s="1">
        <v>5448.5812889999997</v>
      </c>
      <c r="AT213" s="1">
        <v>1549.5536569999999</v>
      </c>
      <c r="AU213" s="1">
        <v>5543.1830639999998</v>
      </c>
      <c r="AV213" s="1">
        <v>80593.943010000003</v>
      </c>
      <c r="AW213" s="1">
        <v>971.08994159999997</v>
      </c>
      <c r="AX213" s="1">
        <v>469.56472819999999</v>
      </c>
      <c r="AY213" s="1">
        <v>284.28461909999999</v>
      </c>
      <c r="AZ213" s="1">
        <v>6555.7530530000004</v>
      </c>
      <c r="BA213" s="1">
        <v>4972.5484269999997</v>
      </c>
      <c r="BB213" s="1">
        <v>3048.403292</v>
      </c>
      <c r="BC213" s="1">
        <v>7750.8783510000003</v>
      </c>
    </row>
    <row r="214" spans="1:55" ht="15.75" customHeight="1" x14ac:dyDescent="0.25">
      <c r="A214" s="1" t="s">
        <v>505</v>
      </c>
      <c r="B214" s="1" t="s">
        <v>506</v>
      </c>
      <c r="C214" s="1" t="s">
        <v>3174</v>
      </c>
      <c r="D214" s="1">
        <v>56.58823529</v>
      </c>
      <c r="E214" s="1">
        <v>1.316508639</v>
      </c>
      <c r="F214" s="1">
        <v>17</v>
      </c>
      <c r="G214" s="1">
        <v>50</v>
      </c>
      <c r="H214" s="1">
        <v>12.5</v>
      </c>
      <c r="I214" s="1">
        <v>2</v>
      </c>
      <c r="J214" s="1">
        <v>0.5</v>
      </c>
      <c r="K214" s="1">
        <v>3.8250000000000002</v>
      </c>
      <c r="L214" s="1">
        <v>0.95625000000000004</v>
      </c>
      <c r="M214" s="1">
        <v>9.25</v>
      </c>
      <c r="N214" s="1">
        <v>2.3125</v>
      </c>
      <c r="O214" s="1">
        <v>14.5</v>
      </c>
      <c r="P214" s="1">
        <v>3.625</v>
      </c>
      <c r="Q214" s="1">
        <v>636</v>
      </c>
      <c r="R214" s="1">
        <v>46.490566039999997</v>
      </c>
      <c r="S214" s="1">
        <v>105.591195</v>
      </c>
      <c r="T214" s="1">
        <v>29.180817609999998</v>
      </c>
      <c r="U214" s="1">
        <v>9017.7562890000008</v>
      </c>
      <c r="V214" s="1">
        <v>232.3034591</v>
      </c>
      <c r="W214" s="1">
        <v>-135.4418239</v>
      </c>
      <c r="X214" s="1">
        <v>367.74528299999997</v>
      </c>
      <c r="Y214" s="1">
        <v>95.66194969</v>
      </c>
      <c r="Z214" s="1">
        <v>-2.152515723</v>
      </c>
      <c r="AA214" s="1">
        <v>158.85377360000001</v>
      </c>
      <c r="AB214" s="1">
        <v>-72.778301889999995</v>
      </c>
      <c r="AC214" s="1">
        <v>1050.974843</v>
      </c>
      <c r="AD214" s="1">
        <v>129.0487421</v>
      </c>
      <c r="AE214" s="1">
        <v>51.454402520000002</v>
      </c>
      <c r="AF214" s="1">
        <v>29.4591195</v>
      </c>
      <c r="AG214" s="1">
        <v>365.63364780000001</v>
      </c>
      <c r="AH214" s="1">
        <v>172.3694969</v>
      </c>
      <c r="AI214" s="1">
        <v>267.51257859999998</v>
      </c>
      <c r="AJ214" s="1">
        <v>262.59905659999998</v>
      </c>
      <c r="AK214" s="1">
        <v>1270.555816</v>
      </c>
      <c r="AL214" s="1">
        <v>424.33655229999999</v>
      </c>
      <c r="AM214" s="1">
        <v>59.077489720000003</v>
      </c>
      <c r="AN214" s="1">
        <v>5601239.9390000002</v>
      </c>
      <c r="AO214" s="1">
        <v>1177.701468</v>
      </c>
      <c r="AP214" s="1">
        <v>5415.4753499999997</v>
      </c>
      <c r="AQ214" s="1">
        <v>6225.7176939999999</v>
      </c>
      <c r="AR214" s="1">
        <v>6293.420975</v>
      </c>
      <c r="AS214" s="1">
        <v>10977.67906</v>
      </c>
      <c r="AT214" s="1">
        <v>919.52976530000001</v>
      </c>
      <c r="AU214" s="1">
        <v>3845.9208509999999</v>
      </c>
      <c r="AV214" s="1">
        <v>160927.75049999999</v>
      </c>
      <c r="AW214" s="1">
        <v>3787.2905340000002</v>
      </c>
      <c r="AX214" s="1">
        <v>775.16799630000003</v>
      </c>
      <c r="AY214" s="1">
        <v>328.79360170000001</v>
      </c>
      <c r="AZ214" s="1">
        <v>30757.07345</v>
      </c>
      <c r="BA214" s="1">
        <v>7145.5971149999996</v>
      </c>
      <c r="BB214" s="1">
        <v>8058.728975</v>
      </c>
      <c r="BC214" s="1">
        <v>37682.51773</v>
      </c>
    </row>
    <row r="215" spans="1:55" ht="15.75" customHeight="1" x14ac:dyDescent="0.25">
      <c r="A215" s="1" t="s">
        <v>507</v>
      </c>
      <c r="B215" s="1" t="s">
        <v>508</v>
      </c>
      <c r="C215" s="1" t="s">
        <v>3155</v>
      </c>
      <c r="D215" s="1">
        <v>42</v>
      </c>
      <c r="E215" s="1">
        <v>22.380646859999999</v>
      </c>
      <c r="F215" s="1">
        <v>1</v>
      </c>
      <c r="G215" s="1">
        <v>45</v>
      </c>
      <c r="H215" s="1">
        <v>11.25</v>
      </c>
      <c r="I215" s="1">
        <v>7.5</v>
      </c>
      <c r="J215" s="1">
        <v>1.875</v>
      </c>
      <c r="K215" s="1">
        <v>4</v>
      </c>
      <c r="L215" s="1">
        <v>1</v>
      </c>
      <c r="M215" s="1" t="s">
        <v>71</v>
      </c>
      <c r="N215" s="1" t="s">
        <v>71</v>
      </c>
      <c r="O215" s="1" t="s">
        <v>71</v>
      </c>
      <c r="P215" s="1" t="s">
        <v>71</v>
      </c>
      <c r="Q215" s="1" t="s">
        <v>71</v>
      </c>
      <c r="R215" s="1" t="s">
        <v>71</v>
      </c>
      <c r="S215" s="1" t="s">
        <v>71</v>
      </c>
      <c r="T215" s="1" t="s">
        <v>71</v>
      </c>
      <c r="U215" s="1" t="s">
        <v>71</v>
      </c>
      <c r="V215" s="1" t="s">
        <v>71</v>
      </c>
      <c r="W215" s="1" t="s">
        <v>71</v>
      </c>
      <c r="X215" s="1" t="s">
        <v>71</v>
      </c>
      <c r="Y215" s="1" t="s">
        <v>71</v>
      </c>
      <c r="Z215" s="1" t="s">
        <v>71</v>
      </c>
      <c r="AA215" s="1" t="s">
        <v>71</v>
      </c>
      <c r="AB215" s="1" t="s">
        <v>71</v>
      </c>
      <c r="AC215" s="1" t="s">
        <v>71</v>
      </c>
      <c r="AD215" s="1" t="s">
        <v>71</v>
      </c>
      <c r="AE215" s="1" t="s">
        <v>71</v>
      </c>
      <c r="AF215" s="1" t="s">
        <v>71</v>
      </c>
      <c r="AG215" s="1" t="s">
        <v>71</v>
      </c>
      <c r="AH215" s="1" t="s">
        <v>71</v>
      </c>
      <c r="AI215" s="1" t="s">
        <v>71</v>
      </c>
      <c r="AJ215" s="1" t="s">
        <v>71</v>
      </c>
      <c r="AK215" s="1" t="s">
        <v>71</v>
      </c>
      <c r="AL215" s="1" t="s">
        <v>71</v>
      </c>
      <c r="AM215" s="1" t="s">
        <v>71</v>
      </c>
      <c r="AN215" s="1" t="s">
        <v>71</v>
      </c>
      <c r="AO215" s="1" t="s">
        <v>71</v>
      </c>
      <c r="AP215" s="1" t="s">
        <v>71</v>
      </c>
      <c r="AQ215" s="1" t="s">
        <v>71</v>
      </c>
      <c r="AR215" s="1" t="s">
        <v>71</v>
      </c>
      <c r="AS215" s="1" t="s">
        <v>71</v>
      </c>
      <c r="AT215" s="1" t="s">
        <v>71</v>
      </c>
      <c r="AU215" s="1" t="s">
        <v>71</v>
      </c>
      <c r="AV215" s="1" t="s">
        <v>71</v>
      </c>
      <c r="AW215" s="1" t="s">
        <v>71</v>
      </c>
      <c r="AX215" s="1" t="s">
        <v>71</v>
      </c>
      <c r="AY215" s="1" t="s">
        <v>71</v>
      </c>
      <c r="AZ215" s="1" t="s">
        <v>71</v>
      </c>
      <c r="BA215" s="1" t="s">
        <v>71</v>
      </c>
      <c r="BB215" s="1" t="s">
        <v>71</v>
      </c>
      <c r="BC215" s="1" t="s">
        <v>71</v>
      </c>
    </row>
    <row r="216" spans="1:55" ht="15.75" customHeight="1" x14ac:dyDescent="0.25">
      <c r="A216" s="1" t="s">
        <v>509</v>
      </c>
      <c r="B216" s="1" t="s">
        <v>510</v>
      </c>
      <c r="C216" s="1" t="s">
        <v>3135</v>
      </c>
      <c r="D216" s="1">
        <v>76.400000000000006</v>
      </c>
      <c r="E216" s="1">
        <v>4.4761293719999999</v>
      </c>
      <c r="F216" s="1">
        <v>5</v>
      </c>
      <c r="G216" s="1">
        <v>65</v>
      </c>
      <c r="H216" s="1">
        <v>16.25</v>
      </c>
      <c r="I216" s="1">
        <v>2.25</v>
      </c>
      <c r="J216" s="1">
        <v>0.5625</v>
      </c>
      <c r="K216" s="1">
        <v>4.0999999999999996</v>
      </c>
      <c r="L216" s="1">
        <v>1.0249999999999999</v>
      </c>
      <c r="M216" s="1">
        <v>9.75</v>
      </c>
      <c r="N216" s="1">
        <v>2.4375</v>
      </c>
      <c r="O216" s="1">
        <v>9.75</v>
      </c>
      <c r="P216" s="1">
        <v>2.4375</v>
      </c>
      <c r="Q216" s="1">
        <v>145</v>
      </c>
      <c r="R216" s="1">
        <v>63.958620689999997</v>
      </c>
      <c r="S216" s="1">
        <v>118.07586209999999</v>
      </c>
      <c r="T216" s="1">
        <v>26.151724139999999</v>
      </c>
      <c r="U216" s="1">
        <v>11312.262070000001</v>
      </c>
      <c r="V216" s="1">
        <v>280.30344830000001</v>
      </c>
      <c r="W216" s="1">
        <v>-164.4965517</v>
      </c>
      <c r="X216" s="1">
        <v>444.8</v>
      </c>
      <c r="Y216" s="1">
        <v>196.662069</v>
      </c>
      <c r="Z216" s="1">
        <v>-87.144827590000006</v>
      </c>
      <c r="AA216" s="1">
        <v>201.86206899999999</v>
      </c>
      <c r="AB216" s="1">
        <v>-90.66896552</v>
      </c>
      <c r="AC216" s="1">
        <v>726.86896549999994</v>
      </c>
      <c r="AD216" s="1">
        <v>99.372413789999996</v>
      </c>
      <c r="AE216" s="1">
        <v>23.855172410000002</v>
      </c>
      <c r="AF216" s="1">
        <v>44.717241379999997</v>
      </c>
      <c r="AG216" s="1">
        <v>280.19310339999998</v>
      </c>
      <c r="AH216" s="1">
        <v>84.206896549999996</v>
      </c>
      <c r="AI216" s="1">
        <v>277.51034479999998</v>
      </c>
      <c r="AJ216" s="1">
        <v>85.358620689999995</v>
      </c>
      <c r="AK216" s="1">
        <v>553.81772030000002</v>
      </c>
      <c r="AL216" s="1">
        <v>92.945593869999996</v>
      </c>
      <c r="AM216" s="1">
        <v>2.9212643680000001</v>
      </c>
      <c r="AN216" s="1">
        <v>1286400.834</v>
      </c>
      <c r="AO216" s="1">
        <v>195.0322797</v>
      </c>
      <c r="AP216" s="1">
        <v>2247.80728</v>
      </c>
      <c r="AQ216" s="1">
        <v>1841.3416669999999</v>
      </c>
      <c r="AR216" s="1">
        <v>248.66973179999999</v>
      </c>
      <c r="AS216" s="1">
        <v>1507.9997129999999</v>
      </c>
      <c r="AT216" s="1">
        <v>230.27250960000001</v>
      </c>
      <c r="AU216" s="1">
        <v>1509.8479890000001</v>
      </c>
      <c r="AV216" s="1">
        <v>21392.781319999998</v>
      </c>
      <c r="AW216" s="1">
        <v>143.5131226</v>
      </c>
      <c r="AX216" s="1">
        <v>192.36082379999999</v>
      </c>
      <c r="AY216" s="1">
        <v>205.87088120000001</v>
      </c>
      <c r="AZ216" s="1">
        <v>1319.4068970000001</v>
      </c>
      <c r="BA216" s="1">
        <v>2169.5680080000002</v>
      </c>
      <c r="BB216" s="1">
        <v>1355.8627389999999</v>
      </c>
      <c r="BC216" s="1">
        <v>2414.4677200000001</v>
      </c>
    </row>
    <row r="217" spans="1:55" ht="15.75" customHeight="1" x14ac:dyDescent="0.25">
      <c r="A217" s="1" t="s">
        <v>511</v>
      </c>
      <c r="B217" s="1" t="s">
        <v>512</v>
      </c>
      <c r="C217" s="1" t="s">
        <v>79</v>
      </c>
      <c r="D217" s="1">
        <v>64</v>
      </c>
      <c r="E217" s="1">
        <v>22.380646859999999</v>
      </c>
      <c r="F217" s="1">
        <v>1</v>
      </c>
      <c r="G217" s="1">
        <v>22.5</v>
      </c>
      <c r="H217" s="1">
        <v>5.625</v>
      </c>
      <c r="I217" s="1">
        <v>3.5</v>
      </c>
      <c r="J217" s="1">
        <v>0.875</v>
      </c>
      <c r="K217" s="1">
        <v>4.5</v>
      </c>
      <c r="L217" s="1">
        <v>1.125</v>
      </c>
      <c r="M217" s="1">
        <v>15</v>
      </c>
      <c r="N217" s="1">
        <v>3.75</v>
      </c>
      <c r="O217" s="1">
        <v>12</v>
      </c>
      <c r="P217" s="1">
        <v>3</v>
      </c>
      <c r="Q217" s="1">
        <v>9</v>
      </c>
      <c r="R217" s="1">
        <v>165.44444440000001</v>
      </c>
      <c r="S217" s="1">
        <v>94.444444439999998</v>
      </c>
      <c r="T217" s="1">
        <v>54.555555560000002</v>
      </c>
      <c r="U217" s="1">
        <v>2635.666667</v>
      </c>
      <c r="V217" s="1">
        <v>250.7777778</v>
      </c>
      <c r="W217" s="1">
        <v>79.777777779999994</v>
      </c>
      <c r="X217" s="1">
        <v>171</v>
      </c>
      <c r="Y217" s="1">
        <v>141.7777778</v>
      </c>
      <c r="Z217" s="1">
        <v>185.7777778</v>
      </c>
      <c r="AA217" s="1">
        <v>198.88888890000001</v>
      </c>
      <c r="AB217" s="1">
        <v>132.2222222</v>
      </c>
      <c r="AC217" s="1">
        <v>768.66666669999995</v>
      </c>
      <c r="AD217" s="1">
        <v>111.66666669999999</v>
      </c>
      <c r="AE217" s="1">
        <v>28.11111111</v>
      </c>
      <c r="AF217" s="1">
        <v>43.888888889999997</v>
      </c>
      <c r="AG217" s="1">
        <v>312</v>
      </c>
      <c r="AH217" s="1">
        <v>95.444444439999998</v>
      </c>
      <c r="AI217" s="1">
        <v>110.8888889</v>
      </c>
      <c r="AJ217" s="1">
        <v>295.22222219999998</v>
      </c>
      <c r="AK217" s="1">
        <v>159.96110820000001</v>
      </c>
      <c r="AL217" s="1">
        <v>33.41330078</v>
      </c>
      <c r="AM217" s="1">
        <v>3.525312703</v>
      </c>
      <c r="AN217" s="1">
        <v>492586.14010000002</v>
      </c>
      <c r="AO217" s="1">
        <v>117.7028368</v>
      </c>
      <c r="AP217" s="1">
        <v>487.26337640000003</v>
      </c>
      <c r="AQ217" s="1">
        <v>528.07633410000005</v>
      </c>
      <c r="AR217" s="1">
        <v>350.20950149999999</v>
      </c>
      <c r="AS217" s="1">
        <v>757.70037290000005</v>
      </c>
      <c r="AT217" s="1">
        <v>86.368108660000004</v>
      </c>
      <c r="AU217" s="1">
        <v>398.53137229999999</v>
      </c>
      <c r="AV217" s="1">
        <v>15671.433660000001</v>
      </c>
      <c r="AW217" s="1">
        <v>269.50543679999998</v>
      </c>
      <c r="AX217" s="1">
        <v>58.65409537</v>
      </c>
      <c r="AY217" s="1">
        <v>21.878745009999999</v>
      </c>
      <c r="AZ217" s="1">
        <v>2035.2135089999999</v>
      </c>
      <c r="BA217" s="1">
        <v>616.34571559999995</v>
      </c>
      <c r="BB217" s="1">
        <v>995.80078739999999</v>
      </c>
      <c r="BC217" s="1">
        <v>1757.019014</v>
      </c>
    </row>
    <row r="218" spans="1:55" ht="15.75" customHeight="1" x14ac:dyDescent="0.25">
      <c r="A218" s="1" t="s">
        <v>513</v>
      </c>
      <c r="B218" s="1" t="s">
        <v>514</v>
      </c>
      <c r="C218" s="1" t="s">
        <v>157</v>
      </c>
      <c r="D218" s="1">
        <v>88</v>
      </c>
      <c r="E218" s="1">
        <v>22.380646859999999</v>
      </c>
      <c r="F218" s="1">
        <v>1</v>
      </c>
      <c r="G218" s="1">
        <v>8.5</v>
      </c>
      <c r="H218" s="1">
        <v>2.125</v>
      </c>
      <c r="I218" s="1">
        <v>3</v>
      </c>
      <c r="J218" s="1">
        <v>0.75</v>
      </c>
      <c r="K218" s="1">
        <v>4</v>
      </c>
      <c r="L218" s="1">
        <v>1</v>
      </c>
      <c r="M218" s="1">
        <v>0</v>
      </c>
      <c r="N218" s="1">
        <v>0</v>
      </c>
      <c r="O218" s="1">
        <v>27.5</v>
      </c>
      <c r="P218" s="1">
        <v>6.875</v>
      </c>
      <c r="Q218" s="1">
        <v>116</v>
      </c>
      <c r="R218" s="1">
        <v>68.017241380000002</v>
      </c>
      <c r="S218" s="1">
        <v>91.293103450000004</v>
      </c>
      <c r="T218" s="1">
        <v>44.784482760000003</v>
      </c>
      <c r="U218" s="1">
        <v>3803.6120689999998</v>
      </c>
      <c r="V218" s="1">
        <v>176.77586210000001</v>
      </c>
      <c r="W218" s="1">
        <v>-25.17241379</v>
      </c>
      <c r="X218" s="1">
        <v>201.9482759</v>
      </c>
      <c r="Y218" s="1">
        <v>55.336206900000001</v>
      </c>
      <c r="Z218" s="1">
        <v>88.586206899999993</v>
      </c>
      <c r="AA218" s="1">
        <v>115.4482759</v>
      </c>
      <c r="AB218" s="1">
        <v>17.189655170000002</v>
      </c>
      <c r="AC218" s="1">
        <v>2522.456897</v>
      </c>
      <c r="AD218" s="1">
        <v>251.1034483</v>
      </c>
      <c r="AE218" s="1">
        <v>140.06896549999999</v>
      </c>
      <c r="AF218" s="1">
        <v>14.051724139999999</v>
      </c>
      <c r="AG218" s="1">
        <v>713.14655170000003</v>
      </c>
      <c r="AH218" s="1">
        <v>532.38793099999998</v>
      </c>
      <c r="AI218" s="1">
        <v>552.62068969999996</v>
      </c>
      <c r="AJ218" s="1">
        <v>633.81034480000005</v>
      </c>
      <c r="AK218" s="1">
        <v>470.03448279999998</v>
      </c>
      <c r="AL218" s="1">
        <v>144.13943029999999</v>
      </c>
      <c r="AM218" s="1">
        <v>2.1705397299999998</v>
      </c>
      <c r="AN218" s="1">
        <v>315692.51779999997</v>
      </c>
      <c r="AO218" s="1">
        <v>530.50584709999998</v>
      </c>
      <c r="AP218" s="1">
        <v>645.97001499999999</v>
      </c>
      <c r="AQ218" s="1">
        <v>813.94512740000005</v>
      </c>
      <c r="AR218" s="1">
        <v>672.74685160000001</v>
      </c>
      <c r="AS218" s="1">
        <v>1946.0707649999999</v>
      </c>
      <c r="AT218" s="1">
        <v>431.62338829999999</v>
      </c>
      <c r="AU218" s="1">
        <v>650.55502249999995</v>
      </c>
      <c r="AV218" s="1">
        <v>713658.75459999999</v>
      </c>
      <c r="AW218" s="1">
        <v>7325.0500750000001</v>
      </c>
      <c r="AX218" s="1">
        <v>2225.369115</v>
      </c>
      <c r="AY218" s="1">
        <v>7.197301349</v>
      </c>
      <c r="AZ218" s="1">
        <v>59667.134859999998</v>
      </c>
      <c r="BA218" s="1">
        <v>34851.87429</v>
      </c>
      <c r="BB218" s="1">
        <v>38999.993999999999</v>
      </c>
      <c r="BC218" s="1">
        <v>43270.572410000001</v>
      </c>
    </row>
    <row r="219" spans="1:55" ht="15.75" customHeight="1" x14ac:dyDescent="0.25">
      <c r="A219" s="1" t="s">
        <v>515</v>
      </c>
      <c r="B219" s="1" t="s">
        <v>516</v>
      </c>
      <c r="C219" s="1" t="s">
        <v>3171</v>
      </c>
      <c r="D219" s="1">
        <v>52</v>
      </c>
      <c r="E219" s="1">
        <v>22.380646859999999</v>
      </c>
      <c r="F219" s="1">
        <v>1</v>
      </c>
      <c r="G219" s="1">
        <v>20</v>
      </c>
      <c r="H219" s="1">
        <v>5</v>
      </c>
      <c r="I219" s="1">
        <v>2.8</v>
      </c>
      <c r="J219" s="1">
        <v>0.7</v>
      </c>
      <c r="K219" s="1">
        <v>4.3</v>
      </c>
      <c r="L219" s="1">
        <v>1.075</v>
      </c>
      <c r="M219" s="1">
        <v>13</v>
      </c>
      <c r="N219" s="1">
        <v>3.25</v>
      </c>
      <c r="O219" s="1">
        <v>26.5</v>
      </c>
      <c r="P219" s="1">
        <v>6.625</v>
      </c>
      <c r="Q219" s="1">
        <v>6</v>
      </c>
      <c r="R219" s="1">
        <v>193.33333329999999</v>
      </c>
      <c r="S219" s="1">
        <v>127.66666669999999</v>
      </c>
      <c r="T219" s="1">
        <v>38.833333330000002</v>
      </c>
      <c r="U219" s="1">
        <v>6888.3333329999996</v>
      </c>
      <c r="V219" s="1">
        <v>349.16666670000001</v>
      </c>
      <c r="W219" s="1">
        <v>25.666666670000001</v>
      </c>
      <c r="X219" s="1">
        <v>323.5</v>
      </c>
      <c r="Y219" s="1">
        <v>233.66666670000001</v>
      </c>
      <c r="Z219" s="1">
        <v>111.16666669999999</v>
      </c>
      <c r="AA219" s="1">
        <v>277.66666670000001</v>
      </c>
      <c r="AB219" s="1">
        <v>100.83333330000001</v>
      </c>
      <c r="AC219" s="1">
        <v>810.5</v>
      </c>
      <c r="AD219" s="1">
        <v>110.16666669999999</v>
      </c>
      <c r="AE219" s="1">
        <v>40.833333330000002</v>
      </c>
      <c r="AF219" s="1">
        <v>32.333333330000002</v>
      </c>
      <c r="AG219" s="1">
        <v>270.66666670000001</v>
      </c>
      <c r="AH219" s="1">
        <v>146.83333329999999</v>
      </c>
      <c r="AI219" s="1">
        <v>192.5</v>
      </c>
      <c r="AJ219" s="1">
        <v>148.83333329999999</v>
      </c>
      <c r="AK219" s="1">
        <v>239.94166229999999</v>
      </c>
      <c r="AL219" s="1">
        <v>50.119951180000001</v>
      </c>
      <c r="AM219" s="1">
        <v>5.2879690540000004</v>
      </c>
      <c r="AN219" s="1">
        <v>738879.21019999997</v>
      </c>
      <c r="AO219" s="1">
        <v>176.5542552</v>
      </c>
      <c r="AP219" s="1">
        <v>730.89506459999996</v>
      </c>
      <c r="AQ219" s="1">
        <v>792.11450109999998</v>
      </c>
      <c r="AR219" s="1">
        <v>525.31425230000002</v>
      </c>
      <c r="AS219" s="1">
        <v>1136.550559</v>
      </c>
      <c r="AT219" s="1">
        <v>129.55216300000001</v>
      </c>
      <c r="AU219" s="1">
        <v>597.79705839999997</v>
      </c>
      <c r="AV219" s="1">
        <v>23507.1505</v>
      </c>
      <c r="AW219" s="1">
        <v>404.25815510000001</v>
      </c>
      <c r="AX219" s="1">
        <v>87.981143059999994</v>
      </c>
      <c r="AY219" s="1">
        <v>32.81811751</v>
      </c>
      <c r="AZ219" s="1">
        <v>3052.8202630000001</v>
      </c>
      <c r="BA219" s="1">
        <v>924.51857340000004</v>
      </c>
      <c r="BB219" s="1">
        <v>1493.7011809999999</v>
      </c>
      <c r="BC219" s="1">
        <v>2635.5285199999998</v>
      </c>
    </row>
    <row r="220" spans="1:55" ht="15.75" customHeight="1" x14ac:dyDescent="0.25">
      <c r="A220" s="1" t="s">
        <v>517</v>
      </c>
      <c r="B220" s="1" t="s">
        <v>518</v>
      </c>
      <c r="C220" s="1" t="s">
        <v>157</v>
      </c>
      <c r="D220" s="1">
        <v>88</v>
      </c>
      <c r="E220" s="1">
        <v>22.380646859999999</v>
      </c>
      <c r="F220" s="1">
        <v>1</v>
      </c>
      <c r="G220" s="1">
        <v>32.5</v>
      </c>
      <c r="H220" s="1">
        <v>8.125</v>
      </c>
      <c r="I220" s="1">
        <v>1.25</v>
      </c>
      <c r="J220" s="1">
        <v>0.3125</v>
      </c>
      <c r="K220" s="1">
        <v>5.25</v>
      </c>
      <c r="L220" s="1">
        <v>1.3125</v>
      </c>
      <c r="M220" s="1">
        <v>0</v>
      </c>
      <c r="N220" s="1">
        <v>0</v>
      </c>
      <c r="O220" s="1">
        <v>75</v>
      </c>
      <c r="P220" s="1">
        <v>18.75</v>
      </c>
      <c r="Q220" s="1">
        <v>30</v>
      </c>
      <c r="R220" s="1">
        <v>92.5</v>
      </c>
      <c r="S220" s="1">
        <v>92.066666670000004</v>
      </c>
      <c r="T220" s="1">
        <v>45.4</v>
      </c>
      <c r="U220" s="1">
        <v>3729.2333330000001</v>
      </c>
      <c r="V220" s="1">
        <v>197.9</v>
      </c>
      <c r="W220" s="1">
        <v>-2.8</v>
      </c>
      <c r="X220" s="1">
        <v>200.7</v>
      </c>
      <c r="Y220" s="1">
        <v>83.3</v>
      </c>
      <c r="Z220" s="1">
        <v>79.599999999999994</v>
      </c>
      <c r="AA220" s="1">
        <v>138.8666667</v>
      </c>
      <c r="AB220" s="1">
        <v>42.366666670000001</v>
      </c>
      <c r="AC220" s="1">
        <v>2984.2333330000001</v>
      </c>
      <c r="AD220" s="1">
        <v>310.3</v>
      </c>
      <c r="AE220" s="1">
        <v>176.06666670000001</v>
      </c>
      <c r="AF220" s="1">
        <v>16.399999999999999</v>
      </c>
      <c r="AG220" s="1">
        <v>869</v>
      </c>
      <c r="AH220" s="1">
        <v>605.20000000000005</v>
      </c>
      <c r="AI220" s="1">
        <v>674.6</v>
      </c>
      <c r="AJ220" s="1">
        <v>732.8</v>
      </c>
      <c r="AK220" s="1">
        <v>202.6034483</v>
      </c>
      <c r="AL220" s="1">
        <v>55.788505749999999</v>
      </c>
      <c r="AM220" s="1">
        <v>8.6620689659999996</v>
      </c>
      <c r="AN220" s="1">
        <v>246748.46090000001</v>
      </c>
      <c r="AO220" s="1">
        <v>278.43793099999999</v>
      </c>
      <c r="AP220" s="1">
        <v>240.0275862</v>
      </c>
      <c r="AQ220" s="1">
        <v>323.66551720000001</v>
      </c>
      <c r="AR220" s="1">
        <v>1049.596552</v>
      </c>
      <c r="AS220" s="1">
        <v>1994.8</v>
      </c>
      <c r="AT220" s="1">
        <v>237.36091949999999</v>
      </c>
      <c r="AU220" s="1">
        <v>250.9988506</v>
      </c>
      <c r="AV220" s="1">
        <v>2739085.1510000001</v>
      </c>
      <c r="AW220" s="1">
        <v>29806.424139999999</v>
      </c>
      <c r="AX220" s="1">
        <v>10262.27126</v>
      </c>
      <c r="AY220" s="1">
        <v>55.213793099999997</v>
      </c>
      <c r="AZ220" s="1">
        <v>229455.2414</v>
      </c>
      <c r="BA220" s="1">
        <v>112632.1655</v>
      </c>
      <c r="BB220" s="1">
        <v>147845.28279999999</v>
      </c>
      <c r="BC220" s="1">
        <v>178421.47589999999</v>
      </c>
    </row>
    <row r="221" spans="1:55" ht="15.75" customHeight="1" x14ac:dyDescent="0.25">
      <c r="A221" s="1" t="s">
        <v>519</v>
      </c>
      <c r="B221" s="1" t="s">
        <v>520</v>
      </c>
      <c r="C221" s="1" t="s">
        <v>65</v>
      </c>
      <c r="D221" s="1">
        <v>75.136363639999999</v>
      </c>
      <c r="E221" s="1">
        <v>1.01730213</v>
      </c>
      <c r="F221" s="1">
        <v>22</v>
      </c>
      <c r="G221" s="1">
        <v>70</v>
      </c>
      <c r="H221" s="1">
        <v>17.5</v>
      </c>
      <c r="I221" s="1">
        <v>4</v>
      </c>
      <c r="J221" s="1">
        <v>1</v>
      </c>
      <c r="K221" s="1">
        <v>3.25</v>
      </c>
      <c r="L221" s="1">
        <v>0.8125</v>
      </c>
      <c r="M221" s="1">
        <v>42.5</v>
      </c>
      <c r="N221" s="1">
        <v>10.625</v>
      </c>
      <c r="O221" s="1">
        <v>35</v>
      </c>
      <c r="P221" s="1">
        <v>8.75</v>
      </c>
      <c r="Q221" s="1">
        <v>268</v>
      </c>
      <c r="R221" s="1">
        <v>100.1716418</v>
      </c>
      <c r="S221" s="1">
        <v>88.488805970000001</v>
      </c>
      <c r="T221" s="1">
        <v>33.820895520000001</v>
      </c>
      <c r="U221" s="1">
        <v>6103.3320899999999</v>
      </c>
      <c r="V221" s="1">
        <v>242.5746269</v>
      </c>
      <c r="W221" s="1">
        <v>-16.809701489999998</v>
      </c>
      <c r="X221" s="1">
        <v>259.38432840000002</v>
      </c>
      <c r="Y221" s="1">
        <v>116.5746269</v>
      </c>
      <c r="Z221" s="1">
        <v>95.548507459999996</v>
      </c>
      <c r="AA221" s="1">
        <v>178.7985075</v>
      </c>
      <c r="AB221" s="1">
        <v>22.544776120000002</v>
      </c>
      <c r="AC221" s="1">
        <v>764.68656720000001</v>
      </c>
      <c r="AD221" s="1">
        <v>90.305970149999993</v>
      </c>
      <c r="AE221" s="1">
        <v>39.996268659999998</v>
      </c>
      <c r="AF221" s="1">
        <v>24.783582089999999</v>
      </c>
      <c r="AG221" s="1">
        <v>251.29477610000001</v>
      </c>
      <c r="AH221" s="1">
        <v>136.83582089999999</v>
      </c>
      <c r="AI221" s="1">
        <v>193.10820899999999</v>
      </c>
      <c r="AJ221" s="1">
        <v>190.1716418</v>
      </c>
      <c r="AK221" s="1">
        <v>951.93297559999996</v>
      </c>
      <c r="AL221" s="1">
        <v>176.07852589999999</v>
      </c>
      <c r="AM221" s="1">
        <v>25.12885013</v>
      </c>
      <c r="AN221" s="1">
        <v>832397.03159999999</v>
      </c>
      <c r="AO221" s="1">
        <v>903.45882940000001</v>
      </c>
      <c r="AP221" s="1">
        <v>1589.54043</v>
      </c>
      <c r="AQ221" s="1">
        <v>861.52589579999994</v>
      </c>
      <c r="AR221" s="1">
        <v>2117.1292410000001</v>
      </c>
      <c r="AS221" s="1">
        <v>7881.8365899999999</v>
      </c>
      <c r="AT221" s="1">
        <v>575.57722620000004</v>
      </c>
      <c r="AU221" s="1">
        <v>1591.3875009999999</v>
      </c>
      <c r="AV221" s="1">
        <v>39844.553079999998</v>
      </c>
      <c r="AW221" s="1">
        <v>761.32176200000004</v>
      </c>
      <c r="AX221" s="1">
        <v>236.07114709999999</v>
      </c>
      <c r="AY221" s="1">
        <v>155.51104029999999</v>
      </c>
      <c r="AZ221" s="1">
        <v>6355.0101599999998</v>
      </c>
      <c r="BA221" s="1">
        <v>2308.3025320000002</v>
      </c>
      <c r="BB221" s="1">
        <v>8357.9021049999992</v>
      </c>
      <c r="BC221" s="1">
        <v>4539.1839120000004</v>
      </c>
    </row>
    <row r="222" spans="1:55" ht="15.75" customHeight="1" x14ac:dyDescent="0.25">
      <c r="A222" s="1" t="s">
        <v>521</v>
      </c>
      <c r="B222" s="1" t="s">
        <v>522</v>
      </c>
      <c r="C222" s="1" t="s">
        <v>65</v>
      </c>
      <c r="D222" s="1">
        <v>78.888888890000004</v>
      </c>
      <c r="E222" s="1">
        <v>2.4867385400000002</v>
      </c>
      <c r="F222" s="1">
        <v>9</v>
      </c>
      <c r="G222" s="1">
        <v>22.5</v>
      </c>
      <c r="H222" s="1">
        <v>5.625</v>
      </c>
      <c r="I222" s="1">
        <v>2.75</v>
      </c>
      <c r="J222" s="1">
        <v>0.6875</v>
      </c>
      <c r="K222" s="1">
        <v>2.1</v>
      </c>
      <c r="L222" s="1">
        <v>0.52500000000000002</v>
      </c>
      <c r="M222" s="1">
        <v>26</v>
      </c>
      <c r="N222" s="1">
        <v>6.5</v>
      </c>
      <c r="O222" s="1">
        <v>17.5</v>
      </c>
      <c r="P222" s="1">
        <v>4.375</v>
      </c>
      <c r="Q222" s="1">
        <v>121</v>
      </c>
      <c r="R222" s="1">
        <v>-76.239669419999998</v>
      </c>
      <c r="S222" s="1">
        <v>100.3140496</v>
      </c>
      <c r="T222" s="1">
        <v>20.669421490000001</v>
      </c>
      <c r="U222" s="1">
        <v>13708.8843</v>
      </c>
      <c r="V222" s="1">
        <v>171.9834711</v>
      </c>
      <c r="W222" s="1">
        <v>-308.52066120000001</v>
      </c>
      <c r="X222" s="1">
        <v>480.50413220000002</v>
      </c>
      <c r="Y222" s="1">
        <v>90.561983470000001</v>
      </c>
      <c r="Z222" s="1">
        <v>-174.38016529999999</v>
      </c>
      <c r="AA222" s="1">
        <v>98.644628100000006</v>
      </c>
      <c r="AB222" s="1">
        <v>-247.5702479</v>
      </c>
      <c r="AC222" s="1">
        <v>456.76033059999997</v>
      </c>
      <c r="AD222" s="1">
        <v>82.958677690000002</v>
      </c>
      <c r="AE222" s="1">
        <v>13.83471074</v>
      </c>
      <c r="AF222" s="1">
        <v>58.710743800000003</v>
      </c>
      <c r="AG222" s="1">
        <v>213.4628099</v>
      </c>
      <c r="AH222" s="1">
        <v>48.694214879999997</v>
      </c>
      <c r="AI222" s="1">
        <v>205.28925620000001</v>
      </c>
      <c r="AJ222" s="1">
        <v>61.892561980000004</v>
      </c>
      <c r="AK222" s="1">
        <v>1858.933747</v>
      </c>
      <c r="AL222" s="1">
        <v>438.26721759999998</v>
      </c>
      <c r="AM222" s="1">
        <v>15.6231405</v>
      </c>
      <c r="AN222" s="1">
        <v>10318439.09</v>
      </c>
      <c r="AO222" s="1">
        <v>1116.1997249999999</v>
      </c>
      <c r="AP222" s="1">
        <v>6947.1016529999997</v>
      </c>
      <c r="AQ222" s="1">
        <v>10176.285400000001</v>
      </c>
      <c r="AR222" s="1">
        <v>1071.298209</v>
      </c>
      <c r="AS222" s="1">
        <v>9786.220937</v>
      </c>
      <c r="AT222" s="1">
        <v>708.53099169999996</v>
      </c>
      <c r="AU222" s="1">
        <v>6072.4637739999998</v>
      </c>
      <c r="AV222" s="1">
        <v>47833.233749999999</v>
      </c>
      <c r="AW222" s="1">
        <v>1797.206612</v>
      </c>
      <c r="AX222" s="1">
        <v>103.7724518</v>
      </c>
      <c r="AY222" s="1">
        <v>384.5073003</v>
      </c>
      <c r="AZ222" s="1">
        <v>11886.80069</v>
      </c>
      <c r="BA222" s="1">
        <v>1114.2973830000001</v>
      </c>
      <c r="BB222" s="1">
        <v>11761.54063</v>
      </c>
      <c r="BC222" s="1">
        <v>1962.446694</v>
      </c>
    </row>
    <row r="223" spans="1:55" ht="15.75" customHeight="1" x14ac:dyDescent="0.25">
      <c r="A223" s="1" t="s">
        <v>523</v>
      </c>
      <c r="B223" s="1" t="s">
        <v>524</v>
      </c>
      <c r="C223" s="1" t="s">
        <v>79</v>
      </c>
      <c r="D223" s="1">
        <v>60</v>
      </c>
      <c r="E223" s="1">
        <v>22.380646859999999</v>
      </c>
      <c r="F223" s="1">
        <v>1</v>
      </c>
      <c r="G223" s="1" t="s">
        <v>71</v>
      </c>
      <c r="H223" s="1" t="s">
        <v>71</v>
      </c>
      <c r="I223" s="1">
        <v>7.5</v>
      </c>
      <c r="J223" s="1">
        <v>1.875</v>
      </c>
      <c r="K223" s="1">
        <v>4.25</v>
      </c>
      <c r="L223" s="1">
        <v>1.0625</v>
      </c>
      <c r="M223" s="1">
        <v>70</v>
      </c>
      <c r="N223" s="1">
        <v>17.5</v>
      </c>
      <c r="O223" s="1" t="s">
        <v>71</v>
      </c>
      <c r="P223" s="1" t="s">
        <v>71</v>
      </c>
      <c r="Q223" s="1">
        <v>2</v>
      </c>
      <c r="R223" s="1">
        <v>158.5</v>
      </c>
      <c r="S223" s="1">
        <v>76</v>
      </c>
      <c r="T223" s="1">
        <v>46.5</v>
      </c>
      <c r="U223" s="1">
        <v>2901</v>
      </c>
      <c r="V223" s="1">
        <v>244</v>
      </c>
      <c r="W223" s="1">
        <v>81.5</v>
      </c>
      <c r="X223" s="1">
        <v>162.5</v>
      </c>
      <c r="Y223" s="1">
        <v>122</v>
      </c>
      <c r="Z223" s="1">
        <v>195</v>
      </c>
      <c r="AA223" s="1">
        <v>196.5</v>
      </c>
      <c r="AB223" s="1">
        <v>122</v>
      </c>
      <c r="AC223" s="1">
        <v>1159</v>
      </c>
      <c r="AD223" s="1">
        <v>129.5</v>
      </c>
      <c r="AE223" s="1">
        <v>68</v>
      </c>
      <c r="AF223" s="1">
        <v>22</v>
      </c>
      <c r="AG223" s="1">
        <v>378</v>
      </c>
      <c r="AH223" s="1">
        <v>225.5</v>
      </c>
      <c r="AI223" s="1">
        <v>233.5</v>
      </c>
      <c r="AJ223" s="1">
        <v>378</v>
      </c>
      <c r="AK223" s="1">
        <v>719.82498699999996</v>
      </c>
      <c r="AL223" s="1">
        <v>150.35985350000001</v>
      </c>
      <c r="AM223" s="1">
        <v>15.86390716</v>
      </c>
      <c r="AN223" s="1">
        <v>2216637.6310000001</v>
      </c>
      <c r="AO223" s="1">
        <v>529.66276549999998</v>
      </c>
      <c r="AP223" s="1">
        <v>2192.6851940000001</v>
      </c>
      <c r="AQ223" s="1">
        <v>2376.3435030000001</v>
      </c>
      <c r="AR223" s="1">
        <v>1575.942757</v>
      </c>
      <c r="AS223" s="1">
        <v>3409.6516780000002</v>
      </c>
      <c r="AT223" s="1">
        <v>388.65648900000002</v>
      </c>
      <c r="AU223" s="1">
        <v>1793.391175</v>
      </c>
      <c r="AV223" s="1">
        <v>70521.451490000007</v>
      </c>
      <c r="AW223" s="1">
        <v>1212.774465</v>
      </c>
      <c r="AX223" s="1">
        <v>263.94342920000003</v>
      </c>
      <c r="AY223" s="1">
        <v>98.454352540000002</v>
      </c>
      <c r="AZ223" s="1">
        <v>9158.4607899999992</v>
      </c>
      <c r="BA223" s="1">
        <v>2773.5557199999998</v>
      </c>
      <c r="BB223" s="1">
        <v>4481.1035430000002</v>
      </c>
      <c r="BC223" s="1">
        <v>7906.5855609999999</v>
      </c>
    </row>
    <row r="224" spans="1:55" ht="15.75" customHeight="1" x14ac:dyDescent="0.25">
      <c r="A224" s="1" t="s">
        <v>525</v>
      </c>
      <c r="B224" s="1" t="s">
        <v>526</v>
      </c>
      <c r="C224" s="1" t="s">
        <v>3174</v>
      </c>
      <c r="D224" s="1">
        <v>56.8</v>
      </c>
      <c r="E224" s="1">
        <v>4.4761293719999999</v>
      </c>
      <c r="F224" s="1">
        <v>5</v>
      </c>
      <c r="G224" s="1">
        <v>50</v>
      </c>
      <c r="H224" s="1">
        <v>12.5</v>
      </c>
      <c r="I224" s="1">
        <v>4</v>
      </c>
      <c r="J224" s="1">
        <v>1</v>
      </c>
      <c r="K224" s="1">
        <v>3.5</v>
      </c>
      <c r="L224" s="1">
        <v>0.875</v>
      </c>
      <c r="M224" s="1">
        <v>10</v>
      </c>
      <c r="N224" s="1">
        <v>2.5</v>
      </c>
      <c r="O224" s="1">
        <v>10</v>
      </c>
      <c r="P224" s="1">
        <v>2.5</v>
      </c>
      <c r="Q224" s="1">
        <v>1008</v>
      </c>
      <c r="R224" s="1">
        <v>61.833333330000002</v>
      </c>
      <c r="S224" s="1">
        <v>76.759920629999996</v>
      </c>
      <c r="T224" s="1">
        <v>27.07440476</v>
      </c>
      <c r="U224" s="1">
        <v>7419.7023810000001</v>
      </c>
      <c r="V224" s="1">
        <v>215.3244048</v>
      </c>
      <c r="W224" s="1">
        <v>-71.60119048</v>
      </c>
      <c r="X224" s="1">
        <v>286.92559519999998</v>
      </c>
      <c r="Y224" s="1">
        <v>126.0396825</v>
      </c>
      <c r="Z224" s="1">
        <v>5.467261905</v>
      </c>
      <c r="AA224" s="1">
        <v>157.7380952</v>
      </c>
      <c r="AB224" s="1">
        <v>-32.411706350000003</v>
      </c>
      <c r="AC224" s="1">
        <v>704.56944439999995</v>
      </c>
      <c r="AD224" s="1">
        <v>82.985119049999994</v>
      </c>
      <c r="AE224" s="1">
        <v>38.222222219999999</v>
      </c>
      <c r="AF224" s="1">
        <v>24.843253969999999</v>
      </c>
      <c r="AG224" s="1">
        <v>229.95932540000001</v>
      </c>
      <c r="AH224" s="1">
        <v>124.6815476</v>
      </c>
      <c r="AI224" s="1">
        <v>209.57936509999999</v>
      </c>
      <c r="AJ224" s="1">
        <v>155.65079370000001</v>
      </c>
      <c r="AK224" s="1">
        <v>799.42800399999999</v>
      </c>
      <c r="AL224" s="1">
        <v>106.6155917</v>
      </c>
      <c r="AM224" s="1">
        <v>29.991479290000001</v>
      </c>
      <c r="AN224" s="1">
        <v>3413655.909</v>
      </c>
      <c r="AO224" s="1">
        <v>344.88472660000002</v>
      </c>
      <c r="AP224" s="1">
        <v>3132.1188470000002</v>
      </c>
      <c r="AQ224" s="1">
        <v>3546.7322939999999</v>
      </c>
      <c r="AR224" s="1">
        <v>1856.479059</v>
      </c>
      <c r="AS224" s="1">
        <v>3024.3027999999999</v>
      </c>
      <c r="AT224" s="1">
        <v>220.9819833</v>
      </c>
      <c r="AU224" s="1">
        <v>2472.774719</v>
      </c>
      <c r="AV224" s="1">
        <v>33982.604899999998</v>
      </c>
      <c r="AW224" s="1">
        <v>413.00573659999998</v>
      </c>
      <c r="AX224" s="1">
        <v>162.50468939999999</v>
      </c>
      <c r="AY224" s="1">
        <v>64.444125249999999</v>
      </c>
      <c r="AZ224" s="1">
        <v>3224.8553449999999</v>
      </c>
      <c r="BA224" s="1">
        <v>1780.7594610000001</v>
      </c>
      <c r="BB224" s="1">
        <v>1530.468372</v>
      </c>
      <c r="BC224" s="1">
        <v>3938.6922340000001</v>
      </c>
    </row>
    <row r="225" spans="1:55" ht="15.75" customHeight="1" x14ac:dyDescent="0.25">
      <c r="A225" s="1" t="s">
        <v>527</v>
      </c>
      <c r="B225" s="1" t="s">
        <v>528</v>
      </c>
      <c r="C225" s="1" t="s">
        <v>65</v>
      </c>
      <c r="D225" s="1">
        <v>72</v>
      </c>
      <c r="E225" s="1">
        <v>22.380646859999999</v>
      </c>
      <c r="F225" s="1">
        <v>1</v>
      </c>
      <c r="G225" s="1">
        <v>72.5</v>
      </c>
      <c r="H225" s="1">
        <v>18.125</v>
      </c>
      <c r="I225" s="1">
        <v>4.5</v>
      </c>
      <c r="J225" s="1">
        <v>1.125</v>
      </c>
      <c r="K225" s="1">
        <v>2.4500000000000002</v>
      </c>
      <c r="L225" s="1">
        <v>0.61250000000000004</v>
      </c>
      <c r="M225" s="1">
        <v>62.5</v>
      </c>
      <c r="N225" s="1">
        <v>15.625</v>
      </c>
      <c r="O225" s="1">
        <v>32.5</v>
      </c>
      <c r="P225" s="1">
        <v>8.125</v>
      </c>
      <c r="Q225" s="1">
        <v>305</v>
      </c>
      <c r="R225" s="1">
        <v>85.721311479999997</v>
      </c>
      <c r="S225" s="1">
        <v>126.8491803</v>
      </c>
      <c r="T225" s="1">
        <v>30.31803279</v>
      </c>
      <c r="U225" s="1">
        <v>10027.72459</v>
      </c>
      <c r="V225" s="1">
        <v>290.91475409999998</v>
      </c>
      <c r="W225" s="1">
        <v>-124.76721310000001</v>
      </c>
      <c r="X225" s="1">
        <v>415.68196719999997</v>
      </c>
      <c r="Y225" s="1">
        <v>182.75737699999999</v>
      </c>
      <c r="Z225" s="1">
        <v>-29.255737700000001</v>
      </c>
      <c r="AA225" s="1">
        <v>209.73770490000001</v>
      </c>
      <c r="AB225" s="1">
        <v>-49.321311479999999</v>
      </c>
      <c r="AC225" s="1">
        <v>769.947541</v>
      </c>
      <c r="AD225" s="1">
        <v>100.9639344</v>
      </c>
      <c r="AE225" s="1">
        <v>30.278688519999999</v>
      </c>
      <c r="AF225" s="1">
        <v>39.901639340000003</v>
      </c>
      <c r="AG225" s="1">
        <v>278.78032789999997</v>
      </c>
      <c r="AH225" s="1">
        <v>106.0885246</v>
      </c>
      <c r="AI225" s="1">
        <v>260.28524590000001</v>
      </c>
      <c r="AJ225" s="1">
        <v>112.76721310000001</v>
      </c>
      <c r="AK225" s="1">
        <v>1787.438525</v>
      </c>
      <c r="AL225" s="1">
        <v>503.44428390000002</v>
      </c>
      <c r="AM225" s="1">
        <v>38.526811909999999</v>
      </c>
      <c r="AN225" s="1">
        <v>2554950.8650000002</v>
      </c>
      <c r="AO225" s="1">
        <v>1348.321657</v>
      </c>
      <c r="AP225" s="1">
        <v>3789.8699740000002</v>
      </c>
      <c r="AQ225" s="1">
        <v>2176.7899699999998</v>
      </c>
      <c r="AR225" s="1">
        <v>3197.6251510000002</v>
      </c>
      <c r="AS225" s="1">
        <v>6697.7435939999996</v>
      </c>
      <c r="AT225" s="1">
        <v>1094.490186</v>
      </c>
      <c r="AU225" s="1">
        <v>3715.0082609999999</v>
      </c>
      <c r="AV225" s="1">
        <v>70736.549870000003</v>
      </c>
      <c r="AW225" s="1">
        <v>696.70593180000003</v>
      </c>
      <c r="AX225" s="1">
        <v>455.85957719999999</v>
      </c>
      <c r="AY225" s="1">
        <v>290.25345129999999</v>
      </c>
      <c r="AZ225" s="1">
        <v>5626.0140849999998</v>
      </c>
      <c r="BA225" s="1">
        <v>4881.1072690000001</v>
      </c>
      <c r="BB225" s="1">
        <v>4818.5466569999999</v>
      </c>
      <c r="BC225" s="1">
        <v>6601.5344480000003</v>
      </c>
    </row>
    <row r="226" spans="1:55" ht="15.75" customHeight="1" x14ac:dyDescent="0.25">
      <c r="A226" s="1" t="s">
        <v>529</v>
      </c>
      <c r="B226" s="1" t="s">
        <v>530</v>
      </c>
      <c r="C226" s="1" t="s">
        <v>3156</v>
      </c>
      <c r="D226" s="1">
        <v>52</v>
      </c>
      <c r="E226" s="1">
        <v>11.190323429999999</v>
      </c>
      <c r="F226" s="1">
        <v>2</v>
      </c>
      <c r="G226" s="1">
        <v>20</v>
      </c>
      <c r="H226" s="1">
        <v>5</v>
      </c>
      <c r="I226" s="1">
        <v>2.5</v>
      </c>
      <c r="J226" s="1">
        <v>0.625</v>
      </c>
      <c r="K226" s="1">
        <v>3</v>
      </c>
      <c r="L226" s="1">
        <v>0.75</v>
      </c>
      <c r="M226" s="1" t="s">
        <v>71</v>
      </c>
      <c r="N226" s="1" t="s">
        <v>71</v>
      </c>
      <c r="O226" s="1" t="s">
        <v>71</v>
      </c>
      <c r="P226" s="1" t="s">
        <v>71</v>
      </c>
      <c r="Q226" s="1">
        <v>34</v>
      </c>
      <c r="R226" s="1">
        <v>-20.970588240000001</v>
      </c>
      <c r="S226" s="1">
        <v>127.9411765</v>
      </c>
      <c r="T226" s="1">
        <v>26.647058820000002</v>
      </c>
      <c r="U226" s="1">
        <v>13290.911760000001</v>
      </c>
      <c r="V226" s="1">
        <v>220.70588240000001</v>
      </c>
      <c r="W226" s="1">
        <v>-277.29411759999999</v>
      </c>
      <c r="X226" s="1">
        <v>498</v>
      </c>
      <c r="Y226" s="1">
        <v>129</v>
      </c>
      <c r="Z226" s="1">
        <v>-159.67647059999999</v>
      </c>
      <c r="AA226" s="1">
        <v>141.08823530000001</v>
      </c>
      <c r="AB226" s="1">
        <v>-199.67647059999999</v>
      </c>
      <c r="AC226" s="1">
        <v>410.76470590000002</v>
      </c>
      <c r="AD226" s="1">
        <v>83.294117650000004</v>
      </c>
      <c r="AE226" s="1">
        <v>6.6764705879999999</v>
      </c>
      <c r="AF226" s="1">
        <v>74.852941180000002</v>
      </c>
      <c r="AG226" s="1">
        <v>218.70588240000001</v>
      </c>
      <c r="AH226" s="1">
        <v>25.147058820000002</v>
      </c>
      <c r="AI226" s="1">
        <v>207.17647059999999</v>
      </c>
      <c r="AJ226" s="1">
        <v>35.558823529999998</v>
      </c>
      <c r="AK226" s="1">
        <v>1928.756684</v>
      </c>
      <c r="AL226" s="1">
        <v>265.6327986</v>
      </c>
      <c r="AM226" s="1">
        <v>63.992869880000001</v>
      </c>
      <c r="AN226" s="1">
        <v>20273796.02</v>
      </c>
      <c r="AO226" s="1">
        <v>1627.0017829999999</v>
      </c>
      <c r="AP226" s="1">
        <v>8065.4260249999998</v>
      </c>
      <c r="AQ226" s="1">
        <v>12822.484850000001</v>
      </c>
      <c r="AR226" s="1">
        <v>3078.727273</v>
      </c>
      <c r="AS226" s="1">
        <v>12683.255789999999</v>
      </c>
      <c r="AT226" s="1">
        <v>1157.598039</v>
      </c>
      <c r="AU226" s="1">
        <v>9475.0739749999993</v>
      </c>
      <c r="AV226" s="1">
        <v>36281.276290000002</v>
      </c>
      <c r="AW226" s="1">
        <v>1546.759358</v>
      </c>
      <c r="AX226" s="1">
        <v>21.922459889999999</v>
      </c>
      <c r="AY226" s="1">
        <v>424.37165779999998</v>
      </c>
      <c r="AZ226" s="1">
        <v>11120.75936</v>
      </c>
      <c r="BA226" s="1">
        <v>263.58377899999999</v>
      </c>
      <c r="BB226" s="1">
        <v>12744.937610000001</v>
      </c>
      <c r="BC226" s="1">
        <v>1371.34492</v>
      </c>
    </row>
    <row r="227" spans="1:55" ht="15.75" customHeight="1" x14ac:dyDescent="0.25">
      <c r="A227" s="1" t="s">
        <v>531</v>
      </c>
      <c r="B227" s="1" t="s">
        <v>532</v>
      </c>
      <c r="C227" s="1" t="s">
        <v>65</v>
      </c>
      <c r="D227" s="1">
        <v>80</v>
      </c>
      <c r="E227" s="1">
        <v>22.380646859999999</v>
      </c>
      <c r="F227" s="1">
        <v>1</v>
      </c>
      <c r="G227" s="1">
        <v>37.5</v>
      </c>
      <c r="H227" s="1">
        <v>9.375</v>
      </c>
      <c r="I227" s="1">
        <v>2.5</v>
      </c>
      <c r="J227" s="1">
        <v>0.625</v>
      </c>
      <c r="K227" s="1" t="s">
        <v>71</v>
      </c>
      <c r="L227" s="1" t="s">
        <v>71</v>
      </c>
      <c r="M227" s="1">
        <v>14</v>
      </c>
      <c r="N227" s="1">
        <v>3.5</v>
      </c>
      <c r="O227" s="1">
        <v>15</v>
      </c>
      <c r="P227" s="1">
        <v>3.75</v>
      </c>
      <c r="Q227" s="1">
        <v>34</v>
      </c>
      <c r="R227" s="1">
        <v>-66.558823529999998</v>
      </c>
      <c r="S227" s="1">
        <v>108.5</v>
      </c>
      <c r="T227" s="1">
        <v>22.058823530000002</v>
      </c>
      <c r="U227" s="1">
        <v>13681.470590000001</v>
      </c>
      <c r="V227" s="1">
        <v>180.6470588</v>
      </c>
      <c r="W227" s="1">
        <v>-308.23529409999998</v>
      </c>
      <c r="X227" s="1">
        <v>488.8823529</v>
      </c>
      <c r="Y227" s="1">
        <v>103.2352941</v>
      </c>
      <c r="Z227" s="1">
        <v>-218.52941179999999</v>
      </c>
      <c r="AA227" s="1">
        <v>105.79411760000001</v>
      </c>
      <c r="AB227" s="1">
        <v>-243.5</v>
      </c>
      <c r="AC227" s="1">
        <v>479.23529409999998</v>
      </c>
      <c r="AD227" s="1">
        <v>95.735294120000006</v>
      </c>
      <c r="AE227" s="1">
        <v>10.676470589999999</v>
      </c>
      <c r="AF227" s="1">
        <v>67.58823529</v>
      </c>
      <c r="AG227" s="1">
        <v>246.8823529</v>
      </c>
      <c r="AH227" s="1">
        <v>37.470588239999998</v>
      </c>
      <c r="AI227" s="1">
        <v>244.67647059999999</v>
      </c>
      <c r="AJ227" s="1">
        <v>41.676470590000001</v>
      </c>
      <c r="AK227" s="1">
        <v>2398.617647</v>
      </c>
      <c r="AL227" s="1">
        <v>441.530303</v>
      </c>
      <c r="AM227" s="1">
        <v>29.087344030000001</v>
      </c>
      <c r="AN227" s="1">
        <v>10839061.710000001</v>
      </c>
      <c r="AO227" s="1">
        <v>1142.3565060000001</v>
      </c>
      <c r="AP227" s="1">
        <v>6355.5793229999999</v>
      </c>
      <c r="AQ227" s="1">
        <v>7601.0160429999996</v>
      </c>
      <c r="AR227" s="1">
        <v>926.24598930000002</v>
      </c>
      <c r="AS227" s="1">
        <v>5771.7112299999999</v>
      </c>
      <c r="AT227" s="1">
        <v>769.50178249999999</v>
      </c>
      <c r="AU227" s="1">
        <v>7091.8333329999996</v>
      </c>
      <c r="AV227" s="1">
        <v>36785.761140000002</v>
      </c>
      <c r="AW227" s="1">
        <v>2325.9581109999999</v>
      </c>
      <c r="AX227" s="1">
        <v>35.983065949999997</v>
      </c>
      <c r="AY227" s="1">
        <v>393.15864529999999</v>
      </c>
      <c r="AZ227" s="1">
        <v>13438.77362</v>
      </c>
      <c r="BA227" s="1">
        <v>399.16577539999997</v>
      </c>
      <c r="BB227" s="1">
        <v>13912.649729999999</v>
      </c>
      <c r="BC227" s="1">
        <v>521.74064169999997</v>
      </c>
    </row>
    <row r="228" spans="1:55" ht="15.75" customHeight="1" x14ac:dyDescent="0.25">
      <c r="A228" s="1" t="s">
        <v>533</v>
      </c>
      <c r="B228" s="1" t="s">
        <v>534</v>
      </c>
      <c r="C228" s="1" t="s">
        <v>157</v>
      </c>
      <c r="D228" s="1">
        <v>88</v>
      </c>
      <c r="E228" s="1">
        <v>22.380646859999999</v>
      </c>
      <c r="F228" s="1">
        <v>1</v>
      </c>
      <c r="G228" s="1">
        <v>7</v>
      </c>
      <c r="H228" s="1">
        <v>1.75</v>
      </c>
      <c r="I228" s="1">
        <v>1.75</v>
      </c>
      <c r="J228" s="1">
        <v>0.4375</v>
      </c>
      <c r="K228" s="1">
        <v>4.5</v>
      </c>
      <c r="L228" s="1">
        <v>1.125</v>
      </c>
      <c r="M228" s="1">
        <v>0</v>
      </c>
      <c r="N228" s="1">
        <v>0</v>
      </c>
      <c r="O228" s="1">
        <v>27.5</v>
      </c>
      <c r="P228" s="1">
        <v>6.875</v>
      </c>
      <c r="Q228" s="1">
        <v>8</v>
      </c>
      <c r="R228" s="1">
        <v>51.125</v>
      </c>
      <c r="S228" s="1">
        <v>43.625</v>
      </c>
      <c r="T228" s="1">
        <v>50.875</v>
      </c>
      <c r="U228" s="1">
        <v>1535.875</v>
      </c>
      <c r="V228" s="1">
        <v>96.125</v>
      </c>
      <c r="W228" s="1">
        <v>12.625</v>
      </c>
      <c r="X228" s="1">
        <v>83.5</v>
      </c>
      <c r="Y228" s="1">
        <v>62</v>
      </c>
      <c r="Z228" s="1">
        <v>39.5</v>
      </c>
      <c r="AA228" s="1">
        <v>71.875</v>
      </c>
      <c r="AB228" s="1">
        <v>33.25</v>
      </c>
      <c r="AC228" s="1">
        <v>1121.875</v>
      </c>
      <c r="AD228" s="1">
        <v>109.125</v>
      </c>
      <c r="AE228" s="1">
        <v>83.875</v>
      </c>
      <c r="AF228" s="1">
        <v>8.875</v>
      </c>
      <c r="AG228" s="1">
        <v>314</v>
      </c>
      <c r="AH228" s="1">
        <v>259.125</v>
      </c>
      <c r="AI228" s="1">
        <v>301.25</v>
      </c>
      <c r="AJ228" s="1">
        <v>259.875</v>
      </c>
      <c r="AK228" s="1">
        <v>179.95624670000001</v>
      </c>
      <c r="AL228" s="1">
        <v>37.58996338</v>
      </c>
      <c r="AM228" s="1">
        <v>3.9659767910000001</v>
      </c>
      <c r="AN228" s="1">
        <v>554159.40769999998</v>
      </c>
      <c r="AO228" s="1">
        <v>132.41569139999999</v>
      </c>
      <c r="AP228" s="1">
        <v>548.17129839999996</v>
      </c>
      <c r="AQ228" s="1">
        <v>594.08587580000005</v>
      </c>
      <c r="AR228" s="1">
        <v>393.98568920000002</v>
      </c>
      <c r="AS228" s="1">
        <v>852.41291950000004</v>
      </c>
      <c r="AT228" s="1">
        <v>97.164122250000005</v>
      </c>
      <c r="AU228" s="1">
        <v>448.34779379999998</v>
      </c>
      <c r="AV228" s="1">
        <v>17630.362870000001</v>
      </c>
      <c r="AW228" s="1">
        <v>303.19361629999997</v>
      </c>
      <c r="AX228" s="1">
        <v>65.985857289999998</v>
      </c>
      <c r="AY228" s="1">
        <v>24.61358813</v>
      </c>
      <c r="AZ228" s="1">
        <v>2289.615198</v>
      </c>
      <c r="BA228" s="1">
        <v>693.38893010000004</v>
      </c>
      <c r="BB228" s="1">
        <v>1120.2758859999999</v>
      </c>
      <c r="BC228" s="1">
        <v>1976.6463900000001</v>
      </c>
    </row>
    <row r="229" spans="1:55" ht="15.75" customHeight="1" x14ac:dyDescent="0.25">
      <c r="A229" s="1" t="s">
        <v>535</v>
      </c>
      <c r="B229" s="1" t="s">
        <v>536</v>
      </c>
      <c r="C229" s="1" t="s">
        <v>3160</v>
      </c>
      <c r="D229" s="1">
        <v>30.166666670000001</v>
      </c>
      <c r="E229" s="1">
        <v>1.8650539049999999</v>
      </c>
      <c r="F229" s="1">
        <v>12</v>
      </c>
      <c r="G229" s="1">
        <v>17.5</v>
      </c>
      <c r="H229" s="1">
        <v>4.375</v>
      </c>
      <c r="I229" s="1">
        <v>3</v>
      </c>
      <c r="J229" s="1">
        <v>0.75</v>
      </c>
      <c r="K229" s="1">
        <v>2.25</v>
      </c>
      <c r="L229" s="1">
        <v>0.5625</v>
      </c>
      <c r="M229" s="1">
        <v>10.5</v>
      </c>
      <c r="N229" s="1">
        <v>2.625</v>
      </c>
      <c r="O229" s="1">
        <v>12.5</v>
      </c>
      <c r="P229" s="1">
        <v>3.125</v>
      </c>
      <c r="Q229" s="1">
        <v>827</v>
      </c>
      <c r="R229" s="1">
        <v>46.654171699999999</v>
      </c>
      <c r="S229" s="1">
        <v>78.030229750000004</v>
      </c>
      <c r="T229" s="1">
        <v>25.84280532</v>
      </c>
      <c r="U229" s="1">
        <v>7964.4667470000004</v>
      </c>
      <c r="V229" s="1">
        <v>208.9758162</v>
      </c>
      <c r="W229" s="1">
        <v>-95.903264809999996</v>
      </c>
      <c r="X229" s="1">
        <v>304.87908099999999</v>
      </c>
      <c r="Y229" s="1">
        <v>128.05441350000001</v>
      </c>
      <c r="Z229" s="1">
        <v>-15.22370012</v>
      </c>
      <c r="AA229" s="1">
        <v>149.77267230000001</v>
      </c>
      <c r="AB229" s="1">
        <v>-54.395405080000003</v>
      </c>
      <c r="AC229" s="1">
        <v>696.21765419999997</v>
      </c>
      <c r="AD229" s="1">
        <v>84.530834339999998</v>
      </c>
      <c r="AE229" s="1">
        <v>36.632406289999999</v>
      </c>
      <c r="AF229" s="1">
        <v>27.61426844</v>
      </c>
      <c r="AG229" s="1">
        <v>233.58403870000001</v>
      </c>
      <c r="AH229" s="1">
        <v>120.13059250000001</v>
      </c>
      <c r="AI229" s="1">
        <v>216.6590085</v>
      </c>
      <c r="AJ229" s="1">
        <v>144.63845219999999</v>
      </c>
      <c r="AK229" s="1">
        <v>1223.8996279999999</v>
      </c>
      <c r="AL229" s="1">
        <v>146.25453300000001</v>
      </c>
      <c r="AM229" s="1">
        <v>23.718601320000001</v>
      </c>
      <c r="AN229" s="1">
        <v>4705347.0240000002</v>
      </c>
      <c r="AO229" s="1">
        <v>755.66043139999999</v>
      </c>
      <c r="AP229" s="1">
        <v>4268.4240449999998</v>
      </c>
      <c r="AQ229" s="1">
        <v>4910.8449250000003</v>
      </c>
      <c r="AR229" s="1">
        <v>2007.1532099999999</v>
      </c>
      <c r="AS229" s="1">
        <v>3741.219873</v>
      </c>
      <c r="AT229" s="1">
        <v>633.91920389999996</v>
      </c>
      <c r="AU229" s="1">
        <v>3381.0044819999998</v>
      </c>
      <c r="AV229" s="1">
        <v>54527.003420000001</v>
      </c>
      <c r="AW229" s="1">
        <v>562.510852</v>
      </c>
      <c r="AX229" s="1">
        <v>289.79933599999998</v>
      </c>
      <c r="AY229" s="1">
        <v>101.04836760000001</v>
      </c>
      <c r="AZ229" s="1">
        <v>4510.1076380000004</v>
      </c>
      <c r="BA229" s="1">
        <v>3158.893337</v>
      </c>
      <c r="BB229" s="1">
        <v>2905.818209</v>
      </c>
      <c r="BC229" s="1">
        <v>4455.6330470000003</v>
      </c>
    </row>
    <row r="230" spans="1:55" ht="15.75" customHeight="1" x14ac:dyDescent="0.25">
      <c r="A230" s="1" t="s">
        <v>537</v>
      </c>
      <c r="B230" s="1" t="s">
        <v>538</v>
      </c>
      <c r="C230" s="1" t="s">
        <v>157</v>
      </c>
      <c r="D230" s="1">
        <v>88</v>
      </c>
      <c r="E230" s="1">
        <v>22.380646859999999</v>
      </c>
      <c r="F230" s="1">
        <v>1</v>
      </c>
      <c r="G230" s="1">
        <v>57.5</v>
      </c>
      <c r="H230" s="1">
        <v>14.375</v>
      </c>
      <c r="I230" s="1">
        <v>2.5</v>
      </c>
      <c r="J230" s="1">
        <v>0.625</v>
      </c>
      <c r="K230" s="1">
        <v>7</v>
      </c>
      <c r="L230" s="1">
        <v>1.75</v>
      </c>
      <c r="M230" s="1">
        <v>0</v>
      </c>
      <c r="N230" s="1">
        <v>0</v>
      </c>
      <c r="O230" s="1">
        <v>80</v>
      </c>
      <c r="P230" s="1">
        <v>20</v>
      </c>
      <c r="Q230" s="1">
        <v>26</v>
      </c>
      <c r="R230" s="1">
        <v>111.8461538</v>
      </c>
      <c r="S230" s="1">
        <v>88.153846150000007</v>
      </c>
      <c r="T230" s="1">
        <v>46.11538462</v>
      </c>
      <c r="U230" s="1">
        <v>3466.8076919999999</v>
      </c>
      <c r="V230" s="1">
        <v>211.3846154</v>
      </c>
      <c r="W230" s="1">
        <v>21.88461538</v>
      </c>
      <c r="X230" s="1">
        <v>189.5</v>
      </c>
      <c r="Y230" s="1">
        <v>79.807692309999993</v>
      </c>
      <c r="Z230" s="1">
        <v>141.2307692</v>
      </c>
      <c r="AA230" s="1">
        <v>155.46153849999999</v>
      </c>
      <c r="AB230" s="1">
        <v>66.269230769999993</v>
      </c>
      <c r="AC230" s="1">
        <v>1443.6538459999999</v>
      </c>
      <c r="AD230" s="1">
        <v>154.07692309999999</v>
      </c>
      <c r="AE230" s="1">
        <v>83.46153846</v>
      </c>
      <c r="AF230" s="1">
        <v>16.46153846</v>
      </c>
      <c r="AG230" s="1">
        <v>434.88461539999997</v>
      </c>
      <c r="AH230" s="1">
        <v>289.57692309999999</v>
      </c>
      <c r="AI230" s="1">
        <v>301.88461539999997</v>
      </c>
      <c r="AJ230" s="1">
        <v>416.2307692</v>
      </c>
      <c r="AK230" s="1">
        <v>517.41538460000004</v>
      </c>
      <c r="AL230" s="1">
        <v>34.055384619999998</v>
      </c>
      <c r="AM230" s="1">
        <v>0.66615384600000005</v>
      </c>
      <c r="AN230" s="1">
        <v>80762.961540000004</v>
      </c>
      <c r="AO230" s="1">
        <v>351.20615379999998</v>
      </c>
      <c r="AP230" s="1">
        <v>751.06615380000005</v>
      </c>
      <c r="AQ230" s="1">
        <v>165.38</v>
      </c>
      <c r="AR230" s="1">
        <v>591.60153849999995</v>
      </c>
      <c r="AS230" s="1">
        <v>1285.064615</v>
      </c>
      <c r="AT230" s="1">
        <v>433.29846149999997</v>
      </c>
      <c r="AU230" s="1">
        <v>722.60461539999994</v>
      </c>
      <c r="AV230" s="1">
        <v>364174.63540000003</v>
      </c>
      <c r="AW230" s="1">
        <v>4022.2338460000001</v>
      </c>
      <c r="AX230" s="1">
        <v>911.53846150000004</v>
      </c>
      <c r="AY230" s="1">
        <v>21.298461540000002</v>
      </c>
      <c r="AZ230" s="1">
        <v>34866.186150000001</v>
      </c>
      <c r="BA230" s="1">
        <v>13011.53385</v>
      </c>
      <c r="BB230" s="1">
        <v>12897.22615</v>
      </c>
      <c r="BC230" s="1">
        <v>34713.064619999997</v>
      </c>
    </row>
    <row r="231" spans="1:55" ht="15.75" customHeight="1" x14ac:dyDescent="0.25">
      <c r="A231" s="1" t="s">
        <v>539</v>
      </c>
      <c r="B231" s="1" t="s">
        <v>540</v>
      </c>
      <c r="C231" s="1" t="s">
        <v>3150</v>
      </c>
      <c r="D231" s="1">
        <v>66</v>
      </c>
      <c r="E231" s="1">
        <v>22.380646859999999</v>
      </c>
      <c r="F231" s="1">
        <v>1</v>
      </c>
      <c r="G231" s="1">
        <v>17.5</v>
      </c>
      <c r="H231" s="1">
        <v>4.375</v>
      </c>
      <c r="I231" s="1">
        <v>3.25</v>
      </c>
      <c r="J231" s="1">
        <v>0.8125</v>
      </c>
      <c r="K231" s="1">
        <v>2.85</v>
      </c>
      <c r="L231" s="1">
        <v>0.71250000000000002</v>
      </c>
      <c r="M231" s="1" t="s">
        <v>71</v>
      </c>
      <c r="N231" s="1" t="s">
        <v>71</v>
      </c>
      <c r="O231" s="1" t="s">
        <v>71</v>
      </c>
      <c r="P231" s="1" t="s">
        <v>71</v>
      </c>
      <c r="Q231" s="1">
        <v>20</v>
      </c>
      <c r="R231" s="1">
        <v>89</v>
      </c>
      <c r="S231" s="1">
        <v>109.95</v>
      </c>
      <c r="T231" s="1">
        <v>44.65</v>
      </c>
      <c r="U231" s="1">
        <v>4883.55</v>
      </c>
      <c r="V231" s="1">
        <v>195.35</v>
      </c>
      <c r="W231" s="1">
        <v>-49.5</v>
      </c>
      <c r="X231" s="1">
        <v>244.85</v>
      </c>
      <c r="Y231" s="1">
        <v>135.80000000000001</v>
      </c>
      <c r="Z231" s="1">
        <v>37.049999999999997</v>
      </c>
      <c r="AA231" s="1">
        <v>145.85</v>
      </c>
      <c r="AB231" s="1">
        <v>21.95</v>
      </c>
      <c r="AC231" s="1">
        <v>989.5</v>
      </c>
      <c r="AD231" s="1">
        <v>227.9</v>
      </c>
      <c r="AE231" s="1">
        <v>7.45</v>
      </c>
      <c r="AF231" s="1">
        <v>87.8</v>
      </c>
      <c r="AG231" s="1">
        <v>581.20000000000005</v>
      </c>
      <c r="AH231" s="1">
        <v>41.45</v>
      </c>
      <c r="AI231" s="1">
        <v>555.9</v>
      </c>
      <c r="AJ231" s="1">
        <v>63.45</v>
      </c>
      <c r="AK231" s="1">
        <v>3564.421053</v>
      </c>
      <c r="AL231" s="1">
        <v>99.523684209999999</v>
      </c>
      <c r="AM231" s="1">
        <v>25.397368419999999</v>
      </c>
      <c r="AN231" s="1">
        <v>624102.7868</v>
      </c>
      <c r="AO231" s="1">
        <v>2789.1868420000001</v>
      </c>
      <c r="AP231" s="1">
        <v>3774.1578949999998</v>
      </c>
      <c r="AQ231" s="1">
        <v>478.76578949999998</v>
      </c>
      <c r="AR231" s="1">
        <v>4563.1157890000004</v>
      </c>
      <c r="AS231" s="1">
        <v>3182.05</v>
      </c>
      <c r="AT231" s="1">
        <v>2762.8710529999998</v>
      </c>
      <c r="AU231" s="1">
        <v>4074.5763160000001</v>
      </c>
      <c r="AV231" s="1">
        <v>126192.36840000001</v>
      </c>
      <c r="AW231" s="1">
        <v>10225.56842</v>
      </c>
      <c r="AX231" s="1">
        <v>19.734210529999999</v>
      </c>
      <c r="AY231" s="1">
        <v>405.43157889999998</v>
      </c>
      <c r="AZ231" s="1">
        <v>62547.22105</v>
      </c>
      <c r="BA231" s="1">
        <v>558.15526320000004</v>
      </c>
      <c r="BB231" s="1">
        <v>60397.568420000003</v>
      </c>
      <c r="BC231" s="1">
        <v>2955.6289470000002</v>
      </c>
    </row>
    <row r="232" spans="1:55" ht="15.75" customHeight="1" x14ac:dyDescent="0.25">
      <c r="A232" s="1" t="s">
        <v>541</v>
      </c>
      <c r="B232" s="1" t="s">
        <v>542</v>
      </c>
      <c r="C232" s="1" t="s">
        <v>3174</v>
      </c>
      <c r="D232" s="1">
        <v>62</v>
      </c>
      <c r="E232" s="1">
        <v>22.380646859999999</v>
      </c>
      <c r="F232" s="1">
        <v>1</v>
      </c>
      <c r="G232" s="1">
        <v>46</v>
      </c>
      <c r="H232" s="1">
        <v>11.5</v>
      </c>
      <c r="I232" s="1">
        <v>0.95</v>
      </c>
      <c r="J232" s="1">
        <v>0.23749999999999999</v>
      </c>
      <c r="K232" s="1">
        <v>3.65</v>
      </c>
      <c r="L232" s="1">
        <v>0.91249999999999998</v>
      </c>
      <c r="M232" s="1">
        <v>0</v>
      </c>
      <c r="N232" s="1">
        <v>0</v>
      </c>
      <c r="O232" s="1">
        <v>16.5</v>
      </c>
      <c r="P232" s="1">
        <v>4.125</v>
      </c>
      <c r="Q232" s="1">
        <v>294</v>
      </c>
      <c r="R232" s="1">
        <v>34.534013610000002</v>
      </c>
      <c r="S232" s="1">
        <v>101.70408159999999</v>
      </c>
      <c r="T232" s="1">
        <v>25.319727889999999</v>
      </c>
      <c r="U232" s="1">
        <v>10148.51701</v>
      </c>
      <c r="V232" s="1">
        <v>229.32653060000001</v>
      </c>
      <c r="W232" s="1">
        <v>-168.7619048</v>
      </c>
      <c r="X232" s="1">
        <v>398.08843539999998</v>
      </c>
      <c r="Y232" s="1">
        <v>104.9047619</v>
      </c>
      <c r="Z232" s="1">
        <v>-28.299319730000001</v>
      </c>
      <c r="AA232" s="1">
        <v>159.42857140000001</v>
      </c>
      <c r="AB232" s="1">
        <v>-101.52040820000001</v>
      </c>
      <c r="AC232" s="1">
        <v>992.26530609999998</v>
      </c>
      <c r="AD232" s="1">
        <v>111.9217687</v>
      </c>
      <c r="AE232" s="1">
        <v>55.37414966</v>
      </c>
      <c r="AF232" s="1">
        <v>23.35034014</v>
      </c>
      <c r="AG232" s="1">
        <v>316.6292517</v>
      </c>
      <c r="AH232" s="1">
        <v>184.74829930000001</v>
      </c>
      <c r="AI232" s="1">
        <v>282.8401361</v>
      </c>
      <c r="AJ232" s="1">
        <v>215.08843540000001</v>
      </c>
      <c r="AK232" s="1">
        <v>2303.5534469999998</v>
      </c>
      <c r="AL232" s="1">
        <v>215.76537579999999</v>
      </c>
      <c r="AM232" s="1">
        <v>13.481042929999999</v>
      </c>
      <c r="AN232" s="1">
        <v>3373466.1209999998</v>
      </c>
      <c r="AO232" s="1">
        <v>1373.5244130000001</v>
      </c>
      <c r="AP232" s="1">
        <v>6383.0557449999997</v>
      </c>
      <c r="AQ232" s="1">
        <v>4017.5211629999999</v>
      </c>
      <c r="AR232" s="1">
        <v>5393.4311719999996</v>
      </c>
      <c r="AS232" s="1">
        <v>11718.37427</v>
      </c>
      <c r="AT232" s="1">
        <v>1214.6143340000001</v>
      </c>
      <c r="AU232" s="1">
        <v>5075.1309810000002</v>
      </c>
      <c r="AV232" s="1">
        <v>55446.427669999997</v>
      </c>
      <c r="AW232" s="1">
        <v>449.41024119999997</v>
      </c>
      <c r="AX232" s="1">
        <v>521.19741820000002</v>
      </c>
      <c r="AY232" s="1">
        <v>118.0645562</v>
      </c>
      <c r="AZ232" s="1">
        <v>3774.8279470000002</v>
      </c>
      <c r="BA232" s="1">
        <v>4792.5644169999996</v>
      </c>
      <c r="BB232" s="1">
        <v>1855.9026839999999</v>
      </c>
      <c r="BC232" s="1">
        <v>8256.8249169999999</v>
      </c>
    </row>
    <row r="233" spans="1:55" ht="15.75" customHeight="1" x14ac:dyDescent="0.25">
      <c r="A233" s="1" t="s">
        <v>543</v>
      </c>
      <c r="B233" s="1" t="s">
        <v>544</v>
      </c>
      <c r="C233" s="1" t="s">
        <v>79</v>
      </c>
      <c r="D233" s="1">
        <v>60</v>
      </c>
      <c r="E233" s="1">
        <v>1.8650539049999999</v>
      </c>
      <c r="F233" s="1">
        <v>12</v>
      </c>
      <c r="G233" s="1">
        <v>45</v>
      </c>
      <c r="H233" s="1">
        <v>11.25</v>
      </c>
      <c r="I233" s="1">
        <v>2.25</v>
      </c>
      <c r="J233" s="1">
        <v>0.5625</v>
      </c>
      <c r="K233" s="1">
        <v>3.3</v>
      </c>
      <c r="L233" s="1">
        <v>0.82499999999999996</v>
      </c>
      <c r="M233" s="1">
        <v>10</v>
      </c>
      <c r="N233" s="1">
        <v>2.5</v>
      </c>
      <c r="O233" s="1">
        <v>17.5</v>
      </c>
      <c r="P233" s="1">
        <v>4.375</v>
      </c>
      <c r="Q233" s="1">
        <v>698</v>
      </c>
      <c r="R233" s="1">
        <v>106.7578797</v>
      </c>
      <c r="S233" s="1">
        <v>69.263610319999998</v>
      </c>
      <c r="T233" s="1">
        <v>31.704871059999999</v>
      </c>
      <c r="U233" s="1">
        <v>5369.1747850000002</v>
      </c>
      <c r="V233" s="1">
        <v>225.01289399999999</v>
      </c>
      <c r="W233" s="1">
        <v>6.2335243550000001</v>
      </c>
      <c r="X233" s="1">
        <v>218.7793696</v>
      </c>
      <c r="Y233" s="1">
        <v>114.9040115</v>
      </c>
      <c r="Z233" s="1">
        <v>107.1489971</v>
      </c>
      <c r="AA233" s="1">
        <v>176.89111750000001</v>
      </c>
      <c r="AB233" s="1">
        <v>40.832378220000003</v>
      </c>
      <c r="AC233" s="1">
        <v>780.55444130000001</v>
      </c>
      <c r="AD233" s="1">
        <v>97.151862460000004</v>
      </c>
      <c r="AE233" s="1">
        <v>36.116045849999999</v>
      </c>
      <c r="AF233" s="1">
        <v>31.36246418</v>
      </c>
      <c r="AG233" s="1">
        <v>271.50429800000001</v>
      </c>
      <c r="AH233" s="1">
        <v>122.6389685</v>
      </c>
      <c r="AI233" s="1">
        <v>166.91404009999999</v>
      </c>
      <c r="AJ233" s="1">
        <v>219.23209170000001</v>
      </c>
      <c r="AK233" s="1">
        <v>1453.8968170000001</v>
      </c>
      <c r="AL233" s="1">
        <v>214.22309279999999</v>
      </c>
      <c r="AM233" s="1">
        <v>35.92425171</v>
      </c>
      <c r="AN233" s="1">
        <v>1604100.905</v>
      </c>
      <c r="AO233" s="1">
        <v>1804.890795</v>
      </c>
      <c r="AP233" s="1">
        <v>2040.205072</v>
      </c>
      <c r="AQ233" s="1">
        <v>1860.9383399999999</v>
      </c>
      <c r="AR233" s="1">
        <v>1618.3738430000001</v>
      </c>
      <c r="AS233" s="1">
        <v>7414.3335790000001</v>
      </c>
      <c r="AT233" s="1">
        <v>1267.2478120000001</v>
      </c>
      <c r="AU233" s="1">
        <v>2133.1095959999998</v>
      </c>
      <c r="AV233" s="1">
        <v>100557.6936</v>
      </c>
      <c r="AW233" s="1">
        <v>1590.4130600000001</v>
      </c>
      <c r="AX233" s="1">
        <v>422.00803480000002</v>
      </c>
      <c r="AY233" s="1">
        <v>270.44662349999999</v>
      </c>
      <c r="AZ233" s="1">
        <v>13460.97631</v>
      </c>
      <c r="BA233" s="1">
        <v>3883.2869730000002</v>
      </c>
      <c r="BB233" s="1">
        <v>5114.7329159999999</v>
      </c>
      <c r="BC233" s="1">
        <v>14368.61177</v>
      </c>
    </row>
    <row r="234" spans="1:55" ht="15.75" customHeight="1" x14ac:dyDescent="0.25">
      <c r="A234" s="1" t="s">
        <v>545</v>
      </c>
      <c r="B234" s="1" t="s">
        <v>546</v>
      </c>
      <c r="C234" s="1" t="s">
        <v>150</v>
      </c>
      <c r="D234" s="1">
        <v>48</v>
      </c>
      <c r="E234" s="1">
        <v>22.380646859999999</v>
      </c>
      <c r="F234" s="1">
        <v>1</v>
      </c>
      <c r="G234" s="1" t="s">
        <v>71</v>
      </c>
      <c r="H234" s="1" t="s">
        <v>71</v>
      </c>
      <c r="I234" s="1">
        <v>4</v>
      </c>
      <c r="J234" s="1">
        <v>1</v>
      </c>
      <c r="K234" s="1">
        <v>5</v>
      </c>
      <c r="L234" s="1">
        <v>1.25</v>
      </c>
      <c r="M234" s="1" t="s">
        <v>71</v>
      </c>
      <c r="N234" s="1" t="s">
        <v>71</v>
      </c>
      <c r="O234" s="1" t="s">
        <v>71</v>
      </c>
      <c r="P234" s="1" t="s">
        <v>71</v>
      </c>
      <c r="Q234" s="1">
        <v>4</v>
      </c>
      <c r="R234" s="1">
        <v>22.25</v>
      </c>
      <c r="S234" s="1">
        <v>55.5</v>
      </c>
      <c r="T234" s="1">
        <v>23</v>
      </c>
      <c r="U234" s="1">
        <v>6288.75</v>
      </c>
      <c r="V234" s="1">
        <v>138.25</v>
      </c>
      <c r="W234" s="1">
        <v>-102.25</v>
      </c>
      <c r="X234" s="1">
        <v>240.5</v>
      </c>
      <c r="Y234" s="1">
        <v>87.5</v>
      </c>
      <c r="Z234" s="1">
        <v>-32.5</v>
      </c>
      <c r="AA234" s="1">
        <v>105.25</v>
      </c>
      <c r="AB234" s="1">
        <v>-57.75</v>
      </c>
      <c r="AC234" s="1">
        <v>1259</v>
      </c>
      <c r="AD234" s="1">
        <v>160.5</v>
      </c>
      <c r="AE234" s="1">
        <v>59.5</v>
      </c>
      <c r="AF234" s="1">
        <v>29.5</v>
      </c>
      <c r="AG234" s="1">
        <v>434.25</v>
      </c>
      <c r="AH234" s="1">
        <v>218</v>
      </c>
      <c r="AI234" s="1">
        <v>385.75</v>
      </c>
      <c r="AJ234" s="1">
        <v>225.75</v>
      </c>
      <c r="AK234" s="1">
        <v>359.91249349999998</v>
      </c>
      <c r="AL234" s="1">
        <v>75.179926760000001</v>
      </c>
      <c r="AM234" s="1">
        <v>7.9319535810000001</v>
      </c>
      <c r="AN234" s="1">
        <v>1108318.8149999999</v>
      </c>
      <c r="AO234" s="1">
        <v>264.83138270000001</v>
      </c>
      <c r="AP234" s="1">
        <v>1096.3425970000001</v>
      </c>
      <c r="AQ234" s="1">
        <v>1188.171752</v>
      </c>
      <c r="AR234" s="1">
        <v>787.97137850000001</v>
      </c>
      <c r="AS234" s="1">
        <v>1704.8258390000001</v>
      </c>
      <c r="AT234" s="1">
        <v>194.32824450000001</v>
      </c>
      <c r="AU234" s="1">
        <v>896.69558770000003</v>
      </c>
      <c r="AV234" s="1">
        <v>35260.725749999998</v>
      </c>
      <c r="AW234" s="1">
        <v>606.38723270000003</v>
      </c>
      <c r="AX234" s="1">
        <v>131.97171460000001</v>
      </c>
      <c r="AY234" s="1">
        <v>49.227176270000001</v>
      </c>
      <c r="AZ234" s="1">
        <v>4579.2303949999996</v>
      </c>
      <c r="BA234" s="1">
        <v>1386.7778599999999</v>
      </c>
      <c r="BB234" s="1">
        <v>2240.5517719999998</v>
      </c>
      <c r="BC234" s="1">
        <v>3953.2927810000001</v>
      </c>
    </row>
    <row r="235" spans="1:55" ht="15.75" customHeight="1" x14ac:dyDescent="0.25">
      <c r="A235" s="1" t="s">
        <v>547</v>
      </c>
      <c r="B235" s="1" t="s">
        <v>548</v>
      </c>
      <c r="C235" s="1" t="s">
        <v>3145</v>
      </c>
      <c r="D235" s="1">
        <v>96.5</v>
      </c>
      <c r="E235" s="1">
        <v>5.5951617149999997</v>
      </c>
      <c r="F235" s="1">
        <v>4</v>
      </c>
      <c r="G235" s="1">
        <v>42.5</v>
      </c>
      <c r="H235" s="1">
        <v>10.625</v>
      </c>
      <c r="I235" s="1">
        <v>3</v>
      </c>
      <c r="J235" s="1">
        <v>0.75</v>
      </c>
      <c r="K235" s="1">
        <v>5.25</v>
      </c>
      <c r="L235" s="1">
        <v>1.3125</v>
      </c>
      <c r="M235" s="1">
        <v>16.5</v>
      </c>
      <c r="N235" s="1">
        <v>4.125</v>
      </c>
      <c r="O235" s="1">
        <v>21</v>
      </c>
      <c r="P235" s="1">
        <v>5.25</v>
      </c>
      <c r="Q235" s="1">
        <v>12</v>
      </c>
      <c r="R235" s="1">
        <v>105.75</v>
      </c>
      <c r="S235" s="1">
        <v>103.25</v>
      </c>
      <c r="T235" s="1">
        <v>31.25</v>
      </c>
      <c r="U235" s="1">
        <v>8038.8333329999996</v>
      </c>
      <c r="V235" s="1">
        <v>267.5</v>
      </c>
      <c r="W235" s="1">
        <v>-67.166666669999998</v>
      </c>
      <c r="X235" s="1">
        <v>334.66666670000001</v>
      </c>
      <c r="Y235" s="1">
        <v>135.66666670000001</v>
      </c>
      <c r="Z235" s="1">
        <v>56.583333330000002</v>
      </c>
      <c r="AA235" s="1">
        <v>203.91666670000001</v>
      </c>
      <c r="AB235" s="1">
        <v>-2.4166666669999999</v>
      </c>
      <c r="AC235" s="1">
        <v>1089.083333</v>
      </c>
      <c r="AD235" s="1">
        <v>197.91666670000001</v>
      </c>
      <c r="AE235" s="1">
        <v>25.583333329999999</v>
      </c>
      <c r="AF235" s="1">
        <v>60.333333330000002</v>
      </c>
      <c r="AG235" s="1">
        <v>513.91666669999995</v>
      </c>
      <c r="AH235" s="1">
        <v>92.416666669999998</v>
      </c>
      <c r="AI235" s="1">
        <v>352.25</v>
      </c>
      <c r="AJ235" s="1">
        <v>133.58333329999999</v>
      </c>
      <c r="AK235" s="1">
        <v>119.97083120000001</v>
      </c>
      <c r="AL235" s="1">
        <v>25.059975590000001</v>
      </c>
      <c r="AM235" s="1">
        <v>2.6439845270000002</v>
      </c>
      <c r="AN235" s="1">
        <v>369439.60509999999</v>
      </c>
      <c r="AO235" s="1">
        <v>88.277127579999998</v>
      </c>
      <c r="AP235" s="1">
        <v>365.44753229999998</v>
      </c>
      <c r="AQ235" s="1">
        <v>396.05725059999997</v>
      </c>
      <c r="AR235" s="1">
        <v>262.65712619999999</v>
      </c>
      <c r="AS235" s="1">
        <v>568.27527970000006</v>
      </c>
      <c r="AT235" s="1">
        <v>64.776081500000004</v>
      </c>
      <c r="AU235" s="1">
        <v>298.89852919999998</v>
      </c>
      <c r="AV235" s="1">
        <v>11753.57525</v>
      </c>
      <c r="AW235" s="1">
        <v>202.12907759999999</v>
      </c>
      <c r="AX235" s="1">
        <v>43.990571529999997</v>
      </c>
      <c r="AY235" s="1">
        <v>16.409058760000001</v>
      </c>
      <c r="AZ235" s="1">
        <v>1526.410132</v>
      </c>
      <c r="BA235" s="1">
        <v>462.25928670000002</v>
      </c>
      <c r="BB235" s="1">
        <v>746.85059049999995</v>
      </c>
      <c r="BC235" s="1">
        <v>1317.7642599999999</v>
      </c>
    </row>
    <row r="236" spans="1:55" ht="15.75" customHeight="1" x14ac:dyDescent="0.25">
      <c r="A236" s="1" t="s">
        <v>549</v>
      </c>
      <c r="B236" s="1" t="s">
        <v>550</v>
      </c>
      <c r="C236" s="1" t="s">
        <v>3136</v>
      </c>
      <c r="D236" s="1">
        <v>48.833333330000002</v>
      </c>
      <c r="E236" s="1">
        <v>3.7301078099999998</v>
      </c>
      <c r="F236" s="1">
        <v>6</v>
      </c>
      <c r="G236" s="1">
        <v>40</v>
      </c>
      <c r="H236" s="1">
        <v>10</v>
      </c>
      <c r="I236" s="1">
        <v>2</v>
      </c>
      <c r="J236" s="1">
        <v>0.5</v>
      </c>
      <c r="K236" s="1">
        <v>3.5</v>
      </c>
      <c r="L236" s="1">
        <v>0.875</v>
      </c>
      <c r="M236" s="1">
        <v>20</v>
      </c>
      <c r="N236" s="1">
        <v>5</v>
      </c>
      <c r="O236" s="1">
        <v>21</v>
      </c>
      <c r="P236" s="1">
        <v>5.25</v>
      </c>
      <c r="Q236" s="1">
        <v>209</v>
      </c>
      <c r="R236" s="1">
        <v>46.636363639999999</v>
      </c>
      <c r="S236" s="1">
        <v>83.569377990000007</v>
      </c>
      <c r="T236" s="1">
        <v>31.26794258</v>
      </c>
      <c r="U236" s="1">
        <v>6350.3540670000002</v>
      </c>
      <c r="V236" s="1">
        <v>186.03827749999999</v>
      </c>
      <c r="W236" s="1">
        <v>-77.267942579999996</v>
      </c>
      <c r="X236" s="1">
        <v>263.30622010000002</v>
      </c>
      <c r="Y236" s="1">
        <v>85.808612440000005</v>
      </c>
      <c r="Z236" s="1">
        <v>21.43062201</v>
      </c>
      <c r="AA236" s="1">
        <v>126.79904310000001</v>
      </c>
      <c r="AB236" s="1">
        <v>-34.980861240000003</v>
      </c>
      <c r="AC236" s="1">
        <v>1186.7033489999999</v>
      </c>
      <c r="AD236" s="1">
        <v>136.92344499999999</v>
      </c>
      <c r="AE236" s="1">
        <v>68.842105259999997</v>
      </c>
      <c r="AF236" s="1">
        <v>22.784689</v>
      </c>
      <c r="AG236" s="1">
        <v>390.29665069999999</v>
      </c>
      <c r="AH236" s="1">
        <v>228.73684209999999</v>
      </c>
      <c r="AI236" s="1">
        <v>362.68899520000002</v>
      </c>
      <c r="AJ236" s="1">
        <v>255.27272730000001</v>
      </c>
      <c r="AK236" s="1">
        <v>1126.078671</v>
      </c>
      <c r="AL236" s="1">
        <v>141.94828860000001</v>
      </c>
      <c r="AM236" s="1">
        <v>6.5528616120000001</v>
      </c>
      <c r="AN236" s="1">
        <v>769500.60479999997</v>
      </c>
      <c r="AO236" s="1">
        <v>1755.0369889999999</v>
      </c>
      <c r="AP236" s="1">
        <v>1265.0720920000001</v>
      </c>
      <c r="AQ236" s="1">
        <v>1188.348086</v>
      </c>
      <c r="AR236" s="1">
        <v>4412.0593490000001</v>
      </c>
      <c r="AS236" s="1">
        <v>6228.4002119999996</v>
      </c>
      <c r="AT236" s="1">
        <v>1295.65173</v>
      </c>
      <c r="AU236" s="1">
        <v>1159.018863</v>
      </c>
      <c r="AV236" s="1">
        <v>68994.41158</v>
      </c>
      <c r="AW236" s="1">
        <v>808.06141879999996</v>
      </c>
      <c r="AX236" s="1">
        <v>489.18168020000002</v>
      </c>
      <c r="AY236" s="1">
        <v>85.544764450000002</v>
      </c>
      <c r="AZ236" s="1">
        <v>7021.1808060000003</v>
      </c>
      <c r="BA236" s="1">
        <v>4574.8679149999998</v>
      </c>
      <c r="BB236" s="1">
        <v>10884.51339</v>
      </c>
      <c r="BC236" s="1">
        <v>7319.6993009999997</v>
      </c>
    </row>
    <row r="237" spans="1:55" ht="15.75" customHeight="1" x14ac:dyDescent="0.25">
      <c r="A237" s="1" t="s">
        <v>551</v>
      </c>
      <c r="B237" s="1" t="s">
        <v>552</v>
      </c>
      <c r="C237" s="1" t="s">
        <v>3135</v>
      </c>
      <c r="D237" s="1">
        <v>69.666666669999998</v>
      </c>
      <c r="E237" s="1">
        <v>7.4602156199999996</v>
      </c>
      <c r="F237" s="1">
        <v>3</v>
      </c>
      <c r="G237" s="1">
        <v>72.5</v>
      </c>
      <c r="H237" s="1">
        <v>18.125</v>
      </c>
      <c r="I237" s="1">
        <v>2.25</v>
      </c>
      <c r="J237" s="1">
        <v>0.5625</v>
      </c>
      <c r="K237" s="1">
        <v>3.35</v>
      </c>
      <c r="L237" s="1">
        <v>0.83750000000000002</v>
      </c>
      <c r="M237" s="1">
        <v>11</v>
      </c>
      <c r="N237" s="1">
        <v>2.75</v>
      </c>
      <c r="O237" s="1">
        <v>11</v>
      </c>
      <c r="P237" s="1">
        <v>2.75</v>
      </c>
      <c r="Q237" s="1">
        <v>226</v>
      </c>
      <c r="R237" s="1">
        <v>128.14159290000001</v>
      </c>
      <c r="S237" s="1">
        <v>121.02654870000001</v>
      </c>
      <c r="T237" s="1">
        <v>33.27433628</v>
      </c>
      <c r="U237" s="1">
        <v>8558.6017699999993</v>
      </c>
      <c r="V237" s="1">
        <v>307.67256639999999</v>
      </c>
      <c r="W237" s="1">
        <v>-54.575221239999998</v>
      </c>
      <c r="X237" s="1">
        <v>362.24778759999998</v>
      </c>
      <c r="Y237" s="1">
        <v>161.89823010000001</v>
      </c>
      <c r="Z237" s="1">
        <v>69.91150442</v>
      </c>
      <c r="AA237" s="1">
        <v>234.73893810000001</v>
      </c>
      <c r="AB237" s="1">
        <v>13.349557519999999</v>
      </c>
      <c r="AC237" s="1">
        <v>1141.9601769999999</v>
      </c>
      <c r="AD237" s="1">
        <v>125.34070800000001</v>
      </c>
      <c r="AE237" s="1">
        <v>64.58849558</v>
      </c>
      <c r="AF237" s="1">
        <v>19.938053100000001</v>
      </c>
      <c r="AG237" s="1">
        <v>346.7212389</v>
      </c>
      <c r="AH237" s="1">
        <v>219.22566370000001</v>
      </c>
      <c r="AI237" s="1">
        <v>304.16814160000001</v>
      </c>
      <c r="AJ237" s="1">
        <v>245.91150440000001</v>
      </c>
      <c r="AK237" s="1">
        <v>1300.362085</v>
      </c>
      <c r="AL237" s="1">
        <v>161.08373649999999</v>
      </c>
      <c r="AM237" s="1">
        <v>26.422182889999998</v>
      </c>
      <c r="AN237" s="1">
        <v>1476604.774</v>
      </c>
      <c r="AO237" s="1">
        <v>533.04786630000001</v>
      </c>
      <c r="AP237" s="1">
        <v>2596.7076499999998</v>
      </c>
      <c r="AQ237" s="1">
        <v>1492.6849950000001</v>
      </c>
      <c r="AR237" s="1">
        <v>4243.9673750000002</v>
      </c>
      <c r="AS237" s="1">
        <v>11230.60547</v>
      </c>
      <c r="AT237" s="1">
        <v>599.57154379999997</v>
      </c>
      <c r="AU237" s="1">
        <v>2568.3972659999999</v>
      </c>
      <c r="AV237" s="1">
        <v>33842.571739999999</v>
      </c>
      <c r="AW237" s="1">
        <v>616.11006880000002</v>
      </c>
      <c r="AX237" s="1">
        <v>375.72768930000001</v>
      </c>
      <c r="AY237" s="1">
        <v>133.96947890000001</v>
      </c>
      <c r="AZ237" s="1">
        <v>3585.9530580000001</v>
      </c>
      <c r="BA237" s="1">
        <v>3724.895516</v>
      </c>
      <c r="BB237" s="1">
        <v>2517.0649360000002</v>
      </c>
      <c r="BC237" s="1">
        <v>7977.2099120000003</v>
      </c>
    </row>
    <row r="238" spans="1:55" ht="15.75" customHeight="1" x14ac:dyDescent="0.25">
      <c r="A238" s="1" t="s">
        <v>553</v>
      </c>
      <c r="B238" s="1" t="s">
        <v>554</v>
      </c>
      <c r="C238" s="1" t="s">
        <v>3135</v>
      </c>
      <c r="D238" s="1">
        <v>66</v>
      </c>
      <c r="E238" s="1">
        <v>22.380646859999999</v>
      </c>
      <c r="F238" s="1">
        <v>1</v>
      </c>
      <c r="G238" s="1">
        <v>74</v>
      </c>
      <c r="H238" s="1">
        <v>18.5</v>
      </c>
      <c r="I238" s="1">
        <v>3.5</v>
      </c>
      <c r="J238" s="1">
        <v>0.875</v>
      </c>
      <c r="K238" s="1">
        <v>3.7</v>
      </c>
      <c r="L238" s="1">
        <v>0.92500000000000004</v>
      </c>
      <c r="M238" s="1">
        <v>14.5</v>
      </c>
      <c r="N238" s="1">
        <v>3.625</v>
      </c>
      <c r="O238" s="1">
        <v>14.5</v>
      </c>
      <c r="P238" s="1">
        <v>3.625</v>
      </c>
      <c r="Q238" s="1">
        <v>91</v>
      </c>
      <c r="R238" s="1">
        <v>103.2307692</v>
      </c>
      <c r="S238" s="1">
        <v>129.2197802</v>
      </c>
      <c r="T238" s="1">
        <v>43.758241759999997</v>
      </c>
      <c r="U238" s="1">
        <v>5697.0549449999999</v>
      </c>
      <c r="V238" s="1">
        <v>275.2857143</v>
      </c>
      <c r="W238" s="1">
        <v>-15.274725269999999</v>
      </c>
      <c r="X238" s="1">
        <v>290.5604396</v>
      </c>
      <c r="Y238" s="1">
        <v>38.934065930000003</v>
      </c>
      <c r="Z238" s="1">
        <v>177.46153849999999</v>
      </c>
      <c r="AA238" s="1">
        <v>178.3406593</v>
      </c>
      <c r="AB238" s="1">
        <v>34.956043960000002</v>
      </c>
      <c r="AC238" s="1">
        <v>1041.230769</v>
      </c>
      <c r="AD238" s="1">
        <v>181.7142857</v>
      </c>
      <c r="AE238" s="1">
        <v>12.043956039999999</v>
      </c>
      <c r="AF238" s="1">
        <v>69.010989010000003</v>
      </c>
      <c r="AG238" s="1">
        <v>508.16483520000003</v>
      </c>
      <c r="AH238" s="1">
        <v>57.648351650000002</v>
      </c>
      <c r="AI238" s="1">
        <v>61.868131869999999</v>
      </c>
      <c r="AJ238" s="1">
        <v>479.08791209999998</v>
      </c>
      <c r="AK238" s="1">
        <v>588.13504269999999</v>
      </c>
      <c r="AL238" s="1">
        <v>642.84004879999998</v>
      </c>
      <c r="AM238" s="1">
        <v>20.896459100000001</v>
      </c>
      <c r="AN238" s="1">
        <v>642088.34140000003</v>
      </c>
      <c r="AO238" s="1">
        <v>1197.1174599999999</v>
      </c>
      <c r="AP238" s="1">
        <v>956.82368740000004</v>
      </c>
      <c r="AQ238" s="1">
        <v>1853.40464</v>
      </c>
      <c r="AR238" s="1">
        <v>783.81782659999999</v>
      </c>
      <c r="AS238" s="1">
        <v>562.31794869999999</v>
      </c>
      <c r="AT238" s="1">
        <v>564.24932839999997</v>
      </c>
      <c r="AU238" s="1">
        <v>809.57582420000006</v>
      </c>
      <c r="AV238" s="1">
        <v>82946.690600000002</v>
      </c>
      <c r="AW238" s="1">
        <v>2667.0285709999998</v>
      </c>
      <c r="AX238" s="1">
        <v>91.975824180000004</v>
      </c>
      <c r="AY238" s="1">
        <v>132.5443223</v>
      </c>
      <c r="AZ238" s="1">
        <v>20247.894749999999</v>
      </c>
      <c r="BA238" s="1">
        <v>1086.430525</v>
      </c>
      <c r="BB238" s="1">
        <v>1040.4935290000001</v>
      </c>
      <c r="BC238" s="1">
        <v>19320.969959999999</v>
      </c>
    </row>
    <row r="239" spans="1:55" ht="15.75" customHeight="1" x14ac:dyDescent="0.25">
      <c r="A239" s="1" t="s">
        <v>555</v>
      </c>
      <c r="B239" s="1" t="s">
        <v>556</v>
      </c>
      <c r="C239" s="1" t="s">
        <v>3155</v>
      </c>
      <c r="D239" s="1">
        <v>45.142857139999997</v>
      </c>
      <c r="E239" s="1">
        <v>3.1972352659999999</v>
      </c>
      <c r="F239" s="1">
        <v>7</v>
      </c>
      <c r="G239" s="1">
        <v>65</v>
      </c>
      <c r="H239" s="1">
        <v>16.25</v>
      </c>
      <c r="I239" s="1">
        <v>9.5</v>
      </c>
      <c r="J239" s="1">
        <v>2.375</v>
      </c>
      <c r="K239" s="1">
        <v>3.2</v>
      </c>
      <c r="L239" s="1">
        <v>0.8</v>
      </c>
      <c r="M239" s="1">
        <v>10</v>
      </c>
      <c r="N239" s="1">
        <v>2.5</v>
      </c>
      <c r="O239" s="1">
        <v>14</v>
      </c>
      <c r="P239" s="1">
        <v>3.5</v>
      </c>
      <c r="Q239" s="1">
        <v>164</v>
      </c>
      <c r="R239" s="1">
        <v>162.48780489999999</v>
      </c>
      <c r="S239" s="1">
        <v>89.93292683</v>
      </c>
      <c r="T239" s="1">
        <v>54.195121950000001</v>
      </c>
      <c r="U239" s="1">
        <v>3257.3963410000001</v>
      </c>
      <c r="V239" s="1">
        <v>247.5792683</v>
      </c>
      <c r="W239" s="1">
        <v>64.451219510000001</v>
      </c>
      <c r="X239" s="1">
        <v>183.12804879999999</v>
      </c>
      <c r="Y239" s="1">
        <v>192.1158537</v>
      </c>
      <c r="Z239" s="1">
        <v>126.96341459999999</v>
      </c>
      <c r="AA239" s="1">
        <v>199.6707317</v>
      </c>
      <c r="AB239" s="1">
        <v>117.31097560000001</v>
      </c>
      <c r="AC239" s="1">
        <v>2238.5609760000002</v>
      </c>
      <c r="AD239" s="1">
        <v>363.80487799999997</v>
      </c>
      <c r="AE239" s="1">
        <v>65.512195120000001</v>
      </c>
      <c r="AF239" s="1">
        <v>59.823170730000001</v>
      </c>
      <c r="AG239" s="1">
        <v>989.01829269999996</v>
      </c>
      <c r="AH239" s="1">
        <v>224.09756100000001</v>
      </c>
      <c r="AI239" s="1">
        <v>867.95731709999995</v>
      </c>
      <c r="AJ239" s="1">
        <v>281.65853659999999</v>
      </c>
      <c r="AK239" s="1">
        <v>2408.4231629999999</v>
      </c>
      <c r="AL239" s="1">
        <v>279.97706870000002</v>
      </c>
      <c r="AM239" s="1">
        <v>430.73469999999998</v>
      </c>
      <c r="AN239" s="1">
        <v>4829001.5410000002</v>
      </c>
      <c r="AO239" s="1">
        <v>2625.9998129999999</v>
      </c>
      <c r="AP239" s="1">
        <v>4573.7828820000004</v>
      </c>
      <c r="AQ239" s="1">
        <v>3579.4742999999999</v>
      </c>
      <c r="AR239" s="1">
        <v>2078.4956980000002</v>
      </c>
      <c r="AS239" s="1">
        <v>3707.581475</v>
      </c>
      <c r="AT239" s="1">
        <v>2523.068831</v>
      </c>
      <c r="AU239" s="1">
        <v>3918.9640509999999</v>
      </c>
      <c r="AV239" s="1">
        <v>798714.78769999999</v>
      </c>
      <c r="AW239" s="1">
        <v>24631.802179999999</v>
      </c>
      <c r="AX239" s="1">
        <v>3820.0059849999998</v>
      </c>
      <c r="AY239" s="1">
        <v>704.45320219999996</v>
      </c>
      <c r="AZ239" s="1">
        <v>177246.2757</v>
      </c>
      <c r="BA239" s="1">
        <v>37873.413740000004</v>
      </c>
      <c r="BB239" s="1">
        <v>142011.35399999999</v>
      </c>
      <c r="BC239" s="1">
        <v>70153.870420000007</v>
      </c>
    </row>
    <row r="240" spans="1:55" ht="15.75" customHeight="1" x14ac:dyDescent="0.25">
      <c r="A240" s="1" t="s">
        <v>557</v>
      </c>
      <c r="B240" s="1" t="s">
        <v>558</v>
      </c>
      <c r="C240" s="1" t="s">
        <v>3186</v>
      </c>
      <c r="D240" s="1">
        <v>50</v>
      </c>
      <c r="E240" s="1">
        <v>22.380646859999999</v>
      </c>
      <c r="F240" s="1">
        <v>1</v>
      </c>
      <c r="G240" s="1">
        <v>20</v>
      </c>
      <c r="H240" s="1">
        <v>5</v>
      </c>
      <c r="I240" s="1">
        <v>0.5</v>
      </c>
      <c r="J240" s="1">
        <v>0.125</v>
      </c>
      <c r="K240" s="1">
        <v>3.35</v>
      </c>
      <c r="L240" s="1">
        <v>0.83750000000000002</v>
      </c>
      <c r="M240" s="1">
        <v>0</v>
      </c>
      <c r="N240" s="1">
        <v>0</v>
      </c>
      <c r="O240" s="1">
        <v>18.5</v>
      </c>
      <c r="P240" s="1">
        <v>4.625</v>
      </c>
      <c r="Q240" s="1">
        <v>88</v>
      </c>
      <c r="R240" s="1">
        <v>57.738636360000001</v>
      </c>
      <c r="S240" s="1">
        <v>139.54545450000001</v>
      </c>
      <c r="T240" s="1">
        <v>31.988636360000001</v>
      </c>
      <c r="U240" s="1">
        <v>10257.82955</v>
      </c>
      <c r="V240" s="1">
        <v>281.45454549999999</v>
      </c>
      <c r="W240" s="1">
        <v>-156.10227269999999</v>
      </c>
      <c r="X240" s="1">
        <v>437.55681820000001</v>
      </c>
      <c r="Y240" s="1">
        <v>149.27272730000001</v>
      </c>
      <c r="Z240" s="1">
        <v>-47.045454550000002</v>
      </c>
      <c r="AA240" s="1">
        <v>186.7840909</v>
      </c>
      <c r="AB240" s="1">
        <v>-77.579545449999998</v>
      </c>
      <c r="AC240" s="1">
        <v>466.97727270000001</v>
      </c>
      <c r="AD240" s="1">
        <v>78.272727270000004</v>
      </c>
      <c r="AE240" s="1">
        <v>12.56818182</v>
      </c>
      <c r="AF240" s="1">
        <v>55.80681818</v>
      </c>
      <c r="AG240" s="1">
        <v>209.5909091</v>
      </c>
      <c r="AH240" s="1">
        <v>43.397727269999997</v>
      </c>
      <c r="AI240" s="1">
        <v>180.9659091</v>
      </c>
      <c r="AJ240" s="1">
        <v>60.113636360000001</v>
      </c>
      <c r="AK240" s="1">
        <v>646.19527170000003</v>
      </c>
      <c r="AL240" s="1">
        <v>306.08986420000002</v>
      </c>
      <c r="AM240" s="1">
        <v>38.609064789999998</v>
      </c>
      <c r="AN240" s="1">
        <v>3975393.821</v>
      </c>
      <c r="AO240" s="1">
        <v>1229.7680250000001</v>
      </c>
      <c r="AP240" s="1">
        <v>2023.587121</v>
      </c>
      <c r="AQ240" s="1">
        <v>2682.7783439999998</v>
      </c>
      <c r="AR240" s="1">
        <v>5511.0971790000003</v>
      </c>
      <c r="AS240" s="1">
        <v>7128.6185999999998</v>
      </c>
      <c r="AT240" s="1">
        <v>1094.8379050000001</v>
      </c>
      <c r="AU240" s="1">
        <v>1806.844175</v>
      </c>
      <c r="AV240" s="1">
        <v>13443.539709999999</v>
      </c>
      <c r="AW240" s="1">
        <v>367.4649948</v>
      </c>
      <c r="AX240" s="1">
        <v>16.20219436</v>
      </c>
      <c r="AY240" s="1">
        <v>137.10018289999999</v>
      </c>
      <c r="AZ240" s="1">
        <v>2707.669801</v>
      </c>
      <c r="BA240" s="1">
        <v>199.48367289999999</v>
      </c>
      <c r="BB240" s="1">
        <v>4078.194227</v>
      </c>
      <c r="BC240" s="1">
        <v>3180.354754</v>
      </c>
    </row>
    <row r="241" spans="1:55" ht="15.75" customHeight="1" x14ac:dyDescent="0.25">
      <c r="A241" s="1" t="s">
        <v>559</v>
      </c>
      <c r="B241" s="1" t="s">
        <v>560</v>
      </c>
      <c r="C241" s="1" t="s">
        <v>150</v>
      </c>
      <c r="D241" s="1">
        <v>42.5</v>
      </c>
      <c r="E241" s="1">
        <v>5.5951617149999997</v>
      </c>
      <c r="F241" s="1">
        <v>4</v>
      </c>
      <c r="G241" s="1">
        <v>42.5</v>
      </c>
      <c r="H241" s="1">
        <v>10.625</v>
      </c>
      <c r="I241" s="1">
        <v>5</v>
      </c>
      <c r="J241" s="1">
        <v>1.25</v>
      </c>
      <c r="K241" s="1">
        <v>6</v>
      </c>
      <c r="L241" s="1">
        <v>1.5</v>
      </c>
      <c r="M241" s="1">
        <v>17.5</v>
      </c>
      <c r="N241" s="1">
        <v>4.375</v>
      </c>
      <c r="O241" s="1">
        <v>25</v>
      </c>
      <c r="P241" s="1">
        <v>6.25</v>
      </c>
      <c r="Q241" s="1">
        <v>155</v>
      </c>
      <c r="R241" s="1">
        <v>117.79354840000001</v>
      </c>
      <c r="S241" s="1">
        <v>88.161290320000006</v>
      </c>
      <c r="T241" s="1">
        <v>27.41935484</v>
      </c>
      <c r="U241" s="1">
        <v>8023.1096770000004</v>
      </c>
      <c r="V241" s="1">
        <v>277.01290319999998</v>
      </c>
      <c r="W241" s="1">
        <v>-39.877419349999997</v>
      </c>
      <c r="X241" s="1">
        <v>316.89032259999999</v>
      </c>
      <c r="Y241" s="1">
        <v>204.18709680000001</v>
      </c>
      <c r="Z241" s="1">
        <v>27.80645161</v>
      </c>
      <c r="AA241" s="1">
        <v>220.70322580000001</v>
      </c>
      <c r="AB241" s="1">
        <v>15.40645161</v>
      </c>
      <c r="AC241" s="1">
        <v>1811.16129</v>
      </c>
      <c r="AD241" s="1">
        <v>270.89032259999999</v>
      </c>
      <c r="AE241" s="1">
        <v>60.754838710000001</v>
      </c>
      <c r="AF241" s="1">
        <v>46.838709680000001</v>
      </c>
      <c r="AG241" s="1">
        <v>716.65806450000002</v>
      </c>
      <c r="AH241" s="1">
        <v>206.5935484</v>
      </c>
      <c r="AI241" s="1">
        <v>673.62580649999995</v>
      </c>
      <c r="AJ241" s="1">
        <v>221.9225806</v>
      </c>
      <c r="AK241" s="1">
        <v>714.94411400000001</v>
      </c>
      <c r="AL241" s="1">
        <v>130.82446590000001</v>
      </c>
      <c r="AM241" s="1">
        <v>15.02429828</v>
      </c>
      <c r="AN241" s="1">
        <v>768509.34499999997</v>
      </c>
      <c r="AO241" s="1">
        <v>578.8699623</v>
      </c>
      <c r="AP241" s="1">
        <v>1519.225136</v>
      </c>
      <c r="AQ241" s="1">
        <v>908.30607459999999</v>
      </c>
      <c r="AR241" s="1">
        <v>1074.218014</v>
      </c>
      <c r="AS241" s="1">
        <v>1703.6246329999999</v>
      </c>
      <c r="AT241" s="1">
        <v>497.82044409999997</v>
      </c>
      <c r="AU241" s="1">
        <v>1309.5804780000001</v>
      </c>
      <c r="AV241" s="1">
        <v>247545.04519999999</v>
      </c>
      <c r="AW241" s="1">
        <v>9398.7865939999992</v>
      </c>
      <c r="AX241" s="1">
        <v>562.16028489999997</v>
      </c>
      <c r="AY241" s="1">
        <v>83.967322999999993</v>
      </c>
      <c r="AZ241" s="1">
        <v>56197.369330000001</v>
      </c>
      <c r="BA241" s="1">
        <v>5682.4246329999996</v>
      </c>
      <c r="BB241" s="1">
        <v>37245.651279999998</v>
      </c>
      <c r="BC241" s="1">
        <v>13549.435530000001</v>
      </c>
    </row>
    <row r="242" spans="1:55" ht="15.75" customHeight="1" x14ac:dyDescent="0.25">
      <c r="A242" s="1" t="s">
        <v>561</v>
      </c>
      <c r="B242" s="1" t="s">
        <v>562</v>
      </c>
      <c r="C242" s="1" t="s">
        <v>3136</v>
      </c>
      <c r="D242" s="1">
        <v>42</v>
      </c>
      <c r="E242" s="1">
        <v>22.380646859999999</v>
      </c>
      <c r="F242" s="1">
        <v>1</v>
      </c>
      <c r="G242" s="1">
        <v>27.5</v>
      </c>
      <c r="H242" s="1">
        <v>6.875</v>
      </c>
      <c r="I242" s="1">
        <v>3.25</v>
      </c>
      <c r="J242" s="1">
        <v>0.8125</v>
      </c>
      <c r="K242" s="1">
        <v>3.5</v>
      </c>
      <c r="L242" s="1">
        <v>0.875</v>
      </c>
      <c r="M242" s="1">
        <v>17.5</v>
      </c>
      <c r="N242" s="1">
        <v>4.375</v>
      </c>
      <c r="O242" s="1">
        <v>20</v>
      </c>
      <c r="P242" s="1">
        <v>5</v>
      </c>
      <c r="Q242" s="1">
        <v>25</v>
      </c>
      <c r="R242" s="1">
        <v>31.2</v>
      </c>
      <c r="S242" s="1">
        <v>70.28</v>
      </c>
      <c r="T242" s="1">
        <v>29.24</v>
      </c>
      <c r="U242" s="1">
        <v>5728.56</v>
      </c>
      <c r="V242" s="1">
        <v>158.63999999999999</v>
      </c>
      <c r="W242" s="1">
        <v>-75.400000000000006</v>
      </c>
      <c r="X242" s="1">
        <v>234.04</v>
      </c>
      <c r="Y242" s="1">
        <v>2.88</v>
      </c>
      <c r="Z242" s="1">
        <v>84.88</v>
      </c>
      <c r="AA242" s="1">
        <v>105.36</v>
      </c>
      <c r="AB242" s="1">
        <v>-38.64</v>
      </c>
      <c r="AC242" s="1">
        <v>1385.92</v>
      </c>
      <c r="AD242" s="1">
        <v>137.88</v>
      </c>
      <c r="AE242" s="1">
        <v>89.8</v>
      </c>
      <c r="AF242" s="1">
        <v>12.52</v>
      </c>
      <c r="AG242" s="1">
        <v>388.36</v>
      </c>
      <c r="AH242" s="1">
        <v>302.16000000000003</v>
      </c>
      <c r="AI242" s="1">
        <v>311.52</v>
      </c>
      <c r="AJ242" s="1">
        <v>353.84</v>
      </c>
      <c r="AK242" s="1">
        <v>1539.333333</v>
      </c>
      <c r="AL242" s="1">
        <v>137.5433333</v>
      </c>
      <c r="AM242" s="1">
        <v>6.3566666669999998</v>
      </c>
      <c r="AN242" s="1">
        <v>50442.673329999998</v>
      </c>
      <c r="AO242" s="1">
        <v>2300.5733329999998</v>
      </c>
      <c r="AP242" s="1">
        <v>1120.666667</v>
      </c>
      <c r="AQ242" s="1">
        <v>355.62333330000001</v>
      </c>
      <c r="AR242" s="1">
        <v>3562.4433330000002</v>
      </c>
      <c r="AS242" s="1">
        <v>3400.4433330000002</v>
      </c>
      <c r="AT242" s="1">
        <v>1705.323333</v>
      </c>
      <c r="AU242" s="1">
        <v>1269.156667</v>
      </c>
      <c r="AV242" s="1">
        <v>114247.66</v>
      </c>
      <c r="AW242" s="1">
        <v>754.94333329999995</v>
      </c>
      <c r="AX242" s="1">
        <v>999.83333330000005</v>
      </c>
      <c r="AY242" s="1">
        <v>38.09333333</v>
      </c>
      <c r="AZ242" s="1">
        <v>6010.6566670000002</v>
      </c>
      <c r="BA242" s="1">
        <v>7372.64</v>
      </c>
      <c r="BB242" s="1">
        <v>8392.51</v>
      </c>
      <c r="BC242" s="1">
        <v>9735.4733329999999</v>
      </c>
    </row>
    <row r="243" spans="1:55" ht="15.75" customHeight="1" x14ac:dyDescent="0.25">
      <c r="A243" s="1" t="s">
        <v>563</v>
      </c>
      <c r="B243" s="1" t="s">
        <v>564</v>
      </c>
      <c r="C243" s="1" t="s">
        <v>3136</v>
      </c>
      <c r="D243" s="1">
        <v>38.857142860000003</v>
      </c>
      <c r="E243" s="1">
        <v>3.1972352659999999</v>
      </c>
      <c r="F243" s="1">
        <v>7</v>
      </c>
      <c r="G243" s="1">
        <v>12.5</v>
      </c>
      <c r="H243" s="1">
        <v>3.125</v>
      </c>
      <c r="I243" s="1">
        <v>2</v>
      </c>
      <c r="J243" s="1">
        <v>0.5</v>
      </c>
      <c r="K243" s="1">
        <v>3.75</v>
      </c>
      <c r="L243" s="1">
        <v>0.9375</v>
      </c>
      <c r="M243" s="1">
        <v>7.5</v>
      </c>
      <c r="N243" s="1">
        <v>1.875</v>
      </c>
      <c r="O243" s="1">
        <v>7.5</v>
      </c>
      <c r="P243" s="1">
        <v>1.875</v>
      </c>
      <c r="Q243" s="1">
        <v>123</v>
      </c>
      <c r="R243" s="1">
        <v>43.276422760000003</v>
      </c>
      <c r="S243" s="1">
        <v>83.902439020000003</v>
      </c>
      <c r="T243" s="1">
        <v>31.12195122</v>
      </c>
      <c r="U243" s="1">
        <v>6402.2764230000002</v>
      </c>
      <c r="V243" s="1">
        <v>182.82113820000001</v>
      </c>
      <c r="W243" s="1">
        <v>-81.593495930000003</v>
      </c>
      <c r="X243" s="1">
        <v>264.4146341</v>
      </c>
      <c r="Y243" s="1">
        <v>103.04878050000001</v>
      </c>
      <c r="Z243" s="1">
        <v>-8.8373983739999993</v>
      </c>
      <c r="AA243" s="1">
        <v>123.78861790000001</v>
      </c>
      <c r="AB243" s="1">
        <v>-39.49593496</v>
      </c>
      <c r="AC243" s="1">
        <v>1186.1219510000001</v>
      </c>
      <c r="AD243" s="1">
        <v>144.5203252</v>
      </c>
      <c r="AE243" s="1">
        <v>66.048780489999999</v>
      </c>
      <c r="AF243" s="1">
        <v>26.967479669999999</v>
      </c>
      <c r="AG243" s="1">
        <v>412.33333329999999</v>
      </c>
      <c r="AH243" s="1">
        <v>216.96747970000001</v>
      </c>
      <c r="AI243" s="1">
        <v>400.60162600000001</v>
      </c>
      <c r="AJ243" s="1">
        <v>233.43902439999999</v>
      </c>
      <c r="AK243" s="1">
        <v>591.21804610000004</v>
      </c>
      <c r="AL243" s="1">
        <v>109.3838465</v>
      </c>
      <c r="AM243" s="1">
        <v>2.6981207519999999</v>
      </c>
      <c r="AN243" s="1">
        <v>256055.2836</v>
      </c>
      <c r="AO243" s="1">
        <v>1082.50873</v>
      </c>
      <c r="AP243" s="1">
        <v>444.3252033</v>
      </c>
      <c r="AQ243" s="1">
        <v>573.58896440000001</v>
      </c>
      <c r="AR243" s="1">
        <v>3171.7189119999998</v>
      </c>
      <c r="AS243" s="1">
        <v>3247.0553110000001</v>
      </c>
      <c r="AT243" s="1">
        <v>766.77462349999996</v>
      </c>
      <c r="AU243" s="1">
        <v>450.00613090000002</v>
      </c>
      <c r="AV243" s="1">
        <v>36985.878449999997</v>
      </c>
      <c r="AW243" s="1">
        <v>410.4319605</v>
      </c>
      <c r="AX243" s="1">
        <v>265.1123551</v>
      </c>
      <c r="AY243" s="1">
        <v>66.654671460000003</v>
      </c>
      <c r="AZ243" s="1">
        <v>3481.1256830000002</v>
      </c>
      <c r="BA243" s="1">
        <v>2823.2284420000001</v>
      </c>
      <c r="BB243" s="1">
        <v>5137.20885</v>
      </c>
      <c r="BC243" s="1">
        <v>5322.608956</v>
      </c>
    </row>
    <row r="244" spans="1:55" ht="15.75" customHeight="1" x14ac:dyDescent="0.25">
      <c r="A244" s="1" t="s">
        <v>565</v>
      </c>
      <c r="B244" s="1" t="s">
        <v>566</v>
      </c>
      <c r="C244" s="1" t="s">
        <v>79</v>
      </c>
      <c r="D244" s="1">
        <v>70</v>
      </c>
      <c r="E244" s="1">
        <v>7.4602156199999996</v>
      </c>
      <c r="F244" s="1">
        <v>3</v>
      </c>
      <c r="G244" s="1">
        <v>65</v>
      </c>
      <c r="H244" s="1">
        <v>16.25</v>
      </c>
      <c r="I244" s="1">
        <v>5.75</v>
      </c>
      <c r="J244" s="1">
        <v>1.4375</v>
      </c>
      <c r="K244" s="1">
        <v>4.05</v>
      </c>
      <c r="L244" s="1">
        <v>1.0125</v>
      </c>
      <c r="M244" s="1">
        <v>55</v>
      </c>
      <c r="N244" s="1">
        <v>13.75</v>
      </c>
      <c r="O244" s="1">
        <v>40</v>
      </c>
      <c r="P244" s="1">
        <v>10</v>
      </c>
      <c r="Q244" s="1" t="s">
        <v>71</v>
      </c>
      <c r="R244" s="1" t="s">
        <v>71</v>
      </c>
      <c r="S244" s="1" t="s">
        <v>71</v>
      </c>
      <c r="T244" s="1" t="s">
        <v>71</v>
      </c>
      <c r="U244" s="1" t="s">
        <v>71</v>
      </c>
      <c r="V244" s="1" t="s">
        <v>71</v>
      </c>
      <c r="W244" s="1" t="s">
        <v>71</v>
      </c>
      <c r="X244" s="1" t="s">
        <v>71</v>
      </c>
      <c r="Y244" s="1" t="s">
        <v>71</v>
      </c>
      <c r="Z244" s="1" t="s">
        <v>71</v>
      </c>
      <c r="AA244" s="1" t="s">
        <v>71</v>
      </c>
      <c r="AB244" s="1" t="s">
        <v>71</v>
      </c>
      <c r="AC244" s="1" t="s">
        <v>71</v>
      </c>
      <c r="AD244" s="1" t="s">
        <v>71</v>
      </c>
      <c r="AE244" s="1" t="s">
        <v>71</v>
      </c>
      <c r="AF244" s="1" t="s">
        <v>71</v>
      </c>
      <c r="AG244" s="1" t="s">
        <v>71</v>
      </c>
      <c r="AH244" s="1" t="s">
        <v>71</v>
      </c>
      <c r="AI244" s="1" t="s">
        <v>71</v>
      </c>
      <c r="AJ244" s="1" t="s">
        <v>71</v>
      </c>
      <c r="AK244" s="1" t="s">
        <v>71</v>
      </c>
      <c r="AL244" s="1" t="s">
        <v>71</v>
      </c>
      <c r="AM244" s="1" t="s">
        <v>71</v>
      </c>
      <c r="AN244" s="1" t="s">
        <v>71</v>
      </c>
      <c r="AO244" s="1" t="s">
        <v>71</v>
      </c>
      <c r="AP244" s="1" t="s">
        <v>71</v>
      </c>
      <c r="AQ244" s="1" t="s">
        <v>71</v>
      </c>
      <c r="AR244" s="1" t="s">
        <v>71</v>
      </c>
      <c r="AS244" s="1" t="s">
        <v>71</v>
      </c>
      <c r="AT244" s="1" t="s">
        <v>71</v>
      </c>
      <c r="AU244" s="1" t="s">
        <v>71</v>
      </c>
      <c r="AV244" s="1" t="s">
        <v>71</v>
      </c>
      <c r="AW244" s="1" t="s">
        <v>71</v>
      </c>
      <c r="AX244" s="1" t="s">
        <v>71</v>
      </c>
      <c r="AY244" s="1" t="s">
        <v>71</v>
      </c>
      <c r="AZ244" s="1" t="s">
        <v>71</v>
      </c>
      <c r="BA244" s="1" t="s">
        <v>71</v>
      </c>
      <c r="BB244" s="1" t="s">
        <v>71</v>
      </c>
      <c r="BC244" s="1" t="s">
        <v>71</v>
      </c>
    </row>
    <row r="245" spans="1:55" ht="15.75" customHeight="1" x14ac:dyDescent="0.25">
      <c r="A245" s="1" t="s">
        <v>567</v>
      </c>
      <c r="B245" s="1" t="s">
        <v>568</v>
      </c>
      <c r="C245" s="1" t="s">
        <v>79</v>
      </c>
      <c r="D245" s="1">
        <v>72</v>
      </c>
      <c r="E245" s="1">
        <v>22.380646859999999</v>
      </c>
      <c r="F245" s="1">
        <v>1</v>
      </c>
      <c r="G245" s="1">
        <v>12.5</v>
      </c>
      <c r="H245" s="1">
        <v>3.125</v>
      </c>
      <c r="I245" s="1">
        <v>2.5</v>
      </c>
      <c r="J245" s="1">
        <v>0.625</v>
      </c>
      <c r="K245" s="1">
        <v>2.75</v>
      </c>
      <c r="L245" s="1">
        <v>0.6875</v>
      </c>
      <c r="M245" s="1">
        <v>13</v>
      </c>
      <c r="N245" s="1">
        <v>3.25</v>
      </c>
      <c r="O245" s="1">
        <v>14</v>
      </c>
      <c r="P245" s="1">
        <v>3.5</v>
      </c>
      <c r="Q245" s="1">
        <v>1</v>
      </c>
      <c r="R245" s="1">
        <v>113</v>
      </c>
      <c r="S245" s="1">
        <v>141</v>
      </c>
      <c r="T245" s="1">
        <v>40</v>
      </c>
      <c r="U245" s="1">
        <v>6396</v>
      </c>
      <c r="V245" s="1">
        <v>309</v>
      </c>
      <c r="W245" s="1">
        <v>-37</v>
      </c>
      <c r="X245" s="1">
        <v>346</v>
      </c>
      <c r="Y245" s="1">
        <v>77</v>
      </c>
      <c r="Z245" s="1">
        <v>199</v>
      </c>
      <c r="AA245" s="1">
        <v>200</v>
      </c>
      <c r="AB245" s="1">
        <v>36</v>
      </c>
      <c r="AC245" s="1">
        <v>637</v>
      </c>
      <c r="AD245" s="1">
        <v>81</v>
      </c>
      <c r="AE245" s="1">
        <v>8</v>
      </c>
      <c r="AF245" s="1">
        <v>48</v>
      </c>
      <c r="AG245" s="1">
        <v>228</v>
      </c>
      <c r="AH245" s="1">
        <v>46</v>
      </c>
      <c r="AI245" s="1">
        <v>49</v>
      </c>
      <c r="AJ245" s="1">
        <v>207</v>
      </c>
      <c r="AK245" s="1">
        <v>1439.6499739999999</v>
      </c>
      <c r="AL245" s="1">
        <v>300.71970709999999</v>
      </c>
      <c r="AM245" s="1">
        <v>31.727814330000001</v>
      </c>
      <c r="AN245" s="1">
        <v>4433275.2609999999</v>
      </c>
      <c r="AO245" s="1">
        <v>1059.325531</v>
      </c>
      <c r="AP245" s="1">
        <v>4385.3703880000003</v>
      </c>
      <c r="AQ245" s="1">
        <v>4752.6870070000004</v>
      </c>
      <c r="AR245" s="1">
        <v>3151.8855140000001</v>
      </c>
      <c r="AS245" s="1">
        <v>6819.3033560000003</v>
      </c>
      <c r="AT245" s="1">
        <v>777.31297800000004</v>
      </c>
      <c r="AU245" s="1">
        <v>3586.7823509999998</v>
      </c>
      <c r="AV245" s="1">
        <v>141042.90299999999</v>
      </c>
      <c r="AW245" s="1">
        <v>2425.5489309999998</v>
      </c>
      <c r="AX245" s="1">
        <v>527.88685840000005</v>
      </c>
      <c r="AY245" s="1">
        <v>196.90870509999999</v>
      </c>
      <c r="AZ245" s="1">
        <v>18316.921579999998</v>
      </c>
      <c r="BA245" s="1">
        <v>5547.1114399999997</v>
      </c>
      <c r="BB245" s="1">
        <v>8962.2070870000007</v>
      </c>
      <c r="BC245" s="1">
        <v>15813.171120000001</v>
      </c>
    </row>
    <row r="246" spans="1:55" ht="15.75" customHeight="1" x14ac:dyDescent="0.25">
      <c r="A246" s="1" t="s">
        <v>569</v>
      </c>
      <c r="B246" s="1" t="s">
        <v>570</v>
      </c>
      <c r="C246" s="1" t="s">
        <v>3136</v>
      </c>
      <c r="D246" s="1">
        <v>90</v>
      </c>
      <c r="E246" s="1">
        <v>5.5951617149999997</v>
      </c>
      <c r="F246" s="1">
        <v>4</v>
      </c>
      <c r="G246" s="1">
        <v>35</v>
      </c>
      <c r="H246" s="1">
        <v>8.75</v>
      </c>
      <c r="I246" s="1">
        <v>4.5</v>
      </c>
      <c r="J246" s="1">
        <v>1.125</v>
      </c>
      <c r="K246" s="1">
        <v>3.5</v>
      </c>
      <c r="L246" s="1">
        <v>0.875</v>
      </c>
      <c r="M246" s="1">
        <v>21</v>
      </c>
      <c r="N246" s="1">
        <v>5.25</v>
      </c>
      <c r="O246" s="1">
        <v>27.5</v>
      </c>
      <c r="P246" s="1">
        <v>6.875</v>
      </c>
      <c r="Q246" s="1">
        <v>84</v>
      </c>
      <c r="R246" s="1">
        <v>138.2619048</v>
      </c>
      <c r="S246" s="1">
        <v>86.130952379999997</v>
      </c>
      <c r="T246" s="1">
        <v>33.857142860000003</v>
      </c>
      <c r="U246" s="1">
        <v>5749.7142860000004</v>
      </c>
      <c r="V246" s="1">
        <v>277.34523810000002</v>
      </c>
      <c r="W246" s="1">
        <v>28.51190476</v>
      </c>
      <c r="X246" s="1">
        <v>248.83333329999999</v>
      </c>
      <c r="Y246" s="1">
        <v>111.5238095</v>
      </c>
      <c r="Z246" s="1">
        <v>198.64285709999999</v>
      </c>
      <c r="AA246" s="1">
        <v>214.05952379999999</v>
      </c>
      <c r="AB246" s="1">
        <v>68.821428569999995</v>
      </c>
      <c r="AC246" s="1">
        <v>749.2142857</v>
      </c>
      <c r="AD246" s="1">
        <v>114.1190476</v>
      </c>
      <c r="AE246" s="1">
        <v>17.11904762</v>
      </c>
      <c r="AF246" s="1">
        <v>48.23809524</v>
      </c>
      <c r="AG246" s="1">
        <v>306.40476189999998</v>
      </c>
      <c r="AH246" s="1">
        <v>73.238095240000007</v>
      </c>
      <c r="AI246" s="1">
        <v>87.964285709999999</v>
      </c>
      <c r="AJ246" s="1">
        <v>259.14285710000001</v>
      </c>
      <c r="AK246" s="1">
        <v>835.06310959999996</v>
      </c>
      <c r="AL246" s="1">
        <v>350.47662079999998</v>
      </c>
      <c r="AM246" s="1">
        <v>14.19621343</v>
      </c>
      <c r="AN246" s="1">
        <v>397209.36320000002</v>
      </c>
      <c r="AO246" s="1">
        <v>989.91551919999995</v>
      </c>
      <c r="AP246" s="1">
        <v>1263.0962420000001</v>
      </c>
      <c r="AQ246" s="1">
        <v>1227.6827310000001</v>
      </c>
      <c r="AR246" s="1">
        <v>1206.3488239999999</v>
      </c>
      <c r="AS246" s="1">
        <v>3367.6540450000002</v>
      </c>
      <c r="AT246" s="1">
        <v>729.52653469999996</v>
      </c>
      <c r="AU246" s="1">
        <v>1156.6303789999999</v>
      </c>
      <c r="AV246" s="1">
        <v>45780.700519999999</v>
      </c>
      <c r="AW246" s="1">
        <v>1891.9856569999999</v>
      </c>
      <c r="AX246" s="1">
        <v>227.26276530000001</v>
      </c>
      <c r="AY246" s="1">
        <v>438.85829030000002</v>
      </c>
      <c r="AZ246" s="1">
        <v>14631.64142</v>
      </c>
      <c r="BA246" s="1">
        <v>2578.255881</v>
      </c>
      <c r="BB246" s="1">
        <v>2951.8902750000002</v>
      </c>
      <c r="BC246" s="1">
        <v>15733.44923</v>
      </c>
    </row>
    <row r="247" spans="1:55" ht="15.75" customHeight="1" x14ac:dyDescent="0.25">
      <c r="A247" s="1" t="s">
        <v>571</v>
      </c>
      <c r="B247" s="1" t="s">
        <v>572</v>
      </c>
      <c r="C247" s="1" t="s">
        <v>3136</v>
      </c>
      <c r="D247" s="1">
        <v>70</v>
      </c>
      <c r="E247" s="1">
        <v>0.97307160299999995</v>
      </c>
      <c r="F247" s="1">
        <v>23</v>
      </c>
      <c r="G247" s="1">
        <v>35</v>
      </c>
      <c r="H247" s="1">
        <v>8.75</v>
      </c>
      <c r="I247" s="1">
        <v>4.5</v>
      </c>
      <c r="J247" s="1">
        <v>1.125</v>
      </c>
      <c r="K247" s="1">
        <v>2.5</v>
      </c>
      <c r="L247" s="1">
        <v>0.625</v>
      </c>
      <c r="M247" s="1">
        <v>21</v>
      </c>
      <c r="N247" s="1">
        <v>5.25</v>
      </c>
      <c r="O247" s="1">
        <v>27.5</v>
      </c>
      <c r="P247" s="1">
        <v>6.875</v>
      </c>
      <c r="Q247" s="1">
        <v>457</v>
      </c>
      <c r="R247" s="1">
        <v>105.49015319999999</v>
      </c>
      <c r="S247" s="1">
        <v>89.409190370000005</v>
      </c>
      <c r="T247" s="1">
        <v>35.210065649999997</v>
      </c>
      <c r="U247" s="1">
        <v>5814.1225379999996</v>
      </c>
      <c r="V247" s="1">
        <v>243.81400439999999</v>
      </c>
      <c r="W247" s="1">
        <v>-7.3019693649999997</v>
      </c>
      <c r="X247" s="1">
        <v>251.11597370000001</v>
      </c>
      <c r="Y247" s="1">
        <v>108.61925599999999</v>
      </c>
      <c r="Z247" s="1">
        <v>115.1531729</v>
      </c>
      <c r="AA247" s="1">
        <v>180.06783369999999</v>
      </c>
      <c r="AB247" s="1">
        <v>31.28665208</v>
      </c>
      <c r="AC247" s="1">
        <v>816.89059080000004</v>
      </c>
      <c r="AD247" s="1">
        <v>94.129102840000002</v>
      </c>
      <c r="AE247" s="1">
        <v>44.833698030000001</v>
      </c>
      <c r="AF247" s="1">
        <v>21.722100659999999</v>
      </c>
      <c r="AG247" s="1">
        <v>259.43763680000001</v>
      </c>
      <c r="AH247" s="1">
        <v>155.24945299999999</v>
      </c>
      <c r="AI247" s="1">
        <v>192.678337</v>
      </c>
      <c r="AJ247" s="1">
        <v>210.67177240000001</v>
      </c>
      <c r="AK247" s="1">
        <v>614.4653634</v>
      </c>
      <c r="AL247" s="1">
        <v>127.6370206</v>
      </c>
      <c r="AM247" s="1">
        <v>11.376828290000001</v>
      </c>
      <c r="AN247" s="1">
        <v>538566.87970000005</v>
      </c>
      <c r="AO247" s="1">
        <v>805.59032979999995</v>
      </c>
      <c r="AP247" s="1">
        <v>889.13229869999998</v>
      </c>
      <c r="AQ247" s="1">
        <v>772.84397669999998</v>
      </c>
      <c r="AR247" s="1">
        <v>2816.5696280000002</v>
      </c>
      <c r="AS247" s="1">
        <v>5897.7396449999997</v>
      </c>
      <c r="AT247" s="1">
        <v>586.20810779999999</v>
      </c>
      <c r="AU247" s="1">
        <v>906.92422929999998</v>
      </c>
      <c r="AV247" s="1">
        <v>34049.409059999998</v>
      </c>
      <c r="AW247" s="1">
        <v>564.88022569999998</v>
      </c>
      <c r="AX247" s="1">
        <v>244.70912509999999</v>
      </c>
      <c r="AY247" s="1">
        <v>117.43795350000001</v>
      </c>
      <c r="AZ247" s="1">
        <v>4482.7247209999996</v>
      </c>
      <c r="BA247" s="1">
        <v>2227.0078119999998</v>
      </c>
      <c r="BB247" s="1">
        <v>4826.4292009999999</v>
      </c>
      <c r="BC247" s="1">
        <v>4703.2516800000003</v>
      </c>
    </row>
    <row r="248" spans="1:55" ht="15.75" customHeight="1" x14ac:dyDescent="0.25">
      <c r="A248" s="1" t="s">
        <v>573</v>
      </c>
      <c r="B248" s="1" t="s">
        <v>574</v>
      </c>
      <c r="C248" s="1" t="s">
        <v>3171</v>
      </c>
      <c r="D248" s="1">
        <v>46</v>
      </c>
      <c r="E248" s="1">
        <v>22.380646859999999</v>
      </c>
      <c r="F248" s="1">
        <v>1</v>
      </c>
      <c r="G248" s="1">
        <v>35</v>
      </c>
      <c r="H248" s="1">
        <v>8.75</v>
      </c>
      <c r="I248" s="1">
        <v>10.5</v>
      </c>
      <c r="J248" s="1">
        <v>2.625</v>
      </c>
      <c r="K248" s="1">
        <v>4.8499999999999996</v>
      </c>
      <c r="L248" s="1">
        <v>1.2124999999999999</v>
      </c>
      <c r="M248" s="1">
        <v>26</v>
      </c>
      <c r="N248" s="1">
        <v>6.5</v>
      </c>
      <c r="O248" s="1">
        <v>20</v>
      </c>
      <c r="P248" s="1">
        <v>5</v>
      </c>
      <c r="Q248" s="1">
        <v>161</v>
      </c>
      <c r="R248" s="1">
        <v>163.3416149</v>
      </c>
      <c r="S248" s="1">
        <v>125.3043478</v>
      </c>
      <c r="T248" s="1">
        <v>37.403726710000001</v>
      </c>
      <c r="U248" s="1">
        <v>7484.4534160000003</v>
      </c>
      <c r="V248" s="1">
        <v>325.56521739999999</v>
      </c>
      <c r="W248" s="1">
        <v>-7.0186335399999997</v>
      </c>
      <c r="X248" s="1">
        <v>332.58385090000002</v>
      </c>
      <c r="Y248" s="1">
        <v>162.73913039999999</v>
      </c>
      <c r="Z248" s="1">
        <v>168.49068320000001</v>
      </c>
      <c r="AA248" s="1">
        <v>256.1614907</v>
      </c>
      <c r="AB248" s="1">
        <v>63.031055899999998</v>
      </c>
      <c r="AC248" s="1">
        <v>1288.5652170000001</v>
      </c>
      <c r="AD248" s="1">
        <v>140.8385093</v>
      </c>
      <c r="AE248" s="1">
        <v>76.118012419999999</v>
      </c>
      <c r="AF248" s="1">
        <v>17.695652169999999</v>
      </c>
      <c r="AG248" s="1">
        <v>381.65217389999998</v>
      </c>
      <c r="AH248" s="1">
        <v>255.826087</v>
      </c>
      <c r="AI248" s="1">
        <v>315.68322979999999</v>
      </c>
      <c r="AJ248" s="1">
        <v>326.19875780000001</v>
      </c>
      <c r="AK248" s="1">
        <v>958.26381990000004</v>
      </c>
      <c r="AL248" s="1">
        <v>118.3005435</v>
      </c>
      <c r="AM248" s="1">
        <v>15.36723602</v>
      </c>
      <c r="AN248" s="1">
        <v>900026.02439999999</v>
      </c>
      <c r="AO248" s="1">
        <v>340.33478259999998</v>
      </c>
      <c r="AP248" s="1">
        <v>1740.330901</v>
      </c>
      <c r="AQ248" s="1">
        <v>964.99448759999996</v>
      </c>
      <c r="AR248" s="1">
        <v>4872.106522</v>
      </c>
      <c r="AS248" s="1">
        <v>7116.7889750000004</v>
      </c>
      <c r="AT248" s="1">
        <v>413.2737578</v>
      </c>
      <c r="AU248" s="1">
        <v>1791.11778</v>
      </c>
      <c r="AV248" s="1">
        <v>23836.82228</v>
      </c>
      <c r="AW248" s="1">
        <v>403.1487578</v>
      </c>
      <c r="AX248" s="1">
        <v>161.87973600000001</v>
      </c>
      <c r="AY248" s="1">
        <v>38.625543479999997</v>
      </c>
      <c r="AZ248" s="1">
        <v>2467.8282610000001</v>
      </c>
      <c r="BA248" s="1">
        <v>1499.8570649999999</v>
      </c>
      <c r="BB248" s="1">
        <v>2750.0427800000002</v>
      </c>
      <c r="BC248" s="1">
        <v>6409.672748</v>
      </c>
    </row>
    <row r="249" spans="1:55" ht="15.75" customHeight="1" x14ac:dyDescent="0.25">
      <c r="A249" s="1" t="s">
        <v>575</v>
      </c>
      <c r="B249" s="1" t="s">
        <v>576</v>
      </c>
      <c r="C249" s="1" t="s">
        <v>79</v>
      </c>
      <c r="D249" s="1">
        <v>58</v>
      </c>
      <c r="E249" s="1">
        <v>22.380646859999999</v>
      </c>
      <c r="F249" s="1">
        <v>1</v>
      </c>
      <c r="G249" s="1">
        <v>55</v>
      </c>
      <c r="H249" s="1">
        <v>13.75</v>
      </c>
      <c r="I249" s="1">
        <v>2</v>
      </c>
      <c r="J249" s="1">
        <v>0.5</v>
      </c>
      <c r="K249" s="1">
        <v>2.25</v>
      </c>
      <c r="L249" s="1">
        <v>0.5625</v>
      </c>
      <c r="M249" s="1">
        <v>22.5</v>
      </c>
      <c r="N249" s="1">
        <v>5.625</v>
      </c>
      <c r="O249" s="1" t="s">
        <v>71</v>
      </c>
      <c r="P249" s="1" t="s">
        <v>71</v>
      </c>
      <c r="Q249" s="1">
        <v>102</v>
      </c>
      <c r="R249" s="1">
        <v>126.7843137</v>
      </c>
      <c r="S249" s="1">
        <v>85.431372550000006</v>
      </c>
      <c r="T249" s="1">
        <v>46.519607839999999</v>
      </c>
      <c r="U249" s="1">
        <v>3325.9411759999998</v>
      </c>
      <c r="V249" s="1">
        <v>222.12745100000001</v>
      </c>
      <c r="W249" s="1">
        <v>39.862745099999998</v>
      </c>
      <c r="X249" s="1">
        <v>182.2647059</v>
      </c>
      <c r="Y249" s="1">
        <v>96.774509800000004</v>
      </c>
      <c r="Z249" s="1">
        <v>153.1568627</v>
      </c>
      <c r="AA249" s="1">
        <v>169.1176471</v>
      </c>
      <c r="AB249" s="1">
        <v>83.450980389999998</v>
      </c>
      <c r="AC249" s="1">
        <v>1447.607843</v>
      </c>
      <c r="AD249" s="1">
        <v>157.20588240000001</v>
      </c>
      <c r="AE249" s="1">
        <v>85.382352940000004</v>
      </c>
      <c r="AF249" s="1">
        <v>18.40196078</v>
      </c>
      <c r="AG249" s="1">
        <v>446.81372549999998</v>
      </c>
      <c r="AH249" s="1">
        <v>287.72549020000002</v>
      </c>
      <c r="AI249" s="1">
        <v>306.10784310000003</v>
      </c>
      <c r="AJ249" s="1">
        <v>433.29411759999999</v>
      </c>
      <c r="AK249" s="1">
        <v>736.78470200000004</v>
      </c>
      <c r="AL249" s="1">
        <v>60.188312949999997</v>
      </c>
      <c r="AM249" s="1">
        <v>7.7768394489999997</v>
      </c>
      <c r="AN249" s="1">
        <v>281632.70939999999</v>
      </c>
      <c r="AO249" s="1">
        <v>451.99349640000003</v>
      </c>
      <c r="AP249" s="1">
        <v>1148.951272</v>
      </c>
      <c r="AQ249" s="1">
        <v>349.60250439999999</v>
      </c>
      <c r="AR249" s="1">
        <v>806.90904680000006</v>
      </c>
      <c r="AS249" s="1">
        <v>1773.064259</v>
      </c>
      <c r="AT249" s="1">
        <v>587.41176470000005</v>
      </c>
      <c r="AU249" s="1">
        <v>1078.2896519999999</v>
      </c>
      <c r="AV249" s="1">
        <v>376748.02289999998</v>
      </c>
      <c r="AW249" s="1">
        <v>4012.3631329999998</v>
      </c>
      <c r="AX249" s="1">
        <v>1319.248398</v>
      </c>
      <c r="AY249" s="1">
        <v>33.906134729999998</v>
      </c>
      <c r="AZ249" s="1">
        <v>34626.687729999998</v>
      </c>
      <c r="BA249" s="1">
        <v>16440.577359999999</v>
      </c>
      <c r="BB249" s="1">
        <v>18244.84964</v>
      </c>
      <c r="BC249" s="1">
        <v>31050.546300000002</v>
      </c>
    </row>
    <row r="250" spans="1:55" ht="15.75" customHeight="1" x14ac:dyDescent="0.25">
      <c r="A250" s="1" t="s">
        <v>577</v>
      </c>
      <c r="B250" s="1" t="s">
        <v>578</v>
      </c>
      <c r="C250" s="1" t="s">
        <v>324</v>
      </c>
      <c r="D250" s="1">
        <v>61</v>
      </c>
      <c r="E250" s="1">
        <v>0.74602156200000003</v>
      </c>
      <c r="F250" s="1">
        <v>30</v>
      </c>
      <c r="G250" s="1">
        <v>42.5</v>
      </c>
      <c r="H250" s="1">
        <v>10.625</v>
      </c>
      <c r="I250" s="1">
        <v>3.15</v>
      </c>
      <c r="J250" s="1">
        <v>0.78749999999999998</v>
      </c>
      <c r="K250" s="1">
        <v>5.15</v>
      </c>
      <c r="L250" s="1">
        <v>1.2875000000000001</v>
      </c>
      <c r="M250" s="1">
        <v>15</v>
      </c>
      <c r="N250" s="1">
        <v>3.75</v>
      </c>
      <c r="O250" s="1">
        <v>15.5</v>
      </c>
      <c r="P250" s="1">
        <v>3.875</v>
      </c>
      <c r="Q250" s="1">
        <v>1694</v>
      </c>
      <c r="R250" s="1">
        <v>47.651711919999997</v>
      </c>
      <c r="S250" s="1">
        <v>84.437426209999998</v>
      </c>
      <c r="T250" s="1">
        <v>27.328217240000001</v>
      </c>
      <c r="U250" s="1">
        <v>7864.2744979999998</v>
      </c>
      <c r="V250" s="1">
        <v>209.73199529999999</v>
      </c>
      <c r="W250" s="1">
        <v>-100.44450999999999</v>
      </c>
      <c r="X250" s="1">
        <v>310.17650529999997</v>
      </c>
      <c r="Y250" s="1">
        <v>101.8288076</v>
      </c>
      <c r="Z250" s="1">
        <v>-0.96340023600000002</v>
      </c>
      <c r="AA250" s="1">
        <v>148.34415580000001</v>
      </c>
      <c r="AB250" s="1">
        <v>-53.424439200000002</v>
      </c>
      <c r="AC250" s="1">
        <v>875.50708380000003</v>
      </c>
      <c r="AD250" s="1">
        <v>103.2756789</v>
      </c>
      <c r="AE250" s="1">
        <v>47.235537190000002</v>
      </c>
      <c r="AF250" s="1">
        <v>24.657024790000001</v>
      </c>
      <c r="AG250" s="1">
        <v>285.84828809999999</v>
      </c>
      <c r="AH250" s="1">
        <v>155.95159390000001</v>
      </c>
      <c r="AI250" s="1">
        <v>239.44096809999999</v>
      </c>
      <c r="AJ250" s="1">
        <v>204.9002361</v>
      </c>
      <c r="AK250" s="1">
        <v>1129.6907920000001</v>
      </c>
      <c r="AL250" s="1">
        <v>343.64493040000002</v>
      </c>
      <c r="AM250" s="1">
        <v>23.587425410000002</v>
      </c>
      <c r="AN250" s="1">
        <v>4240597.9359999998</v>
      </c>
      <c r="AO250" s="1">
        <v>1401.7355729999999</v>
      </c>
      <c r="AP250" s="1">
        <v>4018.977132</v>
      </c>
      <c r="AQ250" s="1">
        <v>5678.1678819999997</v>
      </c>
      <c r="AR250" s="1">
        <v>4078.0450999999998</v>
      </c>
      <c r="AS250" s="1">
        <v>5190.5456180000001</v>
      </c>
      <c r="AT250" s="1">
        <v>889.20399120000002</v>
      </c>
      <c r="AU250" s="1">
        <v>2821.760088</v>
      </c>
      <c r="AV250" s="1">
        <v>125718.08470000001</v>
      </c>
      <c r="AW250" s="1">
        <v>2007.74144</v>
      </c>
      <c r="AX250" s="1">
        <v>449.70526910000001</v>
      </c>
      <c r="AY250" s="1">
        <v>88.335340459999998</v>
      </c>
      <c r="AZ250" s="1">
        <v>14873.225049999999</v>
      </c>
      <c r="BA250" s="1">
        <v>4770.8281340000003</v>
      </c>
      <c r="BB250" s="1">
        <v>4472.1344339999996</v>
      </c>
      <c r="BC250" s="1">
        <v>13800.67462</v>
      </c>
    </row>
    <row r="251" spans="1:55" ht="15.75" customHeight="1" x14ac:dyDescent="0.25">
      <c r="A251" s="1" t="s">
        <v>579</v>
      </c>
      <c r="B251" s="1" t="s">
        <v>580</v>
      </c>
      <c r="C251" s="1" t="s">
        <v>324</v>
      </c>
      <c r="D251" s="1">
        <v>64</v>
      </c>
      <c r="E251" s="1">
        <v>22.380646859999999</v>
      </c>
      <c r="F251" s="1">
        <v>1</v>
      </c>
      <c r="G251" s="1">
        <v>12.5</v>
      </c>
      <c r="H251" s="1">
        <v>3.125</v>
      </c>
      <c r="I251" s="1">
        <v>2.5</v>
      </c>
      <c r="J251" s="1">
        <v>0.625</v>
      </c>
      <c r="K251" s="1">
        <v>4</v>
      </c>
      <c r="L251" s="1">
        <v>1</v>
      </c>
      <c r="M251" s="1">
        <v>10.5</v>
      </c>
      <c r="N251" s="1">
        <v>2.625</v>
      </c>
      <c r="O251" s="1">
        <v>15</v>
      </c>
      <c r="P251" s="1">
        <v>3.75</v>
      </c>
      <c r="Q251" s="1">
        <v>78</v>
      </c>
      <c r="R251" s="1">
        <v>94.5</v>
      </c>
      <c r="S251" s="1">
        <v>90.61538462</v>
      </c>
      <c r="T251" s="1">
        <v>45.92307692</v>
      </c>
      <c r="U251" s="1">
        <v>3616.1153850000001</v>
      </c>
      <c r="V251" s="1">
        <v>197.8717949</v>
      </c>
      <c r="W251" s="1">
        <v>1.897435897</v>
      </c>
      <c r="X251" s="1">
        <v>195.97435899999999</v>
      </c>
      <c r="Y251" s="1">
        <v>79.602564099999995</v>
      </c>
      <c r="Z251" s="1">
        <v>103.6025641</v>
      </c>
      <c r="AA251" s="1">
        <v>139.5</v>
      </c>
      <c r="AB251" s="1">
        <v>46.282051279999997</v>
      </c>
      <c r="AC251" s="1">
        <v>2231.0512819999999</v>
      </c>
      <c r="AD251" s="1">
        <v>231.5128205</v>
      </c>
      <c r="AE251" s="1">
        <v>131.97435899999999</v>
      </c>
      <c r="AF251" s="1">
        <v>16.07692308</v>
      </c>
      <c r="AG251" s="1">
        <v>642.66666669999995</v>
      </c>
      <c r="AH251" s="1">
        <v>458.07692309999999</v>
      </c>
      <c r="AI251" s="1">
        <v>498.56410260000001</v>
      </c>
      <c r="AJ251" s="1">
        <v>546.34615380000002</v>
      </c>
      <c r="AK251" s="1">
        <v>424.82467530000002</v>
      </c>
      <c r="AL251" s="1">
        <v>63.40859141</v>
      </c>
      <c r="AM251" s="1">
        <v>8.4095904099999998</v>
      </c>
      <c r="AN251" s="1">
        <v>365618.23330000002</v>
      </c>
      <c r="AO251" s="1">
        <v>426.76257079999999</v>
      </c>
      <c r="AP251" s="1">
        <v>360.041292</v>
      </c>
      <c r="AQ251" s="1">
        <v>406.33699630000001</v>
      </c>
      <c r="AR251" s="1">
        <v>1342.164669</v>
      </c>
      <c r="AS251" s="1">
        <v>1414.164669</v>
      </c>
      <c r="AT251" s="1">
        <v>459.18831169999999</v>
      </c>
      <c r="AU251" s="1">
        <v>476.49084249999999</v>
      </c>
      <c r="AV251" s="1">
        <v>1815649.8929999999</v>
      </c>
      <c r="AW251" s="1">
        <v>19606.928400000001</v>
      </c>
      <c r="AX251" s="1">
        <v>8270.3889440000003</v>
      </c>
      <c r="AY251" s="1">
        <v>20.64335664</v>
      </c>
      <c r="AZ251" s="1">
        <v>137886.17319999999</v>
      </c>
      <c r="BA251" s="1">
        <v>86532.773230000006</v>
      </c>
      <c r="BB251" s="1">
        <v>116170.53479999999</v>
      </c>
      <c r="BC251" s="1">
        <v>75397.813689999995</v>
      </c>
    </row>
    <row r="252" spans="1:55" ht="15.75" customHeight="1" x14ac:dyDescent="0.25">
      <c r="A252" s="1" t="s">
        <v>581</v>
      </c>
      <c r="B252" s="1" t="s">
        <v>582</v>
      </c>
      <c r="C252" s="1" t="s">
        <v>3135</v>
      </c>
      <c r="D252" s="1">
        <v>82.5</v>
      </c>
      <c r="E252" s="1">
        <v>5.5951617149999997</v>
      </c>
      <c r="F252" s="1">
        <v>4</v>
      </c>
      <c r="G252" s="1">
        <v>70</v>
      </c>
      <c r="H252" s="1">
        <v>17.5</v>
      </c>
      <c r="I252" s="1">
        <v>3</v>
      </c>
      <c r="J252" s="1">
        <v>0.75</v>
      </c>
      <c r="K252" s="1">
        <v>4.1500000000000004</v>
      </c>
      <c r="L252" s="1">
        <v>1.0375000000000001</v>
      </c>
      <c r="M252" s="1">
        <v>16</v>
      </c>
      <c r="N252" s="1">
        <v>4</v>
      </c>
      <c r="O252" s="1">
        <v>16</v>
      </c>
      <c r="P252" s="1">
        <v>4</v>
      </c>
      <c r="Q252" s="1">
        <v>741</v>
      </c>
      <c r="R252" s="1">
        <v>22.70985155</v>
      </c>
      <c r="S252" s="1">
        <v>114.3630229</v>
      </c>
      <c r="T252" s="1">
        <v>27.134952770000002</v>
      </c>
      <c r="U252" s="1">
        <v>10614.871789999999</v>
      </c>
      <c r="V252" s="1">
        <v>231.43184890000001</v>
      </c>
      <c r="W252" s="1">
        <v>-191.64372470000001</v>
      </c>
      <c r="X252" s="1">
        <v>423.07557350000002</v>
      </c>
      <c r="Y252" s="1">
        <v>119.3103914</v>
      </c>
      <c r="Z252" s="1">
        <v>-60.828609989999997</v>
      </c>
      <c r="AA252" s="1">
        <v>153.4453441</v>
      </c>
      <c r="AB252" s="1">
        <v>-119.17543860000001</v>
      </c>
      <c r="AC252" s="1">
        <v>759.07017540000004</v>
      </c>
      <c r="AD252" s="1">
        <v>94.174089069999994</v>
      </c>
      <c r="AE252" s="1">
        <v>37.271255060000001</v>
      </c>
      <c r="AF252" s="1">
        <v>32.469635629999999</v>
      </c>
      <c r="AG252" s="1">
        <v>262.38596489999998</v>
      </c>
      <c r="AH252" s="1">
        <v>126.6383266</v>
      </c>
      <c r="AI252" s="1">
        <v>237.91902830000001</v>
      </c>
      <c r="AJ252" s="1">
        <v>154.7651822</v>
      </c>
      <c r="AK252" s="1">
        <v>1590.649484</v>
      </c>
      <c r="AL252" s="1">
        <v>357.20182</v>
      </c>
      <c r="AM252" s="1">
        <v>38.003384760000003</v>
      </c>
      <c r="AN252" s="1">
        <v>5193649.8930000002</v>
      </c>
      <c r="AO252" s="1">
        <v>928.57811939999999</v>
      </c>
      <c r="AP252" s="1">
        <v>5156.4134370000002</v>
      </c>
      <c r="AQ252" s="1">
        <v>4227.7240110000002</v>
      </c>
      <c r="AR252" s="1">
        <v>3857.0440680000002</v>
      </c>
      <c r="AS252" s="1">
        <v>7767.0016670000005</v>
      </c>
      <c r="AT252" s="1">
        <v>928.05004919999999</v>
      </c>
      <c r="AU252" s="1">
        <v>4268.9205309999998</v>
      </c>
      <c r="AV252" s="1">
        <v>83121.005879999997</v>
      </c>
      <c r="AW252" s="1">
        <v>969.66830070000003</v>
      </c>
      <c r="AX252" s="1">
        <v>492.3222672</v>
      </c>
      <c r="AY252" s="1">
        <v>274.71427949999998</v>
      </c>
      <c r="AZ252" s="1">
        <v>8051.6886679999998</v>
      </c>
      <c r="BA252" s="1">
        <v>4762.8663130000004</v>
      </c>
      <c r="BB252" s="1">
        <v>3921.4069479999998</v>
      </c>
      <c r="BC252" s="1">
        <v>10849.466410000001</v>
      </c>
    </row>
    <row r="253" spans="1:55" ht="15.75" customHeight="1" x14ac:dyDescent="0.25">
      <c r="A253" s="1" t="s">
        <v>583</v>
      </c>
      <c r="B253" s="1" t="s">
        <v>584</v>
      </c>
      <c r="C253" s="1" t="s">
        <v>3174</v>
      </c>
      <c r="D253" s="1">
        <v>46.571428570000002</v>
      </c>
      <c r="E253" s="1">
        <v>3.1972352659999999</v>
      </c>
      <c r="F253" s="1">
        <v>7</v>
      </c>
      <c r="G253" s="1">
        <v>17.5</v>
      </c>
      <c r="H253" s="1">
        <v>4.375</v>
      </c>
      <c r="I253" s="1">
        <v>2.25</v>
      </c>
      <c r="J253" s="1">
        <v>0.5625</v>
      </c>
      <c r="K253" s="1">
        <v>3.5</v>
      </c>
      <c r="L253" s="1">
        <v>0.875</v>
      </c>
      <c r="M253" s="1" t="s">
        <v>71</v>
      </c>
      <c r="N253" s="1" t="s">
        <v>71</v>
      </c>
      <c r="O253" s="1" t="s">
        <v>71</v>
      </c>
      <c r="P253" s="1" t="s">
        <v>71</v>
      </c>
      <c r="Q253" s="1">
        <v>94</v>
      </c>
      <c r="R253" s="1">
        <v>28.414893620000001</v>
      </c>
      <c r="S253" s="1">
        <v>75.574468089999996</v>
      </c>
      <c r="T253" s="1">
        <v>30.744680850000002</v>
      </c>
      <c r="U253" s="1">
        <v>5773.6702130000003</v>
      </c>
      <c r="V253" s="1">
        <v>159</v>
      </c>
      <c r="W253" s="1">
        <v>-80.904255320000004</v>
      </c>
      <c r="X253" s="1">
        <v>239.90425529999999</v>
      </c>
      <c r="Y253" s="1">
        <v>11.62765957</v>
      </c>
      <c r="Z253" s="1">
        <v>67.56382979</v>
      </c>
      <c r="AA253" s="1">
        <v>103.0319149</v>
      </c>
      <c r="AB253" s="1">
        <v>-42.5212766</v>
      </c>
      <c r="AC253" s="1">
        <v>1372.7978720000001</v>
      </c>
      <c r="AD253" s="1">
        <v>140.2765957</v>
      </c>
      <c r="AE253" s="1">
        <v>88.925531910000004</v>
      </c>
      <c r="AF253" s="1">
        <v>13.914893620000001</v>
      </c>
      <c r="AG253" s="1">
        <v>394.21276599999999</v>
      </c>
      <c r="AH253" s="1">
        <v>294.30851059999998</v>
      </c>
      <c r="AI253" s="1">
        <v>331.26595739999999</v>
      </c>
      <c r="AJ253" s="1">
        <v>346.05319150000003</v>
      </c>
      <c r="AK253" s="1">
        <v>893.25611990000004</v>
      </c>
      <c r="AL253" s="1">
        <v>245.1933196</v>
      </c>
      <c r="AM253" s="1">
        <v>10.837336990000001</v>
      </c>
      <c r="AN253" s="1">
        <v>271414.0944</v>
      </c>
      <c r="AO253" s="1">
        <v>1507.8494619999999</v>
      </c>
      <c r="AP253" s="1">
        <v>770.41008920000002</v>
      </c>
      <c r="AQ253" s="1">
        <v>790.92621829999996</v>
      </c>
      <c r="AR253" s="1">
        <v>3677.3114850000002</v>
      </c>
      <c r="AS253" s="1">
        <v>4139.7754519999999</v>
      </c>
      <c r="AT253" s="1">
        <v>999.04198120000001</v>
      </c>
      <c r="AU253" s="1">
        <v>780.25223059999996</v>
      </c>
      <c r="AV253" s="1">
        <v>99090.980209999994</v>
      </c>
      <c r="AW253" s="1">
        <v>800.41729580000003</v>
      </c>
      <c r="AX253" s="1">
        <v>715.3814916</v>
      </c>
      <c r="AY253" s="1">
        <v>59.261496229999999</v>
      </c>
      <c r="AZ253" s="1">
        <v>6553.5886520000004</v>
      </c>
      <c r="BA253" s="1">
        <v>6208.2156260000002</v>
      </c>
      <c r="BB253" s="1">
        <v>7885.1865710000002</v>
      </c>
      <c r="BC253" s="1">
        <v>9725.9648820000002</v>
      </c>
    </row>
    <row r="254" spans="1:55" ht="15.75" customHeight="1" x14ac:dyDescent="0.25">
      <c r="A254" s="1" t="s">
        <v>585</v>
      </c>
      <c r="B254" s="1" t="s">
        <v>586</v>
      </c>
      <c r="C254" s="1" t="s">
        <v>3161</v>
      </c>
      <c r="D254" s="1">
        <v>31.5</v>
      </c>
      <c r="E254" s="1">
        <v>5.5951617149999997</v>
      </c>
      <c r="F254" s="1">
        <v>4</v>
      </c>
      <c r="G254" s="1">
        <v>27.5</v>
      </c>
      <c r="H254" s="1">
        <v>6.875</v>
      </c>
      <c r="I254" s="1">
        <v>7.5</v>
      </c>
      <c r="J254" s="1">
        <v>1.875</v>
      </c>
      <c r="K254" s="1">
        <v>3</v>
      </c>
      <c r="L254" s="1">
        <v>0.75</v>
      </c>
      <c r="M254" s="1">
        <v>30</v>
      </c>
      <c r="N254" s="1">
        <v>7.5</v>
      </c>
      <c r="O254" s="1">
        <v>27.5</v>
      </c>
      <c r="P254" s="1">
        <v>6.875</v>
      </c>
      <c r="Q254" s="1">
        <v>214</v>
      </c>
      <c r="R254" s="1">
        <v>98.350467289999997</v>
      </c>
      <c r="S254" s="1">
        <v>85.48598131</v>
      </c>
      <c r="T254" s="1">
        <v>25.509345790000001</v>
      </c>
      <c r="U254" s="1">
        <v>8640.5420560000002</v>
      </c>
      <c r="V254" s="1">
        <v>269.57476639999999</v>
      </c>
      <c r="W254" s="1">
        <v>-59.546728969999997</v>
      </c>
      <c r="X254" s="1">
        <v>329.12149529999999</v>
      </c>
      <c r="Y254" s="1">
        <v>176.29439249999999</v>
      </c>
      <c r="Z254" s="1">
        <v>31.64485981</v>
      </c>
      <c r="AA254" s="1">
        <v>209.046729</v>
      </c>
      <c r="AB254" s="1">
        <v>-10.785046729999999</v>
      </c>
      <c r="AC254" s="1">
        <v>1760.2710279999999</v>
      </c>
      <c r="AD254" s="1">
        <v>232.35046729999999</v>
      </c>
      <c r="AE254" s="1">
        <v>87.317757009999994</v>
      </c>
      <c r="AF254" s="1">
        <v>32.8411215</v>
      </c>
      <c r="AG254" s="1">
        <v>624.11214949999999</v>
      </c>
      <c r="AH254" s="1">
        <v>281.14485980000001</v>
      </c>
      <c r="AI254" s="1">
        <v>598.00467289999995</v>
      </c>
      <c r="AJ254" s="1">
        <v>349.50934580000001</v>
      </c>
      <c r="AK254" s="1">
        <v>831.07377910000002</v>
      </c>
      <c r="AL254" s="1">
        <v>77.715764989999997</v>
      </c>
      <c r="AM254" s="1">
        <v>5.1994427620000003</v>
      </c>
      <c r="AN254" s="1">
        <v>253357.91140000001</v>
      </c>
      <c r="AO254" s="1">
        <v>792.71504100000004</v>
      </c>
      <c r="AP254" s="1">
        <v>1296.1456929999999</v>
      </c>
      <c r="AQ254" s="1">
        <v>309.43117899999999</v>
      </c>
      <c r="AR254" s="1">
        <v>3964.668795</v>
      </c>
      <c r="AS254" s="1">
        <v>3218.1174150000002</v>
      </c>
      <c r="AT254" s="1">
        <v>701.42503620000002</v>
      </c>
      <c r="AU254" s="1">
        <v>1111.399588</v>
      </c>
      <c r="AV254" s="1">
        <v>127425.4379</v>
      </c>
      <c r="AW254" s="1">
        <v>3377.7216659999999</v>
      </c>
      <c r="AX254" s="1">
        <v>640.00184279999996</v>
      </c>
      <c r="AY254" s="1">
        <v>110.2469396</v>
      </c>
      <c r="AZ254" s="1">
        <v>22236.663420000001</v>
      </c>
      <c r="BA254" s="1">
        <v>6094.2277430000004</v>
      </c>
      <c r="BB254" s="1">
        <v>18583.647870000001</v>
      </c>
      <c r="BC254" s="1">
        <v>24049.828549999998</v>
      </c>
    </row>
    <row r="255" spans="1:55" ht="15.75" customHeight="1" x14ac:dyDescent="0.25">
      <c r="A255" s="1" t="s">
        <v>587</v>
      </c>
      <c r="B255" s="1" t="s">
        <v>588</v>
      </c>
      <c r="C255" s="1" t="s">
        <v>317</v>
      </c>
      <c r="D255" s="1">
        <v>56</v>
      </c>
      <c r="E255" s="1">
        <v>11.190323429999999</v>
      </c>
      <c r="F255" s="1">
        <v>2</v>
      </c>
      <c r="G255" s="1">
        <v>107.5</v>
      </c>
      <c r="H255" s="1">
        <v>26.875</v>
      </c>
      <c r="I255" s="1">
        <v>12</v>
      </c>
      <c r="J255" s="1">
        <v>3</v>
      </c>
      <c r="K255" s="1">
        <v>12.95</v>
      </c>
      <c r="L255" s="1">
        <v>3.2374999999999998</v>
      </c>
      <c r="M255" s="1">
        <v>22.5</v>
      </c>
      <c r="N255" s="1">
        <v>5.625</v>
      </c>
      <c r="O255" s="1">
        <v>18.5</v>
      </c>
      <c r="P255" s="1">
        <v>4.625</v>
      </c>
      <c r="Q255" s="1">
        <v>346</v>
      </c>
      <c r="R255" s="1">
        <v>83.962427750000003</v>
      </c>
      <c r="S255" s="1">
        <v>106.4017341</v>
      </c>
      <c r="T255" s="1">
        <v>29.77456647</v>
      </c>
      <c r="U255" s="1">
        <v>8645.1965319999999</v>
      </c>
      <c r="V255" s="1">
        <v>261.65895949999998</v>
      </c>
      <c r="W255" s="1">
        <v>-90.919075140000004</v>
      </c>
      <c r="X255" s="1">
        <v>352.57803469999999</v>
      </c>
      <c r="Y255" s="1">
        <v>109.5</v>
      </c>
      <c r="Z255" s="1">
        <v>47.329479769999999</v>
      </c>
      <c r="AA255" s="1">
        <v>192.10982659999999</v>
      </c>
      <c r="AB255" s="1">
        <v>-30.433526010000001</v>
      </c>
      <c r="AC255" s="1">
        <v>1167.7803469999999</v>
      </c>
      <c r="AD255" s="1">
        <v>123.0057803</v>
      </c>
      <c r="AE255" s="1">
        <v>74.416184970000003</v>
      </c>
      <c r="AF255" s="1">
        <v>15.289017339999999</v>
      </c>
      <c r="AG255" s="1">
        <v>345.44797690000001</v>
      </c>
      <c r="AH255" s="1">
        <v>242.43930639999999</v>
      </c>
      <c r="AI255" s="1">
        <v>296.867052</v>
      </c>
      <c r="AJ255" s="1">
        <v>280.132948</v>
      </c>
      <c r="AK255" s="1">
        <v>1000.18699</v>
      </c>
      <c r="AL255" s="1">
        <v>247.21495350000001</v>
      </c>
      <c r="AM255" s="1">
        <v>16.012800540000001</v>
      </c>
      <c r="AN255" s="1">
        <v>1221589.8160000001</v>
      </c>
      <c r="AO255" s="1">
        <v>1072.776108</v>
      </c>
      <c r="AP255" s="1">
        <v>1672.9963310000001</v>
      </c>
      <c r="AQ255" s="1">
        <v>1597.6938929999999</v>
      </c>
      <c r="AR255" s="1">
        <v>8417.5086960000008</v>
      </c>
      <c r="AS255" s="1">
        <v>8659.5201140000008</v>
      </c>
      <c r="AT255" s="1">
        <v>865.11833790000003</v>
      </c>
      <c r="AU255" s="1">
        <v>1616.9477420000001</v>
      </c>
      <c r="AV255" s="1">
        <v>50919.412479999999</v>
      </c>
      <c r="AW255" s="1">
        <v>564.51590850000002</v>
      </c>
      <c r="AX255" s="1">
        <v>441.55382420000001</v>
      </c>
      <c r="AY255" s="1">
        <v>33.620574679999997</v>
      </c>
      <c r="AZ255" s="1">
        <v>4408.3059810000004</v>
      </c>
      <c r="BA255" s="1">
        <v>3826.6876099999999</v>
      </c>
      <c r="BB255" s="1">
        <v>2513.1938679999998</v>
      </c>
      <c r="BC255" s="1">
        <v>7564.2431429999997</v>
      </c>
    </row>
    <row r="256" spans="1:55" ht="15.75" customHeight="1" x14ac:dyDescent="0.25">
      <c r="A256" s="1" t="s">
        <v>589</v>
      </c>
      <c r="B256" s="1" t="s">
        <v>590</v>
      </c>
      <c r="C256" s="1" t="s">
        <v>3157</v>
      </c>
      <c r="D256" s="1">
        <v>61.6</v>
      </c>
      <c r="E256" s="1">
        <v>4.4761293719999999</v>
      </c>
      <c r="F256" s="1">
        <v>5</v>
      </c>
      <c r="G256" s="1">
        <v>65</v>
      </c>
      <c r="H256" s="1">
        <v>16.25</v>
      </c>
      <c r="I256" s="1">
        <v>3.25</v>
      </c>
      <c r="J256" s="1">
        <v>0.8125</v>
      </c>
      <c r="K256" s="1">
        <v>3.5</v>
      </c>
      <c r="L256" s="1">
        <v>0.875</v>
      </c>
      <c r="M256" s="1">
        <v>32.5</v>
      </c>
      <c r="N256" s="1">
        <v>8.125</v>
      </c>
      <c r="O256" s="1">
        <v>35</v>
      </c>
      <c r="P256" s="1">
        <v>8.75</v>
      </c>
      <c r="Q256" s="1">
        <v>181</v>
      </c>
      <c r="R256" s="1">
        <v>115.2596685</v>
      </c>
      <c r="S256" s="1">
        <v>88.281767959999996</v>
      </c>
      <c r="T256" s="1">
        <v>27.077348069999999</v>
      </c>
      <c r="U256" s="1">
        <v>8258.2265189999998</v>
      </c>
      <c r="V256" s="1">
        <v>279.5856354</v>
      </c>
      <c r="W256" s="1">
        <v>-43.779005519999998</v>
      </c>
      <c r="X256" s="1">
        <v>323.36464089999998</v>
      </c>
      <c r="Y256" s="1">
        <v>198.71270720000001</v>
      </c>
      <c r="Z256" s="1">
        <v>27.60773481</v>
      </c>
      <c r="AA256" s="1">
        <v>221.13812150000001</v>
      </c>
      <c r="AB256" s="1">
        <v>10.232044200000001</v>
      </c>
      <c r="AC256" s="1">
        <v>1628.375691</v>
      </c>
      <c r="AD256" s="1">
        <v>230.45303870000001</v>
      </c>
      <c r="AE256" s="1">
        <v>61.259668509999997</v>
      </c>
      <c r="AF256" s="1">
        <v>42.038674030000003</v>
      </c>
      <c r="AG256" s="1">
        <v>618.44751380000002</v>
      </c>
      <c r="AH256" s="1">
        <v>205.6187845</v>
      </c>
      <c r="AI256" s="1">
        <v>590.29834249999999</v>
      </c>
      <c r="AJ256" s="1">
        <v>230.17679559999999</v>
      </c>
      <c r="AK256" s="1">
        <v>1151.2377530000001</v>
      </c>
      <c r="AL256" s="1">
        <v>124.2590546</v>
      </c>
      <c r="AM256" s="1">
        <v>25.271761819999998</v>
      </c>
      <c r="AN256" s="1">
        <v>941559.44279999996</v>
      </c>
      <c r="AO256" s="1">
        <v>714.55512580000004</v>
      </c>
      <c r="AP256" s="1">
        <v>2247.6953349999999</v>
      </c>
      <c r="AQ256" s="1">
        <v>941.66629829999999</v>
      </c>
      <c r="AR256" s="1">
        <v>2490.005893</v>
      </c>
      <c r="AS256" s="1">
        <v>2514.1063840000002</v>
      </c>
      <c r="AT256" s="1">
        <v>718.77526090000003</v>
      </c>
      <c r="AU256" s="1">
        <v>2016.6347450000001</v>
      </c>
      <c r="AV256" s="1">
        <v>129803.55809999999</v>
      </c>
      <c r="AW256" s="1">
        <v>3402.960282</v>
      </c>
      <c r="AX256" s="1">
        <v>490.72664209999999</v>
      </c>
      <c r="AY256" s="1">
        <v>140.24849599999999</v>
      </c>
      <c r="AZ256" s="1">
        <v>23611.181949999998</v>
      </c>
      <c r="BA256" s="1">
        <v>4688.8705339999997</v>
      </c>
      <c r="BB256" s="1">
        <v>19814.65494</v>
      </c>
      <c r="BC256" s="1">
        <v>13208.713009999999</v>
      </c>
    </row>
    <row r="257" spans="1:55" ht="15.75" customHeight="1" x14ac:dyDescent="0.25">
      <c r="A257" s="1" t="s">
        <v>591</v>
      </c>
      <c r="B257" s="1" t="s">
        <v>592</v>
      </c>
      <c r="C257" s="1" t="s">
        <v>3172</v>
      </c>
      <c r="D257" s="1">
        <v>52</v>
      </c>
      <c r="E257" s="1">
        <v>22.380646859999999</v>
      </c>
      <c r="F257" s="1">
        <v>1</v>
      </c>
      <c r="G257" s="1">
        <v>55</v>
      </c>
      <c r="H257" s="1">
        <v>13.75</v>
      </c>
      <c r="I257" s="1">
        <v>5</v>
      </c>
      <c r="J257" s="1">
        <v>1.25</v>
      </c>
      <c r="K257" s="1">
        <v>4.25</v>
      </c>
      <c r="L257" s="1">
        <v>1.0625</v>
      </c>
      <c r="M257" s="1">
        <v>20</v>
      </c>
      <c r="N257" s="1">
        <v>5</v>
      </c>
      <c r="O257" s="1">
        <v>22.5</v>
      </c>
      <c r="P257" s="1">
        <v>5.625</v>
      </c>
      <c r="Q257" s="1">
        <v>80</v>
      </c>
      <c r="R257" s="1">
        <v>73.387500000000003</v>
      </c>
      <c r="S257" s="1">
        <v>106.22499999999999</v>
      </c>
      <c r="T257" s="1">
        <v>27.362500000000001</v>
      </c>
      <c r="U257" s="1">
        <v>9679.1625000000004</v>
      </c>
      <c r="V257" s="1">
        <v>267.57499999999999</v>
      </c>
      <c r="W257" s="1">
        <v>-114.8875</v>
      </c>
      <c r="X257" s="1">
        <v>382.46249999999998</v>
      </c>
      <c r="Y257" s="1">
        <v>149.86250000000001</v>
      </c>
      <c r="Z257" s="1">
        <v>-37.825000000000003</v>
      </c>
      <c r="AA257" s="1">
        <v>193.51249999999999</v>
      </c>
      <c r="AB257" s="1">
        <v>-55.8125</v>
      </c>
      <c r="AC257" s="1">
        <v>898.53750000000002</v>
      </c>
      <c r="AD257" s="1">
        <v>93.625</v>
      </c>
      <c r="AE257" s="1">
        <v>51.987499999999997</v>
      </c>
      <c r="AF257" s="1">
        <v>17.425000000000001</v>
      </c>
      <c r="AG257" s="1">
        <v>264.9375</v>
      </c>
      <c r="AH257" s="1">
        <v>174.8125</v>
      </c>
      <c r="AI257" s="1">
        <v>250.2</v>
      </c>
      <c r="AJ257" s="1">
        <v>189.2</v>
      </c>
      <c r="AK257" s="1">
        <v>160.46819619999999</v>
      </c>
      <c r="AL257" s="1">
        <v>109.6955696</v>
      </c>
      <c r="AM257" s="1">
        <v>9.7783227850000003</v>
      </c>
      <c r="AN257" s="1">
        <v>380072.13780000003</v>
      </c>
      <c r="AO257" s="1">
        <v>131.6651899</v>
      </c>
      <c r="AP257" s="1">
        <v>513.18971520000002</v>
      </c>
      <c r="AQ257" s="1">
        <v>386.02389240000002</v>
      </c>
      <c r="AR257" s="1">
        <v>5083.1833859999997</v>
      </c>
      <c r="AS257" s="1">
        <v>1393.487975</v>
      </c>
      <c r="AT257" s="1">
        <v>139.9238924</v>
      </c>
      <c r="AU257" s="1">
        <v>356.60996840000001</v>
      </c>
      <c r="AV257" s="1">
        <v>12135.01123</v>
      </c>
      <c r="AW257" s="1">
        <v>85.731012660000005</v>
      </c>
      <c r="AX257" s="1">
        <v>219.27832280000001</v>
      </c>
      <c r="AY257" s="1">
        <v>87.867721520000003</v>
      </c>
      <c r="AZ257" s="1">
        <v>751.37579110000001</v>
      </c>
      <c r="BA257" s="1">
        <v>1679.3441459999999</v>
      </c>
      <c r="BB257" s="1">
        <v>1588.541772</v>
      </c>
      <c r="BC257" s="1">
        <v>2218.465823</v>
      </c>
    </row>
    <row r="258" spans="1:55" ht="15.75" customHeight="1" x14ac:dyDescent="0.25">
      <c r="A258" s="1" t="s">
        <v>593</v>
      </c>
      <c r="B258" s="1" t="s">
        <v>594</v>
      </c>
      <c r="C258" s="1" t="s">
        <v>79</v>
      </c>
      <c r="D258" s="1">
        <v>60</v>
      </c>
      <c r="E258" s="1">
        <v>22.380646859999999</v>
      </c>
      <c r="F258" s="1">
        <v>1</v>
      </c>
      <c r="G258" s="1" t="s">
        <v>71</v>
      </c>
      <c r="H258" s="1" t="s">
        <v>71</v>
      </c>
      <c r="I258" s="1">
        <v>7.5</v>
      </c>
      <c r="J258" s="1">
        <v>1.875</v>
      </c>
      <c r="K258" s="1">
        <v>4.5</v>
      </c>
      <c r="L258" s="1">
        <v>1.125</v>
      </c>
      <c r="M258" s="1" t="s">
        <v>71</v>
      </c>
      <c r="N258" s="1" t="s">
        <v>71</v>
      </c>
      <c r="O258" s="1" t="s">
        <v>71</v>
      </c>
      <c r="P258" s="1" t="s">
        <v>71</v>
      </c>
      <c r="Q258" s="1">
        <v>91</v>
      </c>
      <c r="R258" s="1">
        <v>113.6593407</v>
      </c>
      <c r="S258" s="1">
        <v>87.318681319999996</v>
      </c>
      <c r="T258" s="1">
        <v>46</v>
      </c>
      <c r="U258" s="1">
        <v>3477.6373629999998</v>
      </c>
      <c r="V258" s="1">
        <v>211.85714290000001</v>
      </c>
      <c r="W258" s="1">
        <v>22.934065929999999</v>
      </c>
      <c r="X258" s="1">
        <v>188.92307690000001</v>
      </c>
      <c r="Y258" s="1">
        <v>85.208791210000001</v>
      </c>
      <c r="Z258" s="1">
        <v>144.46153849999999</v>
      </c>
      <c r="AA258" s="1">
        <v>157.40659339999999</v>
      </c>
      <c r="AB258" s="1">
        <v>67.857142859999996</v>
      </c>
      <c r="AC258" s="1">
        <v>1695.483516</v>
      </c>
      <c r="AD258" s="1">
        <v>180.09890110000001</v>
      </c>
      <c r="AE258" s="1">
        <v>97.527472529999997</v>
      </c>
      <c r="AF258" s="1">
        <v>17.362637360000001</v>
      </c>
      <c r="AG258" s="1">
        <v>513.29670329999999</v>
      </c>
      <c r="AH258" s="1">
        <v>340.2857143</v>
      </c>
      <c r="AI258" s="1">
        <v>355.48351650000001</v>
      </c>
      <c r="AJ258" s="1">
        <v>488.40659340000002</v>
      </c>
      <c r="AK258" s="1">
        <v>619.22710619999998</v>
      </c>
      <c r="AL258" s="1">
        <v>51.17509158</v>
      </c>
      <c r="AM258" s="1">
        <v>5.7111111110000001</v>
      </c>
      <c r="AN258" s="1">
        <v>694203.45589999994</v>
      </c>
      <c r="AO258" s="1">
        <v>419.30158729999999</v>
      </c>
      <c r="AP258" s="1">
        <v>1280.8400489999999</v>
      </c>
      <c r="AQ258" s="1">
        <v>862.27179490000003</v>
      </c>
      <c r="AR258" s="1">
        <v>712.67814410000005</v>
      </c>
      <c r="AS258" s="1">
        <v>1515.4290599999999</v>
      </c>
      <c r="AT258" s="1">
        <v>466.06617829999999</v>
      </c>
      <c r="AU258" s="1">
        <v>1114.679365</v>
      </c>
      <c r="AV258" s="1">
        <v>569343.05249999999</v>
      </c>
      <c r="AW258" s="1">
        <v>5626.7789990000001</v>
      </c>
      <c r="AX258" s="1">
        <v>1619.4297919999999</v>
      </c>
      <c r="AY258" s="1">
        <v>27.722588519999999</v>
      </c>
      <c r="AZ258" s="1">
        <v>49076.099880000002</v>
      </c>
      <c r="BA258" s="1">
        <v>24375.49524</v>
      </c>
      <c r="BB258" s="1">
        <v>26276.119170000002</v>
      </c>
      <c r="BC258" s="1">
        <v>37454.955070000004</v>
      </c>
    </row>
    <row r="259" spans="1:55" ht="15.75" customHeight="1" x14ac:dyDescent="0.25">
      <c r="A259" s="1" t="s">
        <v>595</v>
      </c>
      <c r="B259" s="1" t="s">
        <v>596</v>
      </c>
      <c r="C259" s="1" t="s">
        <v>3135</v>
      </c>
      <c r="D259" s="1">
        <v>70</v>
      </c>
      <c r="E259" s="1">
        <v>22.380646859999999</v>
      </c>
      <c r="F259" s="1">
        <v>1</v>
      </c>
      <c r="G259" s="1">
        <v>87.5</v>
      </c>
      <c r="H259" s="1">
        <v>21.875</v>
      </c>
      <c r="I259" s="1">
        <v>5.5</v>
      </c>
      <c r="J259" s="1">
        <v>1.375</v>
      </c>
      <c r="K259" s="1">
        <v>3.45</v>
      </c>
      <c r="L259" s="1">
        <v>0.86250000000000004</v>
      </c>
      <c r="M259" s="1">
        <v>14</v>
      </c>
      <c r="N259" s="1">
        <v>3.5</v>
      </c>
      <c r="O259" s="1">
        <v>14</v>
      </c>
      <c r="P259" s="1">
        <v>3.5</v>
      </c>
      <c r="Q259" s="1">
        <v>82</v>
      </c>
      <c r="R259" s="1">
        <v>74.975609759999998</v>
      </c>
      <c r="S259" s="1">
        <v>139.43902439999999</v>
      </c>
      <c r="T259" s="1">
        <v>44.256097560000001</v>
      </c>
      <c r="U259" s="1">
        <v>6063.9756100000004</v>
      </c>
      <c r="V259" s="1">
        <v>257.57317069999999</v>
      </c>
      <c r="W259" s="1">
        <v>-53.56097561</v>
      </c>
      <c r="X259" s="1">
        <v>311.1341463</v>
      </c>
      <c r="Y259" s="1">
        <v>9.9268292680000005</v>
      </c>
      <c r="Z259" s="1">
        <v>151.43902439999999</v>
      </c>
      <c r="AA259" s="1">
        <v>156.2804878</v>
      </c>
      <c r="AB259" s="1">
        <v>4.9878048780000004</v>
      </c>
      <c r="AC259" s="1">
        <v>991.54878050000002</v>
      </c>
      <c r="AD259" s="1">
        <v>169.73170730000001</v>
      </c>
      <c r="AE259" s="1">
        <v>10.695121950000001</v>
      </c>
      <c r="AF259" s="1">
        <v>69.329268290000002</v>
      </c>
      <c r="AG259" s="1">
        <v>478.60975610000003</v>
      </c>
      <c r="AH259" s="1">
        <v>55.780487800000003</v>
      </c>
      <c r="AI259" s="1">
        <v>63.987804879999999</v>
      </c>
      <c r="AJ259" s="1">
        <v>455.57317069999999</v>
      </c>
      <c r="AK259" s="1">
        <v>767.2339657</v>
      </c>
      <c r="AL259" s="1">
        <v>196.5703101</v>
      </c>
      <c r="AM259" s="1">
        <v>7.6496537189999998</v>
      </c>
      <c r="AN259" s="1">
        <v>155152.6661</v>
      </c>
      <c r="AO259" s="1">
        <v>1035.5809999999999</v>
      </c>
      <c r="AP259" s="1">
        <v>636.94068049999998</v>
      </c>
      <c r="AQ259" s="1">
        <v>472.88301719999998</v>
      </c>
      <c r="AR259" s="1">
        <v>725.8464318</v>
      </c>
      <c r="AS259" s="1">
        <v>826.71845829999995</v>
      </c>
      <c r="AT259" s="1">
        <v>837.83393560000002</v>
      </c>
      <c r="AU259" s="1">
        <v>750.55540499999995</v>
      </c>
      <c r="AV259" s="1">
        <v>139807.11489999999</v>
      </c>
      <c r="AW259" s="1">
        <v>3974.0505870000002</v>
      </c>
      <c r="AX259" s="1">
        <v>54.214543810000002</v>
      </c>
      <c r="AY259" s="1">
        <v>76.07542909</v>
      </c>
      <c r="AZ259" s="1">
        <v>32277.129779999999</v>
      </c>
      <c r="BA259" s="1">
        <v>967.65492319999998</v>
      </c>
      <c r="BB259" s="1">
        <v>805.91342970000005</v>
      </c>
      <c r="BC259" s="1">
        <v>25631.309389999999</v>
      </c>
    </row>
    <row r="260" spans="1:55" ht="15.75" customHeight="1" x14ac:dyDescent="0.25">
      <c r="A260" s="1" t="s">
        <v>597</v>
      </c>
      <c r="B260" s="1" t="s">
        <v>598</v>
      </c>
      <c r="C260" s="1" t="s">
        <v>3145</v>
      </c>
      <c r="D260" s="1">
        <v>79.333333330000002</v>
      </c>
      <c r="E260" s="1">
        <v>7.4602156199999996</v>
      </c>
      <c r="F260" s="1">
        <v>3</v>
      </c>
      <c r="G260" s="1">
        <v>49</v>
      </c>
      <c r="H260" s="1">
        <v>12.25</v>
      </c>
      <c r="I260" s="1">
        <v>7</v>
      </c>
      <c r="J260" s="1">
        <v>1.75</v>
      </c>
      <c r="K260" s="1">
        <v>4.75</v>
      </c>
      <c r="L260" s="1">
        <v>1.1875</v>
      </c>
      <c r="M260" s="1">
        <v>31</v>
      </c>
      <c r="N260" s="1">
        <v>7.75</v>
      </c>
      <c r="O260" s="1">
        <v>25.5</v>
      </c>
      <c r="P260" s="1">
        <v>6.375</v>
      </c>
      <c r="Q260" s="1">
        <v>332</v>
      </c>
      <c r="R260" s="1">
        <v>129.65963859999999</v>
      </c>
      <c r="S260" s="1">
        <v>123.3253012</v>
      </c>
      <c r="T260" s="1">
        <v>33.804216869999998</v>
      </c>
      <c r="U260" s="1">
        <v>8533.4819279999992</v>
      </c>
      <c r="V260" s="1">
        <v>309.26807229999997</v>
      </c>
      <c r="W260" s="1">
        <v>-53.319277110000002</v>
      </c>
      <c r="X260" s="1">
        <v>362.58734939999999</v>
      </c>
      <c r="Y260" s="1">
        <v>185.48795179999999</v>
      </c>
      <c r="Z260" s="1">
        <v>57.900602409999998</v>
      </c>
      <c r="AA260" s="1">
        <v>235.82831329999999</v>
      </c>
      <c r="AB260" s="1">
        <v>15.10843373</v>
      </c>
      <c r="AC260" s="1">
        <v>1083.7801199999999</v>
      </c>
      <c r="AD260" s="1">
        <v>122.8493976</v>
      </c>
      <c r="AE260" s="1">
        <v>58.283132530000003</v>
      </c>
      <c r="AF260" s="1">
        <v>22.963855420000002</v>
      </c>
      <c r="AG260" s="1">
        <v>337.75301200000001</v>
      </c>
      <c r="AH260" s="1">
        <v>197.93072290000001</v>
      </c>
      <c r="AI260" s="1">
        <v>303.58734939999999</v>
      </c>
      <c r="AJ260" s="1">
        <v>221.4548193</v>
      </c>
      <c r="AK260" s="1">
        <v>766.45480110000005</v>
      </c>
      <c r="AL260" s="1">
        <v>117.0237688</v>
      </c>
      <c r="AM260" s="1">
        <v>20.538592439999999</v>
      </c>
      <c r="AN260" s="1">
        <v>1138007.0179999999</v>
      </c>
      <c r="AO260" s="1">
        <v>442.00949109999999</v>
      </c>
      <c r="AP260" s="1">
        <v>1368.1454879999999</v>
      </c>
      <c r="AQ260" s="1">
        <v>1057.63283</v>
      </c>
      <c r="AR260" s="1">
        <v>2419.5859569999998</v>
      </c>
      <c r="AS260" s="1">
        <v>8459.7030809999997</v>
      </c>
      <c r="AT260" s="1">
        <v>452.3541204</v>
      </c>
      <c r="AU260" s="1">
        <v>1523.8008950000001</v>
      </c>
      <c r="AV260" s="1">
        <v>43263.169029999997</v>
      </c>
      <c r="AW260" s="1">
        <v>561.77181229999997</v>
      </c>
      <c r="AX260" s="1">
        <v>442.48152729999998</v>
      </c>
      <c r="AY260" s="1">
        <v>152.1799585</v>
      </c>
      <c r="AZ260" s="1">
        <v>3445.0082990000001</v>
      </c>
      <c r="BA260" s="1">
        <v>4362.50576</v>
      </c>
      <c r="BB260" s="1">
        <v>2387.4092649999998</v>
      </c>
      <c r="BC260" s="1">
        <v>9184.5810340000007</v>
      </c>
    </row>
    <row r="261" spans="1:55" ht="15.75" customHeight="1" x14ac:dyDescent="0.25">
      <c r="A261" s="1" t="s">
        <v>599</v>
      </c>
      <c r="B261" s="1" t="s">
        <v>600</v>
      </c>
      <c r="C261" s="1" t="s">
        <v>79</v>
      </c>
      <c r="D261" s="1">
        <v>62</v>
      </c>
      <c r="E261" s="1">
        <v>4.4761293719999999</v>
      </c>
      <c r="F261" s="1">
        <v>5</v>
      </c>
      <c r="G261" s="1">
        <v>12.5</v>
      </c>
      <c r="H261" s="1">
        <v>3.125</v>
      </c>
      <c r="I261" s="1">
        <v>1</v>
      </c>
      <c r="J261" s="1">
        <v>0.25</v>
      </c>
      <c r="K261" s="1">
        <v>3.5</v>
      </c>
      <c r="L261" s="1">
        <v>0.875</v>
      </c>
      <c r="M261" s="1">
        <v>17.5</v>
      </c>
      <c r="N261" s="1">
        <v>4.375</v>
      </c>
      <c r="O261" s="1" t="s">
        <v>71</v>
      </c>
      <c r="P261" s="1" t="s">
        <v>71</v>
      </c>
      <c r="Q261" s="1">
        <v>2</v>
      </c>
      <c r="R261" s="1">
        <v>96.5</v>
      </c>
      <c r="S261" s="1">
        <v>89.5</v>
      </c>
      <c r="T261" s="1">
        <v>50</v>
      </c>
      <c r="U261" s="1">
        <v>3091.5</v>
      </c>
      <c r="V261" s="1">
        <v>186.5</v>
      </c>
      <c r="W261" s="1">
        <v>7.5</v>
      </c>
      <c r="X261" s="1">
        <v>179</v>
      </c>
      <c r="Y261" s="1">
        <v>77.5</v>
      </c>
      <c r="Z261" s="1">
        <v>63</v>
      </c>
      <c r="AA261" s="1">
        <v>134.5</v>
      </c>
      <c r="AB261" s="1">
        <v>54.5</v>
      </c>
      <c r="AC261" s="1">
        <v>1106.5</v>
      </c>
      <c r="AD261" s="1">
        <v>111.5</v>
      </c>
      <c r="AE261" s="1">
        <v>66</v>
      </c>
      <c r="AF261" s="1">
        <v>15</v>
      </c>
      <c r="AG261" s="1">
        <v>318</v>
      </c>
      <c r="AH261" s="1">
        <v>233</v>
      </c>
      <c r="AI261" s="1">
        <v>280</v>
      </c>
      <c r="AJ261" s="1">
        <v>246</v>
      </c>
      <c r="AK261" s="1">
        <v>719.82498699999996</v>
      </c>
      <c r="AL261" s="1">
        <v>150.35985350000001</v>
      </c>
      <c r="AM261" s="1">
        <v>15.86390716</v>
      </c>
      <c r="AN261" s="1">
        <v>2216637.6310000001</v>
      </c>
      <c r="AO261" s="1">
        <v>529.66276549999998</v>
      </c>
      <c r="AP261" s="1">
        <v>2192.6851940000001</v>
      </c>
      <c r="AQ261" s="1">
        <v>2376.3435030000001</v>
      </c>
      <c r="AR261" s="1">
        <v>1575.942757</v>
      </c>
      <c r="AS261" s="1">
        <v>3409.6516780000002</v>
      </c>
      <c r="AT261" s="1">
        <v>388.65648900000002</v>
      </c>
      <c r="AU261" s="1">
        <v>1793.391175</v>
      </c>
      <c r="AV261" s="1">
        <v>70521.451490000007</v>
      </c>
      <c r="AW261" s="1">
        <v>1212.774465</v>
      </c>
      <c r="AX261" s="1">
        <v>263.94342920000003</v>
      </c>
      <c r="AY261" s="1">
        <v>98.454352540000002</v>
      </c>
      <c r="AZ261" s="1">
        <v>9158.4607899999992</v>
      </c>
      <c r="BA261" s="1">
        <v>2773.5557199999998</v>
      </c>
      <c r="BB261" s="1">
        <v>4481.1035430000002</v>
      </c>
      <c r="BC261" s="1">
        <v>7906.5855609999999</v>
      </c>
    </row>
    <row r="262" spans="1:55" ht="15.75" customHeight="1" x14ac:dyDescent="0.25">
      <c r="A262" s="1" t="s">
        <v>601</v>
      </c>
      <c r="B262" s="1" t="s">
        <v>602</v>
      </c>
      <c r="C262" s="1" t="s">
        <v>3162</v>
      </c>
      <c r="D262" s="1">
        <v>56.777777780000001</v>
      </c>
      <c r="E262" s="1">
        <v>2.4867385400000002</v>
      </c>
      <c r="F262" s="1">
        <v>9</v>
      </c>
      <c r="G262" s="1">
        <v>35</v>
      </c>
      <c r="H262" s="1">
        <v>8.75</v>
      </c>
      <c r="I262" s="1">
        <v>3</v>
      </c>
      <c r="J262" s="1">
        <v>0.75</v>
      </c>
      <c r="K262" s="1">
        <v>5.5</v>
      </c>
      <c r="L262" s="1">
        <v>1.375</v>
      </c>
      <c r="M262" s="1">
        <v>25</v>
      </c>
      <c r="N262" s="1">
        <v>6.25</v>
      </c>
      <c r="O262" s="1">
        <v>16</v>
      </c>
      <c r="P262" s="1">
        <v>4</v>
      </c>
      <c r="Q262" s="1">
        <v>227</v>
      </c>
      <c r="R262" s="1">
        <v>39.251101319999997</v>
      </c>
      <c r="S262" s="1">
        <v>77.488986780000005</v>
      </c>
      <c r="T262" s="1">
        <v>31.541850220000001</v>
      </c>
      <c r="U262" s="1">
        <v>5747.6255510000001</v>
      </c>
      <c r="V262" s="1">
        <v>170.66960349999999</v>
      </c>
      <c r="W262" s="1">
        <v>-69.881057269999999</v>
      </c>
      <c r="X262" s="1">
        <v>240.5506608</v>
      </c>
      <c r="Y262" s="1">
        <v>53.092511010000003</v>
      </c>
      <c r="Z262" s="1">
        <v>49.083700440000001</v>
      </c>
      <c r="AA262" s="1">
        <v>113.7973568</v>
      </c>
      <c r="AB262" s="1">
        <v>-31.436123349999999</v>
      </c>
      <c r="AC262" s="1">
        <v>1240.3832600000001</v>
      </c>
      <c r="AD262" s="1">
        <v>136.72246699999999</v>
      </c>
      <c r="AE262" s="1">
        <v>74.030837000000005</v>
      </c>
      <c r="AF262" s="1">
        <v>19.264317179999999</v>
      </c>
      <c r="AG262" s="1">
        <v>383.3127753</v>
      </c>
      <c r="AH262" s="1">
        <v>248.0837004</v>
      </c>
      <c r="AI262" s="1">
        <v>324.33039650000001</v>
      </c>
      <c r="AJ262" s="1">
        <v>288.91189429999997</v>
      </c>
      <c r="AK262" s="1">
        <v>1116.2419789999999</v>
      </c>
      <c r="AL262" s="1">
        <v>185.6846127</v>
      </c>
      <c r="AM262" s="1">
        <v>13.53253284</v>
      </c>
      <c r="AN262" s="1">
        <v>261212.50080000001</v>
      </c>
      <c r="AO262" s="1">
        <v>1633.8328329999999</v>
      </c>
      <c r="AP262" s="1">
        <v>1208.0167630000001</v>
      </c>
      <c r="AQ262" s="1">
        <v>581.05383810000001</v>
      </c>
      <c r="AR262" s="1">
        <v>3154.8719350000001</v>
      </c>
      <c r="AS262" s="1">
        <v>6645.8380960000004</v>
      </c>
      <c r="AT262" s="1">
        <v>1198.0030019999999</v>
      </c>
      <c r="AU262" s="1">
        <v>1139.485946</v>
      </c>
      <c r="AV262" s="1">
        <v>68031.874590000007</v>
      </c>
      <c r="AW262" s="1">
        <v>596.08635140000001</v>
      </c>
      <c r="AX262" s="1">
        <v>615.99462010000002</v>
      </c>
      <c r="AY262" s="1">
        <v>81.699738800000006</v>
      </c>
      <c r="AZ262" s="1">
        <v>5240.7203229999996</v>
      </c>
      <c r="BA262" s="1">
        <v>5574.6611050000001</v>
      </c>
      <c r="BB262" s="1">
        <v>11107.461149999999</v>
      </c>
      <c r="BC262" s="1">
        <v>7232.0099019999998</v>
      </c>
    </row>
    <row r="263" spans="1:55" ht="15.75" customHeight="1" x14ac:dyDescent="0.25">
      <c r="A263" s="1" t="s">
        <v>603</v>
      </c>
      <c r="B263" s="1" t="s">
        <v>604</v>
      </c>
      <c r="C263" s="1" t="s">
        <v>96</v>
      </c>
      <c r="D263" s="1">
        <v>30</v>
      </c>
      <c r="E263" s="1">
        <v>5.5951617149999997</v>
      </c>
      <c r="F263" s="1">
        <v>4</v>
      </c>
      <c r="G263" s="1">
        <v>52.5</v>
      </c>
      <c r="H263" s="1">
        <v>13.125</v>
      </c>
      <c r="I263" s="1">
        <v>3</v>
      </c>
      <c r="J263" s="1">
        <v>0.75</v>
      </c>
      <c r="K263" s="1">
        <v>3.75</v>
      </c>
      <c r="L263" s="1">
        <v>0.9375</v>
      </c>
      <c r="M263" s="1">
        <v>8.5</v>
      </c>
      <c r="N263" s="1">
        <v>2.125</v>
      </c>
      <c r="O263" s="1">
        <v>20</v>
      </c>
      <c r="P263" s="1">
        <v>5</v>
      </c>
      <c r="Q263" s="1">
        <v>15</v>
      </c>
      <c r="R263" s="1">
        <v>94.066666670000004</v>
      </c>
      <c r="S263" s="1">
        <v>92.733333329999994</v>
      </c>
      <c r="T263" s="1">
        <v>31.866666670000001</v>
      </c>
      <c r="U263" s="1">
        <v>6972.4</v>
      </c>
      <c r="V263" s="1">
        <v>249.6</v>
      </c>
      <c r="W263" s="1">
        <v>-37</v>
      </c>
      <c r="X263" s="1">
        <v>286.60000000000002</v>
      </c>
      <c r="Y263" s="1">
        <v>181.8666667</v>
      </c>
      <c r="Z263" s="1">
        <v>17</v>
      </c>
      <c r="AA263" s="1">
        <v>181.8666667</v>
      </c>
      <c r="AB263" s="1">
        <v>2.6666666669999999</v>
      </c>
      <c r="AC263" s="1">
        <v>706.8666667</v>
      </c>
      <c r="AD263" s="1">
        <v>86.866666670000001</v>
      </c>
      <c r="AE263" s="1">
        <v>35.733333330000001</v>
      </c>
      <c r="AF263" s="1">
        <v>30.866666670000001</v>
      </c>
      <c r="AG263" s="1">
        <v>250.2</v>
      </c>
      <c r="AH263" s="1">
        <v>116</v>
      </c>
      <c r="AI263" s="1">
        <v>250.2</v>
      </c>
      <c r="AJ263" s="1">
        <v>118.7333333</v>
      </c>
      <c r="AK263" s="1">
        <v>95.976664929999998</v>
      </c>
      <c r="AL263" s="1">
        <v>20.047980469999999</v>
      </c>
      <c r="AM263" s="1">
        <v>2.1151876220000001</v>
      </c>
      <c r="AN263" s="1">
        <v>295551.68410000001</v>
      </c>
      <c r="AO263" s="1">
        <v>70.621702069999998</v>
      </c>
      <c r="AP263" s="1">
        <v>292.35802580000001</v>
      </c>
      <c r="AQ263" s="1">
        <v>316.84580039999997</v>
      </c>
      <c r="AR263" s="1">
        <v>210.1257009</v>
      </c>
      <c r="AS263" s="1">
        <v>454.6202237</v>
      </c>
      <c r="AT263" s="1">
        <v>51.8208652</v>
      </c>
      <c r="AU263" s="1">
        <v>239.1188234</v>
      </c>
      <c r="AV263" s="1">
        <v>9402.8601990000006</v>
      </c>
      <c r="AW263" s="1">
        <v>161.70326209999999</v>
      </c>
      <c r="AX263" s="1">
        <v>35.192457220000001</v>
      </c>
      <c r="AY263" s="1">
        <v>13.127247000000001</v>
      </c>
      <c r="AZ263" s="1">
        <v>1221.128105</v>
      </c>
      <c r="BA263" s="1">
        <v>369.80742939999999</v>
      </c>
      <c r="BB263" s="1">
        <v>597.48047240000005</v>
      </c>
      <c r="BC263" s="1">
        <v>1054.2114079999999</v>
      </c>
    </row>
    <row r="264" spans="1:55" ht="15.75" customHeight="1" x14ac:dyDescent="0.25">
      <c r="A264" s="1" t="s">
        <v>605</v>
      </c>
      <c r="B264" s="1" t="s">
        <v>606</v>
      </c>
      <c r="C264" s="1" t="s">
        <v>3163</v>
      </c>
      <c r="D264" s="1">
        <v>40</v>
      </c>
      <c r="E264" s="1">
        <v>1.3987904289999999</v>
      </c>
      <c r="F264" s="1">
        <v>16</v>
      </c>
      <c r="G264" s="1">
        <v>20</v>
      </c>
      <c r="H264" s="1">
        <v>5</v>
      </c>
      <c r="I264" s="1">
        <v>3.5</v>
      </c>
      <c r="J264" s="1">
        <v>0.875</v>
      </c>
      <c r="K264" s="1">
        <v>4.75</v>
      </c>
      <c r="L264" s="1">
        <v>1.1875</v>
      </c>
      <c r="M264" s="1">
        <v>15</v>
      </c>
      <c r="N264" s="1">
        <v>3.75</v>
      </c>
      <c r="O264" s="1">
        <v>15</v>
      </c>
      <c r="P264" s="1">
        <v>3.75</v>
      </c>
      <c r="Q264" s="1">
        <v>835</v>
      </c>
      <c r="R264" s="1">
        <v>-82.2</v>
      </c>
      <c r="S264" s="1">
        <v>74.585628740000004</v>
      </c>
      <c r="T264" s="1">
        <v>20.015568859999998</v>
      </c>
      <c r="U264" s="1">
        <v>10746.0491</v>
      </c>
      <c r="V264" s="1">
        <v>117.0167665</v>
      </c>
      <c r="W264" s="1">
        <v>-258.70179639999998</v>
      </c>
      <c r="X264" s="1">
        <v>375.71856289999999</v>
      </c>
      <c r="Y264" s="1">
        <v>42.935329340000003</v>
      </c>
      <c r="Z264" s="1">
        <v>-161.7221557</v>
      </c>
      <c r="AA264" s="1">
        <v>59.617964069999999</v>
      </c>
      <c r="AB264" s="1">
        <v>-210.72934129999999</v>
      </c>
      <c r="AC264" s="1">
        <v>415.5652695</v>
      </c>
      <c r="AD264" s="1">
        <v>58.596407190000001</v>
      </c>
      <c r="AE264" s="1">
        <v>19.51257485</v>
      </c>
      <c r="AF264" s="1">
        <v>43.961676650000001</v>
      </c>
      <c r="AG264" s="1">
        <v>156.16646710000001</v>
      </c>
      <c r="AH264" s="1">
        <v>65.089820360000004</v>
      </c>
      <c r="AI264" s="1">
        <v>144.72574850000001</v>
      </c>
      <c r="AJ264" s="1">
        <v>82.382035930000001</v>
      </c>
      <c r="AK264" s="1">
        <v>3365.6733810000001</v>
      </c>
      <c r="AL264" s="1">
        <v>465.42281480000003</v>
      </c>
      <c r="AM264" s="1">
        <v>33.806711759999999</v>
      </c>
      <c r="AN264" s="1">
        <v>11414397.48</v>
      </c>
      <c r="AO264" s="1">
        <v>1639.4601500000001</v>
      </c>
      <c r="AP264" s="1">
        <v>9547.6843489999992</v>
      </c>
      <c r="AQ264" s="1">
        <v>9998.8187799999996</v>
      </c>
      <c r="AR264" s="1">
        <v>1656.914278</v>
      </c>
      <c r="AS264" s="1">
        <v>13861.498250000001</v>
      </c>
      <c r="AT264" s="1">
        <v>857.59368170000005</v>
      </c>
      <c r="AU264" s="1">
        <v>8666.4518360000002</v>
      </c>
      <c r="AV264" s="1">
        <v>93535.567379999993</v>
      </c>
      <c r="AW264" s="1">
        <v>1174.749388</v>
      </c>
      <c r="AX264" s="1">
        <v>337.81369059999997</v>
      </c>
      <c r="AY264" s="1">
        <v>356.30548399999998</v>
      </c>
      <c r="AZ264" s="1">
        <v>9395.1173390000004</v>
      </c>
      <c r="BA264" s="1">
        <v>3657.2736970000001</v>
      </c>
      <c r="BB264" s="1">
        <v>9378.8131850000009</v>
      </c>
      <c r="BC264" s="1">
        <v>5492.4426030000004</v>
      </c>
    </row>
    <row r="265" spans="1:55" ht="15.75" customHeight="1" x14ac:dyDescent="0.25">
      <c r="A265" s="1" t="s">
        <v>607</v>
      </c>
      <c r="B265" s="1" t="s">
        <v>608</v>
      </c>
      <c r="C265" s="1" t="s">
        <v>1418</v>
      </c>
      <c r="D265" s="1">
        <v>33</v>
      </c>
      <c r="E265" s="1">
        <v>11.190323429999999</v>
      </c>
      <c r="F265" s="1">
        <v>2</v>
      </c>
      <c r="G265" s="1">
        <v>22.5</v>
      </c>
      <c r="H265" s="1">
        <v>5.625</v>
      </c>
      <c r="I265" s="1">
        <v>3.25</v>
      </c>
      <c r="J265" s="1">
        <v>0.8125</v>
      </c>
      <c r="K265" s="1">
        <v>6</v>
      </c>
      <c r="L265" s="1">
        <v>1.5</v>
      </c>
      <c r="M265" s="1">
        <v>55</v>
      </c>
      <c r="N265" s="1">
        <v>13.75</v>
      </c>
      <c r="O265" s="1">
        <v>65</v>
      </c>
      <c r="P265" s="1">
        <v>16.25</v>
      </c>
      <c r="Q265" s="1">
        <v>11</v>
      </c>
      <c r="R265" s="1">
        <v>139.81818179999999</v>
      </c>
      <c r="S265" s="1">
        <v>70.909090910000003</v>
      </c>
      <c r="T265" s="1">
        <v>43.545454550000002</v>
      </c>
      <c r="U265" s="1">
        <v>3284.181818</v>
      </c>
      <c r="V265" s="1">
        <v>211.18181820000001</v>
      </c>
      <c r="W265" s="1">
        <v>50.363636360000001</v>
      </c>
      <c r="X265" s="1">
        <v>160.81818179999999</v>
      </c>
      <c r="Y265" s="1">
        <v>173</v>
      </c>
      <c r="Z265" s="1">
        <v>106.3636364</v>
      </c>
      <c r="AA265" s="1">
        <v>176.54545450000001</v>
      </c>
      <c r="AB265" s="1">
        <v>94.545454550000002</v>
      </c>
      <c r="AC265" s="1">
        <v>2983.363636</v>
      </c>
      <c r="AD265" s="1">
        <v>470.54545450000001</v>
      </c>
      <c r="AE265" s="1">
        <v>75.909090910000003</v>
      </c>
      <c r="AF265" s="1">
        <v>55.454545449999998</v>
      </c>
      <c r="AG265" s="1">
        <v>1310.818182</v>
      </c>
      <c r="AH265" s="1">
        <v>258.36363640000002</v>
      </c>
      <c r="AI265" s="1">
        <v>1175.4545450000001</v>
      </c>
      <c r="AJ265" s="1">
        <v>382.81818179999999</v>
      </c>
      <c r="AK265" s="1">
        <v>130.87727039999999</v>
      </c>
      <c r="AL265" s="1">
        <v>27.338155189999998</v>
      </c>
      <c r="AM265" s="1">
        <v>2.8843467569999999</v>
      </c>
      <c r="AN265" s="1">
        <v>403025.02380000002</v>
      </c>
      <c r="AO265" s="1">
        <v>96.302321000000006</v>
      </c>
      <c r="AP265" s="1">
        <v>398.67003519999997</v>
      </c>
      <c r="AQ265" s="1">
        <v>432.06245510000002</v>
      </c>
      <c r="AR265" s="1">
        <v>286.53504670000001</v>
      </c>
      <c r="AS265" s="1">
        <v>619.93666870000004</v>
      </c>
      <c r="AT265" s="1">
        <v>70.664816180000003</v>
      </c>
      <c r="AU265" s="1">
        <v>326.07112280000001</v>
      </c>
      <c r="AV265" s="1">
        <v>12822.08209</v>
      </c>
      <c r="AW265" s="1">
        <v>220.50444830000001</v>
      </c>
      <c r="AX265" s="1">
        <v>47.989714399999997</v>
      </c>
      <c r="AY265" s="1">
        <v>17.90079137</v>
      </c>
      <c r="AZ265" s="1">
        <v>1665.1746889999999</v>
      </c>
      <c r="BA265" s="1">
        <v>504.28285820000002</v>
      </c>
      <c r="BB265" s="1">
        <v>814.74609880000003</v>
      </c>
      <c r="BC265" s="1">
        <v>1437.561011</v>
      </c>
    </row>
    <row r="266" spans="1:55" ht="15.75" customHeight="1" x14ac:dyDescent="0.25">
      <c r="A266" s="1" t="s">
        <v>609</v>
      </c>
      <c r="B266" s="1" t="s">
        <v>610</v>
      </c>
      <c r="C266" s="1" t="s">
        <v>135</v>
      </c>
      <c r="D266" s="1">
        <v>60.5</v>
      </c>
      <c r="E266" s="1">
        <v>11.190323429999999</v>
      </c>
      <c r="F266" s="1">
        <v>2</v>
      </c>
      <c r="G266" s="1">
        <v>53.5</v>
      </c>
      <c r="H266" s="1">
        <v>13.375</v>
      </c>
      <c r="I266" s="1">
        <v>1.47</v>
      </c>
      <c r="J266" s="1">
        <v>0.36749999999999999</v>
      </c>
      <c r="K266" s="1">
        <v>2.4049999999999998</v>
      </c>
      <c r="L266" s="1">
        <v>0.60124999999999995</v>
      </c>
      <c r="M266" s="1">
        <v>4.55</v>
      </c>
      <c r="N266" s="1">
        <v>1.1375</v>
      </c>
      <c r="O266" s="1">
        <v>4.55</v>
      </c>
      <c r="P266" s="1">
        <v>1.1375</v>
      </c>
      <c r="Q266" s="1">
        <v>37</v>
      </c>
      <c r="R266" s="1">
        <v>81.486486490000004</v>
      </c>
      <c r="S266" s="1">
        <v>105.8918919</v>
      </c>
      <c r="T266" s="1">
        <v>37.351351350000002</v>
      </c>
      <c r="U266" s="1">
        <v>5918.6216219999997</v>
      </c>
      <c r="V266" s="1">
        <v>248.7027027</v>
      </c>
      <c r="W266" s="1">
        <v>-31.10810811</v>
      </c>
      <c r="X266" s="1">
        <v>279.81081080000001</v>
      </c>
      <c r="Y266" s="1">
        <v>32.864864859999997</v>
      </c>
      <c r="Z266" s="1">
        <v>162.0540541</v>
      </c>
      <c r="AA266" s="1">
        <v>162.3783784</v>
      </c>
      <c r="AB266" s="1">
        <v>13.162162159999999</v>
      </c>
      <c r="AC266" s="1">
        <v>918.3513514</v>
      </c>
      <c r="AD266" s="1">
        <v>114.21621620000001</v>
      </c>
      <c r="AE266" s="1">
        <v>29.081081080000001</v>
      </c>
      <c r="AF266" s="1">
        <v>36.21621622</v>
      </c>
      <c r="AG266" s="1">
        <v>319.70270269999997</v>
      </c>
      <c r="AH266" s="1">
        <v>112.54054050000001</v>
      </c>
      <c r="AI266" s="1">
        <v>115.7027027</v>
      </c>
      <c r="AJ266" s="1">
        <v>297.27027029999999</v>
      </c>
      <c r="AK266" s="1">
        <v>890.31231230000003</v>
      </c>
      <c r="AL266" s="1">
        <v>176.82132129999999</v>
      </c>
      <c r="AM266" s="1">
        <v>3.1231231230000001</v>
      </c>
      <c r="AN266" s="1">
        <v>391851.90840000001</v>
      </c>
      <c r="AO266" s="1">
        <v>1411.9924920000001</v>
      </c>
      <c r="AP266" s="1">
        <v>818.21021020000001</v>
      </c>
      <c r="AQ266" s="1">
        <v>1146.268769</v>
      </c>
      <c r="AR266" s="1">
        <v>1173.5090090000001</v>
      </c>
      <c r="AS266" s="1">
        <v>1007.274775</v>
      </c>
      <c r="AT266" s="1">
        <v>1019.130631</v>
      </c>
      <c r="AU266" s="1">
        <v>789.30630629999996</v>
      </c>
      <c r="AV266" s="1">
        <v>95570.067569999999</v>
      </c>
      <c r="AW266" s="1">
        <v>2108.0630630000001</v>
      </c>
      <c r="AX266" s="1">
        <v>266.18768770000003</v>
      </c>
      <c r="AY266" s="1">
        <v>84.118618620000007</v>
      </c>
      <c r="AZ266" s="1">
        <v>15431.548049999999</v>
      </c>
      <c r="BA266" s="1">
        <v>2794.088589</v>
      </c>
      <c r="BB266" s="1">
        <v>2915.27027</v>
      </c>
      <c r="BC266" s="1">
        <v>16119.59159</v>
      </c>
    </row>
    <row r="267" spans="1:55" ht="15.75" customHeight="1" x14ac:dyDescent="0.25">
      <c r="A267" s="1" t="s">
        <v>611</v>
      </c>
      <c r="B267" s="1" t="s">
        <v>612</v>
      </c>
      <c r="C267" s="1" t="s">
        <v>79</v>
      </c>
      <c r="D267" s="1">
        <v>66</v>
      </c>
      <c r="E267" s="1">
        <v>7.4602156199999996</v>
      </c>
      <c r="F267" s="1">
        <v>3</v>
      </c>
      <c r="G267" s="1">
        <v>15</v>
      </c>
      <c r="H267" s="1">
        <v>3.75</v>
      </c>
      <c r="I267" s="1">
        <v>4</v>
      </c>
      <c r="J267" s="1">
        <v>1</v>
      </c>
      <c r="K267" s="1">
        <v>3.75</v>
      </c>
      <c r="L267" s="1">
        <v>0.9375</v>
      </c>
      <c r="M267" s="1">
        <v>11</v>
      </c>
      <c r="N267" s="1">
        <v>2.75</v>
      </c>
      <c r="O267" s="1">
        <v>6.75</v>
      </c>
      <c r="P267" s="1">
        <v>1.6875</v>
      </c>
      <c r="Q267" s="1">
        <v>62</v>
      </c>
      <c r="R267" s="1">
        <v>113.91935479999999</v>
      </c>
      <c r="S267" s="1">
        <v>109.5</v>
      </c>
      <c r="T267" s="1">
        <v>51.693548389999997</v>
      </c>
      <c r="U267" s="1">
        <v>3567.3548390000001</v>
      </c>
      <c r="V267" s="1">
        <v>226.96774189999999</v>
      </c>
      <c r="W267" s="1">
        <v>17.112903230000001</v>
      </c>
      <c r="X267" s="1">
        <v>209.85483869999999</v>
      </c>
      <c r="Y267" s="1">
        <v>121.06451610000001</v>
      </c>
      <c r="Z267" s="1">
        <v>110.53225810000001</v>
      </c>
      <c r="AA267" s="1">
        <v>158.95161289999999</v>
      </c>
      <c r="AB267" s="1">
        <v>67.790322579999994</v>
      </c>
      <c r="AC267" s="1">
        <v>1135.2096770000001</v>
      </c>
      <c r="AD267" s="1">
        <v>161.93548390000001</v>
      </c>
      <c r="AE267" s="1">
        <v>46.161290319999999</v>
      </c>
      <c r="AF267" s="1">
        <v>46.048387099999999</v>
      </c>
      <c r="AG267" s="1">
        <v>450.1935484</v>
      </c>
      <c r="AH267" s="1">
        <v>153.87096769999999</v>
      </c>
      <c r="AI267" s="1">
        <v>262.8064516</v>
      </c>
      <c r="AJ267" s="1">
        <v>333.6935484</v>
      </c>
      <c r="AK267" s="1">
        <v>1863.419619</v>
      </c>
      <c r="AL267" s="1">
        <v>749.40163930000006</v>
      </c>
      <c r="AM267" s="1">
        <v>14.34717081</v>
      </c>
      <c r="AN267" s="1">
        <v>950316.75730000006</v>
      </c>
      <c r="AO267" s="1">
        <v>3338.8186139999998</v>
      </c>
      <c r="AP267" s="1">
        <v>1073.4788470000001</v>
      </c>
      <c r="AQ267" s="1">
        <v>2749.3064519999998</v>
      </c>
      <c r="AR267" s="1">
        <v>5566.7170809999998</v>
      </c>
      <c r="AS267" s="1">
        <v>1270.6136959999999</v>
      </c>
      <c r="AT267" s="1">
        <v>2378.1451609999999</v>
      </c>
      <c r="AU267" s="1">
        <v>1631.3815440000001</v>
      </c>
      <c r="AV267" s="1">
        <v>431766.59470000002</v>
      </c>
      <c r="AW267" s="1">
        <v>9013.5367530000003</v>
      </c>
      <c r="AX267" s="1">
        <v>1791.1211000000001</v>
      </c>
      <c r="AY267" s="1">
        <v>667.16155470000001</v>
      </c>
      <c r="AZ267" s="1">
        <v>74395.175040000002</v>
      </c>
      <c r="BA267" s="1">
        <v>18489.22898</v>
      </c>
      <c r="BB267" s="1">
        <v>31672.61766</v>
      </c>
      <c r="BC267" s="1">
        <v>94312.576679999998</v>
      </c>
    </row>
    <row r="268" spans="1:55" ht="15.75" customHeight="1" x14ac:dyDescent="0.25">
      <c r="A268" s="1" t="s">
        <v>613</v>
      </c>
      <c r="B268" s="1" t="s">
        <v>614</v>
      </c>
      <c r="C268" s="1" t="s">
        <v>3144</v>
      </c>
      <c r="D268" s="1">
        <v>44</v>
      </c>
      <c r="E268" s="1">
        <v>22.380646859999999</v>
      </c>
      <c r="F268" s="1">
        <v>1</v>
      </c>
      <c r="G268" s="1">
        <v>37.5</v>
      </c>
      <c r="H268" s="1">
        <v>9.375</v>
      </c>
      <c r="I268" s="1">
        <v>7.5</v>
      </c>
      <c r="J268" s="1">
        <v>1.875</v>
      </c>
      <c r="K268" s="1">
        <v>7.5</v>
      </c>
      <c r="L268" s="1">
        <v>1.875</v>
      </c>
      <c r="M268" s="1">
        <v>40</v>
      </c>
      <c r="N268" s="1">
        <v>10</v>
      </c>
      <c r="O268" s="1">
        <v>30</v>
      </c>
      <c r="P268" s="1">
        <v>7.5</v>
      </c>
      <c r="Q268" s="1">
        <v>3</v>
      </c>
      <c r="R268" s="1">
        <v>93</v>
      </c>
      <c r="S268" s="1">
        <v>105.66666669999999</v>
      </c>
      <c r="T268" s="1">
        <v>44.333333330000002</v>
      </c>
      <c r="U268" s="1">
        <v>4719.3333329999996</v>
      </c>
      <c r="V268" s="1">
        <v>195.33333329999999</v>
      </c>
      <c r="W268" s="1">
        <v>-39.666666669999998</v>
      </c>
      <c r="X268" s="1">
        <v>235</v>
      </c>
      <c r="Y268" s="1">
        <v>144.33333329999999</v>
      </c>
      <c r="Z268" s="1">
        <v>43.333333330000002</v>
      </c>
      <c r="AA268" s="1">
        <v>147</v>
      </c>
      <c r="AB268" s="1">
        <v>28.333333329999999</v>
      </c>
      <c r="AC268" s="1">
        <v>1040.333333</v>
      </c>
      <c r="AD268" s="1">
        <v>243</v>
      </c>
      <c r="AE268" s="1">
        <v>7.6666666670000003</v>
      </c>
      <c r="AF268" s="1">
        <v>89.333333330000002</v>
      </c>
      <c r="AG268" s="1">
        <v>615</v>
      </c>
      <c r="AH268" s="1">
        <v>49</v>
      </c>
      <c r="AI268" s="1">
        <v>604</v>
      </c>
      <c r="AJ268" s="1">
        <v>65.333333330000002</v>
      </c>
      <c r="AK268" s="1">
        <v>479.8833247</v>
      </c>
      <c r="AL268" s="1">
        <v>100.23990240000001</v>
      </c>
      <c r="AM268" s="1">
        <v>10.575938109999999</v>
      </c>
      <c r="AN268" s="1">
        <v>1477758.42</v>
      </c>
      <c r="AO268" s="1">
        <v>353.10851029999998</v>
      </c>
      <c r="AP268" s="1">
        <v>1461.790129</v>
      </c>
      <c r="AQ268" s="1">
        <v>1584.229002</v>
      </c>
      <c r="AR268" s="1">
        <v>1050.6285049999999</v>
      </c>
      <c r="AS268" s="1">
        <v>2273.1011189999999</v>
      </c>
      <c r="AT268" s="1">
        <v>259.10432600000001</v>
      </c>
      <c r="AU268" s="1">
        <v>1195.5941170000001</v>
      </c>
      <c r="AV268" s="1">
        <v>47014.300990000003</v>
      </c>
      <c r="AW268" s="1">
        <v>808.51631029999999</v>
      </c>
      <c r="AX268" s="1">
        <v>175.9622861</v>
      </c>
      <c r="AY268" s="1">
        <v>65.636235020000001</v>
      </c>
      <c r="AZ268" s="1">
        <v>6105.6405269999996</v>
      </c>
      <c r="BA268" s="1">
        <v>1849.037147</v>
      </c>
      <c r="BB268" s="1">
        <v>2987.4023619999998</v>
      </c>
      <c r="BC268" s="1">
        <v>5271.057041</v>
      </c>
    </row>
    <row r="269" spans="1:55" ht="15.75" customHeight="1" x14ac:dyDescent="0.25">
      <c r="A269" s="1" t="s">
        <v>615</v>
      </c>
      <c r="B269" s="1" t="s">
        <v>616</v>
      </c>
      <c r="C269" s="1" t="s">
        <v>150</v>
      </c>
      <c r="D269" s="1">
        <v>52</v>
      </c>
      <c r="E269" s="1">
        <v>22.380646859999999</v>
      </c>
      <c r="F269" s="1">
        <v>1</v>
      </c>
      <c r="G269" s="1">
        <v>22.5</v>
      </c>
      <c r="H269" s="1">
        <v>5.625</v>
      </c>
      <c r="I269" s="1">
        <v>1.75</v>
      </c>
      <c r="J269" s="1">
        <v>0.4375</v>
      </c>
      <c r="K269" s="1">
        <v>3.1</v>
      </c>
      <c r="L269" s="1">
        <v>0.77500000000000002</v>
      </c>
      <c r="M269" s="1">
        <v>11</v>
      </c>
      <c r="N269" s="1">
        <v>2.75</v>
      </c>
      <c r="O269" s="1">
        <v>10.5</v>
      </c>
      <c r="P269" s="1">
        <v>2.625</v>
      </c>
      <c r="Q269" s="1">
        <v>329</v>
      </c>
      <c r="R269" s="1">
        <v>5.9179331309999998</v>
      </c>
      <c r="S269" s="1">
        <v>104.3920973</v>
      </c>
      <c r="T269" s="1">
        <v>25.501519760000001</v>
      </c>
      <c r="U269" s="1">
        <v>10755.677809999999</v>
      </c>
      <c r="V269" s="1">
        <v>214.7294833</v>
      </c>
      <c r="W269" s="1">
        <v>-198.29483279999999</v>
      </c>
      <c r="X269" s="1">
        <v>413.02431610000002</v>
      </c>
      <c r="Y269" s="1">
        <v>100.4772036</v>
      </c>
      <c r="Z269" s="1">
        <v>-70.155015199999994</v>
      </c>
      <c r="AA269" s="1">
        <v>139.88449850000001</v>
      </c>
      <c r="AB269" s="1">
        <v>-134.11854099999999</v>
      </c>
      <c r="AC269" s="1">
        <v>671.13677810000002</v>
      </c>
      <c r="AD269" s="1">
        <v>88.814589670000004</v>
      </c>
      <c r="AE269" s="1">
        <v>30.71732523</v>
      </c>
      <c r="AF269" s="1">
        <v>35.817629179999997</v>
      </c>
      <c r="AG269" s="1">
        <v>240.5410334</v>
      </c>
      <c r="AH269" s="1">
        <v>107.4194529</v>
      </c>
      <c r="AI269" s="1">
        <v>201.40425529999999</v>
      </c>
      <c r="AJ269" s="1">
        <v>143.67173249999999</v>
      </c>
      <c r="AK269" s="1">
        <v>3194.0938540000002</v>
      </c>
      <c r="AL269" s="1">
        <v>207.1476203</v>
      </c>
      <c r="AM269" s="1">
        <v>25.964174509999999</v>
      </c>
      <c r="AN269" s="1">
        <v>6996890.6279999996</v>
      </c>
      <c r="AO269" s="1">
        <v>1403.9479389999999</v>
      </c>
      <c r="AP269" s="1">
        <v>8152.5317109999996</v>
      </c>
      <c r="AQ269" s="1">
        <v>5903.5969679999998</v>
      </c>
      <c r="AR269" s="1">
        <v>4300.6709730000002</v>
      </c>
      <c r="AS269" s="1">
        <v>8411.5338240000001</v>
      </c>
      <c r="AT269" s="1">
        <v>1367.376863</v>
      </c>
      <c r="AU269" s="1">
        <v>7034.2694419999998</v>
      </c>
      <c r="AV269" s="1">
        <v>119053.905</v>
      </c>
      <c r="AW269" s="1">
        <v>2006.096616</v>
      </c>
      <c r="AX269" s="1">
        <v>365.67290009999999</v>
      </c>
      <c r="AY269" s="1">
        <v>248.03981020000001</v>
      </c>
      <c r="AZ269" s="1">
        <v>14629.99907</v>
      </c>
      <c r="BA269" s="1">
        <v>4149.5308400000004</v>
      </c>
      <c r="BB269" s="1">
        <v>4634.7049820000002</v>
      </c>
      <c r="BC269" s="1">
        <v>12592.300450000001</v>
      </c>
    </row>
    <row r="270" spans="1:55" ht="15.75" customHeight="1" x14ac:dyDescent="0.25">
      <c r="A270" s="1" t="s">
        <v>617</v>
      </c>
      <c r="B270" s="1" t="s">
        <v>618</v>
      </c>
      <c r="C270" s="1" t="s">
        <v>65</v>
      </c>
      <c r="D270" s="1">
        <v>72</v>
      </c>
      <c r="E270" s="1">
        <v>22.380646859999999</v>
      </c>
      <c r="F270" s="1">
        <v>1</v>
      </c>
      <c r="G270" s="1">
        <v>19</v>
      </c>
      <c r="H270" s="1">
        <v>4.75</v>
      </c>
      <c r="I270" s="1">
        <v>1.75</v>
      </c>
      <c r="J270" s="1">
        <v>0.4375</v>
      </c>
      <c r="K270" s="1">
        <v>3.25</v>
      </c>
      <c r="L270" s="1">
        <v>0.8125</v>
      </c>
      <c r="M270" s="1">
        <v>10</v>
      </c>
      <c r="N270" s="1">
        <v>2.5</v>
      </c>
      <c r="O270" s="1">
        <v>10</v>
      </c>
      <c r="P270" s="1">
        <v>2.5</v>
      </c>
      <c r="Q270" s="1">
        <v>462</v>
      </c>
      <c r="R270" s="1">
        <v>126.6082251</v>
      </c>
      <c r="S270" s="1">
        <v>110.2965368</v>
      </c>
      <c r="T270" s="1">
        <v>49.12987013</v>
      </c>
      <c r="U270" s="1">
        <v>4048.393939</v>
      </c>
      <c r="V270" s="1">
        <v>245.21212120000001</v>
      </c>
      <c r="W270" s="1">
        <v>19.88095238</v>
      </c>
      <c r="X270" s="1">
        <v>225.3311688</v>
      </c>
      <c r="Y270" s="1">
        <v>124.3203463</v>
      </c>
      <c r="Z270" s="1">
        <v>132.6168831</v>
      </c>
      <c r="AA270" s="1">
        <v>177.12987010000001</v>
      </c>
      <c r="AB270" s="1">
        <v>73.281385279999995</v>
      </c>
      <c r="AC270" s="1">
        <v>1290.1255410000001</v>
      </c>
      <c r="AD270" s="1">
        <v>151.05627709999999</v>
      </c>
      <c r="AE270" s="1">
        <v>65.746753249999998</v>
      </c>
      <c r="AF270" s="1">
        <v>26.372294369999999</v>
      </c>
      <c r="AG270" s="1">
        <v>419.18831169999999</v>
      </c>
      <c r="AH270" s="1">
        <v>227.46536800000001</v>
      </c>
      <c r="AI270" s="1">
        <v>319.77056279999999</v>
      </c>
      <c r="AJ270" s="1">
        <v>315.31385280000001</v>
      </c>
      <c r="AK270" s="1">
        <v>1360.525138</v>
      </c>
      <c r="AL270" s="1">
        <v>273.97478189999998</v>
      </c>
      <c r="AM270" s="1">
        <v>59.800884580000002</v>
      </c>
      <c r="AN270" s="1">
        <v>931423.02890000003</v>
      </c>
      <c r="AO270" s="1">
        <v>1628.826924</v>
      </c>
      <c r="AP270" s="1">
        <v>1223.1853630000001</v>
      </c>
      <c r="AQ270" s="1">
        <v>1501.471434</v>
      </c>
      <c r="AR270" s="1">
        <v>4501.9448780000002</v>
      </c>
      <c r="AS270" s="1">
        <v>2259.252035</v>
      </c>
      <c r="AT270" s="1">
        <v>1449.7791930000001</v>
      </c>
      <c r="AU270" s="1">
        <v>1485.846898</v>
      </c>
      <c r="AV270" s="1">
        <v>703210.07530000003</v>
      </c>
      <c r="AW270" s="1">
        <v>7614.9339190000001</v>
      </c>
      <c r="AX270" s="1">
        <v>3002.2849679999999</v>
      </c>
      <c r="AY270" s="1">
        <v>108.8285583</v>
      </c>
      <c r="AZ270" s="1">
        <v>58687.033880000003</v>
      </c>
      <c r="BA270" s="1">
        <v>33361.945650000001</v>
      </c>
      <c r="BB270" s="1">
        <v>55752.866979999999</v>
      </c>
      <c r="BC270" s="1">
        <v>37761.78198</v>
      </c>
    </row>
    <row r="271" spans="1:55" ht="15.75" customHeight="1" x14ac:dyDescent="0.25">
      <c r="A271" s="1" t="s">
        <v>619</v>
      </c>
      <c r="B271" s="1" t="s">
        <v>620</v>
      </c>
      <c r="C271" s="1" t="s">
        <v>3171</v>
      </c>
      <c r="D271" s="1">
        <v>36</v>
      </c>
      <c r="E271" s="1">
        <v>11.190323429999999</v>
      </c>
      <c r="F271" s="1">
        <v>2</v>
      </c>
      <c r="G271" s="1">
        <v>47.5</v>
      </c>
      <c r="H271" s="1">
        <v>11.875</v>
      </c>
      <c r="I271" s="1">
        <v>6.75</v>
      </c>
      <c r="J271" s="1">
        <v>1.6875</v>
      </c>
      <c r="K271" s="1">
        <v>3.4</v>
      </c>
      <c r="L271" s="1">
        <v>0.85</v>
      </c>
      <c r="M271" s="1">
        <v>17.5</v>
      </c>
      <c r="N271" s="1">
        <v>4.375</v>
      </c>
      <c r="O271" s="1">
        <v>21.5</v>
      </c>
      <c r="P271" s="1">
        <v>5.375</v>
      </c>
      <c r="Q271" s="1">
        <v>45</v>
      </c>
      <c r="R271" s="1">
        <v>203.2666667</v>
      </c>
      <c r="S271" s="1">
        <v>127.0666667</v>
      </c>
      <c r="T271" s="1">
        <v>46.422222220000002</v>
      </c>
      <c r="U271" s="1">
        <v>5432.1333329999998</v>
      </c>
      <c r="V271" s="1">
        <v>328.75555559999998</v>
      </c>
      <c r="W271" s="1">
        <v>56.888888889999997</v>
      </c>
      <c r="X271" s="1">
        <v>271.8666667</v>
      </c>
      <c r="Y271" s="1">
        <v>264.84444439999999</v>
      </c>
      <c r="Z271" s="1">
        <v>169.0888889</v>
      </c>
      <c r="AA271" s="1">
        <v>268.46666670000002</v>
      </c>
      <c r="AB271" s="1">
        <v>130.06666670000001</v>
      </c>
      <c r="AC271" s="1">
        <v>1329.0666670000001</v>
      </c>
      <c r="AD271" s="1">
        <v>188.57777780000001</v>
      </c>
      <c r="AE271" s="1">
        <v>58.288888890000003</v>
      </c>
      <c r="AF271" s="1">
        <v>39.044444439999999</v>
      </c>
      <c r="AG271" s="1">
        <v>520.04444439999997</v>
      </c>
      <c r="AH271" s="1">
        <v>206.7333333</v>
      </c>
      <c r="AI271" s="1">
        <v>517.73333330000003</v>
      </c>
      <c r="AJ271" s="1">
        <v>268.88888889999998</v>
      </c>
      <c r="AK271" s="1">
        <v>148.15454550000001</v>
      </c>
      <c r="AL271" s="1">
        <v>66.472727269999993</v>
      </c>
      <c r="AM271" s="1">
        <v>9.7040404040000006</v>
      </c>
      <c r="AN271" s="1">
        <v>450637.98180000001</v>
      </c>
      <c r="AO271" s="1">
        <v>9.3252525249999998</v>
      </c>
      <c r="AP271" s="1">
        <v>476.23737369999998</v>
      </c>
      <c r="AQ271" s="1">
        <v>473.75454550000001</v>
      </c>
      <c r="AR271" s="1">
        <v>502.81616159999999</v>
      </c>
      <c r="AS271" s="1">
        <v>278.44646460000001</v>
      </c>
      <c r="AT271" s="1">
        <v>11.890909089999999</v>
      </c>
      <c r="AU271" s="1">
        <v>430.3818182</v>
      </c>
      <c r="AV271" s="1">
        <v>12426.79091</v>
      </c>
      <c r="AW271" s="1">
        <v>404.34040399999998</v>
      </c>
      <c r="AX271" s="1">
        <v>108.6191919</v>
      </c>
      <c r="AY271" s="1">
        <v>88.179797980000004</v>
      </c>
      <c r="AZ271" s="1">
        <v>2979.4525250000002</v>
      </c>
      <c r="BA271" s="1">
        <v>1078.4727270000001</v>
      </c>
      <c r="BB271" s="1">
        <v>3167.9727269999998</v>
      </c>
      <c r="BC271" s="1">
        <v>2749.1464649999998</v>
      </c>
    </row>
    <row r="272" spans="1:55" ht="15.75" customHeight="1" x14ac:dyDescent="0.25">
      <c r="A272" s="1" t="s">
        <v>621</v>
      </c>
      <c r="B272" s="1" t="s">
        <v>622</v>
      </c>
      <c r="C272" s="1" t="s">
        <v>623</v>
      </c>
      <c r="D272" s="1">
        <v>34.666666669999998</v>
      </c>
      <c r="E272" s="1">
        <v>7.4602156199999996</v>
      </c>
      <c r="F272" s="1">
        <v>3</v>
      </c>
      <c r="G272" s="1">
        <v>40</v>
      </c>
      <c r="H272" s="1">
        <v>10</v>
      </c>
      <c r="I272" s="1">
        <v>3.5</v>
      </c>
      <c r="J272" s="1">
        <v>0.875</v>
      </c>
      <c r="K272" s="1">
        <v>3.35</v>
      </c>
      <c r="L272" s="1">
        <v>0.83750000000000002</v>
      </c>
      <c r="M272" s="1">
        <v>8.5</v>
      </c>
      <c r="N272" s="1">
        <v>2.125</v>
      </c>
      <c r="O272" s="1">
        <v>8.5</v>
      </c>
      <c r="P272" s="1">
        <v>2.125</v>
      </c>
      <c r="Q272" s="1">
        <v>185</v>
      </c>
      <c r="R272" s="1">
        <v>142.76216220000001</v>
      </c>
      <c r="S272" s="1">
        <v>86.513513509999996</v>
      </c>
      <c r="T272" s="1">
        <v>27.616216219999998</v>
      </c>
      <c r="U272" s="1">
        <v>7696.3783780000003</v>
      </c>
      <c r="V272" s="1">
        <v>297.55675680000002</v>
      </c>
      <c r="W272" s="1">
        <v>-9.4648648649999991</v>
      </c>
      <c r="X272" s="1">
        <v>307.0216216</v>
      </c>
      <c r="Y272" s="1">
        <v>213.81081080000001</v>
      </c>
      <c r="Z272" s="1">
        <v>55.486486489999997</v>
      </c>
      <c r="AA272" s="1">
        <v>241.82702699999999</v>
      </c>
      <c r="AB272" s="1">
        <v>44.75135135</v>
      </c>
      <c r="AC272" s="1">
        <v>1742.1675680000001</v>
      </c>
      <c r="AD272" s="1">
        <v>251.88648649999999</v>
      </c>
      <c r="AE272" s="1">
        <v>59.329729729999997</v>
      </c>
      <c r="AF272" s="1">
        <v>45.15675676</v>
      </c>
      <c r="AG272" s="1">
        <v>664.96756760000005</v>
      </c>
      <c r="AH272" s="1">
        <v>202.6648649</v>
      </c>
      <c r="AI272" s="1">
        <v>617.63243239999997</v>
      </c>
      <c r="AJ272" s="1">
        <v>223.59459459999999</v>
      </c>
      <c r="AK272" s="1">
        <v>459.13877789999998</v>
      </c>
      <c r="AL272" s="1">
        <v>138.79465329999999</v>
      </c>
      <c r="AM272" s="1">
        <v>5.1616921270000002</v>
      </c>
      <c r="AN272" s="1">
        <v>467986.09519999998</v>
      </c>
      <c r="AO272" s="1">
        <v>277.15029379999999</v>
      </c>
      <c r="AP272" s="1">
        <v>975.53272619999996</v>
      </c>
      <c r="AQ272" s="1">
        <v>776.02126910000004</v>
      </c>
      <c r="AR272" s="1">
        <v>1791.2194480000001</v>
      </c>
      <c r="AS272" s="1">
        <v>1052.4794360000001</v>
      </c>
      <c r="AT272" s="1">
        <v>275.4699177</v>
      </c>
      <c r="AU272" s="1">
        <v>739.32914219999998</v>
      </c>
      <c r="AV272" s="1">
        <v>190432.03159999999</v>
      </c>
      <c r="AW272" s="1">
        <v>4697.449001</v>
      </c>
      <c r="AX272" s="1">
        <v>713.20047</v>
      </c>
      <c r="AY272" s="1">
        <v>101.70898939999999</v>
      </c>
      <c r="AZ272" s="1">
        <v>29950.933730000001</v>
      </c>
      <c r="BA272" s="1">
        <v>6864.1805519999998</v>
      </c>
      <c r="BB272" s="1">
        <v>24313.385900000001</v>
      </c>
      <c r="BC272" s="1">
        <v>19099.383669999999</v>
      </c>
    </row>
    <row r="273" spans="1:55" ht="15.75" customHeight="1" x14ac:dyDescent="0.25">
      <c r="A273" s="1" t="s">
        <v>624</v>
      </c>
      <c r="B273" s="1" t="s">
        <v>625</v>
      </c>
      <c r="C273" s="1" t="s">
        <v>3164</v>
      </c>
      <c r="D273" s="1">
        <v>42</v>
      </c>
      <c r="E273" s="1">
        <v>22.380646859999999</v>
      </c>
      <c r="F273" s="1">
        <v>1</v>
      </c>
      <c r="G273" s="1">
        <v>20</v>
      </c>
      <c r="H273" s="1">
        <v>5</v>
      </c>
      <c r="I273" s="1">
        <v>2</v>
      </c>
      <c r="J273" s="1">
        <v>0.5</v>
      </c>
      <c r="K273" s="1">
        <v>3.75</v>
      </c>
      <c r="L273" s="1">
        <v>0.9375</v>
      </c>
      <c r="M273" s="1">
        <v>7.5</v>
      </c>
      <c r="N273" s="1">
        <v>1.875</v>
      </c>
      <c r="O273" s="1">
        <v>15</v>
      </c>
      <c r="P273" s="1">
        <v>3.75</v>
      </c>
      <c r="Q273" s="1">
        <v>23</v>
      </c>
      <c r="R273" s="1">
        <v>121.5217391</v>
      </c>
      <c r="S273" s="1">
        <v>92.913043479999999</v>
      </c>
      <c r="T273" s="1">
        <v>27.826086960000001</v>
      </c>
      <c r="U273" s="1">
        <v>8084.869565</v>
      </c>
      <c r="V273" s="1">
        <v>283.34782610000002</v>
      </c>
      <c r="W273" s="1">
        <v>-41.956521739999999</v>
      </c>
      <c r="X273" s="1">
        <v>325.30434780000002</v>
      </c>
      <c r="Y273" s="1">
        <v>217.7826087</v>
      </c>
      <c r="Z273" s="1">
        <v>20.956521739999999</v>
      </c>
      <c r="AA273" s="1">
        <v>225.13043479999999</v>
      </c>
      <c r="AB273" s="1">
        <v>18.695652169999999</v>
      </c>
      <c r="AC273" s="1">
        <v>1603.521739</v>
      </c>
      <c r="AD273" s="1">
        <v>237.30434779999999</v>
      </c>
      <c r="AE273" s="1">
        <v>50.391304349999999</v>
      </c>
      <c r="AF273" s="1">
        <v>50.739130430000003</v>
      </c>
      <c r="AG273" s="1">
        <v>665.82608700000003</v>
      </c>
      <c r="AH273" s="1">
        <v>167.26086960000001</v>
      </c>
      <c r="AI273" s="1">
        <v>654.73913040000002</v>
      </c>
      <c r="AJ273" s="1">
        <v>171.2173913</v>
      </c>
      <c r="AK273" s="1">
        <v>774.1699605</v>
      </c>
      <c r="AL273" s="1">
        <v>168.08300399999999</v>
      </c>
      <c r="AM273" s="1">
        <v>4.8774703559999999</v>
      </c>
      <c r="AN273" s="1">
        <v>297409.93680000002</v>
      </c>
      <c r="AO273" s="1">
        <v>713.23715419999996</v>
      </c>
      <c r="AP273" s="1">
        <v>1109.0434780000001</v>
      </c>
      <c r="AQ273" s="1">
        <v>658.58498020000002</v>
      </c>
      <c r="AR273" s="1">
        <v>607.35968379999997</v>
      </c>
      <c r="AS273" s="1">
        <v>907.77075100000002</v>
      </c>
      <c r="AT273" s="1">
        <v>634.57312249999995</v>
      </c>
      <c r="AU273" s="1">
        <v>1001.3122530000001</v>
      </c>
      <c r="AV273" s="1">
        <v>107530.3518</v>
      </c>
      <c r="AW273" s="1">
        <v>2477.039526</v>
      </c>
      <c r="AX273" s="1">
        <v>442.24901190000003</v>
      </c>
      <c r="AY273" s="1">
        <v>63.38339921</v>
      </c>
      <c r="AZ273" s="1">
        <v>15481.33202</v>
      </c>
      <c r="BA273" s="1">
        <v>3920.1106719999998</v>
      </c>
      <c r="BB273" s="1">
        <v>13539.11067</v>
      </c>
      <c r="BC273" s="1">
        <v>5515.359684</v>
      </c>
    </row>
    <row r="274" spans="1:55" ht="15.75" customHeight="1" x14ac:dyDescent="0.25">
      <c r="A274" s="1" t="s">
        <v>626</v>
      </c>
      <c r="B274" s="1" t="s">
        <v>627</v>
      </c>
      <c r="C274" s="1" t="s">
        <v>96</v>
      </c>
      <c r="D274" s="1">
        <v>34</v>
      </c>
      <c r="E274" s="1">
        <v>2.238064686</v>
      </c>
      <c r="F274" s="1">
        <v>10</v>
      </c>
      <c r="G274" s="1">
        <v>9</v>
      </c>
      <c r="H274" s="1">
        <v>2.25</v>
      </c>
      <c r="I274" s="1">
        <v>0.75</v>
      </c>
      <c r="J274" s="1">
        <v>0.1875</v>
      </c>
      <c r="K274" s="1">
        <v>2.25</v>
      </c>
      <c r="L274" s="1">
        <v>0.5625</v>
      </c>
      <c r="M274" s="1">
        <v>6</v>
      </c>
      <c r="N274" s="1">
        <v>1.5</v>
      </c>
      <c r="O274" s="1">
        <v>6</v>
      </c>
      <c r="P274" s="1">
        <v>1.5</v>
      </c>
      <c r="Q274" s="1">
        <v>895</v>
      </c>
      <c r="R274" s="1">
        <v>-28.301675979999999</v>
      </c>
      <c r="S274" s="1">
        <v>75.575418990000003</v>
      </c>
      <c r="T274" s="1">
        <v>24.17318436</v>
      </c>
      <c r="U274" s="1">
        <v>8836.0134080000007</v>
      </c>
      <c r="V274" s="1">
        <v>143.3653631</v>
      </c>
      <c r="W274" s="1">
        <v>-183.82234639999999</v>
      </c>
      <c r="X274" s="1">
        <v>327.18770949999998</v>
      </c>
      <c r="Y274" s="1">
        <v>53.489385470000002</v>
      </c>
      <c r="Z274" s="1">
        <v>-78.300558659999993</v>
      </c>
      <c r="AA274" s="1">
        <v>87.194413409999996</v>
      </c>
      <c r="AB274" s="1">
        <v>-136.7765363</v>
      </c>
      <c r="AC274" s="1">
        <v>697.15418990000001</v>
      </c>
      <c r="AD274" s="1">
        <v>88.567597770000006</v>
      </c>
      <c r="AE274" s="1">
        <v>34.827932959999998</v>
      </c>
      <c r="AF274" s="1">
        <v>33.781005589999999</v>
      </c>
      <c r="AG274" s="1">
        <v>237.9810056</v>
      </c>
      <c r="AH274" s="1">
        <v>115.2134078</v>
      </c>
      <c r="AI274" s="1">
        <v>199.12067039999999</v>
      </c>
      <c r="AJ274" s="1">
        <v>163.60670390000001</v>
      </c>
      <c r="AK274" s="1">
        <v>2398.1639230000001</v>
      </c>
      <c r="AL274" s="1">
        <v>323.29380229999998</v>
      </c>
      <c r="AM274" s="1">
        <v>30.297714119999998</v>
      </c>
      <c r="AN274" s="1">
        <v>14056716.220000001</v>
      </c>
      <c r="AO274" s="1">
        <v>1069.0352640000001</v>
      </c>
      <c r="AP274" s="1">
        <v>10811.126120000001</v>
      </c>
      <c r="AQ274" s="1">
        <v>14396.79694</v>
      </c>
      <c r="AR274" s="1">
        <v>2531.8027400000001</v>
      </c>
      <c r="AS274" s="1">
        <v>11902.483389999999</v>
      </c>
      <c r="AT274" s="1">
        <v>566.59527079999998</v>
      </c>
      <c r="AU274" s="1">
        <v>8687.0283080000008</v>
      </c>
      <c r="AV274" s="1">
        <v>165685.2469</v>
      </c>
      <c r="AW274" s="1">
        <v>2000.4783669999999</v>
      </c>
      <c r="AX274" s="1">
        <v>522.82270879999999</v>
      </c>
      <c r="AY274" s="1">
        <v>224.96317350000001</v>
      </c>
      <c r="AZ274" s="1">
        <v>14721.72783</v>
      </c>
      <c r="BA274" s="1">
        <v>5758.8101109999998</v>
      </c>
      <c r="BB274" s="1">
        <v>5626.4753549999996</v>
      </c>
      <c r="BC274" s="1">
        <v>15696.05991</v>
      </c>
    </row>
    <row r="275" spans="1:55" ht="15.75" customHeight="1" x14ac:dyDescent="0.25">
      <c r="A275" s="1" t="s">
        <v>628</v>
      </c>
      <c r="B275" s="1" t="s">
        <v>629</v>
      </c>
      <c r="C275" s="1" t="s">
        <v>135</v>
      </c>
      <c r="D275" s="1">
        <v>65.400000000000006</v>
      </c>
      <c r="E275" s="1">
        <v>2.238064686</v>
      </c>
      <c r="F275" s="1">
        <v>10</v>
      </c>
      <c r="G275" s="1">
        <v>25</v>
      </c>
      <c r="H275" s="1">
        <v>6.25</v>
      </c>
      <c r="I275" s="1">
        <v>5</v>
      </c>
      <c r="J275" s="1">
        <v>1.25</v>
      </c>
      <c r="K275" s="1">
        <v>2.5</v>
      </c>
      <c r="L275" s="1">
        <v>0.625</v>
      </c>
      <c r="M275" s="1">
        <v>8.5</v>
      </c>
      <c r="N275" s="1">
        <v>2.125</v>
      </c>
      <c r="O275" s="1">
        <v>8.5</v>
      </c>
      <c r="P275" s="1">
        <v>2.125</v>
      </c>
      <c r="Q275" s="1">
        <v>104</v>
      </c>
      <c r="R275" s="1">
        <v>-27.625</v>
      </c>
      <c r="S275" s="1">
        <v>76.95192308</v>
      </c>
      <c r="T275" s="1">
        <v>21.41346154</v>
      </c>
      <c r="U275" s="1">
        <v>10111.98077</v>
      </c>
      <c r="V275" s="1">
        <v>158.8942308</v>
      </c>
      <c r="W275" s="1">
        <v>-206.6153846</v>
      </c>
      <c r="X275" s="1">
        <v>365.50961539999997</v>
      </c>
      <c r="Y275" s="1">
        <v>78.769230769999993</v>
      </c>
      <c r="Z275" s="1">
        <v>-113.25</v>
      </c>
      <c r="AA275" s="1">
        <v>101.6730769</v>
      </c>
      <c r="AB275" s="1">
        <v>-154.1442308</v>
      </c>
      <c r="AC275" s="1">
        <v>635.60576920000005</v>
      </c>
      <c r="AD275" s="1">
        <v>85.07692308</v>
      </c>
      <c r="AE275" s="1">
        <v>31.01923077</v>
      </c>
      <c r="AF275" s="1">
        <v>38.93269231</v>
      </c>
      <c r="AG275" s="1">
        <v>228.71153849999999</v>
      </c>
      <c r="AH275" s="1">
        <v>103.7788462</v>
      </c>
      <c r="AI275" s="1">
        <v>185.75</v>
      </c>
      <c r="AJ275" s="1">
        <v>133.2307692</v>
      </c>
      <c r="AK275" s="1">
        <v>4454.7220870000001</v>
      </c>
      <c r="AL275" s="1">
        <v>153.23067589999999</v>
      </c>
      <c r="AM275" s="1">
        <v>22.186613139999999</v>
      </c>
      <c r="AN275" s="1">
        <v>8271665.165</v>
      </c>
      <c r="AO275" s="1">
        <v>1930.2120050000001</v>
      </c>
      <c r="AP275" s="1">
        <v>10466.743839999999</v>
      </c>
      <c r="AQ275" s="1">
        <v>7270.8154409999997</v>
      </c>
      <c r="AR275" s="1">
        <v>2747.1306949999998</v>
      </c>
      <c r="AS275" s="1">
        <v>14776.03398</v>
      </c>
      <c r="AT275" s="1">
        <v>1676.299851</v>
      </c>
      <c r="AU275" s="1">
        <v>9430.8236560000005</v>
      </c>
      <c r="AV275" s="1">
        <v>287986.12459999998</v>
      </c>
      <c r="AW275" s="1">
        <v>5619.2755790000001</v>
      </c>
      <c r="AX275" s="1">
        <v>800.50448100000006</v>
      </c>
      <c r="AY275" s="1">
        <v>323.03426059999998</v>
      </c>
      <c r="AZ275" s="1">
        <v>35624.848019999998</v>
      </c>
      <c r="BA275" s="1">
        <v>9496.6593539999994</v>
      </c>
      <c r="BB275" s="1">
        <v>10945.97573</v>
      </c>
      <c r="BC275" s="1">
        <v>21896.334579999999</v>
      </c>
    </row>
    <row r="276" spans="1:55" ht="15.75" customHeight="1" x14ac:dyDescent="0.25">
      <c r="A276" s="1" t="s">
        <v>630</v>
      </c>
      <c r="B276" s="1" t="s">
        <v>631</v>
      </c>
      <c r="C276" s="1" t="s">
        <v>3171</v>
      </c>
      <c r="D276" s="1">
        <v>44</v>
      </c>
      <c r="E276" s="1">
        <v>7.4602156199999996</v>
      </c>
      <c r="F276" s="1">
        <v>3</v>
      </c>
      <c r="G276" s="1">
        <v>30</v>
      </c>
      <c r="H276" s="1">
        <v>7.5</v>
      </c>
      <c r="I276" s="1">
        <v>8.25</v>
      </c>
      <c r="J276" s="1">
        <v>2.0625</v>
      </c>
      <c r="K276" s="1">
        <v>3.6</v>
      </c>
      <c r="L276" s="1">
        <v>0.9</v>
      </c>
      <c r="M276" s="1">
        <v>20.5</v>
      </c>
      <c r="N276" s="1">
        <v>5.125</v>
      </c>
      <c r="O276" s="1">
        <v>21</v>
      </c>
      <c r="P276" s="1">
        <v>5.25</v>
      </c>
      <c r="Q276" s="1">
        <v>101</v>
      </c>
      <c r="R276" s="1">
        <v>132.1188119</v>
      </c>
      <c r="S276" s="1">
        <v>126.47524749999999</v>
      </c>
      <c r="T276" s="1">
        <v>33.960396039999999</v>
      </c>
      <c r="U276" s="1">
        <v>8588.5544549999995</v>
      </c>
      <c r="V276" s="1">
        <v>314.039604</v>
      </c>
      <c r="W276" s="1">
        <v>-54.40594059</v>
      </c>
      <c r="X276" s="1">
        <v>368.44554460000001</v>
      </c>
      <c r="Y276" s="1">
        <v>172.71287129999999</v>
      </c>
      <c r="Z276" s="1">
        <v>66.673267330000002</v>
      </c>
      <c r="AA276" s="1">
        <v>239.14851490000001</v>
      </c>
      <c r="AB276" s="1">
        <v>16.514851490000002</v>
      </c>
      <c r="AC276" s="1">
        <v>1120.9603959999999</v>
      </c>
      <c r="AD276" s="1">
        <v>121.40594059999999</v>
      </c>
      <c r="AE276" s="1">
        <v>63.613861389999997</v>
      </c>
      <c r="AF276" s="1">
        <v>18.08910891</v>
      </c>
      <c r="AG276" s="1">
        <v>334.57425740000002</v>
      </c>
      <c r="AH276" s="1">
        <v>218.26732670000001</v>
      </c>
      <c r="AI276" s="1">
        <v>293.2970297</v>
      </c>
      <c r="AJ276" s="1">
        <v>239.7227723</v>
      </c>
      <c r="AK276" s="1">
        <v>505.26574260000001</v>
      </c>
      <c r="AL276" s="1">
        <v>86.651881189999997</v>
      </c>
      <c r="AM276" s="1">
        <v>10.518415839999999</v>
      </c>
      <c r="AN276" s="1">
        <v>589338.40949999995</v>
      </c>
      <c r="AO276" s="1">
        <v>243.5984158</v>
      </c>
      <c r="AP276" s="1">
        <v>980.64356439999995</v>
      </c>
      <c r="AQ276" s="1">
        <v>668.32950500000004</v>
      </c>
      <c r="AR276" s="1">
        <v>2852.8667329999998</v>
      </c>
      <c r="AS276" s="1">
        <v>9240.5421779999997</v>
      </c>
      <c r="AT276" s="1">
        <v>247.9877228</v>
      </c>
      <c r="AU276" s="1">
        <v>999.27227719999996</v>
      </c>
      <c r="AV276" s="1">
        <v>20652.49842</v>
      </c>
      <c r="AW276" s="1">
        <v>282.5835644</v>
      </c>
      <c r="AX276" s="1">
        <v>263.27940589999997</v>
      </c>
      <c r="AY276" s="1">
        <v>45.121980200000003</v>
      </c>
      <c r="AZ276" s="1">
        <v>1569.346931</v>
      </c>
      <c r="BA276" s="1">
        <v>2241.5378219999998</v>
      </c>
      <c r="BB276" s="1">
        <v>808.05089109999994</v>
      </c>
      <c r="BC276" s="1">
        <v>6167.6423759999998</v>
      </c>
    </row>
    <row r="277" spans="1:55" ht="15.75" customHeight="1" x14ac:dyDescent="0.25">
      <c r="A277" s="1" t="s">
        <v>632</v>
      </c>
      <c r="B277" s="1" t="s">
        <v>633</v>
      </c>
      <c r="C277" s="1" t="s">
        <v>3173</v>
      </c>
      <c r="D277" s="1">
        <v>60</v>
      </c>
      <c r="E277" s="1">
        <v>22.380646859999999</v>
      </c>
      <c r="F277" s="1">
        <v>1</v>
      </c>
      <c r="G277" s="1">
        <v>38.75</v>
      </c>
      <c r="H277" s="1">
        <v>9.6875</v>
      </c>
      <c r="I277" s="1">
        <v>3.75</v>
      </c>
      <c r="J277" s="1">
        <v>0.9375</v>
      </c>
      <c r="K277" s="1">
        <v>4.5</v>
      </c>
      <c r="L277" s="1">
        <v>1.125</v>
      </c>
      <c r="M277" s="1">
        <v>10</v>
      </c>
      <c r="N277" s="1">
        <v>2.5</v>
      </c>
      <c r="O277" s="1">
        <v>10</v>
      </c>
      <c r="P277" s="1">
        <v>2.5</v>
      </c>
      <c r="Q277" s="1">
        <v>37</v>
      </c>
      <c r="R277" s="1">
        <v>150.7027027</v>
      </c>
      <c r="S277" s="1">
        <v>140.9459459</v>
      </c>
      <c r="T277" s="1">
        <v>54.486486489999997</v>
      </c>
      <c r="U277" s="1">
        <v>4044.2432429999999</v>
      </c>
      <c r="V277" s="1">
        <v>271.16216220000001</v>
      </c>
      <c r="W277" s="1">
        <v>12.81081081</v>
      </c>
      <c r="X277" s="1">
        <v>258.3513514</v>
      </c>
      <c r="Y277" s="1">
        <v>176.9459459</v>
      </c>
      <c r="Z277" s="1">
        <v>110.3243243</v>
      </c>
      <c r="AA277" s="1">
        <v>198.48648650000001</v>
      </c>
      <c r="AB277" s="1">
        <v>95.675675679999998</v>
      </c>
      <c r="AC277" s="1">
        <v>611.59459460000005</v>
      </c>
      <c r="AD277" s="1">
        <v>92.270270269999997</v>
      </c>
      <c r="AE277" s="1">
        <v>16.135135139999999</v>
      </c>
      <c r="AF277" s="1">
        <v>51.945945950000002</v>
      </c>
      <c r="AG277" s="1">
        <v>256.70270269999997</v>
      </c>
      <c r="AH277" s="1">
        <v>57.648648649999998</v>
      </c>
      <c r="AI277" s="1">
        <v>217.13513510000001</v>
      </c>
      <c r="AJ277" s="1">
        <v>85.783783779999993</v>
      </c>
      <c r="AK277" s="1">
        <v>457.15915919999998</v>
      </c>
      <c r="AL277" s="1">
        <v>457.77477479999999</v>
      </c>
      <c r="AM277" s="1">
        <v>7.7012012009999999</v>
      </c>
      <c r="AN277" s="1">
        <v>903204.96699999995</v>
      </c>
      <c r="AO277" s="1">
        <v>756.69519519999994</v>
      </c>
      <c r="AP277" s="1">
        <v>1356.713213</v>
      </c>
      <c r="AQ277" s="1">
        <v>2325.400901</v>
      </c>
      <c r="AR277" s="1">
        <v>1255.6081079999999</v>
      </c>
      <c r="AS277" s="1">
        <v>2122.7807809999999</v>
      </c>
      <c r="AT277" s="1">
        <v>479.14564560000002</v>
      </c>
      <c r="AU277" s="1">
        <v>770.39189190000002</v>
      </c>
      <c r="AV277" s="1">
        <v>31086.469969999998</v>
      </c>
      <c r="AW277" s="1">
        <v>954.31381380000005</v>
      </c>
      <c r="AX277" s="1">
        <v>137.7312312</v>
      </c>
      <c r="AY277" s="1">
        <v>368.77477479999999</v>
      </c>
      <c r="AZ277" s="1">
        <v>8391.7147150000001</v>
      </c>
      <c r="BA277" s="1">
        <v>1501.0120119999999</v>
      </c>
      <c r="BB277" s="1">
        <v>10407.62012</v>
      </c>
      <c r="BC277" s="1">
        <v>9132.7852849999999</v>
      </c>
    </row>
    <row r="278" spans="1:55" ht="15.75" customHeight="1" x14ac:dyDescent="0.25">
      <c r="A278" s="1" t="s">
        <v>634</v>
      </c>
      <c r="B278" s="1" t="s">
        <v>635</v>
      </c>
      <c r="C278" s="1" t="s">
        <v>344</v>
      </c>
      <c r="D278" s="1">
        <v>24</v>
      </c>
      <c r="E278" s="1">
        <v>22.380646859999999</v>
      </c>
      <c r="F278" s="1">
        <v>1</v>
      </c>
      <c r="G278" s="1">
        <v>35</v>
      </c>
      <c r="H278" s="1">
        <v>8.75</v>
      </c>
      <c r="I278" s="1">
        <v>17.5</v>
      </c>
      <c r="J278" s="1">
        <v>4.375</v>
      </c>
      <c r="K278" s="1">
        <v>3</v>
      </c>
      <c r="L278" s="1">
        <v>0.75</v>
      </c>
      <c r="M278" s="1">
        <v>25</v>
      </c>
      <c r="N278" s="1">
        <v>6.25</v>
      </c>
      <c r="O278" s="1">
        <v>25</v>
      </c>
      <c r="P278" s="1">
        <v>6.25</v>
      </c>
      <c r="Q278" s="1" t="s">
        <v>71</v>
      </c>
      <c r="R278" s="1" t="s">
        <v>71</v>
      </c>
      <c r="S278" s="1" t="s">
        <v>71</v>
      </c>
      <c r="T278" s="1" t="s">
        <v>71</v>
      </c>
      <c r="U278" s="1" t="s">
        <v>71</v>
      </c>
      <c r="V278" s="1" t="s">
        <v>71</v>
      </c>
      <c r="W278" s="1" t="s">
        <v>71</v>
      </c>
      <c r="X278" s="1" t="s">
        <v>71</v>
      </c>
      <c r="Y278" s="1" t="s">
        <v>71</v>
      </c>
      <c r="Z278" s="1" t="s">
        <v>71</v>
      </c>
      <c r="AA278" s="1" t="s">
        <v>71</v>
      </c>
      <c r="AB278" s="1" t="s">
        <v>71</v>
      </c>
      <c r="AC278" s="1" t="s">
        <v>71</v>
      </c>
      <c r="AD278" s="1" t="s">
        <v>71</v>
      </c>
      <c r="AE278" s="1" t="s">
        <v>71</v>
      </c>
      <c r="AF278" s="1" t="s">
        <v>71</v>
      </c>
      <c r="AG278" s="1" t="s">
        <v>71</v>
      </c>
      <c r="AH278" s="1" t="s">
        <v>71</v>
      </c>
      <c r="AI278" s="1" t="s">
        <v>71</v>
      </c>
      <c r="AJ278" s="1" t="s">
        <v>71</v>
      </c>
      <c r="AK278" s="1" t="s">
        <v>71</v>
      </c>
      <c r="AL278" s="1" t="s">
        <v>71</v>
      </c>
      <c r="AM278" s="1" t="s">
        <v>71</v>
      </c>
      <c r="AN278" s="1" t="s">
        <v>71</v>
      </c>
      <c r="AO278" s="1" t="s">
        <v>71</v>
      </c>
      <c r="AP278" s="1" t="s">
        <v>71</v>
      </c>
      <c r="AQ278" s="1" t="s">
        <v>71</v>
      </c>
      <c r="AR278" s="1" t="s">
        <v>71</v>
      </c>
      <c r="AS278" s="1" t="s">
        <v>71</v>
      </c>
      <c r="AT278" s="1" t="s">
        <v>71</v>
      </c>
      <c r="AU278" s="1" t="s">
        <v>71</v>
      </c>
      <c r="AV278" s="1" t="s">
        <v>71</v>
      </c>
      <c r="AW278" s="1" t="s">
        <v>71</v>
      </c>
      <c r="AX278" s="1" t="s">
        <v>71</v>
      </c>
      <c r="AY278" s="1" t="s">
        <v>71</v>
      </c>
      <c r="AZ278" s="1" t="s">
        <v>71</v>
      </c>
      <c r="BA278" s="1" t="s">
        <v>71</v>
      </c>
      <c r="BB278" s="1" t="s">
        <v>71</v>
      </c>
      <c r="BC278" s="1" t="s">
        <v>71</v>
      </c>
    </row>
    <row r="279" spans="1:55" ht="15.75" customHeight="1" x14ac:dyDescent="0.25">
      <c r="A279" s="1" t="s">
        <v>636</v>
      </c>
      <c r="B279" s="1" t="s">
        <v>637</v>
      </c>
      <c r="C279" s="1" t="s">
        <v>70</v>
      </c>
      <c r="D279" s="1">
        <v>58.4</v>
      </c>
      <c r="E279" s="1">
        <v>4.4761293719999999</v>
      </c>
      <c r="F279" s="1">
        <v>5</v>
      </c>
      <c r="G279" s="1">
        <v>40</v>
      </c>
      <c r="H279" s="1">
        <v>10</v>
      </c>
      <c r="I279" s="1">
        <v>3</v>
      </c>
      <c r="J279" s="1">
        <v>0.75</v>
      </c>
      <c r="K279" s="1">
        <v>4.25</v>
      </c>
      <c r="L279" s="1">
        <v>1.0625</v>
      </c>
      <c r="M279" s="1">
        <v>20</v>
      </c>
      <c r="N279" s="1">
        <v>5</v>
      </c>
      <c r="O279" s="1">
        <v>20</v>
      </c>
      <c r="P279" s="1">
        <v>5</v>
      </c>
      <c r="Q279" s="1">
        <v>165</v>
      </c>
      <c r="R279" s="1">
        <v>15.98787879</v>
      </c>
      <c r="S279" s="1">
        <v>70.060606059999998</v>
      </c>
      <c r="T279" s="1">
        <v>24.430303030000001</v>
      </c>
      <c r="U279" s="1">
        <v>8039.2666669999999</v>
      </c>
      <c r="V279" s="1">
        <v>167.2484848</v>
      </c>
      <c r="W279" s="1">
        <v>-128.0727273</v>
      </c>
      <c r="X279" s="1">
        <v>295.32121210000003</v>
      </c>
      <c r="Y279" s="1">
        <v>77.860606059999995</v>
      </c>
      <c r="Z279" s="1">
        <v>-23.478787879999999</v>
      </c>
      <c r="AA279" s="1">
        <v>119.2606061</v>
      </c>
      <c r="AB279" s="1">
        <v>-84.181818179999993</v>
      </c>
      <c r="AC279" s="1">
        <v>1068.866667</v>
      </c>
      <c r="AD279" s="1">
        <v>153.64848480000001</v>
      </c>
      <c r="AE279" s="1">
        <v>45.957575759999997</v>
      </c>
      <c r="AF279" s="1">
        <v>40.781818180000002</v>
      </c>
      <c r="AG279" s="1">
        <v>406.72727270000001</v>
      </c>
      <c r="AH279" s="1">
        <v>157.71515149999999</v>
      </c>
      <c r="AI279" s="1">
        <v>282.87878790000002</v>
      </c>
      <c r="AJ279" s="1">
        <v>247.05454549999999</v>
      </c>
      <c r="AK279" s="1">
        <v>1546.78034</v>
      </c>
      <c r="AL279" s="1">
        <v>189.3011826</v>
      </c>
      <c r="AM279" s="1">
        <v>28.027124910000001</v>
      </c>
      <c r="AN279" s="1">
        <v>8345034.4280000003</v>
      </c>
      <c r="AO279" s="1">
        <v>1023.431781</v>
      </c>
      <c r="AP279" s="1">
        <v>6041.8605319999997</v>
      </c>
      <c r="AQ279" s="1">
        <v>7863.1461939999999</v>
      </c>
      <c r="AR279" s="1">
        <v>2127.1938650000002</v>
      </c>
      <c r="AS279" s="1">
        <v>8477.0437550000006</v>
      </c>
      <c r="AT279" s="1">
        <v>722.75484110000002</v>
      </c>
      <c r="AU279" s="1">
        <v>4981.356984</v>
      </c>
      <c r="AV279" s="1">
        <v>499086.72600000002</v>
      </c>
      <c r="AW279" s="1">
        <v>10286.948850000001</v>
      </c>
      <c r="AX279" s="1">
        <v>1047.443311</v>
      </c>
      <c r="AY279" s="1">
        <v>207.23259419999999</v>
      </c>
      <c r="AZ279" s="1">
        <v>66942.284920000006</v>
      </c>
      <c r="BA279" s="1">
        <v>12787.009830000001</v>
      </c>
      <c r="BB279" s="1">
        <v>15519.851070000001</v>
      </c>
      <c r="BC279" s="1">
        <v>54724.60067</v>
      </c>
    </row>
    <row r="280" spans="1:55" ht="15.75" customHeight="1" x14ac:dyDescent="0.25">
      <c r="A280" s="1" t="s">
        <v>638</v>
      </c>
      <c r="B280" s="1" t="s">
        <v>639</v>
      </c>
      <c r="C280" s="1" t="s">
        <v>3171</v>
      </c>
      <c r="D280" s="1">
        <v>50</v>
      </c>
      <c r="E280" s="1">
        <v>22.380646859999999</v>
      </c>
      <c r="F280" s="1">
        <v>1</v>
      </c>
      <c r="G280" s="1">
        <v>36.5</v>
      </c>
      <c r="H280" s="1">
        <v>9.125</v>
      </c>
      <c r="I280" s="1">
        <v>3.2</v>
      </c>
      <c r="J280" s="1">
        <v>0.8</v>
      </c>
      <c r="K280" s="1">
        <v>4.6500000000000004</v>
      </c>
      <c r="L280" s="1">
        <v>1.1625000000000001</v>
      </c>
      <c r="M280" s="1">
        <v>15.5</v>
      </c>
      <c r="N280" s="1">
        <v>3.875</v>
      </c>
      <c r="O280" s="1">
        <v>22</v>
      </c>
      <c r="P280" s="1">
        <v>5.5</v>
      </c>
      <c r="Q280" s="1">
        <v>42</v>
      </c>
      <c r="R280" s="1">
        <v>193.38095240000001</v>
      </c>
      <c r="S280" s="1">
        <v>124.19047620000001</v>
      </c>
      <c r="T280" s="1">
        <v>45.166666669999998</v>
      </c>
      <c r="U280" s="1">
        <v>5563.3095240000002</v>
      </c>
      <c r="V280" s="1">
        <v>320.7857143</v>
      </c>
      <c r="W280" s="1">
        <v>47.333333330000002</v>
      </c>
      <c r="X280" s="1">
        <v>273.452381</v>
      </c>
      <c r="Y280" s="1">
        <v>248.5</v>
      </c>
      <c r="Z280" s="1">
        <v>161.452381</v>
      </c>
      <c r="AA280" s="1">
        <v>260.5</v>
      </c>
      <c r="AB280" s="1">
        <v>118.952381</v>
      </c>
      <c r="AC280" s="1">
        <v>1296.142857</v>
      </c>
      <c r="AD280" s="1">
        <v>182.61904759999999</v>
      </c>
      <c r="AE280" s="1">
        <v>57.619047620000003</v>
      </c>
      <c r="AF280" s="1">
        <v>38.166666669999998</v>
      </c>
      <c r="AG280" s="1">
        <v>502.952381</v>
      </c>
      <c r="AH280" s="1">
        <v>202.9761905</v>
      </c>
      <c r="AI280" s="1">
        <v>490.76190480000002</v>
      </c>
      <c r="AJ280" s="1">
        <v>267.952381</v>
      </c>
      <c r="AK280" s="1">
        <v>1724.1440190000001</v>
      </c>
      <c r="AL280" s="1">
        <v>183.2799071</v>
      </c>
      <c r="AM280" s="1">
        <v>23.166666670000001</v>
      </c>
      <c r="AN280" s="1">
        <v>564526.65800000005</v>
      </c>
      <c r="AO280" s="1">
        <v>1241.78223</v>
      </c>
      <c r="AP280" s="1">
        <v>1803.3495929999999</v>
      </c>
      <c r="AQ280" s="1">
        <v>527.81475030000001</v>
      </c>
      <c r="AR280" s="1">
        <v>4035.0365849999998</v>
      </c>
      <c r="AS280" s="1">
        <v>843.03426249999995</v>
      </c>
      <c r="AT280" s="1">
        <v>1202.8902439999999</v>
      </c>
      <c r="AU280" s="1">
        <v>2195.6074330000001</v>
      </c>
      <c r="AV280" s="1">
        <v>28095.39373</v>
      </c>
      <c r="AW280" s="1">
        <v>690.72938439999996</v>
      </c>
      <c r="AX280" s="1">
        <v>167.46109179999999</v>
      </c>
      <c r="AY280" s="1">
        <v>87.99593496</v>
      </c>
      <c r="AZ280" s="1">
        <v>5371.412311</v>
      </c>
      <c r="BA280" s="1">
        <v>1621.4384439999999</v>
      </c>
      <c r="BB280" s="1">
        <v>9599.0150990000002</v>
      </c>
      <c r="BC280" s="1">
        <v>3155.558653</v>
      </c>
    </row>
    <row r="281" spans="1:55" ht="15.75" customHeight="1" x14ac:dyDescent="0.25">
      <c r="A281" s="1" t="s">
        <v>640</v>
      </c>
      <c r="B281" s="1" t="s">
        <v>641</v>
      </c>
      <c r="C281" s="1" t="s">
        <v>70</v>
      </c>
      <c r="D281" s="1">
        <v>52</v>
      </c>
      <c r="E281" s="1">
        <v>22.380646859999999</v>
      </c>
      <c r="F281" s="1">
        <v>1</v>
      </c>
      <c r="G281" s="1" t="s">
        <v>71</v>
      </c>
      <c r="H281" s="1" t="s">
        <v>71</v>
      </c>
      <c r="I281" s="1" t="s">
        <v>71</v>
      </c>
      <c r="J281" s="1" t="s">
        <v>71</v>
      </c>
      <c r="K281" s="1">
        <v>3.5</v>
      </c>
      <c r="L281" s="1">
        <v>0.875</v>
      </c>
      <c r="M281" s="1" t="s">
        <v>71</v>
      </c>
      <c r="N281" s="1" t="s">
        <v>71</v>
      </c>
      <c r="O281" s="1" t="s">
        <v>71</v>
      </c>
      <c r="P281" s="1" t="s">
        <v>71</v>
      </c>
      <c r="Q281" s="1">
        <v>40</v>
      </c>
      <c r="R281" s="1">
        <v>29.1</v>
      </c>
      <c r="S281" s="1">
        <v>121.65</v>
      </c>
      <c r="T281" s="1">
        <v>41.575000000000003</v>
      </c>
      <c r="U281" s="1">
        <v>6035.4250000000002</v>
      </c>
      <c r="V281" s="1">
        <v>158.85</v>
      </c>
      <c r="W281" s="1">
        <v>-131.69999999999999</v>
      </c>
      <c r="X281" s="1">
        <v>290.55</v>
      </c>
      <c r="Y281" s="1">
        <v>83.325000000000003</v>
      </c>
      <c r="Z281" s="1">
        <v>-30.45</v>
      </c>
      <c r="AA281" s="1">
        <v>102.8</v>
      </c>
      <c r="AB281" s="1">
        <v>-51.075000000000003</v>
      </c>
      <c r="AC281" s="1">
        <v>683.15</v>
      </c>
      <c r="AD281" s="1">
        <v>147.4</v>
      </c>
      <c r="AE281" s="1">
        <v>7.2249999999999996</v>
      </c>
      <c r="AF281" s="1">
        <v>89.474999999999994</v>
      </c>
      <c r="AG281" s="1">
        <v>383.15</v>
      </c>
      <c r="AH281" s="1">
        <v>31.375</v>
      </c>
      <c r="AI281" s="1">
        <v>358.3</v>
      </c>
      <c r="AJ281" s="1">
        <v>56.174999999999997</v>
      </c>
      <c r="AK281" s="1">
        <v>1159.989744</v>
      </c>
      <c r="AL281" s="1">
        <v>475.87435900000003</v>
      </c>
      <c r="AM281" s="1">
        <v>45.327564099999996</v>
      </c>
      <c r="AN281" s="1">
        <v>1398664.6610000001</v>
      </c>
      <c r="AO281" s="1">
        <v>1554.3358969999999</v>
      </c>
      <c r="AP281" s="1">
        <v>2470.0615379999999</v>
      </c>
      <c r="AQ281" s="1">
        <v>1446.2025639999999</v>
      </c>
      <c r="AR281" s="1">
        <v>1737.917308</v>
      </c>
      <c r="AS281" s="1">
        <v>3336.1</v>
      </c>
      <c r="AT281" s="1">
        <v>1378.3692309999999</v>
      </c>
      <c r="AU281" s="1">
        <v>1401.045513</v>
      </c>
      <c r="AV281" s="1">
        <v>245330.18210000001</v>
      </c>
      <c r="AW281" s="1">
        <v>6059.0153849999997</v>
      </c>
      <c r="AX281" s="1">
        <v>160.79423080000001</v>
      </c>
      <c r="AY281" s="1">
        <v>514.92243589999998</v>
      </c>
      <c r="AZ281" s="1">
        <v>43997.515379999997</v>
      </c>
      <c r="BA281" s="1">
        <v>2179.7275639999998</v>
      </c>
      <c r="BB281" s="1">
        <v>36161.599999999999</v>
      </c>
      <c r="BC281" s="1">
        <v>11548.609619999999</v>
      </c>
    </row>
    <row r="282" spans="1:55" ht="15.75" customHeight="1" x14ac:dyDescent="0.25">
      <c r="A282" s="1" t="s">
        <v>642</v>
      </c>
      <c r="B282" s="1" t="s">
        <v>643</v>
      </c>
      <c r="C282" s="1" t="s">
        <v>150</v>
      </c>
      <c r="D282" s="1">
        <v>37.75</v>
      </c>
      <c r="E282" s="1">
        <v>5.5951617149999997</v>
      </c>
      <c r="F282" s="1">
        <v>4</v>
      </c>
      <c r="G282" s="1">
        <v>45.5</v>
      </c>
      <c r="H282" s="1">
        <v>11.375</v>
      </c>
      <c r="I282" s="1">
        <v>3</v>
      </c>
      <c r="J282" s="1">
        <v>0.75</v>
      </c>
      <c r="K282" s="1">
        <v>2.9</v>
      </c>
      <c r="L282" s="1">
        <v>0.72499999999999998</v>
      </c>
      <c r="M282" s="1">
        <v>16</v>
      </c>
      <c r="N282" s="1">
        <v>4</v>
      </c>
      <c r="O282" s="1">
        <v>16</v>
      </c>
      <c r="P282" s="1">
        <v>4</v>
      </c>
      <c r="Q282" s="1">
        <v>138</v>
      </c>
      <c r="R282" s="1">
        <v>108.57246379999999</v>
      </c>
      <c r="S282" s="1">
        <v>118.83333330000001</v>
      </c>
      <c r="T282" s="1">
        <v>31.81884058</v>
      </c>
      <c r="U282" s="1">
        <v>8874.3768120000004</v>
      </c>
      <c r="V282" s="1">
        <v>293.31884059999999</v>
      </c>
      <c r="W282" s="1">
        <v>-75.29710145</v>
      </c>
      <c r="X282" s="1">
        <v>368.61594200000002</v>
      </c>
      <c r="Y282" s="1">
        <v>168.7318841</v>
      </c>
      <c r="Z282" s="1">
        <v>15.913043480000001</v>
      </c>
      <c r="AA282" s="1">
        <v>219.27536230000001</v>
      </c>
      <c r="AB282" s="1">
        <v>-10.32608696</v>
      </c>
      <c r="AC282" s="1">
        <v>1102.57971</v>
      </c>
      <c r="AD282" s="1">
        <v>115.1014493</v>
      </c>
      <c r="AE282" s="1">
        <v>65.086956520000001</v>
      </c>
      <c r="AF282" s="1">
        <v>16.543478260000001</v>
      </c>
      <c r="AG282" s="1">
        <v>324.08695649999999</v>
      </c>
      <c r="AH282" s="1">
        <v>220.2318841</v>
      </c>
      <c r="AI282" s="1">
        <v>299.14492749999999</v>
      </c>
      <c r="AJ282" s="1">
        <v>234.38405800000001</v>
      </c>
      <c r="AK282" s="1">
        <v>668.39252090000002</v>
      </c>
      <c r="AL282" s="1">
        <v>142.11070559999999</v>
      </c>
      <c r="AM282" s="1">
        <v>13.27351105</v>
      </c>
      <c r="AN282" s="1">
        <v>465857.09789999999</v>
      </c>
      <c r="AO282" s="1">
        <v>446.08737969999999</v>
      </c>
      <c r="AP282" s="1">
        <v>857.80159739999999</v>
      </c>
      <c r="AQ282" s="1">
        <v>398.53025489999999</v>
      </c>
      <c r="AR282" s="1">
        <v>2825.1027720000002</v>
      </c>
      <c r="AS282" s="1">
        <v>5851.963186</v>
      </c>
      <c r="AT282" s="1">
        <v>431.25208930000002</v>
      </c>
      <c r="AU282" s="1">
        <v>1069.1264679999999</v>
      </c>
      <c r="AV282" s="1">
        <v>22992.055639999999</v>
      </c>
      <c r="AW282" s="1">
        <v>359.33269860000001</v>
      </c>
      <c r="AX282" s="1">
        <v>222.97048559999999</v>
      </c>
      <c r="AY282" s="1">
        <v>50.45430022</v>
      </c>
      <c r="AZ282" s="1">
        <v>1953.904792</v>
      </c>
      <c r="BA282" s="1">
        <v>2145.3910930000002</v>
      </c>
      <c r="BB282" s="1">
        <v>992.98614199999997</v>
      </c>
      <c r="BC282" s="1">
        <v>4501.493759</v>
      </c>
    </row>
    <row r="283" spans="1:55" ht="15.75" customHeight="1" x14ac:dyDescent="0.25">
      <c r="A283" s="1" t="s">
        <v>644</v>
      </c>
      <c r="B283" s="1" t="s">
        <v>645</v>
      </c>
      <c r="C283" s="1" t="s">
        <v>3135</v>
      </c>
      <c r="D283" s="1">
        <v>82.333333330000002</v>
      </c>
      <c r="E283" s="1">
        <v>3.7301078099999998</v>
      </c>
      <c r="F283" s="1">
        <v>6</v>
      </c>
      <c r="G283" s="1">
        <v>50</v>
      </c>
      <c r="H283" s="1">
        <v>12.5</v>
      </c>
      <c r="I283" s="1">
        <v>2.4500000000000002</v>
      </c>
      <c r="J283" s="1">
        <v>0.61250000000000004</v>
      </c>
      <c r="K283" s="1">
        <v>4</v>
      </c>
      <c r="L283" s="1">
        <v>1</v>
      </c>
      <c r="M283" s="1">
        <v>10.5</v>
      </c>
      <c r="N283" s="1">
        <v>2.625</v>
      </c>
      <c r="O283" s="1">
        <v>10.5</v>
      </c>
      <c r="P283" s="1">
        <v>2.625</v>
      </c>
      <c r="Q283" s="1">
        <v>23</v>
      </c>
      <c r="R283" s="1">
        <v>140.7826087</v>
      </c>
      <c r="S283" s="1">
        <v>132.56521739999999</v>
      </c>
      <c r="T283" s="1">
        <v>52.086956520000001</v>
      </c>
      <c r="U283" s="1">
        <v>4507.6086960000002</v>
      </c>
      <c r="V283" s="1">
        <v>285.52173909999999</v>
      </c>
      <c r="W283" s="1">
        <v>27.043478260000001</v>
      </c>
      <c r="X283" s="1">
        <v>258.47826090000001</v>
      </c>
      <c r="Y283" s="1">
        <v>88.260869569999997</v>
      </c>
      <c r="Z283" s="1">
        <v>196.47826090000001</v>
      </c>
      <c r="AA283" s="1">
        <v>199.0434783</v>
      </c>
      <c r="AB283" s="1">
        <v>85.565217390000001</v>
      </c>
      <c r="AC283" s="1">
        <v>922.04347829999995</v>
      </c>
      <c r="AD283" s="1">
        <v>190.9565217</v>
      </c>
      <c r="AE283" s="1">
        <v>1.6956521739999999</v>
      </c>
      <c r="AF283" s="1">
        <v>88.304347829999998</v>
      </c>
      <c r="AG283" s="1">
        <v>496.21739129999997</v>
      </c>
      <c r="AH283" s="1">
        <v>13.434782609999999</v>
      </c>
      <c r="AI283" s="1">
        <v>18.260869570000001</v>
      </c>
      <c r="AJ283" s="1">
        <v>491.9565217</v>
      </c>
      <c r="AK283" s="1">
        <v>263.72332019999999</v>
      </c>
      <c r="AL283" s="1">
        <v>313.89328060000003</v>
      </c>
      <c r="AM283" s="1">
        <v>52.264822129999999</v>
      </c>
      <c r="AN283" s="1">
        <v>2265653.5219999999</v>
      </c>
      <c r="AO283" s="1">
        <v>1847.9881419999999</v>
      </c>
      <c r="AP283" s="1">
        <v>406.95256920000003</v>
      </c>
      <c r="AQ283" s="1">
        <v>3146.8063240000001</v>
      </c>
      <c r="AR283" s="1">
        <v>395.20158099999998</v>
      </c>
      <c r="AS283" s="1">
        <v>886.98814230000005</v>
      </c>
      <c r="AT283" s="1">
        <v>797.95256919999997</v>
      </c>
      <c r="AU283" s="1">
        <v>394.16600790000001</v>
      </c>
      <c r="AV283" s="1">
        <v>79395.40711</v>
      </c>
      <c r="AW283" s="1">
        <v>2896.679842</v>
      </c>
      <c r="AX283" s="1">
        <v>1.312252964</v>
      </c>
      <c r="AY283" s="1">
        <v>31.49407115</v>
      </c>
      <c r="AZ283" s="1">
        <v>19503.17787</v>
      </c>
      <c r="BA283" s="1">
        <v>57.438735180000002</v>
      </c>
      <c r="BB283" s="1">
        <v>66.928853750000002</v>
      </c>
      <c r="BC283" s="1">
        <v>19157.498019999999</v>
      </c>
    </row>
    <row r="284" spans="1:55" ht="15.75" customHeight="1" x14ac:dyDescent="0.25">
      <c r="A284" s="1" t="s">
        <v>646</v>
      </c>
      <c r="B284" s="1" t="s">
        <v>647</v>
      </c>
      <c r="C284" s="1" t="s">
        <v>3172</v>
      </c>
      <c r="D284" s="1">
        <v>52.333333330000002</v>
      </c>
      <c r="E284" s="1">
        <v>3.7301078099999998</v>
      </c>
      <c r="F284" s="1">
        <v>6</v>
      </c>
      <c r="G284" s="1">
        <v>55</v>
      </c>
      <c r="H284" s="1">
        <v>13.75</v>
      </c>
      <c r="I284" s="1">
        <v>6</v>
      </c>
      <c r="J284" s="1">
        <v>1.5</v>
      </c>
      <c r="K284" s="1">
        <v>2.85</v>
      </c>
      <c r="L284" s="1">
        <v>0.71250000000000002</v>
      </c>
      <c r="M284" s="1">
        <v>40</v>
      </c>
      <c r="N284" s="1">
        <v>10</v>
      </c>
      <c r="O284" s="1">
        <v>35</v>
      </c>
      <c r="P284" s="1">
        <v>8.75</v>
      </c>
      <c r="Q284" s="1">
        <v>568</v>
      </c>
      <c r="R284" s="1">
        <v>64.184859149999994</v>
      </c>
      <c r="S284" s="1">
        <v>110.9982394</v>
      </c>
      <c r="T284" s="1">
        <v>27.172535209999999</v>
      </c>
      <c r="U284" s="1">
        <v>10142.45246</v>
      </c>
      <c r="V284" s="1">
        <v>263.89964789999999</v>
      </c>
      <c r="W284" s="1">
        <v>-139.88380280000001</v>
      </c>
      <c r="X284" s="1">
        <v>403.7834507</v>
      </c>
      <c r="Y284" s="1">
        <v>156.13732390000001</v>
      </c>
      <c r="Z284" s="1">
        <v>-48.325704229999999</v>
      </c>
      <c r="AA284" s="1">
        <v>188.9859155</v>
      </c>
      <c r="AB284" s="1">
        <v>-72.820422539999996</v>
      </c>
      <c r="AC284" s="1">
        <v>911.86971830000005</v>
      </c>
      <c r="AD284" s="1">
        <v>102.6232394</v>
      </c>
      <c r="AE284" s="1">
        <v>48.420774649999998</v>
      </c>
      <c r="AF284" s="1">
        <v>25.470070419999999</v>
      </c>
      <c r="AG284" s="1">
        <v>291.13028170000001</v>
      </c>
      <c r="AH284" s="1">
        <v>162.2799296</v>
      </c>
      <c r="AI284" s="1">
        <v>278.27288729999998</v>
      </c>
      <c r="AJ284" s="1">
        <v>174.34330990000001</v>
      </c>
      <c r="AK284" s="1">
        <v>837.43137530000001</v>
      </c>
      <c r="AL284" s="1">
        <v>135.32803920000001</v>
      </c>
      <c r="AM284" s="1">
        <v>9.1941649900000009</v>
      </c>
      <c r="AN284" s="1">
        <v>1670647.2679999999</v>
      </c>
      <c r="AO284" s="1">
        <v>477.55781289999999</v>
      </c>
      <c r="AP284" s="1">
        <v>2856.5296840000001</v>
      </c>
      <c r="AQ284" s="1">
        <v>2225.6408540000002</v>
      </c>
      <c r="AR284" s="1">
        <v>3756.4996270000001</v>
      </c>
      <c r="AS284" s="1">
        <v>4789.987204</v>
      </c>
      <c r="AT284" s="1">
        <v>472.94865490000001</v>
      </c>
      <c r="AU284" s="1">
        <v>2008.9553490000001</v>
      </c>
      <c r="AV284" s="1">
        <v>37159.7255</v>
      </c>
      <c r="AW284" s="1">
        <v>188.68672530000001</v>
      </c>
      <c r="AX284" s="1">
        <v>541.09071400000005</v>
      </c>
      <c r="AY284" s="1">
        <v>256.1331414</v>
      </c>
      <c r="AZ284" s="1">
        <v>1601.027088</v>
      </c>
      <c r="BA284" s="1">
        <v>4884.8368449999998</v>
      </c>
      <c r="BB284" s="1">
        <v>1104.3857190000001</v>
      </c>
      <c r="BC284" s="1">
        <v>6695.9119129999999</v>
      </c>
    </row>
    <row r="285" spans="1:55" ht="15.75" customHeight="1" x14ac:dyDescent="0.25">
      <c r="A285" s="1" t="s">
        <v>648</v>
      </c>
      <c r="B285" s="1" t="s">
        <v>649</v>
      </c>
      <c r="C285" s="1" t="s">
        <v>3137</v>
      </c>
      <c r="D285" s="1">
        <v>17.666666670000001</v>
      </c>
      <c r="E285" s="1">
        <v>7.4602156199999996</v>
      </c>
      <c r="F285" s="1">
        <v>3</v>
      </c>
      <c r="G285" s="1">
        <v>7</v>
      </c>
      <c r="H285" s="1">
        <v>1.75</v>
      </c>
      <c r="I285" s="1">
        <v>1.25</v>
      </c>
      <c r="J285" s="1">
        <v>0.3125</v>
      </c>
      <c r="K285" s="1">
        <v>2.25</v>
      </c>
      <c r="L285" s="1">
        <v>0.5625</v>
      </c>
      <c r="M285" s="1">
        <v>12.5</v>
      </c>
      <c r="N285" s="1">
        <v>3.125</v>
      </c>
      <c r="O285" s="1">
        <v>12.5</v>
      </c>
      <c r="P285" s="1">
        <v>3.125</v>
      </c>
      <c r="Q285" s="1">
        <v>6</v>
      </c>
      <c r="R285" s="1">
        <v>107.5</v>
      </c>
      <c r="S285" s="1">
        <v>73.333333330000002</v>
      </c>
      <c r="T285" s="1">
        <v>24.666666670000001</v>
      </c>
      <c r="U285" s="1">
        <v>7671</v>
      </c>
      <c r="V285" s="1">
        <v>250.5</v>
      </c>
      <c r="W285" s="1">
        <v>-39.5</v>
      </c>
      <c r="X285" s="1">
        <v>290</v>
      </c>
      <c r="Y285" s="1">
        <v>191.83333329999999</v>
      </c>
      <c r="Z285" s="1">
        <v>24.333333329999999</v>
      </c>
      <c r="AA285" s="1">
        <v>205.5</v>
      </c>
      <c r="AB285" s="1">
        <v>8.5</v>
      </c>
      <c r="AC285" s="1">
        <v>2293.833333</v>
      </c>
      <c r="AD285" s="1">
        <v>354.33333329999999</v>
      </c>
      <c r="AE285" s="1">
        <v>59.5</v>
      </c>
      <c r="AF285" s="1">
        <v>50.166666669999998</v>
      </c>
      <c r="AG285" s="1">
        <v>930.83333330000005</v>
      </c>
      <c r="AH285" s="1">
        <v>231.83333329999999</v>
      </c>
      <c r="AI285" s="1">
        <v>856.83333330000005</v>
      </c>
      <c r="AJ285" s="1">
        <v>236.33333329999999</v>
      </c>
      <c r="AK285" s="1">
        <v>239.94166229999999</v>
      </c>
      <c r="AL285" s="1">
        <v>50.119951180000001</v>
      </c>
      <c r="AM285" s="1">
        <v>5.2879690540000004</v>
      </c>
      <c r="AN285" s="1">
        <v>738879.21019999997</v>
      </c>
      <c r="AO285" s="1">
        <v>176.5542552</v>
      </c>
      <c r="AP285" s="1">
        <v>730.89506459999996</v>
      </c>
      <c r="AQ285" s="1">
        <v>792.11450109999998</v>
      </c>
      <c r="AR285" s="1">
        <v>525.31425230000002</v>
      </c>
      <c r="AS285" s="1">
        <v>1136.550559</v>
      </c>
      <c r="AT285" s="1">
        <v>129.55216300000001</v>
      </c>
      <c r="AU285" s="1">
        <v>597.79705839999997</v>
      </c>
      <c r="AV285" s="1">
        <v>23507.1505</v>
      </c>
      <c r="AW285" s="1">
        <v>404.25815510000001</v>
      </c>
      <c r="AX285" s="1">
        <v>87.981143059999994</v>
      </c>
      <c r="AY285" s="1">
        <v>32.81811751</v>
      </c>
      <c r="AZ285" s="1">
        <v>3052.8202630000001</v>
      </c>
      <c r="BA285" s="1">
        <v>924.51857340000004</v>
      </c>
      <c r="BB285" s="1">
        <v>1493.7011809999999</v>
      </c>
      <c r="BC285" s="1">
        <v>2635.5285199999998</v>
      </c>
    </row>
    <row r="286" spans="1:55" ht="15.75" customHeight="1" x14ac:dyDescent="0.25">
      <c r="A286" s="1" t="s">
        <v>650</v>
      </c>
      <c r="B286" s="1" t="s">
        <v>651</v>
      </c>
      <c r="C286" s="1" t="s">
        <v>3137</v>
      </c>
      <c r="D286" s="1">
        <v>22</v>
      </c>
      <c r="E286" s="1">
        <v>22.380646859999999</v>
      </c>
      <c r="F286" s="1">
        <v>1</v>
      </c>
      <c r="G286" s="1">
        <v>12.5</v>
      </c>
      <c r="H286" s="1">
        <v>3.125</v>
      </c>
      <c r="I286" s="1">
        <v>1.75</v>
      </c>
      <c r="J286" s="1">
        <v>0.4375</v>
      </c>
      <c r="K286" s="1">
        <v>2.25</v>
      </c>
      <c r="L286" s="1">
        <v>0.5625</v>
      </c>
      <c r="M286" s="1">
        <v>0</v>
      </c>
      <c r="N286" s="1">
        <v>0</v>
      </c>
      <c r="O286" s="1">
        <v>12.5</v>
      </c>
      <c r="P286" s="1">
        <v>3.125</v>
      </c>
      <c r="Q286" s="1">
        <v>31</v>
      </c>
      <c r="R286" s="1">
        <v>113.8387097</v>
      </c>
      <c r="S286" s="1">
        <v>91.032258060000004</v>
      </c>
      <c r="T286" s="1">
        <v>27.96774194</v>
      </c>
      <c r="U286" s="1">
        <v>7935.2258060000004</v>
      </c>
      <c r="V286" s="1">
        <v>272.29032260000002</v>
      </c>
      <c r="W286" s="1">
        <v>-46.322580649999999</v>
      </c>
      <c r="X286" s="1">
        <v>318.61290320000001</v>
      </c>
      <c r="Y286" s="1">
        <v>205.96774189999999</v>
      </c>
      <c r="Z286" s="1">
        <v>16.322580649999999</v>
      </c>
      <c r="AA286" s="1">
        <v>216.03225810000001</v>
      </c>
      <c r="AB286" s="1">
        <v>13.129032260000001</v>
      </c>
      <c r="AC286" s="1">
        <v>1692.2903229999999</v>
      </c>
      <c r="AD286" s="1">
        <v>245.2903226</v>
      </c>
      <c r="AE286" s="1">
        <v>51.612903230000001</v>
      </c>
      <c r="AF286" s="1">
        <v>47.258064519999998</v>
      </c>
      <c r="AG286" s="1">
        <v>668.12903229999995</v>
      </c>
      <c r="AH286" s="1">
        <v>178.38709679999999</v>
      </c>
      <c r="AI286" s="1">
        <v>654.70967740000003</v>
      </c>
      <c r="AJ286" s="1">
        <v>180.03225810000001</v>
      </c>
      <c r="AK286" s="1">
        <v>902.27311829999996</v>
      </c>
      <c r="AL286" s="1">
        <v>138.3655914</v>
      </c>
      <c r="AM286" s="1">
        <v>4.4322580650000001</v>
      </c>
      <c r="AN286" s="1">
        <v>263331.91399999999</v>
      </c>
      <c r="AO286" s="1">
        <v>608.14623659999995</v>
      </c>
      <c r="AP286" s="1">
        <v>1348.425806</v>
      </c>
      <c r="AQ286" s="1">
        <v>527.37849459999995</v>
      </c>
      <c r="AR286" s="1">
        <v>502.16559139999998</v>
      </c>
      <c r="AS286" s="1">
        <v>1301.492473</v>
      </c>
      <c r="AT286" s="1">
        <v>676.96559139999999</v>
      </c>
      <c r="AU286" s="1">
        <v>1242.8494619999999</v>
      </c>
      <c r="AV286" s="1">
        <v>147383.21290000001</v>
      </c>
      <c r="AW286" s="1">
        <v>5018.8795700000001</v>
      </c>
      <c r="AX286" s="1">
        <v>330.77849459999999</v>
      </c>
      <c r="AY286" s="1">
        <v>34.064516130000001</v>
      </c>
      <c r="AZ286" s="1">
        <v>34248.116130000002</v>
      </c>
      <c r="BA286" s="1">
        <v>3173.3118279999999</v>
      </c>
      <c r="BB286" s="1">
        <v>34178.546240000003</v>
      </c>
      <c r="BC286" s="1">
        <v>3340.3655910000002</v>
      </c>
    </row>
    <row r="287" spans="1:55" ht="15.75" customHeight="1" x14ac:dyDescent="0.25">
      <c r="A287" s="1" t="s">
        <v>652</v>
      </c>
      <c r="B287" s="1" t="s">
        <v>653</v>
      </c>
      <c r="C287" s="1" t="s">
        <v>344</v>
      </c>
      <c r="D287" s="1">
        <v>18</v>
      </c>
      <c r="E287" s="1">
        <v>11.190323429999999</v>
      </c>
      <c r="F287" s="1">
        <v>2</v>
      </c>
      <c r="G287" s="1">
        <v>25</v>
      </c>
      <c r="H287" s="1">
        <v>6.25</v>
      </c>
      <c r="I287" s="1">
        <v>3.25</v>
      </c>
      <c r="J287" s="1">
        <v>0.8125</v>
      </c>
      <c r="K287" s="1">
        <v>4.5</v>
      </c>
      <c r="L287" s="1">
        <v>1.125</v>
      </c>
      <c r="M287" s="1">
        <v>15</v>
      </c>
      <c r="N287" s="1">
        <v>3.75</v>
      </c>
      <c r="O287" s="1">
        <v>15</v>
      </c>
      <c r="P287" s="1">
        <v>3.75</v>
      </c>
      <c r="Q287" s="1" t="s">
        <v>71</v>
      </c>
      <c r="R287" s="1" t="s">
        <v>71</v>
      </c>
      <c r="S287" s="1" t="s">
        <v>71</v>
      </c>
      <c r="T287" s="1" t="s">
        <v>71</v>
      </c>
      <c r="U287" s="1" t="s">
        <v>71</v>
      </c>
      <c r="V287" s="1" t="s">
        <v>71</v>
      </c>
      <c r="W287" s="1" t="s">
        <v>71</v>
      </c>
      <c r="X287" s="1" t="s">
        <v>71</v>
      </c>
      <c r="Y287" s="1" t="s">
        <v>71</v>
      </c>
      <c r="Z287" s="1" t="s">
        <v>71</v>
      </c>
      <c r="AA287" s="1" t="s">
        <v>71</v>
      </c>
      <c r="AB287" s="1" t="s">
        <v>71</v>
      </c>
      <c r="AC287" s="1" t="s">
        <v>71</v>
      </c>
      <c r="AD287" s="1" t="s">
        <v>71</v>
      </c>
      <c r="AE287" s="1" t="s">
        <v>71</v>
      </c>
      <c r="AF287" s="1" t="s">
        <v>71</v>
      </c>
      <c r="AG287" s="1" t="s">
        <v>71</v>
      </c>
      <c r="AH287" s="1" t="s">
        <v>71</v>
      </c>
      <c r="AI287" s="1" t="s">
        <v>71</v>
      </c>
      <c r="AJ287" s="1" t="s">
        <v>71</v>
      </c>
      <c r="AK287" s="1" t="s">
        <v>71</v>
      </c>
      <c r="AL287" s="1" t="s">
        <v>71</v>
      </c>
      <c r="AM287" s="1" t="s">
        <v>71</v>
      </c>
      <c r="AN287" s="1" t="s">
        <v>71</v>
      </c>
      <c r="AO287" s="1" t="s">
        <v>71</v>
      </c>
      <c r="AP287" s="1" t="s">
        <v>71</v>
      </c>
      <c r="AQ287" s="1" t="s">
        <v>71</v>
      </c>
      <c r="AR287" s="1" t="s">
        <v>71</v>
      </c>
      <c r="AS287" s="1" t="s">
        <v>71</v>
      </c>
      <c r="AT287" s="1" t="s">
        <v>71</v>
      </c>
      <c r="AU287" s="1" t="s">
        <v>71</v>
      </c>
      <c r="AV287" s="1" t="s">
        <v>71</v>
      </c>
      <c r="AW287" s="1" t="s">
        <v>71</v>
      </c>
      <c r="AX287" s="1" t="s">
        <v>71</v>
      </c>
      <c r="AY287" s="1" t="s">
        <v>71</v>
      </c>
      <c r="AZ287" s="1" t="s">
        <v>71</v>
      </c>
      <c r="BA287" s="1" t="s">
        <v>71</v>
      </c>
      <c r="BB287" s="1" t="s">
        <v>71</v>
      </c>
      <c r="BC287" s="1" t="s">
        <v>71</v>
      </c>
    </row>
    <row r="288" spans="1:55" ht="15.75" customHeight="1" x14ac:dyDescent="0.25">
      <c r="A288" s="1" t="s">
        <v>654</v>
      </c>
      <c r="B288" s="1" t="s">
        <v>655</v>
      </c>
      <c r="C288" s="1" t="s">
        <v>3171</v>
      </c>
      <c r="D288" s="1">
        <v>39.555555560000002</v>
      </c>
      <c r="E288" s="1">
        <v>2.4867385400000002</v>
      </c>
      <c r="F288" s="1">
        <v>9</v>
      </c>
      <c r="G288" s="1">
        <v>41.5</v>
      </c>
      <c r="H288" s="1">
        <v>10.375</v>
      </c>
      <c r="I288" s="1">
        <v>3.25</v>
      </c>
      <c r="J288" s="1">
        <v>0.8125</v>
      </c>
      <c r="K288" s="1">
        <v>2.65</v>
      </c>
      <c r="L288" s="1">
        <v>0.66249999999999998</v>
      </c>
      <c r="M288" s="1">
        <v>16.5</v>
      </c>
      <c r="N288" s="1">
        <v>4.125</v>
      </c>
      <c r="O288" s="1">
        <v>20.5</v>
      </c>
      <c r="P288" s="1">
        <v>5.125</v>
      </c>
      <c r="Q288" s="1">
        <v>575</v>
      </c>
      <c r="R288" s="1">
        <v>86.824347829999994</v>
      </c>
      <c r="S288" s="1">
        <v>115.72</v>
      </c>
      <c r="T288" s="1">
        <v>28.993043480000001</v>
      </c>
      <c r="U288" s="1">
        <v>9822.0782610000006</v>
      </c>
      <c r="V288" s="1">
        <v>283.44173910000001</v>
      </c>
      <c r="W288" s="1">
        <v>-112.7756522</v>
      </c>
      <c r="X288" s="1">
        <v>396.21739129999997</v>
      </c>
      <c r="Y288" s="1">
        <v>170.9165217</v>
      </c>
      <c r="Z288" s="1">
        <v>-19.481739130000001</v>
      </c>
      <c r="AA288" s="1">
        <v>208.01913039999999</v>
      </c>
      <c r="AB288" s="1">
        <v>-45.638260870000003</v>
      </c>
      <c r="AC288" s="1">
        <v>937.53043479999997</v>
      </c>
      <c r="AD288" s="1">
        <v>105.88</v>
      </c>
      <c r="AE288" s="1">
        <v>49.114782609999999</v>
      </c>
      <c r="AF288" s="1">
        <v>25.163478260000002</v>
      </c>
      <c r="AG288" s="1">
        <v>296.15652169999998</v>
      </c>
      <c r="AH288" s="1">
        <v>167.5878261</v>
      </c>
      <c r="AI288" s="1">
        <v>278.22956520000002</v>
      </c>
      <c r="AJ288" s="1">
        <v>180.05217390000001</v>
      </c>
      <c r="AK288" s="1">
        <v>1440.8175249999999</v>
      </c>
      <c r="AL288" s="1">
        <v>160.0242509</v>
      </c>
      <c r="AM288" s="1">
        <v>17.745596119999998</v>
      </c>
      <c r="AN288" s="1">
        <v>1967616.2990000001</v>
      </c>
      <c r="AO288" s="1">
        <v>671.76271469999995</v>
      </c>
      <c r="AP288" s="1">
        <v>3523.5506260000002</v>
      </c>
      <c r="AQ288" s="1">
        <v>2072.274958</v>
      </c>
      <c r="AR288" s="1">
        <v>2629.6759459999998</v>
      </c>
      <c r="AS288" s="1">
        <v>7699.4905200000003</v>
      </c>
      <c r="AT288" s="1">
        <v>696.41600970000002</v>
      </c>
      <c r="AU288" s="1">
        <v>3116.126757</v>
      </c>
      <c r="AV288" s="1">
        <v>48393.838360000002</v>
      </c>
      <c r="AW288" s="1">
        <v>381.79567939999998</v>
      </c>
      <c r="AX288" s="1">
        <v>477.74638390000001</v>
      </c>
      <c r="AY288" s="1">
        <v>239.34605060000001</v>
      </c>
      <c r="AZ288" s="1">
        <v>2621.3064690000001</v>
      </c>
      <c r="BA288" s="1">
        <v>4787.6677959999997</v>
      </c>
      <c r="BB288" s="1">
        <v>1731.713759</v>
      </c>
      <c r="BC288" s="1">
        <v>7081.7707920000003</v>
      </c>
    </row>
    <row r="289" spans="1:55" ht="15.75" customHeight="1" x14ac:dyDescent="0.25">
      <c r="A289" s="1" t="s">
        <v>656</v>
      </c>
      <c r="B289" s="1" t="s">
        <v>657</v>
      </c>
      <c r="C289" s="1" t="s">
        <v>3138</v>
      </c>
      <c r="D289" s="1">
        <v>48</v>
      </c>
      <c r="E289" s="1">
        <v>11.190323429999999</v>
      </c>
      <c r="F289" s="1">
        <v>2</v>
      </c>
      <c r="G289" s="1">
        <v>65</v>
      </c>
      <c r="H289" s="1">
        <v>16.25</v>
      </c>
      <c r="I289" s="1">
        <v>6</v>
      </c>
      <c r="J289" s="1">
        <v>1.5</v>
      </c>
      <c r="K289" s="1">
        <v>4.5</v>
      </c>
      <c r="L289" s="1">
        <v>1.125</v>
      </c>
      <c r="M289" s="1">
        <v>30</v>
      </c>
      <c r="N289" s="1">
        <v>7.5</v>
      </c>
      <c r="O289" s="1">
        <v>30</v>
      </c>
      <c r="P289" s="1">
        <v>7.5</v>
      </c>
      <c r="Q289" s="1">
        <v>351</v>
      </c>
      <c r="R289" s="1">
        <v>101.8831909</v>
      </c>
      <c r="S289" s="1">
        <v>131.2250712</v>
      </c>
      <c r="T289" s="1">
        <v>30.737891739999998</v>
      </c>
      <c r="U289" s="1">
        <v>10149.73504</v>
      </c>
      <c r="V289" s="1">
        <v>310.84900279999999</v>
      </c>
      <c r="W289" s="1">
        <v>-111.7549858</v>
      </c>
      <c r="X289" s="1">
        <v>422.60398859999998</v>
      </c>
      <c r="Y289" s="1">
        <v>205.3247863</v>
      </c>
      <c r="Z289" s="1">
        <v>-30.13960114</v>
      </c>
      <c r="AA289" s="1">
        <v>228.40170939999999</v>
      </c>
      <c r="AB289" s="1">
        <v>-34.37606838</v>
      </c>
      <c r="AC289" s="1">
        <v>763.87179490000005</v>
      </c>
      <c r="AD289" s="1">
        <v>106.92877489999999</v>
      </c>
      <c r="AE289" s="1">
        <v>24.207977209999999</v>
      </c>
      <c r="AF289" s="1">
        <v>46.418803420000003</v>
      </c>
      <c r="AG289" s="1">
        <v>292.84615380000002</v>
      </c>
      <c r="AH289" s="1">
        <v>85.524216519999996</v>
      </c>
      <c r="AI289" s="1">
        <v>275.57834759999997</v>
      </c>
      <c r="AJ289" s="1">
        <v>87.088319089999999</v>
      </c>
      <c r="AK289" s="1">
        <v>994.29203089999999</v>
      </c>
      <c r="AL289" s="1">
        <v>257.70634109999997</v>
      </c>
      <c r="AM289" s="1">
        <v>17.85681726</v>
      </c>
      <c r="AN289" s="1">
        <v>1421697.11</v>
      </c>
      <c r="AO289" s="1">
        <v>521.37999190000005</v>
      </c>
      <c r="AP289" s="1">
        <v>2325.4312249999998</v>
      </c>
      <c r="AQ289" s="1">
        <v>1216.428441</v>
      </c>
      <c r="AR289" s="1">
        <v>675.66564100000005</v>
      </c>
      <c r="AS289" s="1">
        <v>3346.8461699999998</v>
      </c>
      <c r="AT289" s="1">
        <v>488.12673990000002</v>
      </c>
      <c r="AU289" s="1">
        <v>2255.0810259999998</v>
      </c>
      <c r="AV289" s="1">
        <v>53329.649230000003</v>
      </c>
      <c r="AW289" s="1">
        <v>461.32348389999999</v>
      </c>
      <c r="AX289" s="1">
        <v>298.759479</v>
      </c>
      <c r="AY289" s="1">
        <v>192.43838830000001</v>
      </c>
      <c r="AZ289" s="1">
        <v>3371.3305489999998</v>
      </c>
      <c r="BA289" s="1">
        <v>3428.130126</v>
      </c>
      <c r="BB289" s="1">
        <v>3326.5245580000001</v>
      </c>
      <c r="BC289" s="1">
        <v>4087.7321769999999</v>
      </c>
    </row>
    <row r="290" spans="1:55" ht="15.75" customHeight="1" x14ac:dyDescent="0.25">
      <c r="A290" s="1" t="s">
        <v>658</v>
      </c>
      <c r="B290" s="1" t="s">
        <v>659</v>
      </c>
      <c r="C290" s="1" t="s">
        <v>3145</v>
      </c>
      <c r="D290" s="1">
        <v>53</v>
      </c>
      <c r="E290" s="1">
        <v>5.5951617149999997</v>
      </c>
      <c r="F290" s="1">
        <v>4</v>
      </c>
      <c r="G290" s="1">
        <v>65</v>
      </c>
      <c r="H290" s="1">
        <v>16.25</v>
      </c>
      <c r="I290" s="1">
        <v>7.5</v>
      </c>
      <c r="J290" s="1">
        <v>1.875</v>
      </c>
      <c r="K290" s="1">
        <v>16.25</v>
      </c>
      <c r="L290" s="1">
        <v>4.0625</v>
      </c>
      <c r="M290" s="1">
        <v>33.5</v>
      </c>
      <c r="N290" s="1">
        <v>8.375</v>
      </c>
      <c r="O290" s="1">
        <v>35</v>
      </c>
      <c r="P290" s="1">
        <v>8.75</v>
      </c>
      <c r="Q290" s="1">
        <v>440</v>
      </c>
      <c r="R290" s="1">
        <v>105.0295455</v>
      </c>
      <c r="S290" s="1">
        <v>113.2568182</v>
      </c>
      <c r="T290" s="1">
        <v>30.656818179999998</v>
      </c>
      <c r="U290" s="1">
        <v>8972.9568180000006</v>
      </c>
      <c r="V290" s="1">
        <v>288.91590910000002</v>
      </c>
      <c r="W290" s="1">
        <v>-77.295454550000002</v>
      </c>
      <c r="X290" s="1">
        <v>366.21136360000003</v>
      </c>
      <c r="Y290" s="1">
        <v>180.4795455</v>
      </c>
      <c r="Z290" s="1">
        <v>17.390909090000001</v>
      </c>
      <c r="AA290" s="1">
        <v>216.68636359999999</v>
      </c>
      <c r="AB290" s="1">
        <v>-15.18181818</v>
      </c>
      <c r="AC290" s="1">
        <v>999.64318179999998</v>
      </c>
      <c r="AD290" s="1">
        <v>109.24545449999999</v>
      </c>
      <c r="AE290" s="1">
        <v>55.08409091</v>
      </c>
      <c r="AF290" s="1">
        <v>20.56136364</v>
      </c>
      <c r="AG290" s="1">
        <v>307.16590910000002</v>
      </c>
      <c r="AH290" s="1">
        <v>186.2159091</v>
      </c>
      <c r="AI290" s="1">
        <v>287.37954550000001</v>
      </c>
      <c r="AJ290" s="1">
        <v>202.62045449999999</v>
      </c>
      <c r="AK290" s="1">
        <v>1011.755389</v>
      </c>
      <c r="AL290" s="1">
        <v>209.8313885</v>
      </c>
      <c r="AM290" s="1">
        <v>16.84095568</v>
      </c>
      <c r="AN290" s="1">
        <v>1461224.9979999999</v>
      </c>
      <c r="AO290" s="1">
        <v>887.68995129999996</v>
      </c>
      <c r="AP290" s="1">
        <v>1856.7279980000001</v>
      </c>
      <c r="AQ290" s="1">
        <v>1807.1647909999999</v>
      </c>
      <c r="AR290" s="1">
        <v>2284.2364830000001</v>
      </c>
      <c r="AS290" s="1">
        <v>7404.215862</v>
      </c>
      <c r="AT290" s="1">
        <v>783.75562230000003</v>
      </c>
      <c r="AU290" s="1">
        <v>1806.609236</v>
      </c>
      <c r="AV290" s="1">
        <v>31079.423640000001</v>
      </c>
      <c r="AW290" s="1">
        <v>429.97150549999998</v>
      </c>
      <c r="AX290" s="1">
        <v>301.25259369999998</v>
      </c>
      <c r="AY290" s="1">
        <v>83.786658729999999</v>
      </c>
      <c r="AZ290" s="1">
        <v>2893.2503160000001</v>
      </c>
      <c r="BA290" s="1">
        <v>2848.620703</v>
      </c>
      <c r="BB290" s="1">
        <v>1910.472929</v>
      </c>
      <c r="BC290" s="1">
        <v>5293.1244100000004</v>
      </c>
    </row>
    <row r="291" spans="1:55" ht="15.75" customHeight="1" x14ac:dyDescent="0.25">
      <c r="A291" s="1" t="s">
        <v>660</v>
      </c>
      <c r="B291" s="1" t="s">
        <v>661</v>
      </c>
      <c r="C291" s="1" t="s">
        <v>3136</v>
      </c>
      <c r="D291" s="1">
        <v>48</v>
      </c>
      <c r="E291" s="1">
        <v>11.190323429999999</v>
      </c>
      <c r="F291" s="1">
        <v>2</v>
      </c>
      <c r="G291" s="1">
        <v>52.5</v>
      </c>
      <c r="H291" s="1">
        <v>13.125</v>
      </c>
      <c r="I291" s="1">
        <v>3.75</v>
      </c>
      <c r="J291" s="1">
        <v>0.9375</v>
      </c>
      <c r="K291" s="1">
        <v>2</v>
      </c>
      <c r="L291" s="1">
        <v>0.5</v>
      </c>
      <c r="M291" s="1">
        <v>10</v>
      </c>
      <c r="N291" s="1">
        <v>2.5</v>
      </c>
      <c r="O291" s="1">
        <v>37.5</v>
      </c>
      <c r="P291" s="1">
        <v>9.375</v>
      </c>
      <c r="Q291" s="1">
        <v>4</v>
      </c>
      <c r="R291" s="1">
        <v>117.5</v>
      </c>
      <c r="S291" s="1">
        <v>85</v>
      </c>
      <c r="T291" s="1">
        <v>29.75</v>
      </c>
      <c r="U291" s="1">
        <v>7120.25</v>
      </c>
      <c r="V291" s="1">
        <v>265.5</v>
      </c>
      <c r="W291" s="1">
        <v>-22</v>
      </c>
      <c r="X291" s="1">
        <v>287.5</v>
      </c>
      <c r="Y291" s="1">
        <v>121.5</v>
      </c>
      <c r="Z291" s="1">
        <v>130.75</v>
      </c>
      <c r="AA291" s="1">
        <v>207.25</v>
      </c>
      <c r="AB291" s="1">
        <v>25.75</v>
      </c>
      <c r="AC291" s="1">
        <v>1236</v>
      </c>
      <c r="AD291" s="1">
        <v>150.75</v>
      </c>
      <c r="AE291" s="1">
        <v>68.5</v>
      </c>
      <c r="AF291" s="1">
        <v>22.75</v>
      </c>
      <c r="AG291" s="1">
        <v>411</v>
      </c>
      <c r="AH291" s="1">
        <v>233</v>
      </c>
      <c r="AI291" s="1">
        <v>260.25</v>
      </c>
      <c r="AJ291" s="1">
        <v>345</v>
      </c>
      <c r="AK291" s="1">
        <v>359.91249349999998</v>
      </c>
      <c r="AL291" s="1">
        <v>75.179926760000001</v>
      </c>
      <c r="AM291" s="1">
        <v>7.9319535810000001</v>
      </c>
      <c r="AN291" s="1">
        <v>1108318.8149999999</v>
      </c>
      <c r="AO291" s="1">
        <v>264.83138270000001</v>
      </c>
      <c r="AP291" s="1">
        <v>1096.3425970000001</v>
      </c>
      <c r="AQ291" s="1">
        <v>1188.171752</v>
      </c>
      <c r="AR291" s="1">
        <v>787.97137850000001</v>
      </c>
      <c r="AS291" s="1">
        <v>1704.8258390000001</v>
      </c>
      <c r="AT291" s="1">
        <v>194.32824450000001</v>
      </c>
      <c r="AU291" s="1">
        <v>896.69558770000003</v>
      </c>
      <c r="AV291" s="1">
        <v>35260.725749999998</v>
      </c>
      <c r="AW291" s="1">
        <v>606.38723270000003</v>
      </c>
      <c r="AX291" s="1">
        <v>131.97171460000001</v>
      </c>
      <c r="AY291" s="1">
        <v>49.227176270000001</v>
      </c>
      <c r="AZ291" s="1">
        <v>4579.2303949999996</v>
      </c>
      <c r="BA291" s="1">
        <v>1386.7778599999999</v>
      </c>
      <c r="BB291" s="1">
        <v>2240.5517719999998</v>
      </c>
      <c r="BC291" s="1">
        <v>3953.2927810000001</v>
      </c>
    </row>
    <row r="292" spans="1:55" ht="15.75" customHeight="1" x14ac:dyDescent="0.25">
      <c r="A292" s="1" t="s">
        <v>662</v>
      </c>
      <c r="B292" s="1" t="s">
        <v>663</v>
      </c>
      <c r="C292" s="1" t="s">
        <v>3171</v>
      </c>
      <c r="D292" s="1">
        <v>56</v>
      </c>
      <c r="E292" s="1">
        <v>22.380646859999999</v>
      </c>
      <c r="F292" s="1">
        <v>1</v>
      </c>
      <c r="G292" s="1">
        <v>52.5</v>
      </c>
      <c r="H292" s="1">
        <v>13.125</v>
      </c>
      <c r="I292" s="1">
        <v>6.2</v>
      </c>
      <c r="J292" s="1">
        <v>1.55</v>
      </c>
      <c r="K292" s="1">
        <v>4.8</v>
      </c>
      <c r="L292" s="1">
        <v>1.2</v>
      </c>
      <c r="M292" s="1">
        <v>18</v>
      </c>
      <c r="N292" s="1">
        <v>4.5</v>
      </c>
      <c r="O292" s="1">
        <v>21</v>
      </c>
      <c r="P292" s="1">
        <v>5.25</v>
      </c>
      <c r="Q292" s="1">
        <v>417</v>
      </c>
      <c r="R292" s="1">
        <v>100.1486811</v>
      </c>
      <c r="S292" s="1">
        <v>118.0623501</v>
      </c>
      <c r="T292" s="1">
        <v>29.32134293</v>
      </c>
      <c r="U292" s="1">
        <v>9799.592326</v>
      </c>
      <c r="V292" s="1">
        <v>297.21822539999999</v>
      </c>
      <c r="W292" s="1">
        <v>-100.73860910000001</v>
      </c>
      <c r="X292" s="1">
        <v>397.95683450000001</v>
      </c>
      <c r="Y292" s="1">
        <v>194.2901679</v>
      </c>
      <c r="Z292" s="1">
        <v>-19.549160669999999</v>
      </c>
      <c r="AA292" s="1">
        <v>221.32134289999999</v>
      </c>
      <c r="AB292" s="1">
        <v>-32.309352519999997</v>
      </c>
      <c r="AC292" s="1">
        <v>924.92086329999995</v>
      </c>
      <c r="AD292" s="1">
        <v>109.66666669999999</v>
      </c>
      <c r="AE292" s="1">
        <v>42.203836930000001</v>
      </c>
      <c r="AF292" s="1">
        <v>29.705035970000001</v>
      </c>
      <c r="AG292" s="1">
        <v>305.81774580000001</v>
      </c>
      <c r="AH292" s="1">
        <v>146.04076739999999</v>
      </c>
      <c r="AI292" s="1">
        <v>289.21822539999999</v>
      </c>
      <c r="AJ292" s="1">
        <v>150.42206239999999</v>
      </c>
      <c r="AK292" s="1">
        <v>943.32880230000001</v>
      </c>
      <c r="AL292" s="1">
        <v>119.04418</v>
      </c>
      <c r="AM292" s="1">
        <v>11.055144350000001</v>
      </c>
      <c r="AN292" s="1">
        <v>1163738.0689999999</v>
      </c>
      <c r="AO292" s="1">
        <v>565.78159010000002</v>
      </c>
      <c r="AP292" s="1">
        <v>2073.1694910000001</v>
      </c>
      <c r="AQ292" s="1">
        <v>1266.507748</v>
      </c>
      <c r="AR292" s="1">
        <v>1223.8122350000001</v>
      </c>
      <c r="AS292" s="1">
        <v>4564.7289479999999</v>
      </c>
      <c r="AT292" s="1">
        <v>519.20899050000003</v>
      </c>
      <c r="AU292" s="1">
        <v>1928.0266670000001</v>
      </c>
      <c r="AV292" s="1">
        <v>21337.52016</v>
      </c>
      <c r="AW292" s="1">
        <v>226.19871789999999</v>
      </c>
      <c r="AX292" s="1">
        <v>400.22998519999999</v>
      </c>
      <c r="AY292" s="1">
        <v>223.64596019999999</v>
      </c>
      <c r="AZ292" s="1">
        <v>1169.5724729999999</v>
      </c>
      <c r="BA292" s="1">
        <v>4202.6690070000004</v>
      </c>
      <c r="BB292" s="1">
        <v>1040.570052</v>
      </c>
      <c r="BC292" s="1">
        <v>5116.9031660000001</v>
      </c>
    </row>
    <row r="293" spans="1:55" ht="15.75" customHeight="1" x14ac:dyDescent="0.25">
      <c r="A293" s="1" t="s">
        <v>664</v>
      </c>
      <c r="B293" s="1" t="s">
        <v>665</v>
      </c>
      <c r="C293" s="1" t="s">
        <v>65</v>
      </c>
      <c r="D293" s="1">
        <v>68</v>
      </c>
      <c r="E293" s="1">
        <v>22.380646859999999</v>
      </c>
      <c r="F293" s="1">
        <v>1</v>
      </c>
      <c r="G293" s="1">
        <v>92.5</v>
      </c>
      <c r="H293" s="1">
        <v>23.125</v>
      </c>
      <c r="I293" s="1">
        <v>7.25</v>
      </c>
      <c r="J293" s="1">
        <v>1.8125</v>
      </c>
      <c r="K293" s="1">
        <v>3.05</v>
      </c>
      <c r="L293" s="1">
        <v>0.76249999999999996</v>
      </c>
      <c r="M293" s="1">
        <v>64</v>
      </c>
      <c r="N293" s="1">
        <v>16</v>
      </c>
      <c r="O293" s="1">
        <v>65</v>
      </c>
      <c r="P293" s="1">
        <v>16.25</v>
      </c>
      <c r="Q293" s="1">
        <v>384</v>
      </c>
      <c r="R293" s="1">
        <v>60.135416669999998</v>
      </c>
      <c r="S293" s="1">
        <v>109.66145830000001</v>
      </c>
      <c r="T293" s="1">
        <v>28.2109375</v>
      </c>
      <c r="U293" s="1">
        <v>9497.7369789999993</v>
      </c>
      <c r="V293" s="1">
        <v>251.1796875</v>
      </c>
      <c r="W293" s="1">
        <v>-133.39322920000001</v>
      </c>
      <c r="X293" s="1">
        <v>384.57291670000001</v>
      </c>
      <c r="Y293" s="1">
        <v>114.51302080000001</v>
      </c>
      <c r="Z293" s="1">
        <v>-14.21614583</v>
      </c>
      <c r="AA293" s="1">
        <v>177.7578125</v>
      </c>
      <c r="AB293" s="1">
        <v>-67.1328125</v>
      </c>
      <c r="AC293" s="1">
        <v>1061.1171879999999</v>
      </c>
      <c r="AD293" s="1">
        <v>113.1015625</v>
      </c>
      <c r="AE293" s="1">
        <v>64.776041669999998</v>
      </c>
      <c r="AF293" s="1">
        <v>18.1875</v>
      </c>
      <c r="AG293" s="1">
        <v>319.05729170000001</v>
      </c>
      <c r="AH293" s="1">
        <v>210.3828125</v>
      </c>
      <c r="AI293" s="1">
        <v>291.015625</v>
      </c>
      <c r="AJ293" s="1">
        <v>235.72395829999999</v>
      </c>
      <c r="AK293" s="1">
        <v>830.74401650000004</v>
      </c>
      <c r="AL293" s="1">
        <v>184.48039059999999</v>
      </c>
      <c r="AM293" s="1">
        <v>15.258261259999999</v>
      </c>
      <c r="AN293" s="1">
        <v>1601856.706</v>
      </c>
      <c r="AO293" s="1">
        <v>597.46371169999998</v>
      </c>
      <c r="AP293" s="1">
        <v>2328.4376560000001</v>
      </c>
      <c r="AQ293" s="1">
        <v>1982.4333119999999</v>
      </c>
      <c r="AR293" s="1">
        <v>5795.0807699999996</v>
      </c>
      <c r="AS293" s="1">
        <v>7113.757337</v>
      </c>
      <c r="AT293" s="1">
        <v>485.81325470000002</v>
      </c>
      <c r="AU293" s="1">
        <v>1896.559338</v>
      </c>
      <c r="AV293" s="1">
        <v>53605.268219999998</v>
      </c>
      <c r="AW293" s="1">
        <v>438.67112029999998</v>
      </c>
      <c r="AX293" s="1">
        <v>581.94971169999997</v>
      </c>
      <c r="AY293" s="1">
        <v>106.5704961</v>
      </c>
      <c r="AZ293" s="1">
        <v>3275.4327400000002</v>
      </c>
      <c r="BA293" s="1">
        <v>5106.1167800000003</v>
      </c>
      <c r="BB293" s="1">
        <v>1998.41751</v>
      </c>
      <c r="BC293" s="1">
        <v>7696.7330019999999</v>
      </c>
    </row>
    <row r="294" spans="1:55" ht="15.75" customHeight="1" x14ac:dyDescent="0.25">
      <c r="A294" s="1" t="s">
        <v>666</v>
      </c>
      <c r="B294" s="1" t="s">
        <v>667</v>
      </c>
      <c r="C294" s="1" t="s">
        <v>424</v>
      </c>
      <c r="D294" s="1">
        <v>51.25</v>
      </c>
      <c r="E294" s="1">
        <v>2.7975808579999999</v>
      </c>
      <c r="F294" s="1">
        <v>8</v>
      </c>
      <c r="G294" s="1">
        <v>16</v>
      </c>
      <c r="H294" s="1">
        <v>4</v>
      </c>
      <c r="I294" s="1">
        <v>0.5</v>
      </c>
      <c r="J294" s="1">
        <v>0.125</v>
      </c>
      <c r="K294" s="1">
        <v>2.85</v>
      </c>
      <c r="L294" s="1">
        <v>0.71250000000000002</v>
      </c>
      <c r="M294" s="1">
        <v>9.5</v>
      </c>
      <c r="N294" s="1">
        <v>2.375</v>
      </c>
      <c r="O294" s="1">
        <v>12</v>
      </c>
      <c r="P294" s="1">
        <v>3</v>
      </c>
      <c r="Q294" s="1">
        <v>336</v>
      </c>
      <c r="R294" s="1">
        <v>-8.68452381</v>
      </c>
      <c r="S294" s="1">
        <v>103.4940476</v>
      </c>
      <c r="T294" s="1">
        <v>23.985119050000002</v>
      </c>
      <c r="U294" s="1">
        <v>11393.601189999999</v>
      </c>
      <c r="V294" s="1">
        <v>206.53273809999999</v>
      </c>
      <c r="W294" s="1">
        <v>-226.2113095</v>
      </c>
      <c r="X294" s="1">
        <v>432.74404759999999</v>
      </c>
      <c r="Y294" s="1">
        <v>109.25297620000001</v>
      </c>
      <c r="Z294" s="1">
        <v>-115.7827381</v>
      </c>
      <c r="AA294" s="1">
        <v>133.05654759999999</v>
      </c>
      <c r="AB294" s="1">
        <v>-157.95833329999999</v>
      </c>
      <c r="AC294" s="1">
        <v>676.94940480000002</v>
      </c>
      <c r="AD294" s="1">
        <v>90.178571430000005</v>
      </c>
      <c r="AE294" s="1">
        <v>29.354166670000001</v>
      </c>
      <c r="AF294" s="1">
        <v>38.279761899999997</v>
      </c>
      <c r="AG294" s="1">
        <v>247.76785709999999</v>
      </c>
      <c r="AH294" s="1">
        <v>101.9136905</v>
      </c>
      <c r="AI294" s="1">
        <v>228.0625</v>
      </c>
      <c r="AJ294" s="1">
        <v>121.3184524</v>
      </c>
      <c r="AK294" s="1">
        <v>3460.9867450000002</v>
      </c>
      <c r="AL294" s="1">
        <v>415.27757639999999</v>
      </c>
      <c r="AM294" s="1">
        <v>29.883359989999999</v>
      </c>
      <c r="AN294" s="1">
        <v>8228824.9689999996</v>
      </c>
      <c r="AO294" s="1">
        <v>2294.8586270000001</v>
      </c>
      <c r="AP294" s="1">
        <v>7861.0387970000002</v>
      </c>
      <c r="AQ294" s="1">
        <v>8038.6387699999996</v>
      </c>
      <c r="AR294" s="1">
        <v>3613.9984989999998</v>
      </c>
      <c r="AS294" s="1">
        <v>8507.9019100000005</v>
      </c>
      <c r="AT294" s="1">
        <v>1694.4415690000001</v>
      </c>
      <c r="AU294" s="1">
        <v>7126.6907959999999</v>
      </c>
      <c r="AV294" s="1">
        <v>84827.337729999999</v>
      </c>
      <c r="AW294" s="1">
        <v>1288.290405</v>
      </c>
      <c r="AX294" s="1">
        <v>361.95478859999997</v>
      </c>
      <c r="AY294" s="1">
        <v>265.61702200000002</v>
      </c>
      <c r="AZ294" s="1">
        <v>9178.0593819999995</v>
      </c>
      <c r="BA294" s="1">
        <v>3965.135812</v>
      </c>
      <c r="BB294" s="1">
        <v>4851.4020520000004</v>
      </c>
      <c r="BC294" s="1">
        <v>7719.5550020000001</v>
      </c>
    </row>
    <row r="295" spans="1:55" ht="15.75" customHeight="1" x14ac:dyDescent="0.25">
      <c r="A295" s="1" t="s">
        <v>668</v>
      </c>
      <c r="B295" s="1" t="s">
        <v>669</v>
      </c>
      <c r="C295" s="1" t="s">
        <v>3172</v>
      </c>
      <c r="D295" s="1">
        <v>51</v>
      </c>
      <c r="E295" s="1">
        <v>11.190323429999999</v>
      </c>
      <c r="F295" s="1">
        <v>2</v>
      </c>
      <c r="G295" s="1">
        <v>45</v>
      </c>
      <c r="H295" s="1">
        <v>11.25</v>
      </c>
      <c r="I295" s="1">
        <v>7.5</v>
      </c>
      <c r="J295" s="1">
        <v>1.875</v>
      </c>
      <c r="K295" s="1">
        <v>4.5</v>
      </c>
      <c r="L295" s="1">
        <v>1.125</v>
      </c>
      <c r="M295" s="1">
        <v>26</v>
      </c>
      <c r="N295" s="1">
        <v>6.5</v>
      </c>
      <c r="O295" s="1">
        <v>19</v>
      </c>
      <c r="P295" s="1">
        <v>4.75</v>
      </c>
      <c r="Q295" s="1">
        <v>29</v>
      </c>
      <c r="R295" s="1">
        <v>113.3103448</v>
      </c>
      <c r="S295" s="1">
        <v>118.86206900000001</v>
      </c>
      <c r="T295" s="1">
        <v>52.758620690000001</v>
      </c>
      <c r="U295" s="1">
        <v>3940.206897</v>
      </c>
      <c r="V295" s="1">
        <v>244.3103448</v>
      </c>
      <c r="W295" s="1">
        <v>15.20689655</v>
      </c>
      <c r="X295" s="1">
        <v>229.1034483</v>
      </c>
      <c r="Y295" s="1">
        <v>70.758620690000001</v>
      </c>
      <c r="Z295" s="1">
        <v>162.51724139999999</v>
      </c>
      <c r="AA295" s="1">
        <v>165.3448276</v>
      </c>
      <c r="AB295" s="1">
        <v>66.034482760000003</v>
      </c>
      <c r="AC295" s="1">
        <v>1214.793103</v>
      </c>
      <c r="AD295" s="1">
        <v>218.17241379999999</v>
      </c>
      <c r="AE295" s="1">
        <v>6.551724138</v>
      </c>
      <c r="AF295" s="1">
        <v>76.310344830000005</v>
      </c>
      <c r="AG295" s="1">
        <v>611.24137929999995</v>
      </c>
      <c r="AH295" s="1">
        <v>39.551724139999997</v>
      </c>
      <c r="AI295" s="1">
        <v>50.241379309999999</v>
      </c>
      <c r="AJ295" s="1">
        <v>581.4482759</v>
      </c>
      <c r="AK295" s="1">
        <v>577.15024630000005</v>
      </c>
      <c r="AL295" s="1">
        <v>350.26600989999997</v>
      </c>
      <c r="AM295" s="1">
        <v>32.6182266</v>
      </c>
      <c r="AN295" s="1">
        <v>2133875.8840000001</v>
      </c>
      <c r="AO295" s="1">
        <v>1896.3645320000001</v>
      </c>
      <c r="AP295" s="1">
        <v>953.59852220000005</v>
      </c>
      <c r="AQ295" s="1">
        <v>3610.8817730000001</v>
      </c>
      <c r="AR295" s="1">
        <v>888.47536950000006</v>
      </c>
      <c r="AS295" s="1">
        <v>904.68719209999995</v>
      </c>
      <c r="AT295" s="1">
        <v>869.6625616</v>
      </c>
      <c r="AU295" s="1">
        <v>873.46305419999999</v>
      </c>
      <c r="AV295" s="1">
        <v>204750.3842</v>
      </c>
      <c r="AW295" s="1">
        <v>5627.219212</v>
      </c>
      <c r="AX295" s="1">
        <v>25.684729059999999</v>
      </c>
      <c r="AY295" s="1">
        <v>137.79310340000001</v>
      </c>
      <c r="AZ295" s="1">
        <v>48317.761079999997</v>
      </c>
      <c r="BA295" s="1">
        <v>787.18472910000003</v>
      </c>
      <c r="BB295" s="1">
        <v>902.26108369999997</v>
      </c>
      <c r="BC295" s="1">
        <v>41465.756159999997</v>
      </c>
    </row>
    <row r="296" spans="1:55" ht="15.75" customHeight="1" x14ac:dyDescent="0.25">
      <c r="A296" s="1" t="s">
        <v>670</v>
      </c>
      <c r="B296" s="1" t="s">
        <v>671</v>
      </c>
      <c r="C296" s="1" t="s">
        <v>3182</v>
      </c>
      <c r="D296" s="1">
        <v>52.222222219999999</v>
      </c>
      <c r="E296" s="1">
        <v>2.4867385400000002</v>
      </c>
      <c r="F296" s="1">
        <v>9</v>
      </c>
      <c r="G296" s="1">
        <v>25</v>
      </c>
      <c r="H296" s="1">
        <v>6.25</v>
      </c>
      <c r="I296" s="1">
        <v>1.75</v>
      </c>
      <c r="J296" s="1">
        <v>0.4375</v>
      </c>
      <c r="K296" s="1">
        <v>4.5</v>
      </c>
      <c r="L296" s="1">
        <v>1.125</v>
      </c>
      <c r="M296" s="1">
        <v>9</v>
      </c>
      <c r="N296" s="1">
        <v>2.25</v>
      </c>
      <c r="O296" s="1">
        <v>15</v>
      </c>
      <c r="P296" s="1">
        <v>3.75</v>
      </c>
      <c r="Q296" s="1">
        <v>644</v>
      </c>
      <c r="R296" s="1">
        <v>126.4782609</v>
      </c>
      <c r="S296" s="1">
        <v>94.468944100000002</v>
      </c>
      <c r="T296" s="1">
        <v>35.402173910000002</v>
      </c>
      <c r="U296" s="1">
        <v>5935.276398</v>
      </c>
      <c r="V296" s="1">
        <v>272.50465839999998</v>
      </c>
      <c r="W296" s="1">
        <v>9.2872670809999995</v>
      </c>
      <c r="X296" s="1">
        <v>263.21739129999997</v>
      </c>
      <c r="Y296" s="1">
        <v>103.74223600000001</v>
      </c>
      <c r="Z296" s="1">
        <v>170.44254659999999</v>
      </c>
      <c r="AA296" s="1">
        <v>204.0139752</v>
      </c>
      <c r="AB296" s="1">
        <v>52.636645960000003</v>
      </c>
      <c r="AC296" s="1">
        <v>707.04503109999996</v>
      </c>
      <c r="AD296" s="1">
        <v>91.262422360000002</v>
      </c>
      <c r="AE296" s="1">
        <v>27.745341610000001</v>
      </c>
      <c r="AF296" s="1">
        <v>35.05900621</v>
      </c>
      <c r="AG296" s="1">
        <v>247.70186340000001</v>
      </c>
      <c r="AH296" s="1">
        <v>104.765528</v>
      </c>
      <c r="AI296" s="1">
        <v>121.2080745</v>
      </c>
      <c r="AJ296" s="1">
        <v>209.75776400000001</v>
      </c>
      <c r="AK296" s="1">
        <v>943.54385019999995</v>
      </c>
      <c r="AL296" s="1">
        <v>260.6444462</v>
      </c>
      <c r="AM296" s="1">
        <v>15.39165934</v>
      </c>
      <c r="AN296" s="1">
        <v>670964.18169999996</v>
      </c>
      <c r="AO296" s="1">
        <v>1173.2394810000001</v>
      </c>
      <c r="AP296" s="1">
        <v>1336.8022639999999</v>
      </c>
      <c r="AQ296" s="1">
        <v>1204.929339</v>
      </c>
      <c r="AR296" s="1">
        <v>1928.1667359999999</v>
      </c>
      <c r="AS296" s="1">
        <v>5374.6669890000003</v>
      </c>
      <c r="AT296" s="1">
        <v>871.37927560000003</v>
      </c>
      <c r="AU296" s="1">
        <v>1360.9564150000001</v>
      </c>
      <c r="AV296" s="1">
        <v>48492.161269999997</v>
      </c>
      <c r="AW296" s="1">
        <v>893.41625290000002</v>
      </c>
      <c r="AX296" s="1">
        <v>458.00036710000001</v>
      </c>
      <c r="AY296" s="1">
        <v>437.45529979999998</v>
      </c>
      <c r="AZ296" s="1">
        <v>7064.1349270000001</v>
      </c>
      <c r="BA296" s="1">
        <v>4635.1906609999996</v>
      </c>
      <c r="BB296" s="1">
        <v>6284.3920959999996</v>
      </c>
      <c r="BC296" s="1">
        <v>6946.7312769999999</v>
      </c>
    </row>
    <row r="297" spans="1:55" ht="15.75" customHeight="1" x14ac:dyDescent="0.25">
      <c r="A297" s="1" t="s">
        <v>672</v>
      </c>
      <c r="B297" s="1" t="s">
        <v>673</v>
      </c>
      <c r="C297" s="1" t="s">
        <v>70</v>
      </c>
      <c r="D297" s="1">
        <v>54</v>
      </c>
      <c r="E297" s="1">
        <v>22.380646859999999</v>
      </c>
      <c r="F297" s="1">
        <v>1</v>
      </c>
      <c r="G297" s="1">
        <v>20</v>
      </c>
      <c r="H297" s="1">
        <v>5</v>
      </c>
      <c r="I297" s="1">
        <v>2.75</v>
      </c>
      <c r="J297" s="1">
        <v>0.6875</v>
      </c>
      <c r="K297" s="1">
        <v>2.5</v>
      </c>
      <c r="L297" s="1">
        <v>0.625</v>
      </c>
      <c r="M297" s="1">
        <v>12.5</v>
      </c>
      <c r="N297" s="1">
        <v>3.125</v>
      </c>
      <c r="O297" s="1">
        <v>12.5</v>
      </c>
      <c r="P297" s="1">
        <v>3.125</v>
      </c>
      <c r="Q297" s="1">
        <v>34</v>
      </c>
      <c r="R297" s="1">
        <v>37.294117649999997</v>
      </c>
      <c r="S297" s="1">
        <v>145.08823530000001</v>
      </c>
      <c r="T297" s="1">
        <v>35.441176470000002</v>
      </c>
      <c r="U297" s="1">
        <v>9211.6470590000008</v>
      </c>
      <c r="V297" s="1">
        <v>252.1470588</v>
      </c>
      <c r="W297" s="1">
        <v>-160.1176471</v>
      </c>
      <c r="X297" s="1">
        <v>412.26470590000002</v>
      </c>
      <c r="Y297" s="1">
        <v>116</v>
      </c>
      <c r="Z297" s="1">
        <v>-40.941176470000002</v>
      </c>
      <c r="AA297" s="1">
        <v>154.79411759999999</v>
      </c>
      <c r="AB297" s="1">
        <v>-81.08823529</v>
      </c>
      <c r="AC297" s="1">
        <v>532.58823529999995</v>
      </c>
      <c r="AD297" s="1">
        <v>78.029411760000002</v>
      </c>
      <c r="AE297" s="1">
        <v>21.617647059999999</v>
      </c>
      <c r="AF297" s="1">
        <v>43.617647060000003</v>
      </c>
      <c r="AG297" s="1">
        <v>210.97058820000001</v>
      </c>
      <c r="AH297" s="1">
        <v>74.970588239999998</v>
      </c>
      <c r="AI297" s="1">
        <v>175.6470588</v>
      </c>
      <c r="AJ297" s="1">
        <v>97.705882349999996</v>
      </c>
      <c r="AK297" s="1">
        <v>1506.1532979999999</v>
      </c>
      <c r="AL297" s="1">
        <v>337.59803920000002</v>
      </c>
      <c r="AM297" s="1">
        <v>37.587344029999997</v>
      </c>
      <c r="AN297" s="1">
        <v>4281794.3569999998</v>
      </c>
      <c r="AO297" s="1">
        <v>2265.9474150000001</v>
      </c>
      <c r="AP297" s="1">
        <v>2661.9857400000001</v>
      </c>
      <c r="AQ297" s="1">
        <v>3057.0490199999999</v>
      </c>
      <c r="AR297" s="1">
        <v>5920.121212</v>
      </c>
      <c r="AS297" s="1">
        <v>6142.9661319999996</v>
      </c>
      <c r="AT297" s="1">
        <v>2308.6532980000002</v>
      </c>
      <c r="AU297" s="1">
        <v>2201.9010699999999</v>
      </c>
      <c r="AV297" s="1">
        <v>29370.916219999999</v>
      </c>
      <c r="AW297" s="1">
        <v>568.15062390000003</v>
      </c>
      <c r="AX297" s="1">
        <v>166.24331549999999</v>
      </c>
      <c r="AY297" s="1">
        <v>390.72816399999999</v>
      </c>
      <c r="AZ297" s="1">
        <v>4711.9081999999999</v>
      </c>
      <c r="BA297" s="1">
        <v>2089.6051689999999</v>
      </c>
      <c r="BB297" s="1">
        <v>1782.720143</v>
      </c>
      <c r="BC297" s="1">
        <v>8762.8199640000003</v>
      </c>
    </row>
    <row r="298" spans="1:55" ht="15.75" customHeight="1" x14ac:dyDescent="0.25">
      <c r="A298" s="1" t="s">
        <v>674</v>
      </c>
      <c r="B298" s="1" t="s">
        <v>675</v>
      </c>
      <c r="C298" s="1" t="s">
        <v>157</v>
      </c>
      <c r="D298" s="1">
        <v>88</v>
      </c>
      <c r="E298" s="1">
        <v>22.380646859999999</v>
      </c>
      <c r="F298" s="1">
        <v>1</v>
      </c>
      <c r="G298" s="1">
        <v>27.5</v>
      </c>
      <c r="H298" s="1">
        <v>6.875</v>
      </c>
      <c r="I298" s="1">
        <v>1.5</v>
      </c>
      <c r="J298" s="1">
        <v>0.375</v>
      </c>
      <c r="K298" s="1">
        <v>6.5</v>
      </c>
      <c r="L298" s="1">
        <v>1.625</v>
      </c>
      <c r="M298" s="1">
        <v>0</v>
      </c>
      <c r="N298" s="1">
        <v>0</v>
      </c>
      <c r="O298" s="1">
        <v>80</v>
      </c>
      <c r="P298" s="1">
        <v>20</v>
      </c>
      <c r="Q298" s="1">
        <v>14</v>
      </c>
      <c r="R298" s="1">
        <v>90.785714290000001</v>
      </c>
      <c r="S298" s="1">
        <v>88.642857140000004</v>
      </c>
      <c r="T298" s="1">
        <v>45.928571429999998</v>
      </c>
      <c r="U298" s="1">
        <v>3464.9285709999999</v>
      </c>
      <c r="V298" s="1">
        <v>191.07142859999999</v>
      </c>
      <c r="W298" s="1">
        <v>0.28571428599999998</v>
      </c>
      <c r="X298" s="1">
        <v>190.7857143</v>
      </c>
      <c r="Y298" s="1">
        <v>71.5</v>
      </c>
      <c r="Z298" s="1">
        <v>102.7857143</v>
      </c>
      <c r="AA298" s="1">
        <v>134.2142857</v>
      </c>
      <c r="AB298" s="1">
        <v>44.857142860000003</v>
      </c>
      <c r="AC298" s="1">
        <v>2421.3571430000002</v>
      </c>
      <c r="AD298" s="1">
        <v>244.07142859999999</v>
      </c>
      <c r="AE298" s="1">
        <v>136.2857143</v>
      </c>
      <c r="AF298" s="1">
        <v>16.071428569999998</v>
      </c>
      <c r="AG298" s="1">
        <v>701.42857140000001</v>
      </c>
      <c r="AH298" s="1">
        <v>490.57142859999999</v>
      </c>
      <c r="AI298" s="1">
        <v>510.07142859999999</v>
      </c>
      <c r="AJ298" s="1">
        <v>636.7142857</v>
      </c>
      <c r="AK298" s="1">
        <v>102.83214099999999</v>
      </c>
      <c r="AL298" s="1">
        <v>21.47997908</v>
      </c>
      <c r="AM298" s="1">
        <v>2.2662724519999999</v>
      </c>
      <c r="AN298" s="1">
        <v>316662.51870000002</v>
      </c>
      <c r="AO298" s="1">
        <v>75.666109359999993</v>
      </c>
      <c r="AP298" s="1">
        <v>313.24074200000001</v>
      </c>
      <c r="AQ298" s="1">
        <v>339.47764330000001</v>
      </c>
      <c r="AR298" s="1">
        <v>225.1346796</v>
      </c>
      <c r="AS298" s="1">
        <v>487.09309689999998</v>
      </c>
      <c r="AT298" s="1">
        <v>55.522355570000002</v>
      </c>
      <c r="AU298" s="1">
        <v>256.1987393</v>
      </c>
      <c r="AV298" s="1">
        <v>10074.49307</v>
      </c>
      <c r="AW298" s="1">
        <v>173.25349510000001</v>
      </c>
      <c r="AX298" s="1">
        <v>37.706204169999999</v>
      </c>
      <c r="AY298" s="1">
        <v>14.064907509999999</v>
      </c>
      <c r="AZ298" s="1">
        <v>1308.351541</v>
      </c>
      <c r="BA298" s="1">
        <v>396.22224569999997</v>
      </c>
      <c r="BB298" s="1">
        <v>640.15764899999999</v>
      </c>
      <c r="BC298" s="1">
        <v>1129.5122229999999</v>
      </c>
    </row>
    <row r="299" spans="1:55" ht="15.75" customHeight="1" x14ac:dyDescent="0.25">
      <c r="A299" s="1" t="s">
        <v>676</v>
      </c>
      <c r="B299" s="1" t="s">
        <v>677</v>
      </c>
      <c r="C299" s="1" t="s">
        <v>3135</v>
      </c>
      <c r="D299" s="1">
        <v>80</v>
      </c>
      <c r="E299" s="1">
        <v>22.380646859999999</v>
      </c>
      <c r="F299" s="1">
        <v>1</v>
      </c>
      <c r="G299" s="1">
        <v>92.5</v>
      </c>
      <c r="H299" s="1">
        <v>23.125</v>
      </c>
      <c r="I299" s="1">
        <v>3.5</v>
      </c>
      <c r="J299" s="1">
        <v>0.875</v>
      </c>
      <c r="K299" s="1">
        <v>3.65</v>
      </c>
      <c r="L299" s="1">
        <v>0.91249999999999998</v>
      </c>
      <c r="M299" s="1">
        <v>6.85</v>
      </c>
      <c r="N299" s="1">
        <v>1.7124999999999999</v>
      </c>
      <c r="O299" s="1">
        <v>6.85</v>
      </c>
      <c r="P299" s="1">
        <v>1.7124999999999999</v>
      </c>
      <c r="Q299" s="1">
        <v>41</v>
      </c>
      <c r="R299" s="1">
        <v>124.7073171</v>
      </c>
      <c r="S299" s="1">
        <v>117.8780488</v>
      </c>
      <c r="T299" s="1">
        <v>55.707317070000002</v>
      </c>
      <c r="U299" s="1">
        <v>3384.5609760000002</v>
      </c>
      <c r="V299" s="1">
        <v>241.9756098</v>
      </c>
      <c r="W299" s="1">
        <v>28.7804878</v>
      </c>
      <c r="X299" s="1">
        <v>213.195122</v>
      </c>
      <c r="Y299" s="1">
        <v>89.243902439999999</v>
      </c>
      <c r="Z299" s="1">
        <v>164.3658537</v>
      </c>
      <c r="AA299" s="1">
        <v>168.51219510000001</v>
      </c>
      <c r="AB299" s="1">
        <v>83.365853659999999</v>
      </c>
      <c r="AC299" s="1">
        <v>889.68292680000002</v>
      </c>
      <c r="AD299" s="1">
        <v>172.43902439999999</v>
      </c>
      <c r="AE299" s="1">
        <v>3.8536585369999998</v>
      </c>
      <c r="AF299" s="1">
        <v>83.804878049999999</v>
      </c>
      <c r="AG299" s="1">
        <v>464.29268289999999</v>
      </c>
      <c r="AH299" s="1">
        <v>21.658536590000001</v>
      </c>
      <c r="AI299" s="1">
        <v>31.902439019999999</v>
      </c>
      <c r="AJ299" s="1">
        <v>450.60975610000003</v>
      </c>
      <c r="AK299" s="1">
        <v>737.71219510000003</v>
      </c>
      <c r="AL299" s="1">
        <v>356.65975609999998</v>
      </c>
      <c r="AM299" s="1">
        <v>45.262195120000001</v>
      </c>
      <c r="AN299" s="1">
        <v>1505677.5020000001</v>
      </c>
      <c r="AO299" s="1">
        <v>936.22439020000002</v>
      </c>
      <c r="AP299" s="1">
        <v>1367.1256100000001</v>
      </c>
      <c r="AQ299" s="1">
        <v>2288.1109759999999</v>
      </c>
      <c r="AR299" s="1">
        <v>667.48902439999995</v>
      </c>
      <c r="AS299" s="1">
        <v>472.53780490000003</v>
      </c>
      <c r="AT299" s="1">
        <v>452.40609760000001</v>
      </c>
      <c r="AU299" s="1">
        <v>1352.3878050000001</v>
      </c>
      <c r="AV299" s="1">
        <v>233256.872</v>
      </c>
      <c r="AW299" s="1">
        <v>7177.8524390000002</v>
      </c>
      <c r="AX299" s="1">
        <v>55.928048779999997</v>
      </c>
      <c r="AY299" s="1">
        <v>185.01097559999999</v>
      </c>
      <c r="AZ299" s="1">
        <v>58508.212200000002</v>
      </c>
      <c r="BA299" s="1">
        <v>895.43048780000004</v>
      </c>
      <c r="BB299" s="1">
        <v>1109.590244</v>
      </c>
      <c r="BC299" s="1">
        <v>53887.443899999998</v>
      </c>
    </row>
    <row r="300" spans="1:55" ht="15.75" customHeight="1" x14ac:dyDescent="0.25">
      <c r="A300" s="1" t="s">
        <v>678</v>
      </c>
      <c r="B300" s="1" t="s">
        <v>679</v>
      </c>
      <c r="C300" s="1" t="s">
        <v>70</v>
      </c>
      <c r="D300" s="1">
        <v>60</v>
      </c>
      <c r="E300" s="1">
        <v>11.190323429999999</v>
      </c>
      <c r="F300" s="1">
        <v>2</v>
      </c>
      <c r="G300" s="1">
        <v>47.5</v>
      </c>
      <c r="H300" s="1">
        <v>11.875</v>
      </c>
      <c r="I300" s="1">
        <v>3</v>
      </c>
      <c r="J300" s="1">
        <v>0.75</v>
      </c>
      <c r="K300" s="1">
        <v>2.5</v>
      </c>
      <c r="L300" s="1">
        <v>0.625</v>
      </c>
      <c r="M300" s="1">
        <v>25</v>
      </c>
      <c r="N300" s="1">
        <v>6.25</v>
      </c>
      <c r="O300" s="1">
        <v>25</v>
      </c>
      <c r="P300" s="1">
        <v>6.25</v>
      </c>
      <c r="Q300" s="1">
        <v>370</v>
      </c>
      <c r="R300" s="1">
        <v>70.621621619999999</v>
      </c>
      <c r="S300" s="1">
        <v>75.010810809999995</v>
      </c>
      <c r="T300" s="1">
        <v>27.232432429999999</v>
      </c>
      <c r="U300" s="1">
        <v>7032.7351349999999</v>
      </c>
      <c r="V300" s="1">
        <v>217.55135139999999</v>
      </c>
      <c r="W300" s="1">
        <v>-54.578378379999997</v>
      </c>
      <c r="X300" s="1">
        <v>272.12972969999998</v>
      </c>
      <c r="Y300" s="1">
        <v>138.15135140000001</v>
      </c>
      <c r="Z300" s="1">
        <v>10.816216219999999</v>
      </c>
      <c r="AA300" s="1">
        <v>161.4783784</v>
      </c>
      <c r="AB300" s="1">
        <v>-18.070270270000002</v>
      </c>
      <c r="AC300" s="1">
        <v>671.76216220000003</v>
      </c>
      <c r="AD300" s="1">
        <v>79.737837839999997</v>
      </c>
      <c r="AE300" s="1">
        <v>36.121621619999999</v>
      </c>
      <c r="AF300" s="1">
        <v>25.159459460000001</v>
      </c>
      <c r="AG300" s="1">
        <v>223.2486486</v>
      </c>
      <c r="AH300" s="1">
        <v>117.6378378</v>
      </c>
      <c r="AI300" s="1">
        <v>206.44324320000001</v>
      </c>
      <c r="AJ300" s="1">
        <v>140.95945950000001</v>
      </c>
      <c r="AK300" s="1">
        <v>335.14099470000002</v>
      </c>
      <c r="AL300" s="1">
        <v>187.11099390000001</v>
      </c>
      <c r="AM300" s="1">
        <v>20.357752869999999</v>
      </c>
      <c r="AN300" s="1">
        <v>1394739.1980000001</v>
      </c>
      <c r="AO300" s="1">
        <v>356.6653776</v>
      </c>
      <c r="AP300" s="1">
        <v>1184.6347619999999</v>
      </c>
      <c r="AQ300" s="1">
        <v>1511.2622570000001</v>
      </c>
      <c r="AR300" s="1">
        <v>1309.781909</v>
      </c>
      <c r="AS300" s="1">
        <v>1436.302175</v>
      </c>
      <c r="AT300" s="1">
        <v>184.52121149999999</v>
      </c>
      <c r="AU300" s="1">
        <v>920.68339560000004</v>
      </c>
      <c r="AV300" s="1">
        <v>19508.235960000002</v>
      </c>
      <c r="AW300" s="1">
        <v>348.4812202</v>
      </c>
      <c r="AX300" s="1">
        <v>86.226360510000006</v>
      </c>
      <c r="AY300" s="1">
        <v>46.979923829999997</v>
      </c>
      <c r="AZ300" s="1">
        <v>2922.6209330000002</v>
      </c>
      <c r="BA300" s="1">
        <v>914.26414709999995</v>
      </c>
      <c r="BB300" s="1">
        <v>3291.0658760000001</v>
      </c>
      <c r="BC300" s="1">
        <v>1015.356076</v>
      </c>
    </row>
    <row r="301" spans="1:55" ht="15.75" customHeight="1" x14ac:dyDescent="0.25">
      <c r="A301" s="1" t="s">
        <v>680</v>
      </c>
      <c r="B301" s="1" t="s">
        <v>681</v>
      </c>
      <c r="C301" s="1" t="s">
        <v>3135</v>
      </c>
      <c r="D301" s="1">
        <v>82</v>
      </c>
      <c r="E301" s="1">
        <v>11.190323429999999</v>
      </c>
      <c r="F301" s="1">
        <v>2</v>
      </c>
      <c r="G301" s="1">
        <v>19.5</v>
      </c>
      <c r="H301" s="1">
        <v>4.875</v>
      </c>
      <c r="I301" s="1">
        <v>2.75</v>
      </c>
      <c r="J301" s="1">
        <v>0.6875</v>
      </c>
      <c r="K301" s="1">
        <v>5.25</v>
      </c>
      <c r="L301" s="1">
        <v>1.3125</v>
      </c>
      <c r="M301" s="1">
        <v>8.25</v>
      </c>
      <c r="N301" s="1">
        <v>2.0625</v>
      </c>
      <c r="O301" s="1">
        <v>8.25</v>
      </c>
      <c r="P301" s="1">
        <v>2.0625</v>
      </c>
      <c r="Q301" s="1">
        <v>127</v>
      </c>
      <c r="R301" s="1">
        <v>0.299212598</v>
      </c>
      <c r="S301" s="1">
        <v>131.27559059999999</v>
      </c>
      <c r="T301" s="1">
        <v>36.771653540000003</v>
      </c>
      <c r="U301" s="1">
        <v>7574.6614170000003</v>
      </c>
      <c r="V301" s="1">
        <v>193.02362199999999</v>
      </c>
      <c r="W301" s="1">
        <v>-160.94488190000001</v>
      </c>
      <c r="X301" s="1">
        <v>353.96850389999997</v>
      </c>
      <c r="Y301" s="1">
        <v>1.9291338579999999</v>
      </c>
      <c r="Z301" s="1">
        <v>17.21259843</v>
      </c>
      <c r="AA301" s="1">
        <v>98.984251970000003</v>
      </c>
      <c r="AB301" s="1">
        <v>-92.039370079999998</v>
      </c>
      <c r="AC301" s="1">
        <v>688.48818900000003</v>
      </c>
      <c r="AD301" s="1">
        <v>81.496062989999999</v>
      </c>
      <c r="AE301" s="1">
        <v>36.90551181</v>
      </c>
      <c r="AF301" s="1">
        <v>23.53543307</v>
      </c>
      <c r="AG301" s="1">
        <v>220.40944880000001</v>
      </c>
      <c r="AH301" s="1">
        <v>128.41732279999999</v>
      </c>
      <c r="AI301" s="1">
        <v>170.015748</v>
      </c>
      <c r="AJ301" s="1">
        <v>185.22834649999999</v>
      </c>
      <c r="AK301" s="1">
        <v>1021.63992</v>
      </c>
      <c r="AL301" s="1">
        <v>236.9631296</v>
      </c>
      <c r="AM301" s="1">
        <v>16.19347582</v>
      </c>
      <c r="AN301" s="1">
        <v>767709.79720000003</v>
      </c>
      <c r="AO301" s="1">
        <v>1493.007374</v>
      </c>
      <c r="AP301" s="1">
        <v>1038.3858270000001</v>
      </c>
      <c r="AQ301" s="1">
        <v>884.90376200000003</v>
      </c>
      <c r="AR301" s="1">
        <v>5072.0663670000004</v>
      </c>
      <c r="AS301" s="1">
        <v>4285.3909510000003</v>
      </c>
      <c r="AT301" s="1">
        <v>1341.507687</v>
      </c>
      <c r="AU301" s="1">
        <v>815.1174853</v>
      </c>
      <c r="AV301" s="1">
        <v>26638.90264</v>
      </c>
      <c r="AW301" s="1">
        <v>404.791651</v>
      </c>
      <c r="AX301" s="1">
        <v>152.92750910000001</v>
      </c>
      <c r="AY301" s="1">
        <v>144.09198850000001</v>
      </c>
      <c r="AZ301" s="1">
        <v>3065.2278470000001</v>
      </c>
      <c r="BA301" s="1">
        <v>1528.356205</v>
      </c>
      <c r="BB301" s="1">
        <v>2890.206099</v>
      </c>
      <c r="BC301" s="1">
        <v>3766.0823650000002</v>
      </c>
    </row>
    <row r="302" spans="1:55" ht="15.75" customHeight="1" x14ac:dyDescent="0.25">
      <c r="A302" s="1" t="s">
        <v>682</v>
      </c>
      <c r="B302" s="1" t="s">
        <v>683</v>
      </c>
      <c r="C302" s="1" t="s">
        <v>3192</v>
      </c>
      <c r="D302" s="1">
        <v>54</v>
      </c>
      <c r="E302" s="1">
        <v>22.380646859999999</v>
      </c>
      <c r="F302" s="1">
        <v>1</v>
      </c>
      <c r="G302" s="1">
        <v>72.5</v>
      </c>
      <c r="H302" s="1">
        <v>18.125</v>
      </c>
      <c r="I302" s="1">
        <v>4</v>
      </c>
      <c r="J302" s="1">
        <v>1</v>
      </c>
      <c r="K302" s="1">
        <v>2.15</v>
      </c>
      <c r="L302" s="1">
        <v>0.53749999999999998</v>
      </c>
      <c r="M302" s="1">
        <v>30</v>
      </c>
      <c r="N302" s="1">
        <v>7.5</v>
      </c>
      <c r="O302" s="1">
        <v>35</v>
      </c>
      <c r="P302" s="1">
        <v>8.75</v>
      </c>
      <c r="Q302" s="1">
        <v>206</v>
      </c>
      <c r="R302" s="1">
        <v>49.621359220000002</v>
      </c>
      <c r="S302" s="1">
        <v>114.1699029</v>
      </c>
      <c r="T302" s="1">
        <v>26.485436889999999</v>
      </c>
      <c r="U302" s="1">
        <v>10803.39806</v>
      </c>
      <c r="V302" s="1">
        <v>257.6407767</v>
      </c>
      <c r="W302" s="1">
        <v>-170.40291260000001</v>
      </c>
      <c r="X302" s="1">
        <v>428.04368929999998</v>
      </c>
      <c r="Y302" s="1">
        <v>148.3980583</v>
      </c>
      <c r="Z302" s="1">
        <v>-59.349514560000003</v>
      </c>
      <c r="AA302" s="1">
        <v>181.59708739999999</v>
      </c>
      <c r="AB302" s="1">
        <v>-97.368932040000004</v>
      </c>
      <c r="AC302" s="1">
        <v>903.18932040000004</v>
      </c>
      <c r="AD302" s="1">
        <v>110.815534</v>
      </c>
      <c r="AE302" s="1">
        <v>40.771844659999999</v>
      </c>
      <c r="AF302" s="1">
        <v>33.228155340000001</v>
      </c>
      <c r="AG302" s="1">
        <v>314.81553400000001</v>
      </c>
      <c r="AH302" s="1">
        <v>138.71844659999999</v>
      </c>
      <c r="AI302" s="1">
        <v>288.59223300000002</v>
      </c>
      <c r="AJ302" s="1">
        <v>159.84951459999999</v>
      </c>
      <c r="AK302" s="1">
        <v>1711.0754440000001</v>
      </c>
      <c r="AL302" s="1">
        <v>151.1856263</v>
      </c>
      <c r="AM302" s="1">
        <v>13.46076249</v>
      </c>
      <c r="AN302" s="1">
        <v>2189378.7089999998</v>
      </c>
      <c r="AO302" s="1">
        <v>1315.0410609999999</v>
      </c>
      <c r="AP302" s="1">
        <v>4053.266138</v>
      </c>
      <c r="AQ302" s="1">
        <v>2344.041984</v>
      </c>
      <c r="AR302" s="1">
        <v>4358.0651669999997</v>
      </c>
      <c r="AS302" s="1">
        <v>5797.4870000000001</v>
      </c>
      <c r="AT302" s="1">
        <v>1142.9149179999999</v>
      </c>
      <c r="AU302" s="1">
        <v>3330.331518</v>
      </c>
      <c r="AV302" s="1">
        <v>55129.227400000003</v>
      </c>
      <c r="AW302" s="1">
        <v>820.5511722</v>
      </c>
      <c r="AX302" s="1">
        <v>518.43061799999998</v>
      </c>
      <c r="AY302" s="1">
        <v>259.82574</v>
      </c>
      <c r="AZ302" s="1">
        <v>6990.4536109999999</v>
      </c>
      <c r="BA302" s="1">
        <v>4893.5691210000005</v>
      </c>
      <c r="BB302" s="1">
        <v>1185.4329150000001</v>
      </c>
      <c r="BC302" s="1">
        <v>13542.95773</v>
      </c>
    </row>
    <row r="303" spans="1:55" ht="15.75" customHeight="1" x14ac:dyDescent="0.25">
      <c r="A303" s="1" t="s">
        <v>684</v>
      </c>
      <c r="B303" s="1" t="s">
        <v>685</v>
      </c>
      <c r="C303" s="1" t="s">
        <v>157</v>
      </c>
      <c r="D303" s="1">
        <v>88</v>
      </c>
      <c r="E303" s="1">
        <v>22.380646859999999</v>
      </c>
      <c r="F303" s="1">
        <v>1</v>
      </c>
      <c r="G303" s="1">
        <v>32.5</v>
      </c>
      <c r="H303" s="1">
        <v>8.125</v>
      </c>
      <c r="I303" s="1">
        <v>2.5</v>
      </c>
      <c r="J303" s="1">
        <v>0.625</v>
      </c>
      <c r="K303" s="1">
        <v>5.25</v>
      </c>
      <c r="L303" s="1">
        <v>1.3125</v>
      </c>
      <c r="M303" s="1">
        <v>0</v>
      </c>
      <c r="N303" s="1">
        <v>0</v>
      </c>
      <c r="O303" s="1">
        <v>50</v>
      </c>
      <c r="P303" s="1">
        <v>12.5</v>
      </c>
      <c r="Q303" s="1">
        <v>64</v>
      </c>
      <c r="R303" s="1">
        <v>100.5625</v>
      </c>
      <c r="S303" s="1">
        <v>90.8125</v>
      </c>
      <c r="T303" s="1">
        <v>45.8125</v>
      </c>
      <c r="U303" s="1">
        <v>3623.890625</v>
      </c>
      <c r="V303" s="1">
        <v>203.640625</v>
      </c>
      <c r="W303" s="1">
        <v>7.5</v>
      </c>
      <c r="X303" s="1">
        <v>196.140625</v>
      </c>
      <c r="Y303" s="1">
        <v>66.984375</v>
      </c>
      <c r="Z303" s="1">
        <v>137.421875</v>
      </c>
      <c r="AA303" s="1">
        <v>145.859375</v>
      </c>
      <c r="AB303" s="1">
        <v>52.5</v>
      </c>
      <c r="AC303" s="1">
        <v>1610.78125</v>
      </c>
      <c r="AD303" s="1">
        <v>166.9375</v>
      </c>
      <c r="AE303" s="1">
        <v>93.046875</v>
      </c>
      <c r="AF303" s="1">
        <v>15.953125</v>
      </c>
      <c r="AG303" s="1">
        <v>471.890625</v>
      </c>
      <c r="AH303" s="1">
        <v>332.234375</v>
      </c>
      <c r="AI303" s="1">
        <v>343.953125</v>
      </c>
      <c r="AJ303" s="1">
        <v>454.515625</v>
      </c>
      <c r="AK303" s="1">
        <v>600.5039683</v>
      </c>
      <c r="AL303" s="1">
        <v>37.837301590000003</v>
      </c>
      <c r="AM303" s="1">
        <v>1.138888889</v>
      </c>
      <c r="AN303" s="1">
        <v>97607.019589999996</v>
      </c>
      <c r="AO303" s="1">
        <v>380.04340280000002</v>
      </c>
      <c r="AP303" s="1">
        <v>773.30158730000005</v>
      </c>
      <c r="AQ303" s="1">
        <v>197.4878472</v>
      </c>
      <c r="AR303" s="1">
        <v>552.55530750000003</v>
      </c>
      <c r="AS303" s="1">
        <v>1013.708085</v>
      </c>
      <c r="AT303" s="1">
        <v>481.71006940000001</v>
      </c>
      <c r="AU303" s="1">
        <v>809.33333330000005</v>
      </c>
      <c r="AV303" s="1">
        <v>416582.49109999998</v>
      </c>
      <c r="AW303" s="1">
        <v>3937.869048</v>
      </c>
      <c r="AX303" s="1">
        <v>1218.1723710000001</v>
      </c>
      <c r="AY303" s="1">
        <v>21.50570437</v>
      </c>
      <c r="AZ303" s="1">
        <v>32940.416420000001</v>
      </c>
      <c r="BA303" s="1">
        <v>19689.642609999999</v>
      </c>
      <c r="BB303" s="1">
        <v>21327.093010000001</v>
      </c>
      <c r="BC303" s="1">
        <v>27308.952130000001</v>
      </c>
    </row>
    <row r="304" spans="1:55" ht="15.75" customHeight="1" x14ac:dyDescent="0.25">
      <c r="A304" s="1" t="s">
        <v>686</v>
      </c>
      <c r="B304" s="1" t="s">
        <v>687</v>
      </c>
      <c r="C304" s="1" t="s">
        <v>3183</v>
      </c>
      <c r="D304" s="1">
        <v>54</v>
      </c>
      <c r="E304" s="1">
        <v>22.380646859999999</v>
      </c>
      <c r="F304" s="1">
        <v>1</v>
      </c>
      <c r="G304" s="1">
        <v>40</v>
      </c>
      <c r="H304" s="1">
        <v>10</v>
      </c>
      <c r="I304" s="1">
        <v>3.5</v>
      </c>
      <c r="J304" s="1">
        <v>0.875</v>
      </c>
      <c r="K304" s="1">
        <v>3.25</v>
      </c>
      <c r="L304" s="1">
        <v>0.8125</v>
      </c>
      <c r="M304" s="1">
        <v>27.5</v>
      </c>
      <c r="N304" s="1">
        <v>6.875</v>
      </c>
      <c r="O304" s="1" t="s">
        <v>71</v>
      </c>
      <c r="P304" s="1" t="s">
        <v>71</v>
      </c>
      <c r="Q304" s="1">
        <v>12</v>
      </c>
      <c r="R304" s="1">
        <v>152.08333329999999</v>
      </c>
      <c r="S304" s="1">
        <v>98.083333330000002</v>
      </c>
      <c r="T304" s="1">
        <v>38.75</v>
      </c>
      <c r="U304" s="1">
        <v>5653.9166670000004</v>
      </c>
      <c r="V304" s="1">
        <v>271.58333329999999</v>
      </c>
      <c r="W304" s="1">
        <v>15.66666667</v>
      </c>
      <c r="X304" s="1">
        <v>255.91666670000001</v>
      </c>
      <c r="Y304" s="1">
        <v>202.58333329999999</v>
      </c>
      <c r="Z304" s="1">
        <v>90.166666669999998</v>
      </c>
      <c r="AA304" s="1">
        <v>217.83333329999999</v>
      </c>
      <c r="AB304" s="1">
        <v>73.916666669999998</v>
      </c>
      <c r="AC304" s="1">
        <v>1376.166667</v>
      </c>
      <c r="AD304" s="1">
        <v>279.33333329999999</v>
      </c>
      <c r="AE304" s="1">
        <v>18.833333329999999</v>
      </c>
      <c r="AF304" s="1">
        <v>76.583333330000002</v>
      </c>
      <c r="AG304" s="1">
        <v>744</v>
      </c>
      <c r="AH304" s="1">
        <v>78.083333330000002</v>
      </c>
      <c r="AI304" s="1">
        <v>687.25</v>
      </c>
      <c r="AJ304" s="1">
        <v>105.41666669999999</v>
      </c>
      <c r="AK304" s="1">
        <v>119.97083120000001</v>
      </c>
      <c r="AL304" s="1">
        <v>25.059975590000001</v>
      </c>
      <c r="AM304" s="1">
        <v>2.6439845270000002</v>
      </c>
      <c r="AN304" s="1">
        <v>369439.60509999999</v>
      </c>
      <c r="AO304" s="1">
        <v>88.277127579999998</v>
      </c>
      <c r="AP304" s="1">
        <v>365.44753229999998</v>
      </c>
      <c r="AQ304" s="1">
        <v>396.05725059999997</v>
      </c>
      <c r="AR304" s="1">
        <v>262.65712619999999</v>
      </c>
      <c r="AS304" s="1">
        <v>568.27527970000006</v>
      </c>
      <c r="AT304" s="1">
        <v>64.776081500000004</v>
      </c>
      <c r="AU304" s="1">
        <v>298.89852919999998</v>
      </c>
      <c r="AV304" s="1">
        <v>11753.57525</v>
      </c>
      <c r="AW304" s="1">
        <v>202.12907759999999</v>
      </c>
      <c r="AX304" s="1">
        <v>43.990571529999997</v>
      </c>
      <c r="AY304" s="1">
        <v>16.409058760000001</v>
      </c>
      <c r="AZ304" s="1">
        <v>1526.410132</v>
      </c>
      <c r="BA304" s="1">
        <v>462.25928670000002</v>
      </c>
      <c r="BB304" s="1">
        <v>746.85059049999995</v>
      </c>
      <c r="BC304" s="1">
        <v>1317.7642599999999</v>
      </c>
    </row>
    <row r="305" spans="1:55" ht="15.75" customHeight="1" x14ac:dyDescent="0.25">
      <c r="A305" s="1" t="s">
        <v>688</v>
      </c>
      <c r="B305" s="1" t="s">
        <v>689</v>
      </c>
      <c r="C305" s="1" t="s">
        <v>79</v>
      </c>
      <c r="D305" s="1">
        <v>66</v>
      </c>
      <c r="E305" s="1">
        <v>4.4761293719999999</v>
      </c>
      <c r="F305" s="1">
        <v>5</v>
      </c>
      <c r="G305" s="1" t="s">
        <v>71</v>
      </c>
      <c r="H305" s="1" t="s">
        <v>71</v>
      </c>
      <c r="I305" s="1" t="s">
        <v>71</v>
      </c>
      <c r="J305" s="1" t="s">
        <v>71</v>
      </c>
      <c r="K305" s="1" t="s">
        <v>71</v>
      </c>
      <c r="L305" s="1" t="s">
        <v>71</v>
      </c>
      <c r="M305" s="1" t="s">
        <v>71</v>
      </c>
      <c r="N305" s="1" t="s">
        <v>71</v>
      </c>
      <c r="O305" s="1" t="s">
        <v>71</v>
      </c>
      <c r="P305" s="1" t="s">
        <v>71</v>
      </c>
      <c r="Q305" s="1">
        <v>4</v>
      </c>
      <c r="R305" s="1">
        <v>54.25</v>
      </c>
      <c r="S305" s="1">
        <v>102.75</v>
      </c>
      <c r="T305" s="1">
        <v>45</v>
      </c>
      <c r="U305" s="1">
        <v>4312.25</v>
      </c>
      <c r="V305" s="1">
        <v>178.25</v>
      </c>
      <c r="W305" s="1">
        <v>-47.5</v>
      </c>
      <c r="X305" s="1">
        <v>225.75</v>
      </c>
      <c r="Y305" s="1">
        <v>51</v>
      </c>
      <c r="Z305" s="1">
        <v>42</v>
      </c>
      <c r="AA305" s="1">
        <v>108</v>
      </c>
      <c r="AB305" s="1">
        <v>-4.25</v>
      </c>
      <c r="AC305" s="1">
        <v>1229</v>
      </c>
      <c r="AD305" s="1">
        <v>116</v>
      </c>
      <c r="AE305" s="1">
        <v>83</v>
      </c>
      <c r="AF305" s="1">
        <v>10</v>
      </c>
      <c r="AG305" s="1">
        <v>324.25</v>
      </c>
      <c r="AH305" s="1">
        <v>289.25</v>
      </c>
      <c r="AI305" s="1">
        <v>308.25</v>
      </c>
      <c r="AJ305" s="1">
        <v>289.25</v>
      </c>
      <c r="AK305" s="1">
        <v>359.91249349999998</v>
      </c>
      <c r="AL305" s="1">
        <v>75.179926760000001</v>
      </c>
      <c r="AM305" s="1">
        <v>7.9319535810000001</v>
      </c>
      <c r="AN305" s="1">
        <v>1108318.8149999999</v>
      </c>
      <c r="AO305" s="1">
        <v>264.83138270000001</v>
      </c>
      <c r="AP305" s="1">
        <v>1096.3425970000001</v>
      </c>
      <c r="AQ305" s="1">
        <v>1188.171752</v>
      </c>
      <c r="AR305" s="1">
        <v>787.97137850000001</v>
      </c>
      <c r="AS305" s="1">
        <v>1704.8258390000001</v>
      </c>
      <c r="AT305" s="1">
        <v>194.32824450000001</v>
      </c>
      <c r="AU305" s="1">
        <v>896.69558770000003</v>
      </c>
      <c r="AV305" s="1">
        <v>35260.725749999998</v>
      </c>
      <c r="AW305" s="1">
        <v>606.38723270000003</v>
      </c>
      <c r="AX305" s="1">
        <v>131.97171460000001</v>
      </c>
      <c r="AY305" s="1">
        <v>49.227176270000001</v>
      </c>
      <c r="AZ305" s="1">
        <v>4579.2303949999996</v>
      </c>
      <c r="BA305" s="1">
        <v>1386.7778599999999</v>
      </c>
      <c r="BB305" s="1">
        <v>2240.5517719999998</v>
      </c>
      <c r="BC305" s="1">
        <v>3953.2927810000001</v>
      </c>
    </row>
    <row r="306" spans="1:55" ht="15.75" customHeight="1" x14ac:dyDescent="0.25">
      <c r="A306" s="1" t="s">
        <v>690</v>
      </c>
      <c r="B306" s="1" t="s">
        <v>691</v>
      </c>
      <c r="C306" s="1" t="s">
        <v>135</v>
      </c>
      <c r="D306" s="1">
        <v>57.6</v>
      </c>
      <c r="E306" s="1">
        <v>4.4761293719999999</v>
      </c>
      <c r="F306" s="1">
        <v>5</v>
      </c>
      <c r="G306" s="1">
        <v>25</v>
      </c>
      <c r="H306" s="1">
        <v>6.25</v>
      </c>
      <c r="I306" s="1">
        <v>1.5</v>
      </c>
      <c r="J306" s="1">
        <v>0.375</v>
      </c>
      <c r="K306" s="1">
        <v>3</v>
      </c>
      <c r="L306" s="1">
        <v>0.75</v>
      </c>
      <c r="M306" s="1">
        <v>5.5</v>
      </c>
      <c r="N306" s="1">
        <v>1.375</v>
      </c>
      <c r="O306" s="1">
        <v>5.5</v>
      </c>
      <c r="P306" s="1">
        <v>1.375</v>
      </c>
      <c r="Q306" s="1">
        <v>547</v>
      </c>
      <c r="R306" s="1">
        <v>2.833638026</v>
      </c>
      <c r="S306" s="1">
        <v>85.775137110000003</v>
      </c>
      <c r="T306" s="1">
        <v>24.29798903</v>
      </c>
      <c r="U306" s="1">
        <v>9182.7202930000003</v>
      </c>
      <c r="V306" s="1">
        <v>185.49542959999999</v>
      </c>
      <c r="W306" s="1">
        <v>-166.81718459999999</v>
      </c>
      <c r="X306" s="1">
        <v>352.31261430000001</v>
      </c>
      <c r="Y306" s="1">
        <v>108.321755</v>
      </c>
      <c r="Z306" s="1">
        <v>-68.731261430000004</v>
      </c>
      <c r="AA306" s="1">
        <v>122.00182820000001</v>
      </c>
      <c r="AB306" s="1">
        <v>-114.7202925</v>
      </c>
      <c r="AC306" s="1">
        <v>617.07678239999996</v>
      </c>
      <c r="AD306" s="1">
        <v>82.58135283</v>
      </c>
      <c r="AE306" s="1">
        <v>30.446069470000001</v>
      </c>
      <c r="AF306" s="1">
        <v>34.371115170000003</v>
      </c>
      <c r="AG306" s="1">
        <v>225.7513711</v>
      </c>
      <c r="AH306" s="1">
        <v>98.31627057</v>
      </c>
      <c r="AI306" s="1">
        <v>218.3784278</v>
      </c>
      <c r="AJ306" s="1">
        <v>118.0621572</v>
      </c>
      <c r="AK306" s="1">
        <v>1163.3001119999999</v>
      </c>
      <c r="AL306" s="1">
        <v>133.82663350000001</v>
      </c>
      <c r="AM306" s="1">
        <v>11.949501440000001</v>
      </c>
      <c r="AN306" s="1">
        <v>4305190.9230000004</v>
      </c>
      <c r="AO306" s="1">
        <v>509.88779959999999</v>
      </c>
      <c r="AP306" s="1">
        <v>4461.4134039999999</v>
      </c>
      <c r="AQ306" s="1">
        <v>4755.6878079999997</v>
      </c>
      <c r="AR306" s="1">
        <v>1177.8743059999999</v>
      </c>
      <c r="AS306" s="1">
        <v>4034.5998079999999</v>
      </c>
      <c r="AT306" s="1">
        <v>429.66116879999998</v>
      </c>
      <c r="AU306" s="1">
        <v>3257.432609</v>
      </c>
      <c r="AV306" s="1">
        <v>38293.851240000004</v>
      </c>
      <c r="AW306" s="1">
        <v>364.2291755</v>
      </c>
      <c r="AX306" s="1">
        <v>195.7896686</v>
      </c>
      <c r="AY306" s="1">
        <v>81.449933369999997</v>
      </c>
      <c r="AZ306" s="1">
        <v>3227.2091329999998</v>
      </c>
      <c r="BA306" s="1">
        <v>2148.8063830000001</v>
      </c>
      <c r="BB306" s="1">
        <v>2687.4517679999999</v>
      </c>
      <c r="BC306" s="1">
        <v>3498.2195729999999</v>
      </c>
    </row>
    <row r="307" spans="1:55" ht="15.75" customHeight="1" x14ac:dyDescent="0.25">
      <c r="A307" s="1" t="s">
        <v>692</v>
      </c>
      <c r="B307" s="1" t="s">
        <v>693</v>
      </c>
      <c r="C307" s="1" t="s">
        <v>79</v>
      </c>
      <c r="D307" s="1">
        <v>73</v>
      </c>
      <c r="E307" s="1">
        <v>5.5951617149999997</v>
      </c>
      <c r="F307" s="1">
        <v>4</v>
      </c>
      <c r="G307" s="1">
        <v>75</v>
      </c>
      <c r="H307" s="1">
        <v>18.75</v>
      </c>
      <c r="I307" s="1">
        <v>8.5</v>
      </c>
      <c r="J307" s="1">
        <v>2.125</v>
      </c>
      <c r="K307" s="1">
        <v>3.35</v>
      </c>
      <c r="L307" s="1">
        <v>0.83750000000000002</v>
      </c>
      <c r="M307" s="1">
        <v>16.5</v>
      </c>
      <c r="N307" s="1">
        <v>4.125</v>
      </c>
      <c r="O307" s="1">
        <v>24</v>
      </c>
      <c r="P307" s="1">
        <v>6</v>
      </c>
      <c r="Q307" s="1">
        <v>21</v>
      </c>
      <c r="R307" s="1">
        <v>161.66666670000001</v>
      </c>
      <c r="S307" s="1">
        <v>96.571428569999995</v>
      </c>
      <c r="T307" s="1">
        <v>41.666666669999998</v>
      </c>
      <c r="U307" s="1">
        <v>4585.6190479999996</v>
      </c>
      <c r="V307" s="1">
        <v>293.33333329999999</v>
      </c>
      <c r="W307" s="1">
        <v>63.047619050000002</v>
      </c>
      <c r="X307" s="1">
        <v>230.2857143</v>
      </c>
      <c r="Y307" s="1">
        <v>113.5238095</v>
      </c>
      <c r="Z307" s="1">
        <v>219.57142859999999</v>
      </c>
      <c r="AA307" s="1">
        <v>223.42857140000001</v>
      </c>
      <c r="AB307" s="1">
        <v>106.047619</v>
      </c>
      <c r="AC307" s="1">
        <v>643.85714289999999</v>
      </c>
      <c r="AD307" s="1">
        <v>99.333333330000002</v>
      </c>
      <c r="AE307" s="1">
        <v>2.4761904760000002</v>
      </c>
      <c r="AF307" s="1">
        <v>64.619047620000003</v>
      </c>
      <c r="AG307" s="1">
        <v>289.33333329999999</v>
      </c>
      <c r="AH307" s="1">
        <v>24.47619048</v>
      </c>
      <c r="AI307" s="1">
        <v>27.23809524</v>
      </c>
      <c r="AJ307" s="1">
        <v>279.42857140000001</v>
      </c>
      <c r="AK307" s="1">
        <v>37.233333330000001</v>
      </c>
      <c r="AL307" s="1">
        <v>185.1571429</v>
      </c>
      <c r="AM307" s="1">
        <v>4.733333333</v>
      </c>
      <c r="AN307" s="1">
        <v>703655.54760000005</v>
      </c>
      <c r="AO307" s="1">
        <v>660.53333329999998</v>
      </c>
      <c r="AP307" s="1">
        <v>275.547619</v>
      </c>
      <c r="AQ307" s="1">
        <v>1556.114286</v>
      </c>
      <c r="AR307" s="1">
        <v>125.8619048</v>
      </c>
      <c r="AS307" s="1">
        <v>220.35714290000001</v>
      </c>
      <c r="AT307" s="1">
        <v>205.95714290000001</v>
      </c>
      <c r="AU307" s="1">
        <v>108.547619</v>
      </c>
      <c r="AV307" s="1">
        <v>31213.228569999999</v>
      </c>
      <c r="AW307" s="1">
        <v>1034.633333</v>
      </c>
      <c r="AX307" s="1">
        <v>2.861904762</v>
      </c>
      <c r="AY307" s="1">
        <v>45.747619049999997</v>
      </c>
      <c r="AZ307" s="1">
        <v>9352.1333329999998</v>
      </c>
      <c r="BA307" s="1">
        <v>77.161904759999999</v>
      </c>
      <c r="BB307" s="1">
        <v>74.690476189999998</v>
      </c>
      <c r="BC307" s="1">
        <v>9004.8571429999993</v>
      </c>
    </row>
    <row r="308" spans="1:55" ht="15.75" customHeight="1" x14ac:dyDescent="0.25">
      <c r="A308" s="1" t="s">
        <v>694</v>
      </c>
      <c r="B308" s="1" t="s">
        <v>695</v>
      </c>
      <c r="C308" s="1" t="s">
        <v>3157</v>
      </c>
      <c r="D308" s="1">
        <v>77.5</v>
      </c>
      <c r="E308" s="1">
        <v>5.5951617149999997</v>
      </c>
      <c r="F308" s="1">
        <v>4</v>
      </c>
      <c r="G308" s="1">
        <v>55</v>
      </c>
      <c r="H308" s="1">
        <v>13.75</v>
      </c>
      <c r="I308" s="1">
        <v>4.5</v>
      </c>
      <c r="J308" s="1">
        <v>1.125</v>
      </c>
      <c r="K308" s="1">
        <v>2.75</v>
      </c>
      <c r="L308" s="1">
        <v>0.6875</v>
      </c>
      <c r="M308" s="1">
        <v>27.5</v>
      </c>
      <c r="N308" s="1">
        <v>6.875</v>
      </c>
      <c r="O308" s="1">
        <v>30</v>
      </c>
      <c r="P308" s="1">
        <v>7.5</v>
      </c>
      <c r="Q308" s="1">
        <v>111</v>
      </c>
      <c r="R308" s="1">
        <v>108.2342342</v>
      </c>
      <c r="S308" s="1">
        <v>90.900900899999996</v>
      </c>
      <c r="T308" s="1">
        <v>27.11711712</v>
      </c>
      <c r="U308" s="1">
        <v>8413.3153149999998</v>
      </c>
      <c r="V308" s="1">
        <v>276.06306310000002</v>
      </c>
      <c r="W308" s="1">
        <v>-53.288288289999997</v>
      </c>
      <c r="X308" s="1">
        <v>329.3513514</v>
      </c>
      <c r="Y308" s="1">
        <v>198.36936940000001</v>
      </c>
      <c r="Z308" s="1">
        <v>15.34234234</v>
      </c>
      <c r="AA308" s="1">
        <v>216.01801800000001</v>
      </c>
      <c r="AB308" s="1">
        <v>1.405405405</v>
      </c>
      <c r="AC308" s="1">
        <v>1610.783784</v>
      </c>
      <c r="AD308" s="1">
        <v>226.48648650000001</v>
      </c>
      <c r="AE308" s="1">
        <v>66</v>
      </c>
      <c r="AF308" s="1">
        <v>41.333333330000002</v>
      </c>
      <c r="AG308" s="1">
        <v>608.58558559999994</v>
      </c>
      <c r="AH308" s="1">
        <v>217.07207210000001</v>
      </c>
      <c r="AI308" s="1">
        <v>587.27027029999999</v>
      </c>
      <c r="AJ308" s="1">
        <v>231.72972970000001</v>
      </c>
      <c r="AK308" s="1">
        <v>1226.8355449999999</v>
      </c>
      <c r="AL308" s="1">
        <v>108.72645369999999</v>
      </c>
      <c r="AM308" s="1">
        <v>3.8316134320000002</v>
      </c>
      <c r="AN308" s="1">
        <v>914762.32689999999</v>
      </c>
      <c r="AO308" s="1">
        <v>723.80507780000005</v>
      </c>
      <c r="AP308" s="1">
        <v>2438.516134</v>
      </c>
      <c r="AQ308" s="1">
        <v>1071.7572479999999</v>
      </c>
      <c r="AR308" s="1">
        <v>1648.689599</v>
      </c>
      <c r="AS308" s="1">
        <v>2522.9908270000001</v>
      </c>
      <c r="AT308" s="1">
        <v>775.61785420000001</v>
      </c>
      <c r="AU308" s="1">
        <v>2141.5341520000002</v>
      </c>
      <c r="AV308" s="1">
        <v>134640.82560000001</v>
      </c>
      <c r="AW308" s="1">
        <v>2900.3248159999998</v>
      </c>
      <c r="AX308" s="1">
        <v>486.03636360000002</v>
      </c>
      <c r="AY308" s="1">
        <v>107.02424240000001</v>
      </c>
      <c r="AZ308" s="1">
        <v>21355.772150000001</v>
      </c>
      <c r="BA308" s="1">
        <v>4867.0129399999996</v>
      </c>
      <c r="BB308" s="1">
        <v>18337.526290000002</v>
      </c>
      <c r="BC308" s="1">
        <v>10614.580840000001</v>
      </c>
    </row>
    <row r="309" spans="1:55" ht="15.75" customHeight="1" x14ac:dyDescent="0.25">
      <c r="A309" s="1" t="s">
        <v>696</v>
      </c>
      <c r="B309" s="1" t="s">
        <v>697</v>
      </c>
      <c r="C309" s="1" t="s">
        <v>3172</v>
      </c>
      <c r="D309" s="1">
        <v>52</v>
      </c>
      <c r="E309" s="1">
        <v>22.380646859999999</v>
      </c>
      <c r="F309" s="1">
        <v>1</v>
      </c>
      <c r="G309" s="1">
        <v>55</v>
      </c>
      <c r="H309" s="1">
        <v>13.75</v>
      </c>
      <c r="I309" s="1">
        <v>2.75</v>
      </c>
      <c r="J309" s="1">
        <v>0.6875</v>
      </c>
      <c r="K309" s="1">
        <v>2.5</v>
      </c>
      <c r="L309" s="1">
        <v>0.625</v>
      </c>
      <c r="M309" s="1">
        <v>13</v>
      </c>
      <c r="N309" s="1">
        <v>3.25</v>
      </c>
      <c r="O309" s="1">
        <v>15</v>
      </c>
      <c r="P309" s="1">
        <v>3.75</v>
      </c>
      <c r="Q309" s="1">
        <v>339</v>
      </c>
      <c r="R309" s="1">
        <v>116.0471976</v>
      </c>
      <c r="S309" s="1">
        <v>120.50147490000001</v>
      </c>
      <c r="T309" s="1">
        <v>32.094395280000001</v>
      </c>
      <c r="U309" s="1">
        <v>8890.6401179999993</v>
      </c>
      <c r="V309" s="1">
        <v>301.01769910000002</v>
      </c>
      <c r="W309" s="1">
        <v>-70.436578170000004</v>
      </c>
      <c r="X309" s="1">
        <v>371.4542773</v>
      </c>
      <c r="Y309" s="1">
        <v>178.31858410000001</v>
      </c>
      <c r="Z309" s="1">
        <v>29.244837759999999</v>
      </c>
      <c r="AA309" s="1">
        <v>226.8377581</v>
      </c>
      <c r="AB309" s="1">
        <v>-3.2920353979999999</v>
      </c>
      <c r="AC309" s="1">
        <v>1079.1533919999999</v>
      </c>
      <c r="AD309" s="1">
        <v>116.5368732</v>
      </c>
      <c r="AE309" s="1">
        <v>60.622418879999998</v>
      </c>
      <c r="AF309" s="1">
        <v>19.34513274</v>
      </c>
      <c r="AG309" s="1">
        <v>325.65486729999998</v>
      </c>
      <c r="AH309" s="1">
        <v>204.84660769999999</v>
      </c>
      <c r="AI309" s="1">
        <v>299.35398229999998</v>
      </c>
      <c r="AJ309" s="1">
        <v>217.61356929999999</v>
      </c>
      <c r="AK309" s="1">
        <v>608.09244030000002</v>
      </c>
      <c r="AL309" s="1">
        <v>115.96079659999999</v>
      </c>
      <c r="AM309" s="1">
        <v>12.600530620000001</v>
      </c>
      <c r="AN309" s="1">
        <v>719231.99439999997</v>
      </c>
      <c r="AO309" s="1">
        <v>417.2008692</v>
      </c>
      <c r="AP309" s="1">
        <v>1027.1401969999999</v>
      </c>
      <c r="AQ309" s="1">
        <v>736.02379080000003</v>
      </c>
      <c r="AR309" s="1">
        <v>2324.910038</v>
      </c>
      <c r="AS309" s="1">
        <v>6511.3747880000001</v>
      </c>
      <c r="AT309" s="1">
        <v>403.4913512</v>
      </c>
      <c r="AU309" s="1">
        <v>1096.37896</v>
      </c>
      <c r="AV309" s="1">
        <v>17825.680540000001</v>
      </c>
      <c r="AW309" s="1">
        <v>267.71683159999998</v>
      </c>
      <c r="AX309" s="1">
        <v>324.14103440000002</v>
      </c>
      <c r="AY309" s="1">
        <v>95.830235119999998</v>
      </c>
      <c r="AZ309" s="1">
        <v>1546.7296429999999</v>
      </c>
      <c r="BA309" s="1">
        <v>3075.3255140000001</v>
      </c>
      <c r="BB309" s="1">
        <v>840.51337909999995</v>
      </c>
      <c r="BC309" s="1">
        <v>5232.5514130000001</v>
      </c>
    </row>
    <row r="310" spans="1:55" ht="15.75" customHeight="1" x14ac:dyDescent="0.25">
      <c r="A310" s="1" t="s">
        <v>698</v>
      </c>
      <c r="B310" s="1" t="s">
        <v>699</v>
      </c>
      <c r="C310" s="1" t="s">
        <v>3145</v>
      </c>
      <c r="D310" s="1">
        <v>112.2307692</v>
      </c>
      <c r="E310" s="1">
        <v>1.7215882199999999</v>
      </c>
      <c r="F310" s="1">
        <v>13</v>
      </c>
      <c r="G310" s="1">
        <v>55</v>
      </c>
      <c r="H310" s="1">
        <v>13.75</v>
      </c>
      <c r="I310" s="1">
        <v>5.25</v>
      </c>
      <c r="J310" s="1">
        <v>1.3125</v>
      </c>
      <c r="K310" s="1">
        <v>6.3</v>
      </c>
      <c r="L310" s="1">
        <v>1.575</v>
      </c>
      <c r="M310" s="1">
        <v>27.5</v>
      </c>
      <c r="N310" s="1">
        <v>6.875</v>
      </c>
      <c r="O310" s="1">
        <v>17.5</v>
      </c>
      <c r="P310" s="1">
        <v>4.375</v>
      </c>
      <c r="Q310" s="1">
        <v>1140</v>
      </c>
      <c r="R310" s="1">
        <v>78.829824560000006</v>
      </c>
      <c r="S310" s="1">
        <v>79.678947370000003</v>
      </c>
      <c r="T310" s="1">
        <v>29.600877189999999</v>
      </c>
      <c r="U310" s="1">
        <v>6844.3052630000002</v>
      </c>
      <c r="V310" s="1">
        <v>224.81052629999999</v>
      </c>
      <c r="W310" s="1">
        <v>-47.094736840000003</v>
      </c>
      <c r="X310" s="1">
        <v>271.90526319999998</v>
      </c>
      <c r="Y310" s="1">
        <v>116.88859650000001</v>
      </c>
      <c r="Z310" s="1">
        <v>40.6754386</v>
      </c>
      <c r="AA310" s="1">
        <v>166.70701750000001</v>
      </c>
      <c r="AB310" s="1">
        <v>-8.1140350879999996</v>
      </c>
      <c r="AC310" s="1">
        <v>748.71052629999997</v>
      </c>
      <c r="AD310" s="1">
        <v>87.242105260000002</v>
      </c>
      <c r="AE310" s="1">
        <v>40.757894739999998</v>
      </c>
      <c r="AF310" s="1">
        <v>24.263157889999999</v>
      </c>
      <c r="AG310" s="1">
        <v>243.20350880000001</v>
      </c>
      <c r="AH310" s="1">
        <v>134.977193</v>
      </c>
      <c r="AI310" s="1">
        <v>202.4605263</v>
      </c>
      <c r="AJ310" s="1">
        <v>176.0508772</v>
      </c>
      <c r="AK310" s="1">
        <v>754.63124319999997</v>
      </c>
      <c r="AL310" s="1">
        <v>232.3358163</v>
      </c>
      <c r="AM310" s="1">
        <v>35.342756029999997</v>
      </c>
      <c r="AN310" s="1">
        <v>3326761.605</v>
      </c>
      <c r="AO310" s="1">
        <v>828.01323409999998</v>
      </c>
      <c r="AP310" s="1">
        <v>2655.7012890000001</v>
      </c>
      <c r="AQ310" s="1">
        <v>3552.6635369999999</v>
      </c>
      <c r="AR310" s="1">
        <v>2640.3185699999999</v>
      </c>
      <c r="AS310" s="1">
        <v>6001.4327590000003</v>
      </c>
      <c r="AT310" s="1">
        <v>447.00276020000001</v>
      </c>
      <c r="AU310" s="1">
        <v>2176.761348</v>
      </c>
      <c r="AV310" s="1">
        <v>53912.061869999998</v>
      </c>
      <c r="AW310" s="1">
        <v>644.17135989999997</v>
      </c>
      <c r="AX310" s="1">
        <v>281.08619750000003</v>
      </c>
      <c r="AY310" s="1">
        <v>85.923663419999997</v>
      </c>
      <c r="AZ310" s="1">
        <v>5404.297442</v>
      </c>
      <c r="BA310" s="1">
        <v>2795.4744569999998</v>
      </c>
      <c r="BB310" s="1">
        <v>3212.9088879999999</v>
      </c>
      <c r="BC310" s="1">
        <v>6854.856057</v>
      </c>
    </row>
    <row r="311" spans="1:55" ht="15.75" customHeight="1" x14ac:dyDescent="0.25">
      <c r="A311" s="1" t="s">
        <v>700</v>
      </c>
      <c r="B311" s="1" t="s">
        <v>701</v>
      </c>
      <c r="C311" s="1" t="s">
        <v>3172</v>
      </c>
      <c r="D311" s="1">
        <v>50</v>
      </c>
      <c r="E311" s="1">
        <v>22.380646859999999</v>
      </c>
      <c r="F311" s="1">
        <v>1</v>
      </c>
      <c r="G311" s="1">
        <v>42.5</v>
      </c>
      <c r="H311" s="1">
        <v>10.625</v>
      </c>
      <c r="I311" s="1">
        <v>6</v>
      </c>
      <c r="J311" s="1">
        <v>1.5</v>
      </c>
      <c r="K311" s="1">
        <v>4.25</v>
      </c>
      <c r="L311" s="1">
        <v>1.0625</v>
      </c>
      <c r="M311" s="1">
        <v>11</v>
      </c>
      <c r="N311" s="1">
        <v>2.75</v>
      </c>
      <c r="O311" s="1">
        <v>14</v>
      </c>
      <c r="P311" s="1">
        <v>3.5</v>
      </c>
      <c r="Q311" s="1">
        <v>335</v>
      </c>
      <c r="R311" s="1">
        <v>87.907462690000003</v>
      </c>
      <c r="S311" s="1">
        <v>114.3910448</v>
      </c>
      <c r="T311" s="1">
        <v>28.641791040000001</v>
      </c>
      <c r="U311" s="1">
        <v>9811.3223880000005</v>
      </c>
      <c r="V311" s="1">
        <v>284.46567160000001</v>
      </c>
      <c r="W311" s="1">
        <v>-109.8835821</v>
      </c>
      <c r="X311" s="1">
        <v>394.34925370000002</v>
      </c>
      <c r="Y311" s="1">
        <v>178.33134329999999</v>
      </c>
      <c r="Z311" s="1">
        <v>-34.465671639999997</v>
      </c>
      <c r="AA311" s="1">
        <v>209.12537309999999</v>
      </c>
      <c r="AB311" s="1">
        <v>-44.573134330000002</v>
      </c>
      <c r="AC311" s="1">
        <v>954.43582089999995</v>
      </c>
      <c r="AD311" s="1">
        <v>105.4059701</v>
      </c>
      <c r="AE311" s="1">
        <v>49.704477609999998</v>
      </c>
      <c r="AF311" s="1">
        <v>23.913432839999999</v>
      </c>
      <c r="AG311" s="1">
        <v>299.57014930000003</v>
      </c>
      <c r="AH311" s="1">
        <v>169.37910450000001</v>
      </c>
      <c r="AI311" s="1">
        <v>287.9701493</v>
      </c>
      <c r="AJ311" s="1">
        <v>174.08656719999999</v>
      </c>
      <c r="AK311" s="1">
        <v>592.03632140000002</v>
      </c>
      <c r="AL311" s="1">
        <v>114.6520154</v>
      </c>
      <c r="AM311" s="1">
        <v>8.8772901960000006</v>
      </c>
      <c r="AN311" s="1">
        <v>1001480.632</v>
      </c>
      <c r="AO311" s="1">
        <v>337.81842879999999</v>
      </c>
      <c r="AP311" s="1">
        <v>1587.6720350000001</v>
      </c>
      <c r="AQ311" s="1">
        <v>1202.772866</v>
      </c>
      <c r="AR311" s="1">
        <v>2351.5755119999999</v>
      </c>
      <c r="AS311" s="1">
        <v>2414.9262130000002</v>
      </c>
      <c r="AT311" s="1">
        <v>332.54112070000002</v>
      </c>
      <c r="AU311" s="1">
        <v>1308.9040660000001</v>
      </c>
      <c r="AV311" s="1">
        <v>22603.09692</v>
      </c>
      <c r="AW311" s="1">
        <v>141.4095451</v>
      </c>
      <c r="AX311" s="1">
        <v>422.49623739999998</v>
      </c>
      <c r="AY311" s="1">
        <v>192.22901060000001</v>
      </c>
      <c r="AZ311" s="1">
        <v>1065.245813</v>
      </c>
      <c r="BA311" s="1">
        <v>4202.140281</v>
      </c>
      <c r="BB311" s="1">
        <v>816.42425600000001</v>
      </c>
      <c r="BC311" s="1">
        <v>4707.8038610000003</v>
      </c>
    </row>
    <row r="312" spans="1:55" ht="15.75" customHeight="1" x14ac:dyDescent="0.25">
      <c r="A312" s="1" t="s">
        <v>702</v>
      </c>
      <c r="B312" s="1" t="s">
        <v>703</v>
      </c>
      <c r="C312" s="1" t="s">
        <v>3172</v>
      </c>
      <c r="D312" s="1">
        <v>71</v>
      </c>
      <c r="E312" s="1">
        <v>11.190323429999999</v>
      </c>
      <c r="F312" s="1">
        <v>2</v>
      </c>
      <c r="G312" s="1">
        <v>45</v>
      </c>
      <c r="H312" s="1">
        <v>11.25</v>
      </c>
      <c r="I312" s="1">
        <v>7.35</v>
      </c>
      <c r="J312" s="1">
        <v>1.8374999999999999</v>
      </c>
      <c r="K312" s="1">
        <v>3.35</v>
      </c>
      <c r="L312" s="1">
        <v>0.83750000000000002</v>
      </c>
      <c r="M312" s="1">
        <v>17.5</v>
      </c>
      <c r="N312" s="1">
        <v>4.375</v>
      </c>
      <c r="O312" s="1">
        <v>18.5</v>
      </c>
      <c r="P312" s="1">
        <v>4.625</v>
      </c>
      <c r="Q312" s="1">
        <v>13</v>
      </c>
      <c r="R312" s="1">
        <v>120.8461538</v>
      </c>
      <c r="S312" s="1">
        <v>140.2307692</v>
      </c>
      <c r="T312" s="1">
        <v>46.30769231</v>
      </c>
      <c r="U312" s="1">
        <v>5917.6153850000001</v>
      </c>
      <c r="V312" s="1">
        <v>298</v>
      </c>
      <c r="W312" s="1">
        <v>-10.23076923</v>
      </c>
      <c r="X312" s="1">
        <v>308.2307692</v>
      </c>
      <c r="Y312" s="1">
        <v>71.61538462</v>
      </c>
      <c r="Z312" s="1">
        <v>176.92307690000001</v>
      </c>
      <c r="AA312" s="1">
        <v>197.69230769999999</v>
      </c>
      <c r="AB312" s="1">
        <v>49.23076923</v>
      </c>
      <c r="AC312" s="1">
        <v>1160.1538459999999</v>
      </c>
      <c r="AD312" s="1">
        <v>223</v>
      </c>
      <c r="AE312" s="1">
        <v>6.384615385</v>
      </c>
      <c r="AF312" s="1">
        <v>78.692307690000007</v>
      </c>
      <c r="AG312" s="1">
        <v>588</v>
      </c>
      <c r="AH312" s="1">
        <v>32.07692308</v>
      </c>
      <c r="AI312" s="1">
        <v>41.92307692</v>
      </c>
      <c r="AJ312" s="1">
        <v>579.38461540000003</v>
      </c>
      <c r="AK312" s="1">
        <v>110.7423057</v>
      </c>
      <c r="AL312" s="1">
        <v>23.132285159999999</v>
      </c>
      <c r="AM312" s="1">
        <v>2.440601102</v>
      </c>
      <c r="AN312" s="1">
        <v>341021.17389999999</v>
      </c>
      <c r="AO312" s="1">
        <v>81.486579309999996</v>
      </c>
      <c r="AP312" s="1">
        <v>337.33618369999999</v>
      </c>
      <c r="AQ312" s="1">
        <v>365.59130820000001</v>
      </c>
      <c r="AR312" s="1">
        <v>242.45273180000001</v>
      </c>
      <c r="AS312" s="1">
        <v>524.56179659999998</v>
      </c>
      <c r="AT312" s="1">
        <v>59.793306000000001</v>
      </c>
      <c r="AU312" s="1">
        <v>275.9063347</v>
      </c>
      <c r="AV312" s="1">
        <v>10849.45408</v>
      </c>
      <c r="AW312" s="1">
        <v>186.58068700000001</v>
      </c>
      <c r="AX312" s="1">
        <v>40.60668141</v>
      </c>
      <c r="AY312" s="1">
        <v>15.146823469999999</v>
      </c>
      <c r="AZ312" s="1">
        <v>1408.993968</v>
      </c>
      <c r="BA312" s="1">
        <v>426.70087999999998</v>
      </c>
      <c r="BB312" s="1">
        <v>689.40054510000004</v>
      </c>
      <c r="BC312" s="1">
        <v>1216.3977789999999</v>
      </c>
    </row>
    <row r="313" spans="1:55" ht="15.75" customHeight="1" x14ac:dyDescent="0.25">
      <c r="A313" s="1" t="s">
        <v>704</v>
      </c>
      <c r="B313" s="1" t="s">
        <v>705</v>
      </c>
      <c r="C313" s="1" t="s">
        <v>3136</v>
      </c>
      <c r="D313" s="1">
        <v>39.333333330000002</v>
      </c>
      <c r="E313" s="1">
        <v>7.4602156199999996</v>
      </c>
      <c r="F313" s="1">
        <v>3</v>
      </c>
      <c r="G313" s="1">
        <v>72.5</v>
      </c>
      <c r="H313" s="1">
        <v>18.125</v>
      </c>
      <c r="I313" s="1">
        <v>6</v>
      </c>
      <c r="J313" s="1">
        <v>1.5</v>
      </c>
      <c r="K313" s="1">
        <v>4.5</v>
      </c>
      <c r="L313" s="1">
        <v>1.125</v>
      </c>
      <c r="M313" s="1">
        <v>80</v>
      </c>
      <c r="N313" s="1">
        <v>20</v>
      </c>
      <c r="O313" s="1">
        <v>65</v>
      </c>
      <c r="P313" s="1">
        <v>16.25</v>
      </c>
      <c r="Q313" s="1">
        <v>118</v>
      </c>
      <c r="R313" s="1">
        <v>150.7372881</v>
      </c>
      <c r="S313" s="1">
        <v>90.542372880000002</v>
      </c>
      <c r="T313" s="1">
        <v>35.618644070000002</v>
      </c>
      <c r="U313" s="1">
        <v>5621.8559320000004</v>
      </c>
      <c r="V313" s="1">
        <v>289.05932200000001</v>
      </c>
      <c r="W313" s="1">
        <v>40.07627119</v>
      </c>
      <c r="X313" s="1">
        <v>248.9830508</v>
      </c>
      <c r="Y313" s="1">
        <v>125.8813559</v>
      </c>
      <c r="Z313" s="1">
        <v>199.5508475</v>
      </c>
      <c r="AA313" s="1">
        <v>224.56779660000001</v>
      </c>
      <c r="AB313" s="1">
        <v>82.016949150000002</v>
      </c>
      <c r="AC313" s="1">
        <v>596.71186439999997</v>
      </c>
      <c r="AD313" s="1">
        <v>93.872881359999994</v>
      </c>
      <c r="AE313" s="1">
        <v>10.415254239999999</v>
      </c>
      <c r="AF313" s="1">
        <v>56.737288139999997</v>
      </c>
      <c r="AG313" s="1">
        <v>256.58474580000001</v>
      </c>
      <c r="AH313" s="1">
        <v>45.228813559999999</v>
      </c>
      <c r="AI313" s="1">
        <v>63.983050849999998</v>
      </c>
      <c r="AJ313" s="1">
        <v>224.17796609999999</v>
      </c>
      <c r="AK313" s="1">
        <v>1240.383384</v>
      </c>
      <c r="AL313" s="1">
        <v>391.92553959999998</v>
      </c>
      <c r="AM313" s="1">
        <v>24.032811819999999</v>
      </c>
      <c r="AN313" s="1">
        <v>434661.45770000003</v>
      </c>
      <c r="AO313" s="1">
        <v>1474.05628</v>
      </c>
      <c r="AP313" s="1">
        <v>1508.2249019999999</v>
      </c>
      <c r="AQ313" s="1">
        <v>1140.4441549999999</v>
      </c>
      <c r="AR313" s="1">
        <v>955.35332459999995</v>
      </c>
      <c r="AS313" s="1">
        <v>6152.6426920000004</v>
      </c>
      <c r="AT313" s="1">
        <v>966.16203099999996</v>
      </c>
      <c r="AU313" s="1">
        <v>1663.418514</v>
      </c>
      <c r="AV313" s="1">
        <v>21965.933359999999</v>
      </c>
      <c r="AW313" s="1">
        <v>1289.017891</v>
      </c>
      <c r="AX313" s="1">
        <v>203.749167</v>
      </c>
      <c r="AY313" s="1">
        <v>694.29791399999999</v>
      </c>
      <c r="AZ313" s="1">
        <v>7966.8773719999999</v>
      </c>
      <c r="BA313" s="1">
        <v>2070.3489060000002</v>
      </c>
      <c r="BB313" s="1">
        <v>4486.5809069999996</v>
      </c>
      <c r="BC313" s="1">
        <v>8418.4039549999998</v>
      </c>
    </row>
    <row r="314" spans="1:55" ht="15.75" customHeight="1" x14ac:dyDescent="0.25">
      <c r="A314" s="1" t="s">
        <v>706</v>
      </c>
      <c r="B314" s="1" t="s">
        <v>707</v>
      </c>
      <c r="C314" s="1" t="s">
        <v>3171</v>
      </c>
      <c r="D314" s="1">
        <v>54</v>
      </c>
      <c r="E314" s="1">
        <v>11.190323429999999</v>
      </c>
      <c r="F314" s="1">
        <v>2</v>
      </c>
      <c r="G314" s="1">
        <v>37.5</v>
      </c>
      <c r="H314" s="1">
        <v>9.375</v>
      </c>
      <c r="I314" s="1">
        <v>4.4000000000000004</v>
      </c>
      <c r="J314" s="1">
        <v>1.1000000000000001</v>
      </c>
      <c r="K314" s="1">
        <v>5.0999999999999996</v>
      </c>
      <c r="L314" s="1">
        <v>1.2749999999999999</v>
      </c>
      <c r="M314" s="1">
        <v>17.5</v>
      </c>
      <c r="N314" s="1">
        <v>4.375</v>
      </c>
      <c r="O314" s="1">
        <v>24</v>
      </c>
      <c r="P314" s="1">
        <v>6</v>
      </c>
      <c r="Q314" s="1">
        <v>240</v>
      </c>
      <c r="R314" s="1">
        <v>82.758333329999999</v>
      </c>
      <c r="S314" s="1">
        <v>111.6708333</v>
      </c>
      <c r="T314" s="1">
        <v>28.216666669999999</v>
      </c>
      <c r="U314" s="1">
        <v>9759.4166669999995</v>
      </c>
      <c r="V314" s="1">
        <v>278.02083329999999</v>
      </c>
      <c r="W314" s="1">
        <v>-111.7666667</v>
      </c>
      <c r="X314" s="1">
        <v>389.78750000000002</v>
      </c>
      <c r="Y314" s="1">
        <v>168.25</v>
      </c>
      <c r="Z314" s="1">
        <v>-34.754166669999996</v>
      </c>
      <c r="AA314" s="1">
        <v>203.6958333</v>
      </c>
      <c r="AB314" s="1">
        <v>-48.208333330000002</v>
      </c>
      <c r="AC314" s="1">
        <v>927.79166669999995</v>
      </c>
      <c r="AD314" s="1">
        <v>102.58333330000001</v>
      </c>
      <c r="AE314" s="1">
        <v>48.754166669999996</v>
      </c>
      <c r="AF314" s="1">
        <v>22.583333329999999</v>
      </c>
      <c r="AG314" s="1">
        <v>288.78333329999998</v>
      </c>
      <c r="AH314" s="1">
        <v>165.38749999999999</v>
      </c>
      <c r="AI314" s="1">
        <v>274.35416670000001</v>
      </c>
      <c r="AJ314" s="1">
        <v>174.4541667</v>
      </c>
      <c r="AK314" s="1">
        <v>1725.2049509999999</v>
      </c>
      <c r="AL314" s="1">
        <v>176.75730469999999</v>
      </c>
      <c r="AM314" s="1">
        <v>12.78131102</v>
      </c>
      <c r="AN314" s="1">
        <v>794613.46580000001</v>
      </c>
      <c r="AO314" s="1">
        <v>1512.4305260000001</v>
      </c>
      <c r="AP314" s="1">
        <v>2129.3762900000002</v>
      </c>
      <c r="AQ314" s="1">
        <v>852.57808580000005</v>
      </c>
      <c r="AR314" s="1">
        <v>4445.4016739999997</v>
      </c>
      <c r="AS314" s="1">
        <v>3189.985338</v>
      </c>
      <c r="AT314" s="1">
        <v>1239.116301</v>
      </c>
      <c r="AU314" s="1">
        <v>2216.0903069999999</v>
      </c>
      <c r="AV314" s="1">
        <v>20369.203280000002</v>
      </c>
      <c r="AW314" s="1">
        <v>245.71687589999999</v>
      </c>
      <c r="AX314" s="1">
        <v>306.28659340000002</v>
      </c>
      <c r="AY314" s="1">
        <v>162.71269179999999</v>
      </c>
      <c r="AZ314" s="1">
        <v>1793.818968</v>
      </c>
      <c r="BA314" s="1">
        <v>3035.6190900000001</v>
      </c>
      <c r="BB314" s="1">
        <v>1577.1585600000001</v>
      </c>
      <c r="BC314" s="1">
        <v>3912.7259239999998</v>
      </c>
    </row>
    <row r="315" spans="1:55" ht="15.75" customHeight="1" x14ac:dyDescent="0.25">
      <c r="A315" s="1" t="s">
        <v>708</v>
      </c>
      <c r="B315" s="1" t="s">
        <v>709</v>
      </c>
      <c r="C315" s="1" t="s">
        <v>79</v>
      </c>
      <c r="D315" s="1">
        <v>76</v>
      </c>
      <c r="E315" s="1">
        <v>22.380646859999999</v>
      </c>
      <c r="F315" s="1">
        <v>1</v>
      </c>
      <c r="G315" s="1">
        <v>75</v>
      </c>
      <c r="H315" s="1">
        <v>18.75</v>
      </c>
      <c r="I315" s="1">
        <v>3</v>
      </c>
      <c r="J315" s="1">
        <v>0.75</v>
      </c>
      <c r="K315" s="1">
        <v>4.5</v>
      </c>
      <c r="L315" s="1">
        <v>1.125</v>
      </c>
      <c r="M315" s="1">
        <v>45</v>
      </c>
      <c r="N315" s="1">
        <v>11.25</v>
      </c>
      <c r="O315" s="1">
        <v>35</v>
      </c>
      <c r="P315" s="1">
        <v>8.75</v>
      </c>
      <c r="Q315" s="1">
        <v>57</v>
      </c>
      <c r="R315" s="1">
        <v>164.07017540000001</v>
      </c>
      <c r="S315" s="1">
        <v>51.456140349999998</v>
      </c>
      <c r="T315" s="1">
        <v>36.421052629999998</v>
      </c>
      <c r="U315" s="1">
        <v>2910.2631580000002</v>
      </c>
      <c r="V315" s="1">
        <v>243.94736839999999</v>
      </c>
      <c r="W315" s="1">
        <v>104.63157889999999</v>
      </c>
      <c r="X315" s="1">
        <v>139.31578949999999</v>
      </c>
      <c r="Y315" s="1">
        <v>140.68421050000001</v>
      </c>
      <c r="Z315" s="1">
        <v>196.54385959999999</v>
      </c>
      <c r="AA315" s="1">
        <v>205.66666670000001</v>
      </c>
      <c r="AB315" s="1">
        <v>131.03508769999999</v>
      </c>
      <c r="AC315" s="1">
        <v>1113.122807</v>
      </c>
      <c r="AD315" s="1">
        <v>147.75438600000001</v>
      </c>
      <c r="AE315" s="1">
        <v>38.596491229999998</v>
      </c>
      <c r="AF315" s="1">
        <v>39.1754386</v>
      </c>
      <c r="AG315" s="1">
        <v>407.96491229999998</v>
      </c>
      <c r="AH315" s="1">
        <v>132.47368420000001</v>
      </c>
      <c r="AI315" s="1">
        <v>173.87719300000001</v>
      </c>
      <c r="AJ315" s="1">
        <v>377.9122807</v>
      </c>
      <c r="AK315" s="1">
        <v>100.38784459999999</v>
      </c>
      <c r="AL315" s="1">
        <v>20.71679198</v>
      </c>
      <c r="AM315" s="1">
        <v>6.6052631579999996</v>
      </c>
      <c r="AN315" s="1">
        <v>8558.8402260000003</v>
      </c>
      <c r="AO315" s="1">
        <v>73.765037590000006</v>
      </c>
      <c r="AP315" s="1">
        <v>106.343985</v>
      </c>
      <c r="AQ315" s="1">
        <v>15.0056391</v>
      </c>
      <c r="AR315" s="1">
        <v>141.82706769999999</v>
      </c>
      <c r="AS315" s="1">
        <v>78.538220550000005</v>
      </c>
      <c r="AT315" s="1">
        <v>82.761904759999993</v>
      </c>
      <c r="AU315" s="1">
        <v>108.3201754</v>
      </c>
      <c r="AV315" s="1">
        <v>27023.288219999999</v>
      </c>
      <c r="AW315" s="1">
        <v>788.51002510000001</v>
      </c>
      <c r="AX315" s="1">
        <v>74.030701750000006</v>
      </c>
      <c r="AY315" s="1">
        <v>12.93295739</v>
      </c>
      <c r="AZ315" s="1">
        <v>3408.177318</v>
      </c>
      <c r="BA315" s="1">
        <v>795.11090230000002</v>
      </c>
      <c r="BB315" s="1">
        <v>896.85964909999996</v>
      </c>
      <c r="BC315" s="1">
        <v>4483.5457390000001</v>
      </c>
    </row>
    <row r="316" spans="1:55" ht="15.75" customHeight="1" x14ac:dyDescent="0.25">
      <c r="A316" s="1" t="s">
        <v>710</v>
      </c>
      <c r="B316" s="1" t="s">
        <v>711</v>
      </c>
      <c r="C316" s="1" t="s">
        <v>70</v>
      </c>
      <c r="D316" s="1">
        <v>57.25</v>
      </c>
      <c r="E316" s="1">
        <v>1.8650539049999999</v>
      </c>
      <c r="F316" s="1">
        <v>12</v>
      </c>
      <c r="G316" s="1">
        <v>20</v>
      </c>
      <c r="H316" s="1">
        <v>5</v>
      </c>
      <c r="I316" s="1">
        <v>2.25</v>
      </c>
      <c r="J316" s="1">
        <v>0.5625</v>
      </c>
      <c r="K316" s="1">
        <v>2.25</v>
      </c>
      <c r="L316" s="1">
        <v>0.5625</v>
      </c>
      <c r="M316" s="1">
        <v>5.5</v>
      </c>
      <c r="N316" s="1">
        <v>1.375</v>
      </c>
      <c r="O316" s="1">
        <v>5.5</v>
      </c>
      <c r="P316" s="1">
        <v>1.375</v>
      </c>
      <c r="Q316" s="1">
        <v>186</v>
      </c>
      <c r="R316" s="1">
        <v>-58.145161289999997</v>
      </c>
      <c r="S316" s="1">
        <v>77.268817200000001</v>
      </c>
      <c r="T316" s="1">
        <v>20.698924730000002</v>
      </c>
      <c r="U316" s="1">
        <v>10437.3172</v>
      </c>
      <c r="V316" s="1">
        <v>137.87634410000001</v>
      </c>
      <c r="W316" s="1">
        <v>-237.72043009999999</v>
      </c>
      <c r="X316" s="1">
        <v>375.59677420000003</v>
      </c>
      <c r="Y316" s="1">
        <v>69.430107530000001</v>
      </c>
      <c r="Z316" s="1">
        <v>-142.0215054</v>
      </c>
      <c r="AA316" s="1">
        <v>78.344086020000006</v>
      </c>
      <c r="AB316" s="1">
        <v>-185.8655914</v>
      </c>
      <c r="AC316" s="1">
        <v>404.12365590000002</v>
      </c>
      <c r="AD316" s="1">
        <v>59.645161289999997</v>
      </c>
      <c r="AE316" s="1">
        <v>19.016129029999998</v>
      </c>
      <c r="AF316" s="1">
        <v>41.483870969999998</v>
      </c>
      <c r="AG316" s="1">
        <v>153.90860219999999</v>
      </c>
      <c r="AH316" s="1">
        <v>61.586021510000002</v>
      </c>
      <c r="AI316" s="1">
        <v>146.09139780000001</v>
      </c>
      <c r="AJ316" s="1">
        <v>77.026881720000006</v>
      </c>
      <c r="AK316" s="1">
        <v>2058.0490850000001</v>
      </c>
      <c r="AL316" s="1">
        <v>173.15977910000001</v>
      </c>
      <c r="AM316" s="1">
        <v>12.471025859999999</v>
      </c>
      <c r="AN316" s="1">
        <v>9527428.2719999999</v>
      </c>
      <c r="AO316" s="1">
        <v>621.48192389999997</v>
      </c>
      <c r="AP316" s="1">
        <v>7425.4024989999998</v>
      </c>
      <c r="AQ316" s="1">
        <v>8475.3770710000008</v>
      </c>
      <c r="AR316" s="1">
        <v>755.43562919999999</v>
      </c>
      <c r="AS316" s="1">
        <v>8741.1562919999997</v>
      </c>
      <c r="AT316" s="1">
        <v>390.4106946</v>
      </c>
      <c r="AU316" s="1">
        <v>6519.3494039999996</v>
      </c>
      <c r="AV316" s="1">
        <v>23142.49814</v>
      </c>
      <c r="AW316" s="1">
        <v>273.17070619999998</v>
      </c>
      <c r="AX316" s="1">
        <v>98.902441150000001</v>
      </c>
      <c r="AY316" s="1">
        <v>236.31595469999999</v>
      </c>
      <c r="AZ316" s="1">
        <v>1846.818628</v>
      </c>
      <c r="BA316" s="1">
        <v>953.66012790000002</v>
      </c>
      <c r="BB316" s="1">
        <v>2009.11052</v>
      </c>
      <c r="BC316" s="1">
        <v>2030.188463</v>
      </c>
    </row>
    <row r="317" spans="1:55" ht="15.75" customHeight="1" x14ac:dyDescent="0.25">
      <c r="A317" s="1" t="s">
        <v>712</v>
      </c>
      <c r="B317" s="1" t="s">
        <v>713</v>
      </c>
      <c r="C317" s="1" t="s">
        <v>3156</v>
      </c>
      <c r="D317" s="1">
        <v>59.5</v>
      </c>
      <c r="E317" s="1">
        <v>5.5951617149999997</v>
      </c>
      <c r="F317" s="1">
        <v>4</v>
      </c>
      <c r="G317" s="1">
        <v>50</v>
      </c>
      <c r="H317" s="1">
        <v>12.5</v>
      </c>
      <c r="I317" s="1">
        <v>2.25</v>
      </c>
      <c r="J317" s="1">
        <v>0.5625</v>
      </c>
      <c r="K317" s="1">
        <v>4.0999999999999996</v>
      </c>
      <c r="L317" s="1">
        <v>1.0249999999999999</v>
      </c>
      <c r="M317" s="1" t="s">
        <v>71</v>
      </c>
      <c r="N317" s="1" t="s">
        <v>71</v>
      </c>
      <c r="O317" s="1" t="s">
        <v>71</v>
      </c>
      <c r="P317" s="1" t="s">
        <v>71</v>
      </c>
      <c r="Q317" s="1">
        <v>329</v>
      </c>
      <c r="R317" s="1">
        <v>38</v>
      </c>
      <c r="S317" s="1">
        <v>133.67477199999999</v>
      </c>
      <c r="T317" s="1">
        <v>37.34650456</v>
      </c>
      <c r="U317" s="1">
        <v>7512.9878419999995</v>
      </c>
      <c r="V317" s="1">
        <v>236.0790274</v>
      </c>
      <c r="W317" s="1">
        <v>-117.8601824</v>
      </c>
      <c r="X317" s="1">
        <v>353.93920969999999</v>
      </c>
      <c r="Y317" s="1">
        <v>3.4863221879999999</v>
      </c>
      <c r="Z317" s="1">
        <v>76.623100300000004</v>
      </c>
      <c r="AA317" s="1">
        <v>136.10942249999999</v>
      </c>
      <c r="AB317" s="1">
        <v>-55.048632220000002</v>
      </c>
      <c r="AC317" s="1">
        <v>728.93313069999999</v>
      </c>
      <c r="AD317" s="1">
        <v>103.65957450000001</v>
      </c>
      <c r="AE317" s="1">
        <v>26.62006079</v>
      </c>
      <c r="AF317" s="1">
        <v>35.714285709999999</v>
      </c>
      <c r="AG317" s="1">
        <v>288.51367779999998</v>
      </c>
      <c r="AH317" s="1">
        <v>96.124620059999998</v>
      </c>
      <c r="AI317" s="1">
        <v>121.9635258</v>
      </c>
      <c r="AJ317" s="1">
        <v>250.9118541</v>
      </c>
      <c r="AK317" s="1">
        <v>881.8658537</v>
      </c>
      <c r="AL317" s="1">
        <v>540.3481726</v>
      </c>
      <c r="AM317" s="1">
        <v>21.83688561</v>
      </c>
      <c r="AN317" s="1">
        <v>1390500.6159999999</v>
      </c>
      <c r="AO317" s="1">
        <v>1414.4327599999999</v>
      </c>
      <c r="AP317" s="1">
        <v>2073.3645379999998</v>
      </c>
      <c r="AQ317" s="1">
        <v>2440.3133659999999</v>
      </c>
      <c r="AR317" s="1">
        <v>4473.0432570000003</v>
      </c>
      <c r="AS317" s="1">
        <v>7206.2172700000001</v>
      </c>
      <c r="AT317" s="1">
        <v>908.07945359999997</v>
      </c>
      <c r="AU317" s="1">
        <v>1356.7842129999999</v>
      </c>
      <c r="AV317" s="1">
        <v>189699.16010000001</v>
      </c>
      <c r="AW317" s="1">
        <v>6069.182538</v>
      </c>
      <c r="AX317" s="1">
        <v>147.42532800000001</v>
      </c>
      <c r="AY317" s="1">
        <v>354.68031359999998</v>
      </c>
      <c r="AZ317" s="1">
        <v>49770.488380000003</v>
      </c>
      <c r="BA317" s="1">
        <v>1483.5118620000001</v>
      </c>
      <c r="BB317" s="1">
        <v>2550.352324</v>
      </c>
      <c r="BC317" s="1">
        <v>46716.080620000001</v>
      </c>
    </row>
    <row r="318" spans="1:55" ht="15.75" customHeight="1" x14ac:dyDescent="0.25">
      <c r="A318" s="1" t="s">
        <v>714</v>
      </c>
      <c r="B318" s="1" t="s">
        <v>715</v>
      </c>
      <c r="C318" s="1" t="s">
        <v>3156</v>
      </c>
      <c r="D318" s="1">
        <v>58</v>
      </c>
      <c r="E318" s="1">
        <v>22.380646859999999</v>
      </c>
      <c r="F318" s="1">
        <v>1</v>
      </c>
      <c r="G318" s="1">
        <v>47.5</v>
      </c>
      <c r="H318" s="1">
        <v>11.875</v>
      </c>
      <c r="I318" s="1">
        <v>2</v>
      </c>
      <c r="J318" s="1">
        <v>0.5</v>
      </c>
      <c r="K318" s="1">
        <v>3.05</v>
      </c>
      <c r="L318" s="1">
        <v>0.76249999999999996</v>
      </c>
      <c r="M318" s="1" t="s">
        <v>71</v>
      </c>
      <c r="N318" s="1" t="s">
        <v>71</v>
      </c>
      <c r="O318" s="1" t="s">
        <v>71</v>
      </c>
      <c r="P318" s="1" t="s">
        <v>71</v>
      </c>
      <c r="Q318" s="1">
        <v>40</v>
      </c>
      <c r="R318" s="1">
        <v>47.45</v>
      </c>
      <c r="S318" s="1">
        <v>126.1</v>
      </c>
      <c r="T318" s="1">
        <v>34.725000000000001</v>
      </c>
      <c r="U318" s="1">
        <v>9149.1</v>
      </c>
      <c r="V318" s="1">
        <v>243.07499999999999</v>
      </c>
      <c r="W318" s="1">
        <v>-146.75</v>
      </c>
      <c r="X318" s="1">
        <v>389.82499999999999</v>
      </c>
      <c r="Y318" s="1">
        <v>130.07499999999999</v>
      </c>
      <c r="Z318" s="1">
        <v>-15.875</v>
      </c>
      <c r="AA318" s="1">
        <v>160.07499999999999</v>
      </c>
      <c r="AB318" s="1">
        <v>-73.7</v>
      </c>
      <c r="AC318" s="1">
        <v>544.02499999999998</v>
      </c>
      <c r="AD318" s="1">
        <v>94.174999999999997</v>
      </c>
      <c r="AE318" s="1">
        <v>15.625</v>
      </c>
      <c r="AF318" s="1">
        <v>58.825000000000003</v>
      </c>
      <c r="AG318" s="1">
        <v>251.47499999999999</v>
      </c>
      <c r="AH318" s="1">
        <v>55.65</v>
      </c>
      <c r="AI318" s="1">
        <v>164.42500000000001</v>
      </c>
      <c r="AJ318" s="1">
        <v>142.125</v>
      </c>
      <c r="AK318" s="1">
        <v>2930.6128210000002</v>
      </c>
      <c r="AL318" s="1">
        <v>328.7589744</v>
      </c>
      <c r="AM318" s="1">
        <v>129.02500000000001</v>
      </c>
      <c r="AN318" s="1">
        <v>12562503.119999999</v>
      </c>
      <c r="AO318" s="1">
        <v>955.66089739999995</v>
      </c>
      <c r="AP318" s="1">
        <v>12428.910260000001</v>
      </c>
      <c r="AQ318" s="1">
        <v>12086.09679</v>
      </c>
      <c r="AR318" s="1">
        <v>2564.2249999999999</v>
      </c>
      <c r="AS318" s="1">
        <v>14634.31731</v>
      </c>
      <c r="AT318" s="1">
        <v>890.07115380000005</v>
      </c>
      <c r="AU318" s="1">
        <v>9981.548718</v>
      </c>
      <c r="AV318" s="1">
        <v>40443.255770000003</v>
      </c>
      <c r="AW318" s="1">
        <v>1340.917308</v>
      </c>
      <c r="AX318" s="1">
        <v>114.1378205</v>
      </c>
      <c r="AY318" s="1">
        <v>343.43012820000001</v>
      </c>
      <c r="AZ318" s="1">
        <v>9873.4865379999992</v>
      </c>
      <c r="BA318" s="1">
        <v>1186.182051</v>
      </c>
      <c r="BB318" s="1">
        <v>7074.1480769999998</v>
      </c>
      <c r="BC318" s="1">
        <v>21465.907050000002</v>
      </c>
    </row>
    <row r="319" spans="1:55" ht="15.75" customHeight="1" x14ac:dyDescent="0.25">
      <c r="A319" s="1" t="s">
        <v>716</v>
      </c>
      <c r="B319" s="1" t="s">
        <v>717</v>
      </c>
      <c r="C319" s="1" t="s">
        <v>3137</v>
      </c>
      <c r="D319" s="1">
        <v>56.75</v>
      </c>
      <c r="E319" s="1">
        <v>1.8650539049999999</v>
      </c>
      <c r="F319" s="1">
        <v>12</v>
      </c>
      <c r="G319" s="1">
        <v>20</v>
      </c>
      <c r="H319" s="1">
        <v>5</v>
      </c>
      <c r="I319" s="1">
        <v>4</v>
      </c>
      <c r="J319" s="1">
        <v>1</v>
      </c>
      <c r="K319" s="1">
        <v>10</v>
      </c>
      <c r="L319" s="1">
        <v>2.5</v>
      </c>
      <c r="M319" s="1">
        <v>30</v>
      </c>
      <c r="N319" s="1">
        <v>7.5</v>
      </c>
      <c r="O319" s="1">
        <v>15</v>
      </c>
      <c r="P319" s="1">
        <v>3.75</v>
      </c>
      <c r="Q319" s="1">
        <v>227</v>
      </c>
      <c r="R319" s="1">
        <v>97.933920700000002</v>
      </c>
      <c r="S319" s="1">
        <v>98.118942730000001</v>
      </c>
      <c r="T319" s="1">
        <v>34.819383260000002</v>
      </c>
      <c r="U319" s="1">
        <v>6398.356828</v>
      </c>
      <c r="V319" s="1">
        <v>252.61674009999999</v>
      </c>
      <c r="W319" s="1">
        <v>-26.07488987</v>
      </c>
      <c r="X319" s="1">
        <v>278.69162999999998</v>
      </c>
      <c r="Y319" s="1">
        <v>120.56387669999999</v>
      </c>
      <c r="Z319" s="1">
        <v>85.757709250000005</v>
      </c>
      <c r="AA319" s="1">
        <v>180.61674009999999</v>
      </c>
      <c r="AB319" s="1">
        <v>17.264317179999999</v>
      </c>
      <c r="AC319" s="1">
        <v>659.60792949999995</v>
      </c>
      <c r="AD319" s="1">
        <v>78.889867839999994</v>
      </c>
      <c r="AE319" s="1">
        <v>34.713656389999997</v>
      </c>
      <c r="AF319" s="1">
        <v>25.409691630000001</v>
      </c>
      <c r="AG319" s="1">
        <v>212.07048459999999</v>
      </c>
      <c r="AH319" s="1">
        <v>119.66960349999999</v>
      </c>
      <c r="AI319" s="1">
        <v>162.20704850000001</v>
      </c>
      <c r="AJ319" s="1">
        <v>152.47136560000001</v>
      </c>
      <c r="AK319" s="1">
        <v>438.79649920000003</v>
      </c>
      <c r="AL319" s="1">
        <v>165.37074580000001</v>
      </c>
      <c r="AM319" s="1">
        <v>10.92741024</v>
      </c>
      <c r="AN319" s="1">
        <v>823469.51370000001</v>
      </c>
      <c r="AO319" s="1">
        <v>667.4763557</v>
      </c>
      <c r="AP319" s="1">
        <v>1044.6359600000001</v>
      </c>
      <c r="AQ319" s="1">
        <v>1168.346965</v>
      </c>
      <c r="AR319" s="1">
        <v>2382.176211</v>
      </c>
      <c r="AS319" s="1">
        <v>6742.520681</v>
      </c>
      <c r="AT319" s="1">
        <v>387.14892209999999</v>
      </c>
      <c r="AU319" s="1">
        <v>856.97407510000005</v>
      </c>
      <c r="AV319" s="1">
        <v>26030.929670000001</v>
      </c>
      <c r="AW319" s="1">
        <v>288.15153409999999</v>
      </c>
      <c r="AX319" s="1">
        <v>214.45304279999999</v>
      </c>
      <c r="AY319" s="1">
        <v>125.91548090000001</v>
      </c>
      <c r="AZ319" s="1">
        <v>2292.862267</v>
      </c>
      <c r="BA319" s="1">
        <v>1984.390355</v>
      </c>
      <c r="BB319" s="1">
        <v>3846.1737549999998</v>
      </c>
      <c r="BC319" s="1">
        <v>3397.197185</v>
      </c>
    </row>
    <row r="320" spans="1:55" ht="15.75" customHeight="1" x14ac:dyDescent="0.25">
      <c r="A320" s="1" t="s">
        <v>718</v>
      </c>
      <c r="B320" s="1" t="s">
        <v>719</v>
      </c>
      <c r="C320" s="1" t="s">
        <v>157</v>
      </c>
      <c r="D320" s="1">
        <v>88</v>
      </c>
      <c r="E320" s="1">
        <v>22.380646859999999</v>
      </c>
      <c r="F320" s="1">
        <v>1</v>
      </c>
      <c r="G320" s="1">
        <v>25</v>
      </c>
      <c r="H320" s="1">
        <v>6.25</v>
      </c>
      <c r="I320" s="1">
        <v>1.75</v>
      </c>
      <c r="J320" s="1">
        <v>0.4375</v>
      </c>
      <c r="K320" s="1">
        <v>5</v>
      </c>
      <c r="L320" s="1">
        <v>1.25</v>
      </c>
      <c r="M320" s="1">
        <v>0</v>
      </c>
      <c r="N320" s="1">
        <v>0</v>
      </c>
      <c r="O320" s="1">
        <v>40</v>
      </c>
      <c r="P320" s="1">
        <v>10</v>
      </c>
      <c r="Q320" s="1">
        <v>260</v>
      </c>
      <c r="R320" s="1">
        <v>92.376923079999997</v>
      </c>
      <c r="S320" s="1">
        <v>90.96153846</v>
      </c>
      <c r="T320" s="1">
        <v>46.388461540000002</v>
      </c>
      <c r="U320" s="1">
        <v>3543.4038460000002</v>
      </c>
      <c r="V320" s="1">
        <v>194.71923079999999</v>
      </c>
      <c r="W320" s="1">
        <v>0.138461538</v>
      </c>
      <c r="X320" s="1">
        <v>194.58076919999999</v>
      </c>
      <c r="Y320" s="1">
        <v>74.088461539999997</v>
      </c>
      <c r="Z320" s="1">
        <v>99.034615380000005</v>
      </c>
      <c r="AA320" s="1">
        <v>136.58846149999999</v>
      </c>
      <c r="AB320" s="1">
        <v>45.061538460000001</v>
      </c>
      <c r="AC320" s="1">
        <v>2580.3192309999999</v>
      </c>
      <c r="AD320" s="1">
        <v>262.16923079999998</v>
      </c>
      <c r="AE320" s="1">
        <v>152.30000000000001</v>
      </c>
      <c r="AF320" s="1">
        <v>14.97307692</v>
      </c>
      <c r="AG320" s="1">
        <v>743.4961538</v>
      </c>
      <c r="AH320" s="1">
        <v>535.35</v>
      </c>
      <c r="AI320" s="1">
        <v>580.82692310000004</v>
      </c>
      <c r="AJ320" s="1">
        <v>643.58846149999999</v>
      </c>
      <c r="AK320" s="1">
        <v>451.37089400000002</v>
      </c>
      <c r="AL320" s="1">
        <v>44.994653990000003</v>
      </c>
      <c r="AM320" s="1">
        <v>19.450831600000001</v>
      </c>
      <c r="AN320" s="1">
        <v>205439.10649999999</v>
      </c>
      <c r="AO320" s="1">
        <v>368.33399170000001</v>
      </c>
      <c r="AP320" s="1">
        <v>522.92283929999996</v>
      </c>
      <c r="AQ320" s="1">
        <v>279.80426199999999</v>
      </c>
      <c r="AR320" s="1">
        <v>842.04233739999995</v>
      </c>
      <c r="AS320" s="1">
        <v>2488.906133</v>
      </c>
      <c r="AT320" s="1">
        <v>395.08480839999999</v>
      </c>
      <c r="AU320" s="1">
        <v>596.68345710000006</v>
      </c>
      <c r="AV320" s="1">
        <v>1114251.693</v>
      </c>
      <c r="AW320" s="1">
        <v>11859.739589999999</v>
      </c>
      <c r="AX320" s="1">
        <v>4710.7436289999996</v>
      </c>
      <c r="AY320" s="1">
        <v>11.385372739999999</v>
      </c>
      <c r="AZ320" s="1">
        <v>89032.189169999998</v>
      </c>
      <c r="BA320" s="1">
        <v>50136.761200000001</v>
      </c>
      <c r="BB320" s="1">
        <v>73007.224749999994</v>
      </c>
      <c r="BC320" s="1">
        <v>51720.135000000002</v>
      </c>
    </row>
    <row r="321" spans="1:55" ht="15.75" customHeight="1" x14ac:dyDescent="0.25">
      <c r="A321" s="1" t="s">
        <v>720</v>
      </c>
      <c r="B321" s="1" t="s">
        <v>721</v>
      </c>
      <c r="C321" s="1" t="s">
        <v>3135</v>
      </c>
      <c r="D321" s="1">
        <v>74</v>
      </c>
      <c r="E321" s="1">
        <v>7.4602156199999996</v>
      </c>
      <c r="F321" s="1">
        <v>3</v>
      </c>
      <c r="G321" s="1">
        <v>50</v>
      </c>
      <c r="H321" s="1">
        <v>12.5</v>
      </c>
      <c r="I321" s="1">
        <v>2</v>
      </c>
      <c r="J321" s="1">
        <v>0.5</v>
      </c>
      <c r="K321" s="1">
        <v>4.7</v>
      </c>
      <c r="L321" s="1">
        <v>1.175</v>
      </c>
      <c r="M321" s="1">
        <v>10.5</v>
      </c>
      <c r="N321" s="1">
        <v>2.625</v>
      </c>
      <c r="O321" s="1">
        <v>10.5</v>
      </c>
      <c r="P321" s="1">
        <v>2.625</v>
      </c>
      <c r="Q321" s="1">
        <v>187</v>
      </c>
      <c r="R321" s="1">
        <v>78.449197859999998</v>
      </c>
      <c r="S321" s="1">
        <v>94.320855609999995</v>
      </c>
      <c r="T321" s="1">
        <v>27.352941179999998</v>
      </c>
      <c r="U321" s="1">
        <v>8458.3422460000002</v>
      </c>
      <c r="V321" s="1">
        <v>249.855615</v>
      </c>
      <c r="W321" s="1">
        <v>-88.320855609999995</v>
      </c>
      <c r="X321" s="1">
        <v>338.17647060000002</v>
      </c>
      <c r="Y321" s="1">
        <v>57.957219250000001</v>
      </c>
      <c r="Z321" s="1">
        <v>96.689839570000004</v>
      </c>
      <c r="AA321" s="1">
        <v>185.56684490000001</v>
      </c>
      <c r="AB321" s="1">
        <v>-31.823529409999999</v>
      </c>
      <c r="AC321" s="1">
        <v>1178.101604</v>
      </c>
      <c r="AD321" s="1">
        <v>122.45989299999999</v>
      </c>
      <c r="AE321" s="1">
        <v>78.914438500000003</v>
      </c>
      <c r="AF321" s="1">
        <v>13.59358289</v>
      </c>
      <c r="AG321" s="1">
        <v>346.98395720000002</v>
      </c>
      <c r="AH321" s="1">
        <v>252.8074866</v>
      </c>
      <c r="AI321" s="1">
        <v>279.91443850000002</v>
      </c>
      <c r="AJ321" s="1">
        <v>299.43315510000002</v>
      </c>
      <c r="AK321" s="1">
        <v>940.86165259999996</v>
      </c>
      <c r="AL321" s="1">
        <v>231.45563799999999</v>
      </c>
      <c r="AM321" s="1">
        <v>9.1435800129999993</v>
      </c>
      <c r="AN321" s="1">
        <v>1007010.398</v>
      </c>
      <c r="AO321" s="1">
        <v>1210.522052</v>
      </c>
      <c r="AP321" s="1">
        <v>1486.14381</v>
      </c>
      <c r="AQ321" s="1">
        <v>1559.9740670000001</v>
      </c>
      <c r="AR321" s="1">
        <v>7233.5680519999996</v>
      </c>
      <c r="AS321" s="1">
        <v>7006.1183369999999</v>
      </c>
      <c r="AT321" s="1">
        <v>936.9780346</v>
      </c>
      <c r="AU321" s="1">
        <v>1328.7375079999999</v>
      </c>
      <c r="AV321" s="1">
        <v>19244.36059</v>
      </c>
      <c r="AW321" s="1">
        <v>332.1422</v>
      </c>
      <c r="AX321" s="1">
        <v>111.69156460000001</v>
      </c>
      <c r="AY321" s="1">
        <v>16.23178656</v>
      </c>
      <c r="AZ321" s="1">
        <v>2838.155655</v>
      </c>
      <c r="BA321" s="1">
        <v>1090.5971480000001</v>
      </c>
      <c r="BB321" s="1">
        <v>878.74532799999997</v>
      </c>
      <c r="BC321" s="1">
        <v>2966.193088</v>
      </c>
    </row>
    <row r="322" spans="1:55" ht="15.75" customHeight="1" x14ac:dyDescent="0.25">
      <c r="A322" s="1" t="s">
        <v>722</v>
      </c>
      <c r="B322" s="1" t="s">
        <v>723</v>
      </c>
      <c r="C322" s="1" t="s">
        <v>324</v>
      </c>
      <c r="D322" s="1">
        <v>56</v>
      </c>
      <c r="E322" s="1">
        <v>2.0346042600000001</v>
      </c>
      <c r="F322" s="1">
        <v>11</v>
      </c>
      <c r="G322" s="1">
        <v>42.5</v>
      </c>
      <c r="H322" s="1">
        <v>10.625</v>
      </c>
      <c r="I322" s="1">
        <v>2.2999999999999998</v>
      </c>
      <c r="J322" s="1">
        <v>0.57499999999999996</v>
      </c>
      <c r="K322" s="1">
        <v>4.3</v>
      </c>
      <c r="L322" s="1">
        <v>1.075</v>
      </c>
      <c r="M322" s="1">
        <v>15</v>
      </c>
      <c r="N322" s="1">
        <v>3.75</v>
      </c>
      <c r="O322" s="1">
        <v>21.5</v>
      </c>
      <c r="P322" s="1">
        <v>5.375</v>
      </c>
      <c r="Q322" s="1">
        <v>921</v>
      </c>
      <c r="R322" s="1">
        <v>73.452768730000003</v>
      </c>
      <c r="S322" s="1">
        <v>70.691639519999995</v>
      </c>
      <c r="T322" s="1">
        <v>30.47557003</v>
      </c>
      <c r="U322" s="1">
        <v>5740.2421279999999</v>
      </c>
      <c r="V322" s="1">
        <v>198.93485340000001</v>
      </c>
      <c r="W322" s="1">
        <v>-32.150922909999998</v>
      </c>
      <c r="X322" s="1">
        <v>231.08577629999999</v>
      </c>
      <c r="Y322" s="1">
        <v>82.313789360000001</v>
      </c>
      <c r="Z322" s="1">
        <v>60.334419109999999</v>
      </c>
      <c r="AA322" s="1">
        <v>148.13463630000001</v>
      </c>
      <c r="AB322" s="1">
        <v>1.966340934</v>
      </c>
      <c r="AC322" s="1">
        <v>1007.4571120000001</v>
      </c>
      <c r="AD322" s="1">
        <v>115.91965260000001</v>
      </c>
      <c r="AE322" s="1">
        <v>54.809989139999999</v>
      </c>
      <c r="AF322" s="1">
        <v>22.595005430000001</v>
      </c>
      <c r="AG322" s="1">
        <v>325.39847989999998</v>
      </c>
      <c r="AH322" s="1">
        <v>181.4961998</v>
      </c>
      <c r="AI322" s="1">
        <v>242.5320304</v>
      </c>
      <c r="AJ322" s="1">
        <v>260.75244300000003</v>
      </c>
      <c r="AK322" s="1">
        <v>603.15673419999996</v>
      </c>
      <c r="AL322" s="1">
        <v>216.5222018</v>
      </c>
      <c r="AM322" s="1">
        <v>28.119239480000001</v>
      </c>
      <c r="AN322" s="1">
        <v>1546549.1140000001</v>
      </c>
      <c r="AO322" s="1">
        <v>944.39357740000003</v>
      </c>
      <c r="AP322" s="1">
        <v>1393.6304580000001</v>
      </c>
      <c r="AQ322" s="1">
        <v>1983.0785040000001</v>
      </c>
      <c r="AR322" s="1">
        <v>2891.2829510000001</v>
      </c>
      <c r="AS322" s="1">
        <v>3084.8576079999998</v>
      </c>
      <c r="AT322" s="1">
        <v>513.72750550000001</v>
      </c>
      <c r="AU322" s="1">
        <v>1139.299953</v>
      </c>
      <c r="AV322" s="1">
        <v>195390.53099999999</v>
      </c>
      <c r="AW322" s="1">
        <v>3222.9087549999999</v>
      </c>
      <c r="AX322" s="1">
        <v>452.12146530000001</v>
      </c>
      <c r="AY322" s="1">
        <v>54.758627199999999</v>
      </c>
      <c r="AZ322" s="1">
        <v>24355.442129999999</v>
      </c>
      <c r="BA322" s="1">
        <v>5468.5546050000003</v>
      </c>
      <c r="BB322" s="1">
        <v>7395.6579400000001</v>
      </c>
      <c r="BC322" s="1">
        <v>18991.251690000001</v>
      </c>
    </row>
    <row r="323" spans="1:55" ht="15.75" customHeight="1" x14ac:dyDescent="0.25">
      <c r="A323" s="1" t="s">
        <v>724</v>
      </c>
      <c r="B323" s="1" t="s">
        <v>725</v>
      </c>
      <c r="C323" s="1" t="s">
        <v>3145</v>
      </c>
      <c r="D323" s="1">
        <v>56</v>
      </c>
      <c r="E323" s="1">
        <v>22.380646859999999</v>
      </c>
      <c r="F323" s="1">
        <v>1</v>
      </c>
      <c r="G323" s="1">
        <v>50</v>
      </c>
      <c r="H323" s="1">
        <v>12.5</v>
      </c>
      <c r="I323" s="1">
        <v>5.65</v>
      </c>
      <c r="J323" s="1">
        <v>1.4125000000000001</v>
      </c>
      <c r="K323" s="1">
        <v>5.5</v>
      </c>
      <c r="L323" s="1">
        <v>1.375</v>
      </c>
      <c r="M323" s="1">
        <v>25</v>
      </c>
      <c r="N323" s="1">
        <v>6.25</v>
      </c>
      <c r="O323" s="1">
        <v>30</v>
      </c>
      <c r="P323" s="1">
        <v>7.5</v>
      </c>
      <c r="Q323" s="1">
        <v>322</v>
      </c>
      <c r="R323" s="1">
        <v>25.12111801</v>
      </c>
      <c r="S323" s="1">
        <v>112.2142857</v>
      </c>
      <c r="T323" s="1">
        <v>24.931677019999999</v>
      </c>
      <c r="U323" s="1">
        <v>11296.968940000001</v>
      </c>
      <c r="V323" s="1">
        <v>239.46894409999999</v>
      </c>
      <c r="W323" s="1">
        <v>-204.53726710000001</v>
      </c>
      <c r="X323" s="1">
        <v>444.0062112</v>
      </c>
      <c r="Y323" s="1">
        <v>137.7204969</v>
      </c>
      <c r="Z323" s="1">
        <v>-86.900621119999997</v>
      </c>
      <c r="AA323" s="1">
        <v>162.69875780000001</v>
      </c>
      <c r="AB323" s="1">
        <v>-128.7173913</v>
      </c>
      <c r="AC323" s="1">
        <v>811.28260869999997</v>
      </c>
      <c r="AD323" s="1">
        <v>98.770186339999995</v>
      </c>
      <c r="AE323" s="1">
        <v>39.381987580000001</v>
      </c>
      <c r="AF323" s="1">
        <v>31.537267079999999</v>
      </c>
      <c r="AG323" s="1">
        <v>278.50310560000003</v>
      </c>
      <c r="AH323" s="1">
        <v>132.9968944</v>
      </c>
      <c r="AI323" s="1">
        <v>264.49068319999998</v>
      </c>
      <c r="AJ323" s="1">
        <v>150.52795029999999</v>
      </c>
      <c r="AK323" s="1">
        <v>631.92609470000002</v>
      </c>
      <c r="AL323" s="1">
        <v>104.9726302</v>
      </c>
      <c r="AM323" s="1">
        <v>6.0825448419999999</v>
      </c>
      <c r="AN323" s="1">
        <v>1958765.314</v>
      </c>
      <c r="AO323" s="1">
        <v>341.53330039999997</v>
      </c>
      <c r="AP323" s="1">
        <v>2382.050009</v>
      </c>
      <c r="AQ323" s="1">
        <v>2052.5046339999999</v>
      </c>
      <c r="AR323" s="1">
        <v>2574.3702330000001</v>
      </c>
      <c r="AS323" s="1">
        <v>5063.5788780000003</v>
      </c>
      <c r="AT323" s="1">
        <v>293.2703411</v>
      </c>
      <c r="AU323" s="1">
        <v>1791.58655</v>
      </c>
      <c r="AV323" s="1">
        <v>43764.371599999999</v>
      </c>
      <c r="AW323" s="1">
        <v>439.95325170000001</v>
      </c>
      <c r="AX323" s="1">
        <v>392.11219790000001</v>
      </c>
      <c r="AY323" s="1">
        <v>245.91293709999999</v>
      </c>
      <c r="AZ323" s="1">
        <v>3650.9610499999999</v>
      </c>
      <c r="BA323" s="1">
        <v>3489.373822</v>
      </c>
      <c r="BB323" s="1">
        <v>1158.4251469999999</v>
      </c>
      <c r="BC323" s="1">
        <v>7338.9602759999998</v>
      </c>
    </row>
    <row r="324" spans="1:55" ht="15.75" customHeight="1" x14ac:dyDescent="0.25">
      <c r="A324" s="1" t="s">
        <v>726</v>
      </c>
      <c r="B324" s="1" t="s">
        <v>727</v>
      </c>
      <c r="C324" s="1" t="s">
        <v>3175</v>
      </c>
      <c r="D324" s="1">
        <v>48.666666669999998</v>
      </c>
      <c r="E324" s="1">
        <v>7.4602156199999996</v>
      </c>
      <c r="F324" s="1">
        <v>3</v>
      </c>
      <c r="G324" s="1">
        <v>3.5</v>
      </c>
      <c r="H324" s="1">
        <v>0.875</v>
      </c>
      <c r="I324" s="1">
        <v>1.5</v>
      </c>
      <c r="J324" s="1">
        <v>0.375</v>
      </c>
      <c r="K324" s="1">
        <v>2.75</v>
      </c>
      <c r="L324" s="1">
        <v>0.6875</v>
      </c>
      <c r="M324" s="1">
        <v>7.5</v>
      </c>
      <c r="N324" s="1">
        <v>1.875</v>
      </c>
      <c r="O324" s="1">
        <v>12</v>
      </c>
      <c r="P324" s="1">
        <v>3</v>
      </c>
      <c r="Q324" s="1">
        <v>681</v>
      </c>
      <c r="R324" s="1">
        <v>98.386196769999998</v>
      </c>
      <c r="S324" s="1">
        <v>92.424375920000003</v>
      </c>
      <c r="T324" s="1">
        <v>33.631424379999999</v>
      </c>
      <c r="U324" s="1">
        <v>6490.2657859999999</v>
      </c>
      <c r="V324" s="1">
        <v>246.96769459999999</v>
      </c>
      <c r="W324" s="1">
        <v>-27.85022026</v>
      </c>
      <c r="X324" s="1">
        <v>274.81791479999998</v>
      </c>
      <c r="Y324" s="1">
        <v>128.62261380000001</v>
      </c>
      <c r="Z324" s="1">
        <v>83.265785609999995</v>
      </c>
      <c r="AA324" s="1">
        <v>181.6196769</v>
      </c>
      <c r="AB324" s="1">
        <v>15.709251099999999</v>
      </c>
      <c r="AC324" s="1">
        <v>838.46696039999995</v>
      </c>
      <c r="AD324" s="1">
        <v>104.09104259999999</v>
      </c>
      <c r="AE324" s="1">
        <v>41.377386199999997</v>
      </c>
      <c r="AF324" s="1">
        <v>26.740088109999999</v>
      </c>
      <c r="AG324" s="1">
        <v>282.57562410000003</v>
      </c>
      <c r="AH324" s="1">
        <v>144.49632890000001</v>
      </c>
      <c r="AI324" s="1">
        <v>232.1262849</v>
      </c>
      <c r="AJ324" s="1">
        <v>181.25110129999999</v>
      </c>
      <c r="AK324" s="1">
        <v>1012.922692</v>
      </c>
      <c r="AL324" s="1">
        <v>137.94464020000001</v>
      </c>
      <c r="AM324" s="1">
        <v>21.174246350000001</v>
      </c>
      <c r="AN324" s="1">
        <v>2174676.81</v>
      </c>
      <c r="AO324" s="1">
        <v>991.15777839999998</v>
      </c>
      <c r="AP324" s="1">
        <v>2174.2363570000002</v>
      </c>
      <c r="AQ324" s="1">
        <v>2010.8167960000001</v>
      </c>
      <c r="AR324" s="1">
        <v>3233.479429</v>
      </c>
      <c r="AS324" s="1">
        <v>8353.6219010000004</v>
      </c>
      <c r="AT324" s="1">
        <v>888.286024</v>
      </c>
      <c r="AU324" s="1">
        <v>2000.6918109999999</v>
      </c>
      <c r="AV324" s="1">
        <v>92548.505160000001</v>
      </c>
      <c r="AW324" s="1">
        <v>2249.5711110000002</v>
      </c>
      <c r="AX324" s="1">
        <v>306.23825260000001</v>
      </c>
      <c r="AY324" s="1">
        <v>194.12499349999999</v>
      </c>
      <c r="AZ324" s="1">
        <v>15604.16229</v>
      </c>
      <c r="BA324" s="1">
        <v>2896.4532949999998</v>
      </c>
      <c r="BB324" s="1">
        <v>19380.94873</v>
      </c>
      <c r="BC324" s="1">
        <v>5060.5177379999996</v>
      </c>
    </row>
    <row r="325" spans="1:55" ht="15.75" customHeight="1" x14ac:dyDescent="0.25">
      <c r="A325" s="1" t="s">
        <v>728</v>
      </c>
      <c r="B325" s="1" t="s">
        <v>729</v>
      </c>
      <c r="C325" s="1" t="s">
        <v>3135</v>
      </c>
      <c r="D325" s="1">
        <v>74</v>
      </c>
      <c r="E325" s="1">
        <v>11.190323429999999</v>
      </c>
      <c r="F325" s="1">
        <v>2</v>
      </c>
      <c r="G325" s="1">
        <v>60</v>
      </c>
      <c r="H325" s="1">
        <v>15</v>
      </c>
      <c r="I325" s="1">
        <v>1.85</v>
      </c>
      <c r="J325" s="1">
        <v>0.46250000000000002</v>
      </c>
      <c r="K325" s="1">
        <v>5.55</v>
      </c>
      <c r="L325" s="1">
        <v>1.3875</v>
      </c>
      <c r="M325" s="1">
        <v>12</v>
      </c>
      <c r="N325" s="1">
        <v>3</v>
      </c>
      <c r="O325" s="1">
        <v>12</v>
      </c>
      <c r="P325" s="1">
        <v>3</v>
      </c>
      <c r="Q325" s="1">
        <v>14</v>
      </c>
      <c r="R325" s="1">
        <v>176.42857140000001</v>
      </c>
      <c r="S325" s="1">
        <v>122.6428571</v>
      </c>
      <c r="T325" s="1">
        <v>36.357142860000003</v>
      </c>
      <c r="U325" s="1">
        <v>7593.2142860000004</v>
      </c>
      <c r="V325" s="1">
        <v>339.42857140000001</v>
      </c>
      <c r="W325" s="1">
        <v>4.9285714289999998</v>
      </c>
      <c r="X325" s="1">
        <v>334.5</v>
      </c>
      <c r="Y325" s="1">
        <v>180.64285709999999</v>
      </c>
      <c r="Z325" s="1">
        <v>222.35714290000001</v>
      </c>
      <c r="AA325" s="1">
        <v>270.42857140000001</v>
      </c>
      <c r="AB325" s="1">
        <v>74.285714290000001</v>
      </c>
      <c r="AC325" s="1">
        <v>1249.2857140000001</v>
      </c>
      <c r="AD325" s="1">
        <v>137.2142857</v>
      </c>
      <c r="AE325" s="1">
        <v>71.214285709999999</v>
      </c>
      <c r="AF325" s="1">
        <v>19.64285714</v>
      </c>
      <c r="AG325" s="1">
        <v>375.35714289999999</v>
      </c>
      <c r="AH325" s="1">
        <v>241.07142859999999</v>
      </c>
      <c r="AI325" s="1">
        <v>265.57142859999999</v>
      </c>
      <c r="AJ325" s="1">
        <v>321.5</v>
      </c>
      <c r="AK325" s="1">
        <v>102.83214099999999</v>
      </c>
      <c r="AL325" s="1">
        <v>21.47997908</v>
      </c>
      <c r="AM325" s="1">
        <v>2.2662724519999999</v>
      </c>
      <c r="AN325" s="1">
        <v>316662.51870000002</v>
      </c>
      <c r="AO325" s="1">
        <v>75.666109359999993</v>
      </c>
      <c r="AP325" s="1">
        <v>313.24074200000001</v>
      </c>
      <c r="AQ325" s="1">
        <v>339.47764330000001</v>
      </c>
      <c r="AR325" s="1">
        <v>225.1346796</v>
      </c>
      <c r="AS325" s="1">
        <v>487.09309689999998</v>
      </c>
      <c r="AT325" s="1">
        <v>55.522355570000002</v>
      </c>
      <c r="AU325" s="1">
        <v>256.1987393</v>
      </c>
      <c r="AV325" s="1">
        <v>10074.49307</v>
      </c>
      <c r="AW325" s="1">
        <v>173.25349510000001</v>
      </c>
      <c r="AX325" s="1">
        <v>37.706204169999999</v>
      </c>
      <c r="AY325" s="1">
        <v>14.064907509999999</v>
      </c>
      <c r="AZ325" s="1">
        <v>1308.351541</v>
      </c>
      <c r="BA325" s="1">
        <v>396.22224569999997</v>
      </c>
      <c r="BB325" s="1">
        <v>640.15764899999999</v>
      </c>
      <c r="BC325" s="1">
        <v>1129.5122229999999</v>
      </c>
    </row>
    <row r="326" spans="1:55" ht="15.75" customHeight="1" x14ac:dyDescent="0.25">
      <c r="A326" s="1" t="s">
        <v>730</v>
      </c>
      <c r="B326" s="1" t="s">
        <v>731</v>
      </c>
      <c r="C326" s="1" t="s">
        <v>3145</v>
      </c>
      <c r="D326" s="1">
        <v>58</v>
      </c>
      <c r="E326" s="1">
        <v>7.4602156199999996</v>
      </c>
      <c r="F326" s="1">
        <v>3</v>
      </c>
      <c r="G326" s="1">
        <v>60</v>
      </c>
      <c r="H326" s="1">
        <v>15</v>
      </c>
      <c r="I326" s="1">
        <v>5.5</v>
      </c>
      <c r="J326" s="1">
        <v>1.375</v>
      </c>
      <c r="K326" s="1">
        <v>5.9</v>
      </c>
      <c r="L326" s="1">
        <v>1.4750000000000001</v>
      </c>
      <c r="M326" s="1">
        <v>27.5</v>
      </c>
      <c r="N326" s="1">
        <v>6.875</v>
      </c>
      <c r="O326" s="1">
        <v>30</v>
      </c>
      <c r="P326" s="1">
        <v>7.5</v>
      </c>
      <c r="Q326" s="1">
        <v>589</v>
      </c>
      <c r="R326" s="1">
        <v>78.971137519999999</v>
      </c>
      <c r="S326" s="1">
        <v>121.63157889999999</v>
      </c>
      <c r="T326" s="1">
        <v>30.039049240000001</v>
      </c>
      <c r="U326" s="1">
        <v>9770.6774189999996</v>
      </c>
      <c r="V326" s="1">
        <v>280.80135819999998</v>
      </c>
      <c r="W326" s="1">
        <v>-121.57045840000001</v>
      </c>
      <c r="X326" s="1">
        <v>402.37181659999999</v>
      </c>
      <c r="Y326" s="1">
        <v>162.98981319999999</v>
      </c>
      <c r="Z326" s="1">
        <v>-23.887945670000001</v>
      </c>
      <c r="AA326" s="1">
        <v>200.28862480000001</v>
      </c>
      <c r="AB326" s="1">
        <v>-51.850594229999999</v>
      </c>
      <c r="AC326" s="1">
        <v>795.21052629999997</v>
      </c>
      <c r="AD326" s="1">
        <v>97.103565369999998</v>
      </c>
      <c r="AE326" s="1">
        <v>36.28862479</v>
      </c>
      <c r="AF326" s="1">
        <v>33.412563669999997</v>
      </c>
      <c r="AG326" s="1">
        <v>271.59422749999999</v>
      </c>
      <c r="AH326" s="1">
        <v>125.02207129999999</v>
      </c>
      <c r="AI326" s="1">
        <v>251.56536500000001</v>
      </c>
      <c r="AJ326" s="1">
        <v>139.2308998</v>
      </c>
      <c r="AK326" s="1">
        <v>1043.211751</v>
      </c>
      <c r="AL326" s="1">
        <v>437.0358038</v>
      </c>
      <c r="AM326" s="1">
        <v>37.738268480000002</v>
      </c>
      <c r="AN326" s="1">
        <v>2213465.2319999998</v>
      </c>
      <c r="AO326" s="1">
        <v>842.30571239999995</v>
      </c>
      <c r="AP326" s="1">
        <v>2665.8917110000002</v>
      </c>
      <c r="AQ326" s="1">
        <v>1974.6693399999999</v>
      </c>
      <c r="AR326" s="1">
        <v>4393.3740459999999</v>
      </c>
      <c r="AS326" s="1">
        <v>6496.5350420000004</v>
      </c>
      <c r="AT326" s="1">
        <v>657.18526150000002</v>
      </c>
      <c r="AU326" s="1">
        <v>2430.4334220000001</v>
      </c>
      <c r="AV326" s="1">
        <v>62982.795740000001</v>
      </c>
      <c r="AW326" s="1">
        <v>690.92973219999999</v>
      </c>
      <c r="AX326" s="1">
        <v>496.41655409999998</v>
      </c>
      <c r="AY326" s="1">
        <v>364.66793710000002</v>
      </c>
      <c r="AZ326" s="1">
        <v>5217.8333679999996</v>
      </c>
      <c r="BA326" s="1">
        <v>5018.7052940000003</v>
      </c>
      <c r="BB326" s="1">
        <v>4463.3685939999996</v>
      </c>
      <c r="BC326" s="1">
        <v>6941.3989760000004</v>
      </c>
    </row>
    <row r="327" spans="1:55" ht="15.75" customHeight="1" x14ac:dyDescent="0.25">
      <c r="A327" s="1" t="s">
        <v>732</v>
      </c>
      <c r="B327" s="1" t="s">
        <v>733</v>
      </c>
      <c r="C327" s="1" t="s">
        <v>79</v>
      </c>
      <c r="D327" s="1">
        <v>74</v>
      </c>
      <c r="E327" s="1">
        <v>22.380646859999999</v>
      </c>
      <c r="F327" s="1">
        <v>1</v>
      </c>
      <c r="G327" s="1" t="s">
        <v>71</v>
      </c>
      <c r="H327" s="1" t="s">
        <v>71</v>
      </c>
      <c r="I327" s="1" t="s">
        <v>71</v>
      </c>
      <c r="J327" s="1" t="s">
        <v>71</v>
      </c>
      <c r="K327" s="1" t="s">
        <v>71</v>
      </c>
      <c r="L327" s="1" t="s">
        <v>71</v>
      </c>
      <c r="M327" s="1" t="s">
        <v>71</v>
      </c>
      <c r="N327" s="1" t="s">
        <v>71</v>
      </c>
      <c r="O327" s="1" t="s">
        <v>71</v>
      </c>
      <c r="P327" s="1" t="s">
        <v>71</v>
      </c>
      <c r="Q327" s="1">
        <v>1</v>
      </c>
      <c r="R327" s="1">
        <v>146</v>
      </c>
      <c r="S327" s="1">
        <v>63</v>
      </c>
      <c r="T327" s="1">
        <v>31</v>
      </c>
      <c r="U327" s="1">
        <v>5233</v>
      </c>
      <c r="V327" s="1">
        <v>254</v>
      </c>
      <c r="W327" s="1">
        <v>51</v>
      </c>
      <c r="X327" s="1">
        <v>203</v>
      </c>
      <c r="Y327" s="1">
        <v>84</v>
      </c>
      <c r="Z327" s="1">
        <v>214</v>
      </c>
      <c r="AA327" s="1">
        <v>214</v>
      </c>
      <c r="AB327" s="1">
        <v>82</v>
      </c>
      <c r="AC327" s="1">
        <v>838</v>
      </c>
      <c r="AD327" s="1">
        <v>180</v>
      </c>
      <c r="AE327" s="1">
        <v>2</v>
      </c>
      <c r="AF327" s="1">
        <v>85</v>
      </c>
      <c r="AG327" s="1">
        <v>452</v>
      </c>
      <c r="AH327" s="1">
        <v>15</v>
      </c>
      <c r="AI327" s="1">
        <v>15</v>
      </c>
      <c r="AJ327" s="1">
        <v>395</v>
      </c>
      <c r="AK327" s="1">
        <v>1439.6499739999999</v>
      </c>
      <c r="AL327" s="1">
        <v>300.71970709999999</v>
      </c>
      <c r="AM327" s="1">
        <v>31.727814330000001</v>
      </c>
      <c r="AN327" s="1">
        <v>4433275.2609999999</v>
      </c>
      <c r="AO327" s="1">
        <v>1059.325531</v>
      </c>
      <c r="AP327" s="1">
        <v>4385.3703880000003</v>
      </c>
      <c r="AQ327" s="1">
        <v>4752.6870070000004</v>
      </c>
      <c r="AR327" s="1">
        <v>3151.8855140000001</v>
      </c>
      <c r="AS327" s="1">
        <v>6819.3033560000003</v>
      </c>
      <c r="AT327" s="1">
        <v>777.31297800000004</v>
      </c>
      <c r="AU327" s="1">
        <v>3586.7823509999998</v>
      </c>
      <c r="AV327" s="1">
        <v>141042.90299999999</v>
      </c>
      <c r="AW327" s="1">
        <v>2425.5489309999998</v>
      </c>
      <c r="AX327" s="1">
        <v>527.88685840000005</v>
      </c>
      <c r="AY327" s="1">
        <v>196.90870509999999</v>
      </c>
      <c r="AZ327" s="1">
        <v>18316.921579999998</v>
      </c>
      <c r="BA327" s="1">
        <v>5547.1114399999997</v>
      </c>
      <c r="BB327" s="1">
        <v>8962.2070870000007</v>
      </c>
      <c r="BC327" s="1">
        <v>15813.171120000001</v>
      </c>
    </row>
    <row r="328" spans="1:55" ht="15.75" customHeight="1" x14ac:dyDescent="0.25">
      <c r="A328" s="1" t="s">
        <v>734</v>
      </c>
      <c r="B328" s="1" t="s">
        <v>735</v>
      </c>
      <c r="C328" s="1" t="s">
        <v>135</v>
      </c>
      <c r="D328" s="1">
        <v>64</v>
      </c>
      <c r="E328" s="1">
        <v>22.380646859999999</v>
      </c>
      <c r="F328" s="1">
        <v>1</v>
      </c>
      <c r="G328" s="1">
        <v>26.5</v>
      </c>
      <c r="H328" s="1">
        <v>6.625</v>
      </c>
      <c r="I328" s="1">
        <v>2</v>
      </c>
      <c r="J328" s="1">
        <v>0.5</v>
      </c>
      <c r="K328" s="1">
        <v>2.9</v>
      </c>
      <c r="L328" s="1">
        <v>0.72499999999999998</v>
      </c>
      <c r="M328" s="1">
        <v>5.5</v>
      </c>
      <c r="N328" s="1">
        <v>1.375</v>
      </c>
      <c r="O328" s="1">
        <v>5.5</v>
      </c>
      <c r="P328" s="1">
        <v>1.375</v>
      </c>
      <c r="Q328" s="1">
        <v>151</v>
      </c>
      <c r="R328" s="1">
        <v>13.20529801</v>
      </c>
      <c r="S328" s="1">
        <v>120.7417219</v>
      </c>
      <c r="T328" s="1">
        <v>37.516556289999997</v>
      </c>
      <c r="U328" s="1">
        <v>6770.5960260000002</v>
      </c>
      <c r="V328" s="1">
        <v>191.48344370000001</v>
      </c>
      <c r="W328" s="1">
        <v>-125.8211921</v>
      </c>
      <c r="X328" s="1">
        <v>317.30463580000003</v>
      </c>
      <c r="Y328" s="1">
        <v>-20.384105959999999</v>
      </c>
      <c r="Z328" s="1">
        <v>57.549668869999998</v>
      </c>
      <c r="AA328" s="1">
        <v>102.6754967</v>
      </c>
      <c r="AB328" s="1">
        <v>-67.304635759999996</v>
      </c>
      <c r="AC328" s="1">
        <v>1017.364238</v>
      </c>
      <c r="AD328" s="1">
        <v>147.50331130000001</v>
      </c>
      <c r="AE328" s="1">
        <v>33.562913909999999</v>
      </c>
      <c r="AF328" s="1">
        <v>39.39735099</v>
      </c>
      <c r="AG328" s="1">
        <v>414.92715229999999</v>
      </c>
      <c r="AH328" s="1">
        <v>123.5099338</v>
      </c>
      <c r="AI328" s="1">
        <v>148.25827810000001</v>
      </c>
      <c r="AJ328" s="1">
        <v>376.25165559999999</v>
      </c>
      <c r="AK328" s="1">
        <v>599.68423840000003</v>
      </c>
      <c r="AL328" s="1">
        <v>590.49951429999999</v>
      </c>
      <c r="AM328" s="1">
        <v>18.491390729999999</v>
      </c>
      <c r="AN328" s="1">
        <v>1105516.736</v>
      </c>
      <c r="AO328" s="1">
        <v>864.29139069999997</v>
      </c>
      <c r="AP328" s="1">
        <v>2015.6278150000001</v>
      </c>
      <c r="AQ328" s="1">
        <v>2445.8932450000002</v>
      </c>
      <c r="AR328" s="1">
        <v>3409.8381460000001</v>
      </c>
      <c r="AS328" s="1">
        <v>4448.7291830000004</v>
      </c>
      <c r="AT328" s="1">
        <v>461.64732889999999</v>
      </c>
      <c r="AU328" s="1">
        <v>1189.853245</v>
      </c>
      <c r="AV328" s="1">
        <v>347736.41979999997</v>
      </c>
      <c r="AW328" s="1">
        <v>10646.758320000001</v>
      </c>
      <c r="AX328" s="1">
        <v>162.4743488</v>
      </c>
      <c r="AY328" s="1">
        <v>376.24105960000003</v>
      </c>
      <c r="AZ328" s="1">
        <v>90346.174660000004</v>
      </c>
      <c r="BA328" s="1">
        <v>2025.544901</v>
      </c>
      <c r="BB328" s="1">
        <v>3042.2995139999998</v>
      </c>
      <c r="BC328" s="1">
        <v>80396.149579999998</v>
      </c>
    </row>
    <row r="329" spans="1:55" ht="15.75" customHeight="1" x14ac:dyDescent="0.25">
      <c r="A329" s="1" t="s">
        <v>736</v>
      </c>
      <c r="B329" s="1" t="s">
        <v>737</v>
      </c>
      <c r="C329" s="1" t="s">
        <v>157</v>
      </c>
      <c r="D329" s="1">
        <v>88</v>
      </c>
      <c r="E329" s="1">
        <v>22.380646859999999</v>
      </c>
      <c r="F329" s="1">
        <v>1</v>
      </c>
      <c r="G329" s="1">
        <v>30</v>
      </c>
      <c r="H329" s="1">
        <v>7.5</v>
      </c>
      <c r="I329" s="1">
        <v>1.75</v>
      </c>
      <c r="J329" s="1">
        <v>0.4375</v>
      </c>
      <c r="K329" s="1">
        <v>4.5</v>
      </c>
      <c r="L329" s="1">
        <v>1.125</v>
      </c>
      <c r="M329" s="1">
        <v>0</v>
      </c>
      <c r="N329" s="1">
        <v>0</v>
      </c>
      <c r="O329" s="1">
        <v>60</v>
      </c>
      <c r="P329" s="1">
        <v>15</v>
      </c>
      <c r="Q329" s="1">
        <v>127</v>
      </c>
      <c r="R329" s="1">
        <v>97.937007870000002</v>
      </c>
      <c r="S329" s="1">
        <v>91.440944880000004</v>
      </c>
      <c r="T329" s="1">
        <v>45.559055119999996</v>
      </c>
      <c r="U329" s="1">
        <v>3650.8976379999999</v>
      </c>
      <c r="V329" s="1">
        <v>201.64566930000001</v>
      </c>
      <c r="W329" s="1">
        <v>3.188976378</v>
      </c>
      <c r="X329" s="1">
        <v>198.45669290000001</v>
      </c>
      <c r="Y329" s="1">
        <v>85.21259843</v>
      </c>
      <c r="Z329" s="1">
        <v>98.370078739999997</v>
      </c>
      <c r="AA329" s="1">
        <v>143.22834649999999</v>
      </c>
      <c r="AB329" s="1">
        <v>48.944881889999998</v>
      </c>
      <c r="AC329" s="1">
        <v>2997.5905509999998</v>
      </c>
      <c r="AD329" s="1">
        <v>305.03937009999999</v>
      </c>
      <c r="AE329" s="1">
        <v>179.11811019999999</v>
      </c>
      <c r="AF329" s="1">
        <v>14.921259839999999</v>
      </c>
      <c r="AG329" s="1">
        <v>857.00787400000002</v>
      </c>
      <c r="AH329" s="1">
        <v>624.02362200000005</v>
      </c>
      <c r="AI329" s="1">
        <v>682.61417319999998</v>
      </c>
      <c r="AJ329" s="1">
        <v>717.40157480000005</v>
      </c>
      <c r="AK329" s="1">
        <v>368.24996879999998</v>
      </c>
      <c r="AL329" s="1">
        <v>47.391326079999999</v>
      </c>
      <c r="AM329" s="1">
        <v>1.581802275</v>
      </c>
      <c r="AN329" s="1">
        <v>139847.6323</v>
      </c>
      <c r="AO329" s="1">
        <v>311.83377080000002</v>
      </c>
      <c r="AP329" s="1">
        <v>466.26559179999998</v>
      </c>
      <c r="AQ329" s="1">
        <v>291.3612048</v>
      </c>
      <c r="AR329" s="1">
        <v>797.56555430000003</v>
      </c>
      <c r="AS329" s="1">
        <v>2092.8698909999998</v>
      </c>
      <c r="AT329" s="1">
        <v>323.05061869999997</v>
      </c>
      <c r="AU329" s="1">
        <v>482.2905887</v>
      </c>
      <c r="AV329" s="1">
        <v>1620700.7990000001</v>
      </c>
      <c r="AW329" s="1">
        <v>17564.815900000001</v>
      </c>
      <c r="AX329" s="1">
        <v>7372.8827650000003</v>
      </c>
      <c r="AY329" s="1">
        <v>7.1207349080000002</v>
      </c>
      <c r="AZ329" s="1">
        <v>125288.0396</v>
      </c>
      <c r="BA329" s="1">
        <v>75114.928010000003</v>
      </c>
      <c r="BB329" s="1">
        <v>109290.58809999999</v>
      </c>
      <c r="BC329" s="1">
        <v>64374.210469999998</v>
      </c>
    </row>
    <row r="330" spans="1:55" ht="15.75" customHeight="1" x14ac:dyDescent="0.25">
      <c r="A330" s="1" t="s">
        <v>738</v>
      </c>
      <c r="B330" s="1" t="s">
        <v>739</v>
      </c>
      <c r="C330" s="1" t="s">
        <v>3171</v>
      </c>
      <c r="D330" s="1">
        <v>46</v>
      </c>
      <c r="E330" s="1">
        <v>22.380646859999999</v>
      </c>
      <c r="F330" s="1">
        <v>1</v>
      </c>
      <c r="G330" s="1">
        <v>55</v>
      </c>
      <c r="H330" s="1">
        <v>13.75</v>
      </c>
      <c r="I330" s="1">
        <v>3.3</v>
      </c>
      <c r="J330" s="1">
        <v>0.82499999999999996</v>
      </c>
      <c r="K330" s="1">
        <v>4.55</v>
      </c>
      <c r="L330" s="1">
        <v>1.1375</v>
      </c>
      <c r="M330" s="1">
        <v>27</v>
      </c>
      <c r="N330" s="1">
        <v>6.75</v>
      </c>
      <c r="O330" s="1">
        <v>27</v>
      </c>
      <c r="P330" s="1">
        <v>6.75</v>
      </c>
      <c r="Q330" s="1">
        <v>6</v>
      </c>
      <c r="R330" s="1">
        <v>166.16666670000001</v>
      </c>
      <c r="S330" s="1">
        <v>131.66666670000001</v>
      </c>
      <c r="T330" s="1">
        <v>40</v>
      </c>
      <c r="U330" s="1">
        <v>7170.8333329999996</v>
      </c>
      <c r="V330" s="1">
        <v>324.66666670000001</v>
      </c>
      <c r="W330" s="1">
        <v>-0.83333333300000001</v>
      </c>
      <c r="X330" s="1">
        <v>325.5</v>
      </c>
      <c r="Y330" s="1">
        <v>181</v>
      </c>
      <c r="Z330" s="1">
        <v>153.16666670000001</v>
      </c>
      <c r="AA330" s="1">
        <v>255.66666670000001</v>
      </c>
      <c r="AB330" s="1">
        <v>71</v>
      </c>
      <c r="AC330" s="1">
        <v>1316.833333</v>
      </c>
      <c r="AD330" s="1">
        <v>143.33333329999999</v>
      </c>
      <c r="AE330" s="1">
        <v>76</v>
      </c>
      <c r="AF330" s="1">
        <v>17.166666670000001</v>
      </c>
      <c r="AG330" s="1">
        <v>391.83333329999999</v>
      </c>
      <c r="AH330" s="1">
        <v>263.33333329999999</v>
      </c>
      <c r="AI330" s="1">
        <v>347.83333329999999</v>
      </c>
      <c r="AJ330" s="1">
        <v>350</v>
      </c>
      <c r="AK330" s="1">
        <v>239.94166229999999</v>
      </c>
      <c r="AL330" s="1">
        <v>50.119951180000001</v>
      </c>
      <c r="AM330" s="1">
        <v>5.2879690540000004</v>
      </c>
      <c r="AN330" s="1">
        <v>738879.21019999997</v>
      </c>
      <c r="AO330" s="1">
        <v>176.5542552</v>
      </c>
      <c r="AP330" s="1">
        <v>730.89506459999996</v>
      </c>
      <c r="AQ330" s="1">
        <v>792.11450109999998</v>
      </c>
      <c r="AR330" s="1">
        <v>525.31425230000002</v>
      </c>
      <c r="AS330" s="1">
        <v>1136.550559</v>
      </c>
      <c r="AT330" s="1">
        <v>129.55216300000001</v>
      </c>
      <c r="AU330" s="1">
        <v>597.79705839999997</v>
      </c>
      <c r="AV330" s="1">
        <v>23507.1505</v>
      </c>
      <c r="AW330" s="1">
        <v>404.25815510000001</v>
      </c>
      <c r="AX330" s="1">
        <v>87.981143059999994</v>
      </c>
      <c r="AY330" s="1">
        <v>32.81811751</v>
      </c>
      <c r="AZ330" s="1">
        <v>3052.8202630000001</v>
      </c>
      <c r="BA330" s="1">
        <v>924.51857340000004</v>
      </c>
      <c r="BB330" s="1">
        <v>1493.7011809999999</v>
      </c>
      <c r="BC330" s="1">
        <v>2635.5285199999998</v>
      </c>
    </row>
    <row r="331" spans="1:55" ht="15.75" customHeight="1" x14ac:dyDescent="0.25">
      <c r="A331" s="1" t="s">
        <v>740</v>
      </c>
      <c r="B331" s="1" t="s">
        <v>741</v>
      </c>
      <c r="C331" s="1" t="s">
        <v>3146</v>
      </c>
      <c r="D331" s="1">
        <v>42</v>
      </c>
      <c r="E331" s="1">
        <v>7.4602156199999996</v>
      </c>
      <c r="F331" s="1">
        <v>3</v>
      </c>
      <c r="G331" s="1">
        <v>30</v>
      </c>
      <c r="H331" s="1">
        <v>7.5</v>
      </c>
      <c r="I331" s="1">
        <v>1.5</v>
      </c>
      <c r="J331" s="1">
        <v>0.375</v>
      </c>
      <c r="K331" s="1">
        <v>2.25</v>
      </c>
      <c r="L331" s="1">
        <v>0.5625</v>
      </c>
      <c r="M331" s="1">
        <v>16.5</v>
      </c>
      <c r="N331" s="1">
        <v>4.125</v>
      </c>
      <c r="O331" s="1">
        <v>27.5</v>
      </c>
      <c r="P331" s="1">
        <v>6.875</v>
      </c>
      <c r="Q331" s="1">
        <v>14</v>
      </c>
      <c r="R331" s="1">
        <v>85.142857140000004</v>
      </c>
      <c r="S331" s="1">
        <v>110.0714286</v>
      </c>
      <c r="T331" s="1">
        <v>42.857142860000003</v>
      </c>
      <c r="U331" s="1">
        <v>5303.3571430000002</v>
      </c>
      <c r="V331" s="1">
        <v>200.7857143</v>
      </c>
      <c r="W331" s="1">
        <v>-54.928571429999998</v>
      </c>
      <c r="X331" s="1">
        <v>255.7142857</v>
      </c>
      <c r="Y331" s="1">
        <v>127.5</v>
      </c>
      <c r="Z331" s="1">
        <v>31.35714286</v>
      </c>
      <c r="AA331" s="1">
        <v>147.7142857</v>
      </c>
      <c r="AB331" s="1">
        <v>12.92857143</v>
      </c>
      <c r="AC331" s="1">
        <v>978.7142857</v>
      </c>
      <c r="AD331" s="1">
        <v>220</v>
      </c>
      <c r="AE331" s="1">
        <v>9.1428571430000005</v>
      </c>
      <c r="AF331" s="1">
        <v>85.071428569999995</v>
      </c>
      <c r="AG331" s="1">
        <v>565.7857143</v>
      </c>
      <c r="AH331" s="1">
        <v>46.285714290000001</v>
      </c>
      <c r="AI331" s="1">
        <v>523.35714289999999</v>
      </c>
      <c r="AJ331" s="1">
        <v>74.571428569999995</v>
      </c>
      <c r="AK331" s="1">
        <v>102.83214099999999</v>
      </c>
      <c r="AL331" s="1">
        <v>21.47997908</v>
      </c>
      <c r="AM331" s="1">
        <v>2.2662724519999999</v>
      </c>
      <c r="AN331" s="1">
        <v>316662.51870000002</v>
      </c>
      <c r="AO331" s="1">
        <v>75.666109359999993</v>
      </c>
      <c r="AP331" s="1">
        <v>313.24074200000001</v>
      </c>
      <c r="AQ331" s="1">
        <v>339.47764330000001</v>
      </c>
      <c r="AR331" s="1">
        <v>225.1346796</v>
      </c>
      <c r="AS331" s="1">
        <v>487.09309689999998</v>
      </c>
      <c r="AT331" s="1">
        <v>55.522355570000002</v>
      </c>
      <c r="AU331" s="1">
        <v>256.1987393</v>
      </c>
      <c r="AV331" s="1">
        <v>10074.49307</v>
      </c>
      <c r="AW331" s="1">
        <v>173.25349510000001</v>
      </c>
      <c r="AX331" s="1">
        <v>37.706204169999999</v>
      </c>
      <c r="AY331" s="1">
        <v>14.064907509999999</v>
      </c>
      <c r="AZ331" s="1">
        <v>1308.351541</v>
      </c>
      <c r="BA331" s="1">
        <v>396.22224569999997</v>
      </c>
      <c r="BB331" s="1">
        <v>640.15764899999999</v>
      </c>
      <c r="BC331" s="1">
        <v>1129.5122229999999</v>
      </c>
    </row>
    <row r="332" spans="1:55" ht="15.75" customHeight="1" x14ac:dyDescent="0.25">
      <c r="A332" s="1" t="s">
        <v>742</v>
      </c>
      <c r="B332" s="1" t="s">
        <v>743</v>
      </c>
      <c r="C332" s="1" t="s">
        <v>232</v>
      </c>
      <c r="D332" s="1">
        <v>46</v>
      </c>
      <c r="E332" s="1">
        <v>22.380646859999999</v>
      </c>
      <c r="F332" s="1">
        <v>1</v>
      </c>
      <c r="G332" s="1">
        <v>46.5</v>
      </c>
      <c r="H332" s="1">
        <v>11.625</v>
      </c>
      <c r="I332" s="1">
        <v>3.05</v>
      </c>
      <c r="J332" s="1">
        <v>0.76249999999999996</v>
      </c>
      <c r="K332" s="1">
        <v>4.5</v>
      </c>
      <c r="L332" s="1">
        <v>1.125</v>
      </c>
      <c r="M332" s="1">
        <v>13.85</v>
      </c>
      <c r="N332" s="1">
        <v>3.4624999999999999</v>
      </c>
      <c r="O332" s="1">
        <v>12.8</v>
      </c>
      <c r="P332" s="1">
        <v>3.2</v>
      </c>
      <c r="Q332" s="1">
        <v>33</v>
      </c>
      <c r="R332" s="1">
        <v>42.18181818</v>
      </c>
      <c r="S332" s="1">
        <v>133.60606060000001</v>
      </c>
      <c r="T332" s="1">
        <v>39.484848479999997</v>
      </c>
      <c r="U332" s="1">
        <v>6863.6060610000004</v>
      </c>
      <c r="V332" s="1">
        <v>233.9090909</v>
      </c>
      <c r="W332" s="1">
        <v>-100.2121212</v>
      </c>
      <c r="X332" s="1">
        <v>334.12121209999998</v>
      </c>
      <c r="Y332" s="1">
        <v>-11.90909091</v>
      </c>
      <c r="Z332" s="1">
        <v>116.9393939</v>
      </c>
      <c r="AA332" s="1">
        <v>132.5757576</v>
      </c>
      <c r="AB332" s="1">
        <v>-40.303030300000003</v>
      </c>
      <c r="AC332" s="1">
        <v>919.27272730000004</v>
      </c>
      <c r="AD332" s="1">
        <v>138.12121210000001</v>
      </c>
      <c r="AE332" s="1">
        <v>23.878787880000001</v>
      </c>
      <c r="AF332" s="1">
        <v>46.272727269999997</v>
      </c>
      <c r="AG332" s="1">
        <v>385.93939390000003</v>
      </c>
      <c r="AH332" s="1">
        <v>91.575757580000001</v>
      </c>
      <c r="AI332" s="1">
        <v>106.84848479999999</v>
      </c>
      <c r="AJ332" s="1">
        <v>360.4848485</v>
      </c>
      <c r="AK332" s="1">
        <v>1023.153409</v>
      </c>
      <c r="AL332" s="1">
        <v>392.99621209999998</v>
      </c>
      <c r="AM332" s="1">
        <v>24.132575760000002</v>
      </c>
      <c r="AN332" s="1">
        <v>704570.74620000005</v>
      </c>
      <c r="AO332" s="1">
        <v>914.77272730000004</v>
      </c>
      <c r="AP332" s="1">
        <v>2233.5473480000001</v>
      </c>
      <c r="AQ332" s="1">
        <v>1335.2348480000001</v>
      </c>
      <c r="AR332" s="1">
        <v>2229.960227</v>
      </c>
      <c r="AS332" s="1">
        <v>3103.308712</v>
      </c>
      <c r="AT332" s="1">
        <v>716.68939390000003</v>
      </c>
      <c r="AU332" s="1">
        <v>1715.280303</v>
      </c>
      <c r="AV332" s="1">
        <v>112237.32950000001</v>
      </c>
      <c r="AW332" s="1">
        <v>4488.1723480000001</v>
      </c>
      <c r="AX332" s="1">
        <v>177.8598485</v>
      </c>
      <c r="AY332" s="1">
        <v>447.32954549999999</v>
      </c>
      <c r="AZ332" s="1">
        <v>36331.496209999998</v>
      </c>
      <c r="BA332" s="1">
        <v>1464.001894</v>
      </c>
      <c r="BB332" s="1">
        <v>2395.195076</v>
      </c>
      <c r="BC332" s="1">
        <v>33162.132579999998</v>
      </c>
    </row>
    <row r="333" spans="1:55" ht="15.75" customHeight="1" x14ac:dyDescent="0.25">
      <c r="A333" s="1" t="s">
        <v>744</v>
      </c>
      <c r="B333" s="1" t="s">
        <v>745</v>
      </c>
      <c r="C333" s="1" t="s">
        <v>70</v>
      </c>
      <c r="D333" s="1">
        <v>54</v>
      </c>
      <c r="E333" s="1">
        <v>22.380646859999999</v>
      </c>
      <c r="F333" s="1">
        <v>1</v>
      </c>
      <c r="G333" s="1">
        <v>27.5</v>
      </c>
      <c r="H333" s="1">
        <v>6.875</v>
      </c>
      <c r="I333" s="1">
        <v>2.5</v>
      </c>
      <c r="J333" s="1">
        <v>0.625</v>
      </c>
      <c r="K333" s="1">
        <v>2.85</v>
      </c>
      <c r="L333" s="1">
        <v>0.71250000000000002</v>
      </c>
      <c r="M333" s="1">
        <v>6</v>
      </c>
      <c r="N333" s="1">
        <v>1.5</v>
      </c>
      <c r="O333" s="1">
        <v>6</v>
      </c>
      <c r="P333" s="1">
        <v>1.5</v>
      </c>
      <c r="Q333" s="1">
        <v>33</v>
      </c>
      <c r="R333" s="1">
        <v>43.272727269999997</v>
      </c>
      <c r="S333" s="1">
        <v>96.909090910000003</v>
      </c>
      <c r="T333" s="1">
        <v>29.09090909</v>
      </c>
      <c r="U333" s="1">
        <v>8209.121212</v>
      </c>
      <c r="V333" s="1">
        <v>210.78787879999999</v>
      </c>
      <c r="W333" s="1">
        <v>-125.1818182</v>
      </c>
      <c r="X333" s="1">
        <v>335.969697</v>
      </c>
      <c r="Y333" s="1">
        <v>29.363636360000001</v>
      </c>
      <c r="Z333" s="1">
        <v>41.39393939</v>
      </c>
      <c r="AA333" s="1">
        <v>144.72727269999999</v>
      </c>
      <c r="AB333" s="1">
        <v>-66.939393940000002</v>
      </c>
      <c r="AC333" s="1">
        <v>617.5151515</v>
      </c>
      <c r="AD333" s="1">
        <v>123.9393939</v>
      </c>
      <c r="AE333" s="1">
        <v>10.6969697</v>
      </c>
      <c r="AF333" s="1">
        <v>63.515151520000003</v>
      </c>
      <c r="AG333" s="1">
        <v>321.030303</v>
      </c>
      <c r="AH333" s="1">
        <v>48.484848479999997</v>
      </c>
      <c r="AI333" s="1">
        <v>140.5151515</v>
      </c>
      <c r="AJ333" s="1">
        <v>142.69696970000001</v>
      </c>
      <c r="AK333" s="1">
        <v>3091.2045450000001</v>
      </c>
      <c r="AL333" s="1">
        <v>105.1477273</v>
      </c>
      <c r="AM333" s="1">
        <v>45.335227269999997</v>
      </c>
      <c r="AN333" s="1">
        <v>2419692.5469999998</v>
      </c>
      <c r="AO333" s="1">
        <v>2102.1098480000001</v>
      </c>
      <c r="AP333" s="1">
        <v>4744.0909089999996</v>
      </c>
      <c r="AQ333" s="1">
        <v>1696.592803</v>
      </c>
      <c r="AR333" s="1">
        <v>5521.738636</v>
      </c>
      <c r="AS333" s="1">
        <v>5168.433712</v>
      </c>
      <c r="AT333" s="1">
        <v>1993.2670450000001</v>
      </c>
      <c r="AU333" s="1">
        <v>4983.808712</v>
      </c>
      <c r="AV333" s="1">
        <v>118935.5701</v>
      </c>
      <c r="AW333" s="1">
        <v>8036.496212</v>
      </c>
      <c r="AX333" s="1">
        <v>56.342803029999999</v>
      </c>
      <c r="AY333" s="1">
        <v>392.07007579999998</v>
      </c>
      <c r="AZ333" s="1">
        <v>46835.405299999999</v>
      </c>
      <c r="BA333" s="1">
        <v>1009.320076</v>
      </c>
      <c r="BB333" s="1">
        <v>30118.320080000001</v>
      </c>
      <c r="BC333" s="1">
        <v>9231.2803029999995</v>
      </c>
    </row>
    <row r="334" spans="1:55" ht="15.75" customHeight="1" x14ac:dyDescent="0.25">
      <c r="A334" s="1" t="s">
        <v>746</v>
      </c>
      <c r="B334" s="1" t="s">
        <v>747</v>
      </c>
      <c r="C334" s="1" t="s">
        <v>79</v>
      </c>
      <c r="D334" s="1">
        <v>64</v>
      </c>
      <c r="E334" s="1">
        <v>22.380646859999999</v>
      </c>
      <c r="F334" s="1">
        <v>1</v>
      </c>
      <c r="G334" s="1" t="s">
        <v>71</v>
      </c>
      <c r="H334" s="1" t="s">
        <v>71</v>
      </c>
      <c r="I334" s="1" t="s">
        <v>71</v>
      </c>
      <c r="J334" s="1" t="s">
        <v>71</v>
      </c>
      <c r="K334" s="1">
        <v>6.5</v>
      </c>
      <c r="L334" s="1">
        <v>1.625</v>
      </c>
      <c r="M334" s="1" t="s">
        <v>71</v>
      </c>
      <c r="N334" s="1" t="s">
        <v>71</v>
      </c>
      <c r="O334" s="1" t="s">
        <v>71</v>
      </c>
      <c r="P334" s="1" t="s">
        <v>71</v>
      </c>
      <c r="Q334" s="1">
        <v>1</v>
      </c>
      <c r="R334" s="1">
        <v>95</v>
      </c>
      <c r="S334" s="1">
        <v>109</v>
      </c>
      <c r="T334" s="1">
        <v>46</v>
      </c>
      <c r="U334" s="1">
        <v>4502</v>
      </c>
      <c r="V334" s="1">
        <v>218</v>
      </c>
      <c r="W334" s="1">
        <v>-16</v>
      </c>
      <c r="X334" s="1">
        <v>234</v>
      </c>
      <c r="Y334" s="1">
        <v>147</v>
      </c>
      <c r="Z334" s="1">
        <v>33</v>
      </c>
      <c r="AA334" s="1">
        <v>149</v>
      </c>
      <c r="AB334" s="1">
        <v>33</v>
      </c>
      <c r="AC334" s="1">
        <v>513</v>
      </c>
      <c r="AD334" s="1">
        <v>56</v>
      </c>
      <c r="AE334" s="1">
        <v>32</v>
      </c>
      <c r="AF334" s="1">
        <v>20</v>
      </c>
      <c r="AG334" s="1">
        <v>150</v>
      </c>
      <c r="AH334" s="1">
        <v>101</v>
      </c>
      <c r="AI334" s="1">
        <v>150</v>
      </c>
      <c r="AJ334" s="1">
        <v>101</v>
      </c>
      <c r="AK334" s="1">
        <v>1439.6499739999999</v>
      </c>
      <c r="AL334" s="1">
        <v>300.71970709999999</v>
      </c>
      <c r="AM334" s="1">
        <v>31.727814330000001</v>
      </c>
      <c r="AN334" s="1">
        <v>4433275.2609999999</v>
      </c>
      <c r="AO334" s="1">
        <v>1059.325531</v>
      </c>
      <c r="AP334" s="1">
        <v>4385.3703880000003</v>
      </c>
      <c r="AQ334" s="1">
        <v>4752.6870070000004</v>
      </c>
      <c r="AR334" s="1">
        <v>3151.8855140000001</v>
      </c>
      <c r="AS334" s="1">
        <v>6819.3033560000003</v>
      </c>
      <c r="AT334" s="1">
        <v>777.31297800000004</v>
      </c>
      <c r="AU334" s="1">
        <v>3586.7823509999998</v>
      </c>
      <c r="AV334" s="1">
        <v>141042.90299999999</v>
      </c>
      <c r="AW334" s="1">
        <v>2425.5489309999998</v>
      </c>
      <c r="AX334" s="1">
        <v>527.88685840000005</v>
      </c>
      <c r="AY334" s="1">
        <v>196.90870509999999</v>
      </c>
      <c r="AZ334" s="1">
        <v>18316.921579999998</v>
      </c>
      <c r="BA334" s="1">
        <v>5547.1114399999997</v>
      </c>
      <c r="BB334" s="1">
        <v>8962.2070870000007</v>
      </c>
      <c r="BC334" s="1">
        <v>15813.171120000001</v>
      </c>
    </row>
    <row r="335" spans="1:55" ht="15.75" customHeight="1" x14ac:dyDescent="0.25">
      <c r="A335" s="1" t="s">
        <v>748</v>
      </c>
      <c r="B335" s="1" t="s">
        <v>749</v>
      </c>
      <c r="C335" s="1" t="s">
        <v>96</v>
      </c>
      <c r="D335" s="1">
        <v>37</v>
      </c>
      <c r="E335" s="1">
        <v>5.5951617149999997</v>
      </c>
      <c r="F335" s="1">
        <v>4</v>
      </c>
      <c r="G335" s="1" t="s">
        <v>71</v>
      </c>
      <c r="H335" s="1" t="s">
        <v>71</v>
      </c>
      <c r="I335" s="1" t="s">
        <v>71</v>
      </c>
      <c r="J335" s="1" t="s">
        <v>71</v>
      </c>
      <c r="K335" s="1" t="s">
        <v>71</v>
      </c>
      <c r="L335" s="1" t="s">
        <v>71</v>
      </c>
      <c r="M335" s="1" t="s">
        <v>71</v>
      </c>
      <c r="N335" s="1" t="s">
        <v>71</v>
      </c>
      <c r="O335" s="1" t="s">
        <v>71</v>
      </c>
      <c r="P335" s="1" t="s">
        <v>71</v>
      </c>
      <c r="Q335" s="1">
        <v>289</v>
      </c>
      <c r="R335" s="1">
        <v>70.550173009999995</v>
      </c>
      <c r="S335" s="1">
        <v>136.18685120000001</v>
      </c>
      <c r="T335" s="1">
        <v>32.131487890000002</v>
      </c>
      <c r="U335" s="1">
        <v>9913.737024</v>
      </c>
      <c r="V335" s="1">
        <v>281.99307959999999</v>
      </c>
      <c r="W335" s="1">
        <v>-140.76124569999999</v>
      </c>
      <c r="X335" s="1">
        <v>422.7543253</v>
      </c>
      <c r="Y335" s="1">
        <v>175.3529412</v>
      </c>
      <c r="Z335" s="1">
        <v>-39.39446367</v>
      </c>
      <c r="AA335" s="1">
        <v>194.47750869999999</v>
      </c>
      <c r="AB335" s="1">
        <v>-61.110726640000003</v>
      </c>
      <c r="AC335" s="1">
        <v>614.11418690000005</v>
      </c>
      <c r="AD335" s="1">
        <v>92.747404840000002</v>
      </c>
      <c r="AE335" s="1">
        <v>19.09688581</v>
      </c>
      <c r="AF335" s="1">
        <v>49.169550170000001</v>
      </c>
      <c r="AG335" s="1">
        <v>249.65743939999999</v>
      </c>
      <c r="AH335" s="1">
        <v>66.484429070000004</v>
      </c>
      <c r="AI335" s="1">
        <v>234.3806228</v>
      </c>
      <c r="AJ335" s="1">
        <v>72.477508650000004</v>
      </c>
      <c r="AK335" s="1">
        <v>1330.0400090000001</v>
      </c>
      <c r="AL335" s="1">
        <v>422.60385430000002</v>
      </c>
      <c r="AM335" s="1">
        <v>40.18403979</v>
      </c>
      <c r="AN335" s="1">
        <v>2865689.5630000001</v>
      </c>
      <c r="AO335" s="1">
        <v>1288.6318960000001</v>
      </c>
      <c r="AP335" s="1">
        <v>2382.7587709999998</v>
      </c>
      <c r="AQ335" s="1">
        <v>1762.554018</v>
      </c>
      <c r="AR335" s="1">
        <v>2136.1805559999998</v>
      </c>
      <c r="AS335" s="1">
        <v>3241.732747</v>
      </c>
      <c r="AT335" s="1">
        <v>1506.2017490000001</v>
      </c>
      <c r="AU335" s="1">
        <v>2249.6057529999998</v>
      </c>
      <c r="AV335" s="1">
        <v>38981.775110000002</v>
      </c>
      <c r="AW335" s="1">
        <v>531.3977797</v>
      </c>
      <c r="AX335" s="1">
        <v>96.185024990000002</v>
      </c>
      <c r="AY335" s="1">
        <v>155.68990289999999</v>
      </c>
      <c r="AZ335" s="1">
        <v>4178.5940499999997</v>
      </c>
      <c r="BA335" s="1">
        <v>1060.327014</v>
      </c>
      <c r="BB335" s="1">
        <v>4131.243512</v>
      </c>
      <c r="BC335" s="1">
        <v>2027.8406379999999</v>
      </c>
    </row>
    <row r="336" spans="1:55" ht="15.75" customHeight="1" x14ac:dyDescent="0.25">
      <c r="A336" s="1" t="s">
        <v>750</v>
      </c>
      <c r="B336" s="1" t="s">
        <v>751</v>
      </c>
      <c r="C336" s="1" t="s">
        <v>239</v>
      </c>
      <c r="D336" s="1">
        <v>59.333333330000002</v>
      </c>
      <c r="E336" s="1">
        <v>7.4602156199999996</v>
      </c>
      <c r="F336" s="1">
        <v>3</v>
      </c>
      <c r="G336" s="1">
        <v>17.5</v>
      </c>
      <c r="H336" s="1">
        <v>4.375</v>
      </c>
      <c r="I336" s="1">
        <v>11.5</v>
      </c>
      <c r="J336" s="1">
        <v>2.875</v>
      </c>
      <c r="K336" s="1">
        <v>5.5</v>
      </c>
      <c r="L336" s="1">
        <v>1.375</v>
      </c>
      <c r="M336" s="1">
        <v>13</v>
      </c>
      <c r="N336" s="1">
        <v>3.25</v>
      </c>
      <c r="O336" s="1">
        <v>20</v>
      </c>
      <c r="P336" s="1">
        <v>5</v>
      </c>
      <c r="Q336" s="1">
        <v>53</v>
      </c>
      <c r="R336" s="1">
        <v>103.32075469999999</v>
      </c>
      <c r="S336" s="1">
        <v>81.716981129999994</v>
      </c>
      <c r="T336" s="1">
        <v>24.245283019999999</v>
      </c>
      <c r="U336" s="1">
        <v>8828.2264149999992</v>
      </c>
      <c r="V336" s="1">
        <v>278.18867920000002</v>
      </c>
      <c r="W336" s="1">
        <v>-52.018867919999998</v>
      </c>
      <c r="X336" s="1">
        <v>330.20754720000002</v>
      </c>
      <c r="Y336" s="1">
        <v>156.37735850000001</v>
      </c>
      <c r="Z336" s="1">
        <v>53.886792450000002</v>
      </c>
      <c r="AA336" s="1">
        <v>216.69811319999999</v>
      </c>
      <c r="AB336" s="1">
        <v>-7.7358490570000003</v>
      </c>
      <c r="AC336" s="1">
        <v>1685.641509</v>
      </c>
      <c r="AD336" s="1">
        <v>207.58490570000001</v>
      </c>
      <c r="AE336" s="1">
        <v>91.056603769999995</v>
      </c>
      <c r="AF336" s="1">
        <v>26.622641510000001</v>
      </c>
      <c r="AG336" s="1">
        <v>559.47169810000003</v>
      </c>
      <c r="AH336" s="1">
        <v>294.7358491</v>
      </c>
      <c r="AI336" s="1">
        <v>523.15094339999996</v>
      </c>
      <c r="AJ336" s="1">
        <v>411.30188679999998</v>
      </c>
      <c r="AK336" s="1">
        <v>647.6066763</v>
      </c>
      <c r="AL336" s="1">
        <v>59.014513790000002</v>
      </c>
      <c r="AM336" s="1">
        <v>3.4194484759999999</v>
      </c>
      <c r="AN336" s="1">
        <v>254409.44779999999</v>
      </c>
      <c r="AO336" s="1">
        <v>624.69448480000005</v>
      </c>
      <c r="AP336" s="1">
        <v>1101.211176</v>
      </c>
      <c r="AQ336" s="1">
        <v>311.2445573</v>
      </c>
      <c r="AR336" s="1">
        <v>6360.316401</v>
      </c>
      <c r="AS336" s="1">
        <v>2879.6023220000002</v>
      </c>
      <c r="AT336" s="1">
        <v>535.75326559999996</v>
      </c>
      <c r="AU336" s="1">
        <v>922.65965170000004</v>
      </c>
      <c r="AV336" s="1">
        <v>129593.04210000001</v>
      </c>
      <c r="AW336" s="1">
        <v>2470.24746</v>
      </c>
      <c r="AX336" s="1">
        <v>476.05442670000002</v>
      </c>
      <c r="AY336" s="1">
        <v>43.66255443</v>
      </c>
      <c r="AZ336" s="1">
        <v>15754.792450000001</v>
      </c>
      <c r="BA336" s="1">
        <v>4990.8519589999996</v>
      </c>
      <c r="BB336" s="1">
        <v>9562.8229319999991</v>
      </c>
      <c r="BC336" s="1">
        <v>23797.94557</v>
      </c>
    </row>
    <row r="337" spans="1:55" ht="15.75" customHeight="1" x14ac:dyDescent="0.25">
      <c r="A337" s="1" t="s">
        <v>752</v>
      </c>
      <c r="B337" s="1" t="s">
        <v>753</v>
      </c>
      <c r="C337" s="1" t="s">
        <v>239</v>
      </c>
      <c r="D337" s="1">
        <v>55</v>
      </c>
      <c r="E337" s="1">
        <v>11.190323429999999</v>
      </c>
      <c r="F337" s="1">
        <v>2</v>
      </c>
      <c r="G337" s="1">
        <v>27.5</v>
      </c>
      <c r="H337" s="1">
        <v>6.875</v>
      </c>
      <c r="I337" s="1">
        <v>6</v>
      </c>
      <c r="J337" s="1">
        <v>1.5</v>
      </c>
      <c r="K337" s="1">
        <v>6.25</v>
      </c>
      <c r="L337" s="1">
        <v>1.5625</v>
      </c>
      <c r="M337" s="1">
        <v>15</v>
      </c>
      <c r="N337" s="1">
        <v>3.75</v>
      </c>
      <c r="O337" s="1">
        <v>15</v>
      </c>
      <c r="P337" s="1">
        <v>3.75</v>
      </c>
      <c r="Q337" s="1">
        <v>55</v>
      </c>
      <c r="R337" s="1">
        <v>121.8</v>
      </c>
      <c r="S337" s="1">
        <v>82.381818179999996</v>
      </c>
      <c r="T337" s="1">
        <v>25.8</v>
      </c>
      <c r="U337" s="1">
        <v>8182.8909089999997</v>
      </c>
      <c r="V337" s="1">
        <v>284.2363636</v>
      </c>
      <c r="W337" s="1">
        <v>-29.363636360000001</v>
      </c>
      <c r="X337" s="1">
        <v>313.60000000000002</v>
      </c>
      <c r="Y337" s="1">
        <v>163.36363639999999</v>
      </c>
      <c r="Z337" s="1">
        <v>59.309090910000002</v>
      </c>
      <c r="AA337" s="1">
        <v>226.96363640000001</v>
      </c>
      <c r="AB337" s="1">
        <v>18.272727270000001</v>
      </c>
      <c r="AC337" s="1">
        <v>2057.1272730000001</v>
      </c>
      <c r="AD337" s="1">
        <v>279.34545450000002</v>
      </c>
      <c r="AE337" s="1">
        <v>85.163636359999998</v>
      </c>
      <c r="AF337" s="1">
        <v>36.890909090000001</v>
      </c>
      <c r="AG337" s="1">
        <v>739.52727270000003</v>
      </c>
      <c r="AH337" s="1">
        <v>284.94545449999998</v>
      </c>
      <c r="AI337" s="1">
        <v>686.18181819999995</v>
      </c>
      <c r="AJ337" s="1">
        <v>380.81818179999999</v>
      </c>
      <c r="AK337" s="1">
        <v>301.79259259999998</v>
      </c>
      <c r="AL337" s="1">
        <v>67.42558923</v>
      </c>
      <c r="AM337" s="1">
        <v>4.0518518520000004</v>
      </c>
      <c r="AN337" s="1">
        <v>311040.09899999999</v>
      </c>
      <c r="AO337" s="1">
        <v>417.18383840000001</v>
      </c>
      <c r="AP337" s="1">
        <v>519.01346799999999</v>
      </c>
      <c r="AQ337" s="1">
        <v>309.94814810000003</v>
      </c>
      <c r="AR337" s="1">
        <v>6572.4949489999999</v>
      </c>
      <c r="AS337" s="1">
        <v>1620.5878789999999</v>
      </c>
      <c r="AT337" s="1">
        <v>295.88754210000002</v>
      </c>
      <c r="AU337" s="1">
        <v>431.27609430000001</v>
      </c>
      <c r="AV337" s="1">
        <v>77366.335349999994</v>
      </c>
      <c r="AW337" s="1">
        <v>3469.5265989999998</v>
      </c>
      <c r="AX337" s="1">
        <v>922.58383839999999</v>
      </c>
      <c r="AY337" s="1">
        <v>156.0249158</v>
      </c>
      <c r="AZ337" s="1">
        <v>23073.364979999998</v>
      </c>
      <c r="BA337" s="1">
        <v>8017.2747470000004</v>
      </c>
      <c r="BB337" s="1">
        <v>20973.70707</v>
      </c>
      <c r="BC337" s="1">
        <v>40621.3367</v>
      </c>
    </row>
    <row r="338" spans="1:55" ht="15.75" customHeight="1" x14ac:dyDescent="0.25">
      <c r="A338" s="1" t="s">
        <v>754</v>
      </c>
      <c r="B338" s="1" t="s">
        <v>755</v>
      </c>
      <c r="C338" s="1" t="s">
        <v>3155</v>
      </c>
      <c r="D338" s="1">
        <v>48</v>
      </c>
      <c r="E338" s="1">
        <v>11.190323429999999</v>
      </c>
      <c r="F338" s="1">
        <v>2</v>
      </c>
      <c r="G338" s="1" t="s">
        <v>71</v>
      </c>
      <c r="H338" s="1" t="s">
        <v>71</v>
      </c>
      <c r="I338" s="1" t="s">
        <v>71</v>
      </c>
      <c r="J338" s="1" t="s">
        <v>71</v>
      </c>
      <c r="K338" s="1" t="s">
        <v>71</v>
      </c>
      <c r="L338" s="1" t="s">
        <v>71</v>
      </c>
      <c r="M338" s="1" t="s">
        <v>71</v>
      </c>
      <c r="N338" s="1" t="s">
        <v>71</v>
      </c>
      <c r="O338" s="1" t="s">
        <v>71</v>
      </c>
      <c r="P338" s="1" t="s">
        <v>71</v>
      </c>
      <c r="Q338" s="1">
        <v>2</v>
      </c>
      <c r="R338" s="1">
        <v>159</v>
      </c>
      <c r="S338" s="1">
        <v>89.5</v>
      </c>
      <c r="T338" s="1">
        <v>42</v>
      </c>
      <c r="U338" s="1">
        <v>4422</v>
      </c>
      <c r="V338" s="1">
        <v>247</v>
      </c>
      <c r="W338" s="1">
        <v>35.5</v>
      </c>
      <c r="X338" s="1">
        <v>211.5</v>
      </c>
      <c r="Y338" s="1">
        <v>207.5</v>
      </c>
      <c r="Z338" s="1">
        <v>106</v>
      </c>
      <c r="AA338" s="1">
        <v>207.5</v>
      </c>
      <c r="AB338" s="1">
        <v>96</v>
      </c>
      <c r="AC338" s="1">
        <v>2019</v>
      </c>
      <c r="AD338" s="1">
        <v>435</v>
      </c>
      <c r="AE338" s="1">
        <v>12</v>
      </c>
      <c r="AF338" s="1">
        <v>88.5</v>
      </c>
      <c r="AG338" s="1">
        <v>1187.5</v>
      </c>
      <c r="AH338" s="1">
        <v>58.5</v>
      </c>
      <c r="AI338" s="1">
        <v>1117.5</v>
      </c>
      <c r="AJ338" s="1">
        <v>72</v>
      </c>
      <c r="AK338" s="1">
        <v>719.82498699999996</v>
      </c>
      <c r="AL338" s="1">
        <v>150.35985350000001</v>
      </c>
      <c r="AM338" s="1">
        <v>15.86390716</v>
      </c>
      <c r="AN338" s="1">
        <v>2216637.6310000001</v>
      </c>
      <c r="AO338" s="1">
        <v>529.66276549999998</v>
      </c>
      <c r="AP338" s="1">
        <v>2192.6851940000001</v>
      </c>
      <c r="AQ338" s="1">
        <v>2376.3435030000001</v>
      </c>
      <c r="AR338" s="1">
        <v>1575.942757</v>
      </c>
      <c r="AS338" s="1">
        <v>3409.6516780000002</v>
      </c>
      <c r="AT338" s="1">
        <v>388.65648900000002</v>
      </c>
      <c r="AU338" s="1">
        <v>1793.391175</v>
      </c>
      <c r="AV338" s="1">
        <v>70521.451490000007</v>
      </c>
      <c r="AW338" s="1">
        <v>1212.774465</v>
      </c>
      <c r="AX338" s="1">
        <v>263.94342920000003</v>
      </c>
      <c r="AY338" s="1">
        <v>98.454352540000002</v>
      </c>
      <c r="AZ338" s="1">
        <v>9158.4607899999992</v>
      </c>
      <c r="BA338" s="1">
        <v>2773.5557199999998</v>
      </c>
      <c r="BB338" s="1">
        <v>4481.1035430000002</v>
      </c>
      <c r="BC338" s="1">
        <v>7906.5855609999999</v>
      </c>
    </row>
    <row r="339" spans="1:55" ht="15.75" customHeight="1" x14ac:dyDescent="0.25">
      <c r="A339" s="1" t="s">
        <v>756</v>
      </c>
      <c r="B339" s="1" t="s">
        <v>757</v>
      </c>
      <c r="C339" s="1" t="s">
        <v>3135</v>
      </c>
      <c r="D339" s="1">
        <v>82</v>
      </c>
      <c r="E339" s="1">
        <v>5.5951617149999997</v>
      </c>
      <c r="F339" s="1">
        <v>4</v>
      </c>
      <c r="G339" s="1">
        <v>35</v>
      </c>
      <c r="H339" s="1">
        <v>8.75</v>
      </c>
      <c r="I339" s="1">
        <v>2.0499999999999998</v>
      </c>
      <c r="J339" s="1">
        <v>0.51249999999999996</v>
      </c>
      <c r="K339" s="1">
        <v>2.85</v>
      </c>
      <c r="L339" s="1">
        <v>0.71250000000000002</v>
      </c>
      <c r="M339" s="1">
        <v>8</v>
      </c>
      <c r="N339" s="1">
        <v>2</v>
      </c>
      <c r="O339" s="1">
        <v>8</v>
      </c>
      <c r="P339" s="1">
        <v>2</v>
      </c>
      <c r="Q339" s="1">
        <v>43</v>
      </c>
      <c r="R339" s="1">
        <v>57.558139529999998</v>
      </c>
      <c r="S339" s="1">
        <v>138</v>
      </c>
      <c r="T339" s="1">
        <v>43.79069767</v>
      </c>
      <c r="U339" s="1">
        <v>6067.0465119999999</v>
      </c>
      <c r="V339" s="1">
        <v>241.1860465</v>
      </c>
      <c r="W339" s="1">
        <v>-70.860465120000001</v>
      </c>
      <c r="X339" s="1">
        <v>312.04651159999997</v>
      </c>
      <c r="Y339" s="1">
        <v>-2.558139535</v>
      </c>
      <c r="Z339" s="1">
        <v>135.25581399999999</v>
      </c>
      <c r="AA339" s="1">
        <v>138.93023260000001</v>
      </c>
      <c r="AB339" s="1">
        <v>-12.23255814</v>
      </c>
      <c r="AC339" s="1">
        <v>964.69767439999998</v>
      </c>
      <c r="AD339" s="1">
        <v>164.51162790000001</v>
      </c>
      <c r="AE339" s="1">
        <v>12.55813953</v>
      </c>
      <c r="AF339" s="1">
        <v>64.906976740000005</v>
      </c>
      <c r="AG339" s="1">
        <v>458.5813953</v>
      </c>
      <c r="AH339" s="1">
        <v>58.883720930000003</v>
      </c>
      <c r="AI339" s="1">
        <v>66.069767440000007</v>
      </c>
      <c r="AJ339" s="1">
        <v>436.74418600000001</v>
      </c>
      <c r="AK339" s="1">
        <v>319.25249170000001</v>
      </c>
      <c r="AL339" s="1">
        <v>180.14285709999999</v>
      </c>
      <c r="AM339" s="1">
        <v>4.1694352160000001</v>
      </c>
      <c r="AN339" s="1">
        <v>244641.66450000001</v>
      </c>
      <c r="AO339" s="1">
        <v>528.25027690000002</v>
      </c>
      <c r="AP339" s="1">
        <v>523.40863790000003</v>
      </c>
      <c r="AQ339" s="1">
        <v>770.75968990000001</v>
      </c>
      <c r="AR339" s="1">
        <v>790.01439649999998</v>
      </c>
      <c r="AS339" s="1">
        <v>455.43300110000001</v>
      </c>
      <c r="AT339" s="1">
        <v>290.01882610000001</v>
      </c>
      <c r="AU339" s="1">
        <v>412.23034330000002</v>
      </c>
      <c r="AV339" s="1">
        <v>118051.40640000001</v>
      </c>
      <c r="AW339" s="1">
        <v>3803.732004</v>
      </c>
      <c r="AX339" s="1">
        <v>34.966777409999999</v>
      </c>
      <c r="AY339" s="1">
        <v>154.84828350000001</v>
      </c>
      <c r="AZ339" s="1">
        <v>31651.106309999999</v>
      </c>
      <c r="BA339" s="1">
        <v>649.20044299999995</v>
      </c>
      <c r="BB339" s="1">
        <v>551.68549280000002</v>
      </c>
      <c r="BC339" s="1">
        <v>28410.95681</v>
      </c>
    </row>
    <row r="340" spans="1:55" ht="15.75" customHeight="1" x14ac:dyDescent="0.25">
      <c r="A340" s="1" t="s">
        <v>758</v>
      </c>
      <c r="B340" s="1" t="s">
        <v>759</v>
      </c>
      <c r="C340" s="1" t="s">
        <v>3174</v>
      </c>
      <c r="D340" s="1">
        <v>54</v>
      </c>
      <c r="E340" s="1">
        <v>22.380646859999999</v>
      </c>
      <c r="F340" s="1">
        <v>1</v>
      </c>
      <c r="G340" s="1">
        <v>52.5</v>
      </c>
      <c r="H340" s="1">
        <v>13.125</v>
      </c>
      <c r="I340" s="1">
        <v>1.5</v>
      </c>
      <c r="J340" s="1">
        <v>0.375</v>
      </c>
      <c r="K340" s="1">
        <v>2.4750000000000001</v>
      </c>
      <c r="L340" s="1">
        <v>0.61875000000000002</v>
      </c>
      <c r="M340" s="1">
        <v>6.25</v>
      </c>
      <c r="N340" s="1">
        <v>1.5625</v>
      </c>
      <c r="O340" s="1">
        <v>12.6</v>
      </c>
      <c r="P340" s="1">
        <v>3.15</v>
      </c>
      <c r="Q340" s="1">
        <v>742</v>
      </c>
      <c r="R340" s="1">
        <v>46.801886789999998</v>
      </c>
      <c r="S340" s="1">
        <v>115.3814016</v>
      </c>
      <c r="T340" s="1">
        <v>28.175202160000001</v>
      </c>
      <c r="U340" s="1">
        <v>10079.50943</v>
      </c>
      <c r="V340" s="1">
        <v>250.2061995</v>
      </c>
      <c r="W340" s="1">
        <v>-157.59433960000001</v>
      </c>
      <c r="X340" s="1">
        <v>407.80053909999998</v>
      </c>
      <c r="Y340" s="1">
        <v>125.47439350000001</v>
      </c>
      <c r="Z340" s="1">
        <v>-39.752021560000003</v>
      </c>
      <c r="AA340" s="1">
        <v>171.27762799999999</v>
      </c>
      <c r="AB340" s="1">
        <v>-88.029649599999999</v>
      </c>
      <c r="AC340" s="1">
        <v>805.96091639999997</v>
      </c>
      <c r="AD340" s="1">
        <v>98.877358490000006</v>
      </c>
      <c r="AE340" s="1">
        <v>39.157681940000003</v>
      </c>
      <c r="AF340" s="1">
        <v>31.73180593</v>
      </c>
      <c r="AG340" s="1">
        <v>276.13342319999998</v>
      </c>
      <c r="AH340" s="1">
        <v>133.26819409999999</v>
      </c>
      <c r="AI340" s="1">
        <v>244.62398920000001</v>
      </c>
      <c r="AJ340" s="1">
        <v>162.85983830000001</v>
      </c>
      <c r="AK340" s="1">
        <v>1446.1725739999999</v>
      </c>
      <c r="AL340" s="1">
        <v>406.26594239999997</v>
      </c>
      <c r="AM340" s="1">
        <v>30.212177759999999</v>
      </c>
      <c r="AN340" s="1">
        <v>3664022.9249999998</v>
      </c>
      <c r="AO340" s="1">
        <v>1180.3825260000001</v>
      </c>
      <c r="AP340" s="1">
        <v>4238.0497919999998</v>
      </c>
      <c r="AQ340" s="1">
        <v>3606.3623210000001</v>
      </c>
      <c r="AR340" s="1">
        <v>5651.1295730000002</v>
      </c>
      <c r="AS340" s="1">
        <v>8001.5794489999998</v>
      </c>
      <c r="AT340" s="1">
        <v>1077.650214</v>
      </c>
      <c r="AU340" s="1">
        <v>3281.9586340000001</v>
      </c>
      <c r="AV340" s="1">
        <v>83673.219790000003</v>
      </c>
      <c r="AW340" s="1">
        <v>1123.6246149999999</v>
      </c>
      <c r="AX340" s="1">
        <v>539.07226879999996</v>
      </c>
      <c r="AY340" s="1">
        <v>314.87399379999999</v>
      </c>
      <c r="AZ340" s="1">
        <v>9084.1724579999991</v>
      </c>
      <c r="BA340" s="1">
        <v>5191.5325629999998</v>
      </c>
      <c r="BB340" s="1">
        <v>3697.7842009999999</v>
      </c>
      <c r="BC340" s="1">
        <v>12877.086939999999</v>
      </c>
    </row>
    <row r="341" spans="1:55" ht="15.75" customHeight="1" x14ac:dyDescent="0.25">
      <c r="A341" s="1" t="s">
        <v>760</v>
      </c>
      <c r="B341" s="1" t="s">
        <v>761</v>
      </c>
      <c r="C341" s="1" t="s">
        <v>65</v>
      </c>
      <c r="D341" s="1">
        <v>66</v>
      </c>
      <c r="E341" s="1">
        <v>11.190323429999999</v>
      </c>
      <c r="F341" s="1">
        <v>2</v>
      </c>
      <c r="G341" s="1">
        <v>47.5</v>
      </c>
      <c r="H341" s="1">
        <v>11.875</v>
      </c>
      <c r="I341" s="1">
        <v>4</v>
      </c>
      <c r="J341" s="1">
        <v>1</v>
      </c>
      <c r="K341" s="1">
        <v>1.8</v>
      </c>
      <c r="L341" s="1">
        <v>0.45</v>
      </c>
      <c r="M341" s="1">
        <v>65</v>
      </c>
      <c r="N341" s="1">
        <v>16.25</v>
      </c>
      <c r="O341" s="1" t="s">
        <v>71</v>
      </c>
      <c r="P341" s="1" t="s">
        <v>71</v>
      </c>
      <c r="Q341" s="1">
        <v>56</v>
      </c>
      <c r="R341" s="1">
        <v>94.339285709999999</v>
      </c>
      <c r="S341" s="1">
        <v>108.3928571</v>
      </c>
      <c r="T341" s="1">
        <v>40.803571429999998</v>
      </c>
      <c r="U341" s="1">
        <v>5380.2857139999996</v>
      </c>
      <c r="V341" s="1">
        <v>247.07142859999999</v>
      </c>
      <c r="W341" s="1">
        <v>-15.51785714</v>
      </c>
      <c r="X341" s="1">
        <v>262.5892857</v>
      </c>
      <c r="Y341" s="1">
        <v>34.142857139999997</v>
      </c>
      <c r="Z341" s="1">
        <v>162.6607143</v>
      </c>
      <c r="AA341" s="1">
        <v>164.35714290000001</v>
      </c>
      <c r="AB341" s="1">
        <v>28.125</v>
      </c>
      <c r="AC341" s="1">
        <v>1450.9642859999999</v>
      </c>
      <c r="AD341" s="1">
        <v>234.0357143</v>
      </c>
      <c r="AE341" s="1">
        <v>27.428571430000002</v>
      </c>
      <c r="AF341" s="1">
        <v>59.285714290000001</v>
      </c>
      <c r="AG341" s="1">
        <v>668.625</v>
      </c>
      <c r="AH341" s="1">
        <v>117.5</v>
      </c>
      <c r="AI341" s="1">
        <v>123.8035714</v>
      </c>
      <c r="AJ341" s="1">
        <v>603.0357143</v>
      </c>
      <c r="AK341" s="1">
        <v>982.9918831</v>
      </c>
      <c r="AL341" s="1">
        <v>352.31558439999998</v>
      </c>
      <c r="AM341" s="1">
        <v>21.687987010000001</v>
      </c>
      <c r="AN341" s="1">
        <v>857552.9351</v>
      </c>
      <c r="AO341" s="1">
        <v>1083.812987</v>
      </c>
      <c r="AP341" s="1">
        <v>1544.617857</v>
      </c>
      <c r="AQ341" s="1">
        <v>1673.7373379999999</v>
      </c>
      <c r="AR341" s="1">
        <v>1918.8155839999999</v>
      </c>
      <c r="AS341" s="1">
        <v>765.42824680000001</v>
      </c>
      <c r="AT341" s="1">
        <v>765.54285709999999</v>
      </c>
      <c r="AU341" s="1">
        <v>1471.856818</v>
      </c>
      <c r="AV341" s="1">
        <v>240377.01689999999</v>
      </c>
      <c r="AW341" s="1">
        <v>6356.3259740000003</v>
      </c>
      <c r="AX341" s="1">
        <v>205.81298699999999</v>
      </c>
      <c r="AY341" s="1">
        <v>221.40779219999999</v>
      </c>
      <c r="AZ341" s="1">
        <v>53084.493179999998</v>
      </c>
      <c r="BA341" s="1">
        <v>2238.1090909999998</v>
      </c>
      <c r="BB341" s="1">
        <v>2202.851623</v>
      </c>
      <c r="BC341" s="1">
        <v>51829.744160000002</v>
      </c>
    </row>
    <row r="342" spans="1:55" ht="15.75" customHeight="1" x14ac:dyDescent="0.25">
      <c r="A342" s="1" t="s">
        <v>762</v>
      </c>
      <c r="B342" s="1" t="s">
        <v>763</v>
      </c>
      <c r="C342" s="1" t="s">
        <v>3145</v>
      </c>
      <c r="D342" s="1">
        <v>48</v>
      </c>
      <c r="E342" s="1">
        <v>5.5951617149999997</v>
      </c>
      <c r="F342" s="1">
        <v>4</v>
      </c>
      <c r="G342" s="1">
        <v>55</v>
      </c>
      <c r="H342" s="1">
        <v>13.75</v>
      </c>
      <c r="I342" s="1">
        <v>5.75</v>
      </c>
      <c r="J342" s="1">
        <v>1.4375</v>
      </c>
      <c r="K342" s="1">
        <v>13.25</v>
      </c>
      <c r="L342" s="1">
        <v>3.3125</v>
      </c>
      <c r="M342" s="1">
        <v>18.5</v>
      </c>
      <c r="N342" s="1">
        <v>4.625</v>
      </c>
      <c r="O342" s="1">
        <v>30</v>
      </c>
      <c r="P342" s="1">
        <v>7.5</v>
      </c>
      <c r="Q342" s="1">
        <v>818</v>
      </c>
      <c r="R342" s="1">
        <v>78.987775060000004</v>
      </c>
      <c r="S342" s="1">
        <v>112.7286064</v>
      </c>
      <c r="T342" s="1">
        <v>29.6809291</v>
      </c>
      <c r="U342" s="1">
        <v>9345.234719</v>
      </c>
      <c r="V342" s="1">
        <v>267.11980440000002</v>
      </c>
      <c r="W342" s="1">
        <v>-113.9352078</v>
      </c>
      <c r="X342" s="1">
        <v>381.05501220000002</v>
      </c>
      <c r="Y342" s="1">
        <v>144.64303179999999</v>
      </c>
      <c r="Z342" s="1">
        <v>6.8606356970000002</v>
      </c>
      <c r="AA342" s="1">
        <v>194.45110020000001</v>
      </c>
      <c r="AB342" s="1">
        <v>-46.440097799999997</v>
      </c>
      <c r="AC342" s="1">
        <v>1044.2420540000001</v>
      </c>
      <c r="AD342" s="1">
        <v>116.398533</v>
      </c>
      <c r="AE342" s="1">
        <v>59.721271389999998</v>
      </c>
      <c r="AF342" s="1">
        <v>22.27261614</v>
      </c>
      <c r="AG342" s="1">
        <v>326.106357</v>
      </c>
      <c r="AH342" s="1">
        <v>198.49755500000001</v>
      </c>
      <c r="AI342" s="1">
        <v>299.55990220000001</v>
      </c>
      <c r="AJ342" s="1">
        <v>227.393643</v>
      </c>
      <c r="AK342" s="1">
        <v>2778.7513800000002</v>
      </c>
      <c r="AL342" s="1">
        <v>201.3803557</v>
      </c>
      <c r="AM342" s="1">
        <v>34.244458379999998</v>
      </c>
      <c r="AN342" s="1">
        <v>3075576.202</v>
      </c>
      <c r="AO342" s="1">
        <v>1336.7836709999999</v>
      </c>
      <c r="AP342" s="1">
        <v>5998.9443890000002</v>
      </c>
      <c r="AQ342" s="1">
        <v>3229.8537630000001</v>
      </c>
      <c r="AR342" s="1">
        <v>6370.5774359999996</v>
      </c>
      <c r="AS342" s="1">
        <v>12435.476269999999</v>
      </c>
      <c r="AT342" s="1">
        <v>1412.950482</v>
      </c>
      <c r="AU342" s="1">
        <v>5504.004363</v>
      </c>
      <c r="AV342" s="1">
        <v>71509.850760000001</v>
      </c>
      <c r="AW342" s="1">
        <v>719.13840670000002</v>
      </c>
      <c r="AX342" s="1">
        <v>648.82551999999998</v>
      </c>
      <c r="AY342" s="1">
        <v>189.12632389999999</v>
      </c>
      <c r="AZ342" s="1">
        <v>5337.5982210000002</v>
      </c>
      <c r="BA342" s="1">
        <v>6163.834143</v>
      </c>
      <c r="BB342" s="1">
        <v>4071.6543019999999</v>
      </c>
      <c r="BC342" s="1">
        <v>10696.97337</v>
      </c>
    </row>
    <row r="343" spans="1:55" ht="15.75" customHeight="1" x14ac:dyDescent="0.25">
      <c r="A343" s="1" t="s">
        <v>764</v>
      </c>
      <c r="B343" s="1" t="s">
        <v>765</v>
      </c>
      <c r="C343" s="1" t="s">
        <v>357</v>
      </c>
      <c r="D343" s="1">
        <v>42</v>
      </c>
      <c r="E343" s="1">
        <v>4.4761293719999999</v>
      </c>
      <c r="F343" s="1">
        <v>5</v>
      </c>
      <c r="G343" s="1">
        <v>19</v>
      </c>
      <c r="H343" s="1">
        <v>4.75</v>
      </c>
      <c r="I343" s="1">
        <v>0.75</v>
      </c>
      <c r="J343" s="1">
        <v>0.1875</v>
      </c>
      <c r="K343" s="1">
        <v>3.25</v>
      </c>
      <c r="L343" s="1">
        <v>0.8125</v>
      </c>
      <c r="M343" s="1">
        <v>60</v>
      </c>
      <c r="N343" s="1">
        <v>15</v>
      </c>
      <c r="O343" s="1">
        <v>60</v>
      </c>
      <c r="P343" s="1">
        <v>15</v>
      </c>
      <c r="Q343" s="1">
        <v>570</v>
      </c>
      <c r="R343" s="1">
        <v>151.82280700000001</v>
      </c>
      <c r="S343" s="1">
        <v>119.845614</v>
      </c>
      <c r="T343" s="1">
        <v>48.594736840000003</v>
      </c>
      <c r="U343" s="1">
        <v>4416.5017539999999</v>
      </c>
      <c r="V343" s="1">
        <v>279.23157889999999</v>
      </c>
      <c r="W343" s="1">
        <v>34.663157890000001</v>
      </c>
      <c r="X343" s="1">
        <v>244.56842109999999</v>
      </c>
      <c r="Y343" s="1">
        <v>155.20350880000001</v>
      </c>
      <c r="Z343" s="1">
        <v>152.9210526</v>
      </c>
      <c r="AA343" s="1">
        <v>207.0649123</v>
      </c>
      <c r="AB343" s="1">
        <v>93.985964910000007</v>
      </c>
      <c r="AC343" s="1">
        <v>827.66842110000005</v>
      </c>
      <c r="AD343" s="1">
        <v>104.3964912</v>
      </c>
      <c r="AE343" s="1">
        <v>39.589473679999998</v>
      </c>
      <c r="AF343" s="1">
        <v>29.654385959999999</v>
      </c>
      <c r="AG343" s="1">
        <v>287.78421049999997</v>
      </c>
      <c r="AH343" s="1">
        <v>136.1649123</v>
      </c>
      <c r="AI343" s="1">
        <v>217.81578949999999</v>
      </c>
      <c r="AJ343" s="1">
        <v>206.65789470000001</v>
      </c>
      <c r="AK343" s="1">
        <v>822.29367930000001</v>
      </c>
      <c r="AL343" s="1">
        <v>361.07278389999999</v>
      </c>
      <c r="AM343" s="1">
        <v>5.5068263809999998</v>
      </c>
      <c r="AN343" s="1">
        <v>722174.35589999997</v>
      </c>
      <c r="AO343" s="1">
        <v>1355.306558</v>
      </c>
      <c r="AP343" s="1">
        <v>641.30637309999997</v>
      </c>
      <c r="AQ343" s="1">
        <v>1588.4144670000001</v>
      </c>
      <c r="AR343" s="1">
        <v>4269.867123</v>
      </c>
      <c r="AS343" s="1">
        <v>2226.2169549999999</v>
      </c>
      <c r="AT343" s="1">
        <v>1040.3244259999999</v>
      </c>
      <c r="AU343" s="1">
        <v>734.12282549999998</v>
      </c>
      <c r="AV343" s="1">
        <v>148578.28880000001</v>
      </c>
      <c r="AW343" s="1">
        <v>2332.0288099999998</v>
      </c>
      <c r="AX343" s="1">
        <v>519.78899269999999</v>
      </c>
      <c r="AY343" s="1">
        <v>191.6571424</v>
      </c>
      <c r="AZ343" s="1">
        <v>18564.12383</v>
      </c>
      <c r="BA343" s="1">
        <v>6034.9674839999998</v>
      </c>
      <c r="BB343" s="1">
        <v>18371.756870000001</v>
      </c>
      <c r="BC343" s="1">
        <v>14064.524230000001</v>
      </c>
    </row>
    <row r="344" spans="1:55" ht="15.75" customHeight="1" x14ac:dyDescent="0.25">
      <c r="A344" s="1" t="s">
        <v>766</v>
      </c>
      <c r="B344" s="1" t="s">
        <v>767</v>
      </c>
      <c r="C344" s="1" t="s">
        <v>3137</v>
      </c>
      <c r="D344" s="1">
        <v>59.75</v>
      </c>
      <c r="E344" s="1">
        <v>5.5951617149999997</v>
      </c>
      <c r="F344" s="1">
        <v>4</v>
      </c>
      <c r="G344" s="1">
        <v>45</v>
      </c>
      <c r="H344" s="1">
        <v>11.25</v>
      </c>
      <c r="I344" s="1">
        <v>5</v>
      </c>
      <c r="J344" s="1">
        <v>1.25</v>
      </c>
      <c r="K344" s="1">
        <v>4.5</v>
      </c>
      <c r="L344" s="1">
        <v>1.125</v>
      </c>
      <c r="M344" s="1">
        <v>40</v>
      </c>
      <c r="N344" s="1">
        <v>10</v>
      </c>
      <c r="O344" s="1">
        <v>22.5</v>
      </c>
      <c r="P344" s="1">
        <v>5.625</v>
      </c>
      <c r="Q344" s="1">
        <v>235</v>
      </c>
      <c r="R344" s="1">
        <v>139.30638300000001</v>
      </c>
      <c r="S344" s="1">
        <v>82.872340429999994</v>
      </c>
      <c r="T344" s="1">
        <v>26.808510640000002</v>
      </c>
      <c r="U344" s="1">
        <v>7721.3148940000001</v>
      </c>
      <c r="V344" s="1">
        <v>293.86808509999997</v>
      </c>
      <c r="W344" s="1">
        <v>-9.3617021279999992</v>
      </c>
      <c r="X344" s="1">
        <v>303.22978719999998</v>
      </c>
      <c r="Y344" s="1">
        <v>206.412766</v>
      </c>
      <c r="Z344" s="1">
        <v>60.553191490000003</v>
      </c>
      <c r="AA344" s="1">
        <v>239.01702130000001</v>
      </c>
      <c r="AB344" s="1">
        <v>41.4</v>
      </c>
      <c r="AC344" s="1">
        <v>1856.0893619999999</v>
      </c>
      <c r="AD344" s="1">
        <v>262.44255320000002</v>
      </c>
      <c r="AE344" s="1">
        <v>72.595744679999996</v>
      </c>
      <c r="AF344" s="1">
        <v>41.412765960000002</v>
      </c>
      <c r="AG344" s="1">
        <v>691.78723400000001</v>
      </c>
      <c r="AH344" s="1">
        <v>241.79148939999999</v>
      </c>
      <c r="AI344" s="1">
        <v>635.37446809999994</v>
      </c>
      <c r="AJ344" s="1">
        <v>280.18723399999999</v>
      </c>
      <c r="AK344" s="1">
        <v>729.35871980000002</v>
      </c>
      <c r="AL344" s="1">
        <v>136.8554283</v>
      </c>
      <c r="AM344" s="1">
        <v>4.9930896530000002</v>
      </c>
      <c r="AN344" s="1">
        <v>762007.52430000005</v>
      </c>
      <c r="AO344" s="1">
        <v>316.44833610000001</v>
      </c>
      <c r="AP344" s="1">
        <v>1494.3600650000001</v>
      </c>
      <c r="AQ344" s="1">
        <v>1050.2033819999999</v>
      </c>
      <c r="AR344" s="1">
        <v>2743.0212040000001</v>
      </c>
      <c r="AS344" s="1">
        <v>1503.9234409999999</v>
      </c>
      <c r="AT344" s="1">
        <v>378.48688850000002</v>
      </c>
      <c r="AU344" s="1">
        <v>1269.574359</v>
      </c>
      <c r="AV344" s="1">
        <v>232757.36379999999</v>
      </c>
      <c r="AW344" s="1">
        <v>6029.0939079999998</v>
      </c>
      <c r="AX344" s="1">
        <v>1047.566648</v>
      </c>
      <c r="AY344" s="1">
        <v>126.7647936</v>
      </c>
      <c r="AZ344" s="1">
        <v>34974.877610000003</v>
      </c>
      <c r="BA344" s="1">
        <v>9714.7725769999997</v>
      </c>
      <c r="BB344" s="1">
        <v>24968.03011</v>
      </c>
      <c r="BC344" s="1">
        <v>27902.648550000002</v>
      </c>
    </row>
    <row r="345" spans="1:55" ht="15.75" customHeight="1" x14ac:dyDescent="0.25">
      <c r="A345" s="1" t="s">
        <v>768</v>
      </c>
      <c r="B345" s="1" t="s">
        <v>769</v>
      </c>
      <c r="C345" s="1" t="s">
        <v>150</v>
      </c>
      <c r="D345" s="1">
        <v>42.25</v>
      </c>
      <c r="E345" s="1">
        <v>2.7975808579999999</v>
      </c>
      <c r="F345" s="1">
        <v>8</v>
      </c>
      <c r="G345" s="1">
        <v>60</v>
      </c>
      <c r="H345" s="1">
        <v>15</v>
      </c>
      <c r="I345" s="1">
        <v>8.5</v>
      </c>
      <c r="J345" s="1">
        <v>2.125</v>
      </c>
      <c r="K345" s="1">
        <v>4.5</v>
      </c>
      <c r="L345" s="1">
        <v>1.125</v>
      </c>
      <c r="M345" s="1">
        <v>22.5</v>
      </c>
      <c r="N345" s="1">
        <v>5.625</v>
      </c>
      <c r="O345" s="1">
        <v>12.5</v>
      </c>
      <c r="P345" s="1">
        <v>3.125</v>
      </c>
      <c r="Q345" s="1">
        <v>98</v>
      </c>
      <c r="R345" s="1">
        <v>86.724489800000001</v>
      </c>
      <c r="S345" s="1">
        <v>84.795918369999995</v>
      </c>
      <c r="T345" s="1">
        <v>24.69387755</v>
      </c>
      <c r="U345" s="1">
        <v>8921.7755099999995</v>
      </c>
      <c r="V345" s="1">
        <v>261.95918369999998</v>
      </c>
      <c r="W345" s="1">
        <v>-74.887755100000007</v>
      </c>
      <c r="X345" s="1">
        <v>336.84693879999998</v>
      </c>
      <c r="Y345" s="1">
        <v>166.45918370000001</v>
      </c>
      <c r="Z345" s="1">
        <v>16.744897959999999</v>
      </c>
      <c r="AA345" s="1">
        <v>200.5</v>
      </c>
      <c r="AB345" s="1">
        <v>-26.275510199999999</v>
      </c>
      <c r="AC345" s="1">
        <v>1601.153061</v>
      </c>
      <c r="AD345" s="1">
        <v>204.66326530000001</v>
      </c>
      <c r="AE345" s="1">
        <v>82.959183670000002</v>
      </c>
      <c r="AF345" s="1">
        <v>30.16326531</v>
      </c>
      <c r="AG345" s="1">
        <v>559.89795919999995</v>
      </c>
      <c r="AH345" s="1">
        <v>267.27551019999999</v>
      </c>
      <c r="AI345" s="1">
        <v>542.0816327</v>
      </c>
      <c r="AJ345" s="1">
        <v>337.34693879999998</v>
      </c>
      <c r="AK345" s="1">
        <v>1011.0057859999999</v>
      </c>
      <c r="AL345" s="1">
        <v>76.061014099999994</v>
      </c>
      <c r="AM345" s="1">
        <v>4.7919208920000003</v>
      </c>
      <c r="AN345" s="1">
        <v>224086.69140000001</v>
      </c>
      <c r="AO345" s="1">
        <v>1048.8849150000001</v>
      </c>
      <c r="AP345" s="1">
        <v>1390.368714</v>
      </c>
      <c r="AQ345" s="1">
        <v>259.40932040000001</v>
      </c>
      <c r="AR345" s="1">
        <v>4393.1993480000001</v>
      </c>
      <c r="AS345" s="1">
        <v>4109.7177570000003</v>
      </c>
      <c r="AT345" s="1">
        <v>902.25257729999998</v>
      </c>
      <c r="AU345" s="1">
        <v>1257.026404</v>
      </c>
      <c r="AV345" s="1">
        <v>130721.22380000001</v>
      </c>
      <c r="AW345" s="1">
        <v>2417.1741010000001</v>
      </c>
      <c r="AX345" s="1">
        <v>525.42099729999995</v>
      </c>
      <c r="AY345" s="1">
        <v>67.705028400000003</v>
      </c>
      <c r="AZ345" s="1">
        <v>19472.608039999999</v>
      </c>
      <c r="BA345" s="1">
        <v>5161.3975380000002</v>
      </c>
      <c r="BB345" s="1">
        <v>17369.209760000002</v>
      </c>
      <c r="BC345" s="1">
        <v>21149.424780000001</v>
      </c>
    </row>
    <row r="346" spans="1:55" ht="15.75" customHeight="1" x14ac:dyDescent="0.25">
      <c r="A346" s="1" t="s">
        <v>770</v>
      </c>
      <c r="B346" s="1" t="s">
        <v>771</v>
      </c>
      <c r="C346" s="1" t="s">
        <v>3145</v>
      </c>
      <c r="D346" s="1">
        <v>70</v>
      </c>
      <c r="E346" s="1">
        <v>22.380646859999999</v>
      </c>
      <c r="F346" s="1">
        <v>1</v>
      </c>
      <c r="G346" s="1">
        <v>20</v>
      </c>
      <c r="H346" s="1">
        <v>5</v>
      </c>
      <c r="I346" s="1">
        <v>4</v>
      </c>
      <c r="J346" s="1">
        <v>1</v>
      </c>
      <c r="K346" s="1">
        <v>4.4000000000000004</v>
      </c>
      <c r="L346" s="1">
        <v>1.1000000000000001</v>
      </c>
      <c r="M346" s="1">
        <v>20</v>
      </c>
      <c r="N346" s="1">
        <v>5</v>
      </c>
      <c r="O346" s="1">
        <v>17.5</v>
      </c>
      <c r="P346" s="1">
        <v>4.375</v>
      </c>
      <c r="Q346" s="1">
        <v>7</v>
      </c>
      <c r="R346" s="1">
        <v>-102.5714286</v>
      </c>
      <c r="S346" s="1">
        <v>92.714285709999999</v>
      </c>
      <c r="T346" s="1">
        <v>17.14285714</v>
      </c>
      <c r="U346" s="1">
        <v>16280.71429</v>
      </c>
      <c r="V346" s="1">
        <v>177.85714290000001</v>
      </c>
      <c r="W346" s="1">
        <v>-360.57142859999999</v>
      </c>
      <c r="X346" s="1">
        <v>538.42857140000001</v>
      </c>
      <c r="Y346" s="1">
        <v>99.285714290000001</v>
      </c>
      <c r="Z346" s="1">
        <v>-219.7142857</v>
      </c>
      <c r="AA346" s="1">
        <v>104.5714286</v>
      </c>
      <c r="AB346" s="1">
        <v>-306.14285710000001</v>
      </c>
      <c r="AC346" s="1">
        <v>434</v>
      </c>
      <c r="AD346" s="1">
        <v>70.857142859999996</v>
      </c>
      <c r="AE346" s="1">
        <v>14.14285714</v>
      </c>
      <c r="AF346" s="1">
        <v>56</v>
      </c>
      <c r="AG346" s="1">
        <v>189.14285709999999</v>
      </c>
      <c r="AH346" s="1">
        <v>51.142857139999997</v>
      </c>
      <c r="AI346" s="1">
        <v>183.7142857</v>
      </c>
      <c r="AJ346" s="1">
        <v>73.142857140000004</v>
      </c>
      <c r="AK346" s="1">
        <v>205.66428199999999</v>
      </c>
      <c r="AL346" s="1">
        <v>42.959958149999999</v>
      </c>
      <c r="AM346" s="1">
        <v>4.5325449039999999</v>
      </c>
      <c r="AN346" s="1">
        <v>633325.03729999997</v>
      </c>
      <c r="AO346" s="1">
        <v>151.3322187</v>
      </c>
      <c r="AP346" s="1">
        <v>626.48148389999994</v>
      </c>
      <c r="AQ346" s="1">
        <v>678.95528669999999</v>
      </c>
      <c r="AR346" s="1">
        <v>450.26935909999997</v>
      </c>
      <c r="AS346" s="1">
        <v>974.18619369999999</v>
      </c>
      <c r="AT346" s="1">
        <v>111.0447111</v>
      </c>
      <c r="AU346" s="1">
        <v>512.39747869999997</v>
      </c>
      <c r="AV346" s="1">
        <v>20148.986140000001</v>
      </c>
      <c r="AW346" s="1">
        <v>346.5069901</v>
      </c>
      <c r="AX346" s="1">
        <v>75.412408339999999</v>
      </c>
      <c r="AY346" s="1">
        <v>28.129815010000002</v>
      </c>
      <c r="AZ346" s="1">
        <v>2616.7030829999999</v>
      </c>
      <c r="BA346" s="1">
        <v>792.44449150000003</v>
      </c>
      <c r="BB346" s="1">
        <v>1280.315298</v>
      </c>
      <c r="BC346" s="1">
        <v>2259.0244459999999</v>
      </c>
    </row>
    <row r="347" spans="1:55" ht="15.75" customHeight="1" x14ac:dyDescent="0.25">
      <c r="A347" s="1" t="s">
        <v>772</v>
      </c>
      <c r="B347" s="1" t="s">
        <v>773</v>
      </c>
      <c r="C347" s="1" t="s">
        <v>65</v>
      </c>
      <c r="D347" s="1">
        <v>57.428571429999998</v>
      </c>
      <c r="E347" s="1">
        <v>3.1972352659999999</v>
      </c>
      <c r="F347" s="1">
        <v>7</v>
      </c>
      <c r="G347" s="1">
        <v>57.5</v>
      </c>
      <c r="H347" s="1">
        <v>14.375</v>
      </c>
      <c r="I347" s="1">
        <v>4.5</v>
      </c>
      <c r="J347" s="1">
        <v>1.125</v>
      </c>
      <c r="K347" s="1">
        <v>2.5</v>
      </c>
      <c r="L347" s="1">
        <v>0.625</v>
      </c>
      <c r="M347" s="1">
        <v>37.5</v>
      </c>
      <c r="N347" s="1">
        <v>9.375</v>
      </c>
      <c r="O347" s="1">
        <v>32.5</v>
      </c>
      <c r="P347" s="1">
        <v>8.125</v>
      </c>
      <c r="Q347" s="1">
        <v>12</v>
      </c>
      <c r="R347" s="1">
        <v>59.416666669999998</v>
      </c>
      <c r="S347" s="1">
        <v>89.833333330000002</v>
      </c>
      <c r="T347" s="1">
        <v>23</v>
      </c>
      <c r="U347" s="1">
        <v>10237</v>
      </c>
      <c r="V347" s="1">
        <v>240.25</v>
      </c>
      <c r="W347" s="1">
        <v>-143</v>
      </c>
      <c r="X347" s="1">
        <v>383.25</v>
      </c>
      <c r="Y347" s="1">
        <v>182.66666670000001</v>
      </c>
      <c r="Z347" s="1">
        <v>-76.5</v>
      </c>
      <c r="AA347" s="1">
        <v>184.83333329999999</v>
      </c>
      <c r="AB347" s="1">
        <v>-80.25</v>
      </c>
      <c r="AC347" s="1">
        <v>1083.25</v>
      </c>
      <c r="AD347" s="1">
        <v>228.25</v>
      </c>
      <c r="AE347" s="1">
        <v>21.5</v>
      </c>
      <c r="AF347" s="1">
        <v>73.75</v>
      </c>
      <c r="AG347" s="1">
        <v>583.91666669999995</v>
      </c>
      <c r="AH347" s="1">
        <v>75.916666669999998</v>
      </c>
      <c r="AI347" s="1">
        <v>558.75</v>
      </c>
      <c r="AJ347" s="1">
        <v>76.166666669999998</v>
      </c>
      <c r="AK347" s="1">
        <v>119.97083120000001</v>
      </c>
      <c r="AL347" s="1">
        <v>25.059975590000001</v>
      </c>
      <c r="AM347" s="1">
        <v>2.6439845270000002</v>
      </c>
      <c r="AN347" s="1">
        <v>369439.60509999999</v>
      </c>
      <c r="AO347" s="1">
        <v>88.277127579999998</v>
      </c>
      <c r="AP347" s="1">
        <v>365.44753229999998</v>
      </c>
      <c r="AQ347" s="1">
        <v>396.05725059999997</v>
      </c>
      <c r="AR347" s="1">
        <v>262.65712619999999</v>
      </c>
      <c r="AS347" s="1">
        <v>568.27527970000006</v>
      </c>
      <c r="AT347" s="1">
        <v>64.776081500000004</v>
      </c>
      <c r="AU347" s="1">
        <v>298.89852919999998</v>
      </c>
      <c r="AV347" s="1">
        <v>11753.57525</v>
      </c>
      <c r="AW347" s="1">
        <v>202.12907759999999</v>
      </c>
      <c r="AX347" s="1">
        <v>43.990571529999997</v>
      </c>
      <c r="AY347" s="1">
        <v>16.409058760000001</v>
      </c>
      <c r="AZ347" s="1">
        <v>1526.410132</v>
      </c>
      <c r="BA347" s="1">
        <v>462.25928670000002</v>
      </c>
      <c r="BB347" s="1">
        <v>746.85059049999995</v>
      </c>
      <c r="BC347" s="1">
        <v>1317.7642599999999</v>
      </c>
    </row>
    <row r="348" spans="1:55" ht="15.75" customHeight="1" x14ac:dyDescent="0.25">
      <c r="A348" s="1" t="s">
        <v>774</v>
      </c>
      <c r="B348" s="1" t="s">
        <v>775</v>
      </c>
      <c r="C348" s="1" t="s">
        <v>198</v>
      </c>
      <c r="D348" s="1">
        <v>68</v>
      </c>
      <c r="E348" s="1">
        <v>11.190323429999999</v>
      </c>
      <c r="F348" s="1">
        <v>2</v>
      </c>
      <c r="G348" s="1">
        <v>20.5</v>
      </c>
      <c r="H348" s="1">
        <v>5.125</v>
      </c>
      <c r="I348" s="1">
        <v>2.8</v>
      </c>
      <c r="J348" s="1">
        <v>0.7</v>
      </c>
      <c r="K348" s="1">
        <v>5.8</v>
      </c>
      <c r="L348" s="1">
        <v>1.45</v>
      </c>
      <c r="M348" s="1">
        <v>0</v>
      </c>
      <c r="N348" s="1">
        <v>0</v>
      </c>
      <c r="O348" s="1">
        <v>10.15</v>
      </c>
      <c r="P348" s="1">
        <v>2.5375000000000001</v>
      </c>
      <c r="Q348" s="1">
        <v>273</v>
      </c>
      <c r="R348" s="1">
        <v>112.22710619999999</v>
      </c>
      <c r="S348" s="1">
        <v>119.1062271</v>
      </c>
      <c r="T348" s="1">
        <v>31.377289380000001</v>
      </c>
      <c r="U348" s="1">
        <v>9143.8205130000006</v>
      </c>
      <c r="V348" s="1">
        <v>300.57142859999999</v>
      </c>
      <c r="W348" s="1">
        <v>-77.128205129999998</v>
      </c>
      <c r="X348" s="1">
        <v>377.69963369999999</v>
      </c>
      <c r="Y348" s="1">
        <v>185.04029299999999</v>
      </c>
      <c r="Z348" s="1">
        <v>11.377289380000001</v>
      </c>
      <c r="AA348" s="1">
        <v>225.7509158</v>
      </c>
      <c r="AB348" s="1">
        <v>-10.827838829999999</v>
      </c>
      <c r="AC348" s="1">
        <v>1008.186813</v>
      </c>
      <c r="AD348" s="1">
        <v>113.3406593</v>
      </c>
      <c r="AE348" s="1">
        <v>50.282051279999997</v>
      </c>
      <c r="AF348" s="1">
        <v>23.54212454</v>
      </c>
      <c r="AG348" s="1">
        <v>316.3223443</v>
      </c>
      <c r="AH348" s="1">
        <v>175.66300369999999</v>
      </c>
      <c r="AI348" s="1">
        <v>290.45054950000002</v>
      </c>
      <c r="AJ348" s="1">
        <v>184.9450549</v>
      </c>
      <c r="AK348" s="1">
        <v>587.88940960000002</v>
      </c>
      <c r="AL348" s="1">
        <v>148.02911549999999</v>
      </c>
      <c r="AM348" s="1">
        <v>29.596099980000002</v>
      </c>
      <c r="AN348" s="1">
        <v>1085360.5519999999</v>
      </c>
      <c r="AO348" s="1">
        <v>526.26050420000001</v>
      </c>
      <c r="AP348" s="1">
        <v>881.50923829999999</v>
      </c>
      <c r="AQ348" s="1">
        <v>934.92415430000005</v>
      </c>
      <c r="AR348" s="1">
        <v>1898.3476350000001</v>
      </c>
      <c r="AS348" s="1">
        <v>4957.669629</v>
      </c>
      <c r="AT348" s="1">
        <v>470.32008189999999</v>
      </c>
      <c r="AU348" s="1">
        <v>1076.25334</v>
      </c>
      <c r="AV348" s="1">
        <v>28796.93924</v>
      </c>
      <c r="AW348" s="1">
        <v>620.58573039999999</v>
      </c>
      <c r="AX348" s="1">
        <v>266.88706639999998</v>
      </c>
      <c r="AY348" s="1">
        <v>116.2491381</v>
      </c>
      <c r="AZ348" s="1">
        <v>4043.8001239999999</v>
      </c>
      <c r="BA348" s="1">
        <v>2795.2316040000001</v>
      </c>
      <c r="BB348" s="1">
        <v>1991.4102290000001</v>
      </c>
      <c r="BC348" s="1">
        <v>4259.8021170000002</v>
      </c>
    </row>
    <row r="349" spans="1:55" ht="15.75" customHeight="1" x14ac:dyDescent="0.25">
      <c r="A349" s="1" t="s">
        <v>776</v>
      </c>
      <c r="B349" s="1" t="s">
        <v>777</v>
      </c>
      <c r="C349" s="1" t="s">
        <v>357</v>
      </c>
      <c r="D349" s="1">
        <v>81</v>
      </c>
      <c r="E349" s="1">
        <v>3.1972352659999999</v>
      </c>
      <c r="F349" s="1">
        <v>7</v>
      </c>
      <c r="G349" s="1">
        <v>52.5</v>
      </c>
      <c r="H349" s="1">
        <v>13.125</v>
      </c>
      <c r="I349" s="1">
        <v>22.5</v>
      </c>
      <c r="J349" s="1">
        <v>5.625</v>
      </c>
      <c r="K349" s="1">
        <v>4.5</v>
      </c>
      <c r="L349" s="1">
        <v>1.125</v>
      </c>
      <c r="M349" s="1" t="s">
        <v>71</v>
      </c>
      <c r="N349" s="1" t="s">
        <v>71</v>
      </c>
      <c r="O349" s="1" t="s">
        <v>71</v>
      </c>
      <c r="P349" s="1" t="s">
        <v>71</v>
      </c>
      <c r="Q349" s="1">
        <v>19</v>
      </c>
      <c r="R349" s="1">
        <v>82</v>
      </c>
      <c r="S349" s="1">
        <v>96.947368420000004</v>
      </c>
      <c r="T349" s="1">
        <v>45</v>
      </c>
      <c r="U349" s="1">
        <v>4038.9473680000001</v>
      </c>
      <c r="V349" s="1">
        <v>194.5789474</v>
      </c>
      <c r="W349" s="1">
        <v>-18</v>
      </c>
      <c r="X349" s="1">
        <v>212.5789474</v>
      </c>
      <c r="Y349" s="1">
        <v>76.578947369999995</v>
      </c>
      <c r="Z349" s="1">
        <v>82.263157890000002</v>
      </c>
      <c r="AA349" s="1">
        <v>131.63157889999999</v>
      </c>
      <c r="AB349" s="1">
        <v>27.473684209999998</v>
      </c>
      <c r="AC349" s="1">
        <v>1270.526316</v>
      </c>
      <c r="AD349" s="1">
        <v>130.68421050000001</v>
      </c>
      <c r="AE349" s="1">
        <v>70.368421049999995</v>
      </c>
      <c r="AF349" s="1">
        <v>16.21052632</v>
      </c>
      <c r="AG349" s="1">
        <v>363.73684209999999</v>
      </c>
      <c r="AH349" s="1">
        <v>258.31578949999999</v>
      </c>
      <c r="AI349" s="1">
        <v>280.21052630000003</v>
      </c>
      <c r="AJ349" s="1">
        <v>328.31578949999999</v>
      </c>
      <c r="AK349" s="1">
        <v>75.771051259999993</v>
      </c>
      <c r="AL349" s="1">
        <v>15.827353</v>
      </c>
      <c r="AM349" s="1">
        <v>1.669884964</v>
      </c>
      <c r="AN349" s="1">
        <v>233330.2769</v>
      </c>
      <c r="AO349" s="1">
        <v>55.753975320000002</v>
      </c>
      <c r="AP349" s="1">
        <v>230.8089678</v>
      </c>
      <c r="AQ349" s="1">
        <v>250.14142140000001</v>
      </c>
      <c r="AR349" s="1">
        <v>165.88871130000001</v>
      </c>
      <c r="AS349" s="1">
        <v>358.91070300000001</v>
      </c>
      <c r="AT349" s="1">
        <v>40.911209370000002</v>
      </c>
      <c r="AU349" s="1">
        <v>188.7780185</v>
      </c>
      <c r="AV349" s="1">
        <v>7423.3106829999997</v>
      </c>
      <c r="AW349" s="1">
        <v>127.66047</v>
      </c>
      <c r="AX349" s="1">
        <v>27.783518860000001</v>
      </c>
      <c r="AY349" s="1">
        <v>10.36361606</v>
      </c>
      <c r="AZ349" s="1">
        <v>964.04850429999999</v>
      </c>
      <c r="BA349" s="1">
        <v>291.9532337</v>
      </c>
      <c r="BB349" s="1">
        <v>471.69510980000001</v>
      </c>
      <c r="BC349" s="1">
        <v>832.27216429999999</v>
      </c>
    </row>
    <row r="350" spans="1:55" ht="15.75" customHeight="1" x14ac:dyDescent="0.25">
      <c r="A350" s="1" t="s">
        <v>778</v>
      </c>
      <c r="B350" s="1" t="s">
        <v>779</v>
      </c>
      <c r="C350" s="1" t="s">
        <v>79</v>
      </c>
      <c r="D350" s="1">
        <v>60</v>
      </c>
      <c r="E350" s="1">
        <v>22.380646859999999</v>
      </c>
      <c r="F350" s="1">
        <v>1</v>
      </c>
      <c r="G350" s="1" t="s">
        <v>71</v>
      </c>
      <c r="H350" s="1" t="s">
        <v>71</v>
      </c>
      <c r="I350" s="1">
        <v>8.5</v>
      </c>
      <c r="J350" s="1">
        <v>2.125</v>
      </c>
      <c r="K350" s="1">
        <v>3.5</v>
      </c>
      <c r="L350" s="1">
        <v>0.875</v>
      </c>
      <c r="M350" s="1">
        <v>37.5</v>
      </c>
      <c r="N350" s="1">
        <v>9.375</v>
      </c>
      <c r="O350" s="1" t="s">
        <v>71</v>
      </c>
      <c r="P350" s="1" t="s">
        <v>71</v>
      </c>
      <c r="Q350" s="1">
        <v>3</v>
      </c>
      <c r="R350" s="1">
        <v>175.66666670000001</v>
      </c>
      <c r="S350" s="1">
        <v>75.666666669999998</v>
      </c>
      <c r="T350" s="1">
        <v>50</v>
      </c>
      <c r="U350" s="1">
        <v>2582</v>
      </c>
      <c r="V350" s="1">
        <v>255</v>
      </c>
      <c r="W350" s="1">
        <v>104.33333330000001</v>
      </c>
      <c r="X350" s="1">
        <v>150.66666670000001</v>
      </c>
      <c r="Y350" s="1">
        <v>144.66666670000001</v>
      </c>
      <c r="Z350" s="1">
        <v>180</v>
      </c>
      <c r="AA350" s="1">
        <v>209.66666670000001</v>
      </c>
      <c r="AB350" s="1">
        <v>143</v>
      </c>
      <c r="AC350" s="1">
        <v>1456</v>
      </c>
      <c r="AD350" s="1">
        <v>153.33333329999999</v>
      </c>
      <c r="AE350" s="1">
        <v>90.666666669999998</v>
      </c>
      <c r="AF350" s="1">
        <v>16.333333329999999</v>
      </c>
      <c r="AG350" s="1">
        <v>439.33333329999999</v>
      </c>
      <c r="AH350" s="1">
        <v>294.33333329999999</v>
      </c>
      <c r="AI350" s="1">
        <v>361.33333329999999</v>
      </c>
      <c r="AJ350" s="1">
        <v>409.33333329999999</v>
      </c>
      <c r="AK350" s="1">
        <v>479.8833247</v>
      </c>
      <c r="AL350" s="1">
        <v>100.23990240000001</v>
      </c>
      <c r="AM350" s="1">
        <v>10.575938109999999</v>
      </c>
      <c r="AN350" s="1">
        <v>1477758.42</v>
      </c>
      <c r="AO350" s="1">
        <v>353.10851029999998</v>
      </c>
      <c r="AP350" s="1">
        <v>1461.790129</v>
      </c>
      <c r="AQ350" s="1">
        <v>1584.229002</v>
      </c>
      <c r="AR350" s="1">
        <v>1050.6285049999999</v>
      </c>
      <c r="AS350" s="1">
        <v>2273.1011189999999</v>
      </c>
      <c r="AT350" s="1">
        <v>259.10432600000001</v>
      </c>
      <c r="AU350" s="1">
        <v>1195.5941170000001</v>
      </c>
      <c r="AV350" s="1">
        <v>47014.300990000003</v>
      </c>
      <c r="AW350" s="1">
        <v>808.51631029999999</v>
      </c>
      <c r="AX350" s="1">
        <v>175.9622861</v>
      </c>
      <c r="AY350" s="1">
        <v>65.636235020000001</v>
      </c>
      <c r="AZ350" s="1">
        <v>6105.6405269999996</v>
      </c>
      <c r="BA350" s="1">
        <v>1849.037147</v>
      </c>
      <c r="BB350" s="1">
        <v>2987.4023619999998</v>
      </c>
      <c r="BC350" s="1">
        <v>5271.057041</v>
      </c>
    </row>
    <row r="351" spans="1:55" ht="15.75" customHeight="1" x14ac:dyDescent="0.25">
      <c r="A351" s="1" t="s">
        <v>780</v>
      </c>
      <c r="B351" s="1" t="s">
        <v>781</v>
      </c>
      <c r="C351" s="1" t="s">
        <v>201</v>
      </c>
      <c r="D351" s="1">
        <v>71.666666669999998</v>
      </c>
      <c r="E351" s="1">
        <v>7.4602156199999996</v>
      </c>
      <c r="F351" s="1">
        <v>3</v>
      </c>
      <c r="G351" s="1" t="s">
        <v>71</v>
      </c>
      <c r="H351" s="1" t="s">
        <v>71</v>
      </c>
      <c r="I351" s="1">
        <v>1.3</v>
      </c>
      <c r="J351" s="1">
        <v>0.32500000000000001</v>
      </c>
      <c r="K351" s="1">
        <v>4.0999999999999996</v>
      </c>
      <c r="L351" s="1">
        <v>1.0249999999999999</v>
      </c>
      <c r="M351" s="1">
        <v>12.5</v>
      </c>
      <c r="N351" s="1">
        <v>3.125</v>
      </c>
      <c r="O351" s="1" t="s">
        <v>71</v>
      </c>
      <c r="P351" s="1" t="s">
        <v>71</v>
      </c>
      <c r="Q351" s="1">
        <v>11</v>
      </c>
      <c r="R351" s="1">
        <v>116.8181818</v>
      </c>
      <c r="S351" s="1">
        <v>131.27272730000001</v>
      </c>
      <c r="T351" s="1">
        <v>54</v>
      </c>
      <c r="U351" s="1">
        <v>3741.636364</v>
      </c>
      <c r="V351" s="1">
        <v>228</v>
      </c>
      <c r="W351" s="1">
        <v>-13.636363640000001</v>
      </c>
      <c r="X351" s="1">
        <v>241.63636360000001</v>
      </c>
      <c r="Y351" s="1">
        <v>158</v>
      </c>
      <c r="Z351" s="1">
        <v>64.818181820000007</v>
      </c>
      <c r="AA351" s="1">
        <v>160.0909091</v>
      </c>
      <c r="AB351" s="1">
        <v>64.727272729999996</v>
      </c>
      <c r="AC351" s="1">
        <v>839.09090909999998</v>
      </c>
      <c r="AD351" s="1">
        <v>130.72727269999999</v>
      </c>
      <c r="AE351" s="1">
        <v>14.454545449999999</v>
      </c>
      <c r="AF351" s="1">
        <v>59.81818182</v>
      </c>
      <c r="AG351" s="1">
        <v>366.54545450000001</v>
      </c>
      <c r="AH351" s="1">
        <v>54.363636360000001</v>
      </c>
      <c r="AI351" s="1">
        <v>365.09090909999998</v>
      </c>
      <c r="AJ351" s="1">
        <v>54.545454550000002</v>
      </c>
      <c r="AK351" s="1">
        <v>130.87727039999999</v>
      </c>
      <c r="AL351" s="1">
        <v>27.338155189999998</v>
      </c>
      <c r="AM351" s="1">
        <v>2.8843467569999999</v>
      </c>
      <c r="AN351" s="1">
        <v>403025.02380000002</v>
      </c>
      <c r="AO351" s="1">
        <v>96.302321000000006</v>
      </c>
      <c r="AP351" s="1">
        <v>398.67003519999997</v>
      </c>
      <c r="AQ351" s="1">
        <v>432.06245510000002</v>
      </c>
      <c r="AR351" s="1">
        <v>286.53504670000001</v>
      </c>
      <c r="AS351" s="1">
        <v>619.93666870000004</v>
      </c>
      <c r="AT351" s="1">
        <v>70.664816180000003</v>
      </c>
      <c r="AU351" s="1">
        <v>326.07112280000001</v>
      </c>
      <c r="AV351" s="1">
        <v>12822.08209</v>
      </c>
      <c r="AW351" s="1">
        <v>220.50444830000001</v>
      </c>
      <c r="AX351" s="1">
        <v>47.989714399999997</v>
      </c>
      <c r="AY351" s="1">
        <v>17.90079137</v>
      </c>
      <c r="AZ351" s="1">
        <v>1665.1746889999999</v>
      </c>
      <c r="BA351" s="1">
        <v>504.28285820000002</v>
      </c>
      <c r="BB351" s="1">
        <v>814.74609880000003</v>
      </c>
      <c r="BC351" s="1">
        <v>1437.561011</v>
      </c>
    </row>
    <row r="352" spans="1:55" ht="15.75" customHeight="1" x14ac:dyDescent="0.25">
      <c r="A352" s="1" t="s">
        <v>782</v>
      </c>
      <c r="B352" s="1" t="s">
        <v>783</v>
      </c>
      <c r="C352" s="1" t="s">
        <v>65</v>
      </c>
      <c r="D352" s="1">
        <v>74</v>
      </c>
      <c r="E352" s="1">
        <v>11.190323429999999</v>
      </c>
      <c r="F352" s="1">
        <v>2</v>
      </c>
      <c r="G352" s="1">
        <v>45</v>
      </c>
      <c r="H352" s="1">
        <v>11.25</v>
      </c>
      <c r="I352" s="1">
        <v>9.5</v>
      </c>
      <c r="J352" s="1">
        <v>2.375</v>
      </c>
      <c r="K352" s="1">
        <v>2.35</v>
      </c>
      <c r="L352" s="1">
        <v>0.58750000000000002</v>
      </c>
      <c r="M352" s="1">
        <v>70</v>
      </c>
      <c r="N352" s="1">
        <v>17.5</v>
      </c>
      <c r="O352" s="1">
        <v>60</v>
      </c>
      <c r="P352" s="1">
        <v>15</v>
      </c>
      <c r="Q352" s="1">
        <v>176</v>
      </c>
      <c r="R352" s="1">
        <v>118.6647727</v>
      </c>
      <c r="S352" s="1">
        <v>87.289772729999996</v>
      </c>
      <c r="T352" s="1">
        <v>27.454545450000001</v>
      </c>
      <c r="U352" s="1">
        <v>7951.948864</v>
      </c>
      <c r="V352" s="1">
        <v>277.17045450000001</v>
      </c>
      <c r="W352" s="1">
        <v>-36.511363639999999</v>
      </c>
      <c r="X352" s="1">
        <v>313.68181820000001</v>
      </c>
      <c r="Y352" s="1">
        <v>208.28977269999999</v>
      </c>
      <c r="Z352" s="1">
        <v>26.53409091</v>
      </c>
      <c r="AA352" s="1">
        <v>220.58522730000001</v>
      </c>
      <c r="AB352" s="1">
        <v>17.49431818</v>
      </c>
      <c r="AC352" s="1">
        <v>1898.8579549999999</v>
      </c>
      <c r="AD352" s="1">
        <v>271.61363640000002</v>
      </c>
      <c r="AE352" s="1">
        <v>67.204545449999998</v>
      </c>
      <c r="AF352" s="1">
        <v>43.465909089999997</v>
      </c>
      <c r="AG352" s="1">
        <v>728.49431819999995</v>
      </c>
      <c r="AH352" s="1">
        <v>226.01704549999999</v>
      </c>
      <c r="AI352" s="1">
        <v>701.88068180000005</v>
      </c>
      <c r="AJ352" s="1">
        <v>234.58522730000001</v>
      </c>
      <c r="AK352" s="1">
        <v>870.44126619999997</v>
      </c>
      <c r="AL352" s="1">
        <v>126.5384091</v>
      </c>
      <c r="AM352" s="1">
        <v>9.1636363640000003</v>
      </c>
      <c r="AN352" s="1">
        <v>849627.85450000002</v>
      </c>
      <c r="AO352" s="1">
        <v>705.13649350000003</v>
      </c>
      <c r="AP352" s="1">
        <v>1481.5770130000001</v>
      </c>
      <c r="AQ352" s="1">
        <v>1073.4753250000001</v>
      </c>
      <c r="AR352" s="1">
        <v>1224.949838</v>
      </c>
      <c r="AS352" s="1">
        <v>1501.3245449999999</v>
      </c>
      <c r="AT352" s="1">
        <v>663.44412339999997</v>
      </c>
      <c r="AU352" s="1">
        <v>1382.8571099999999</v>
      </c>
      <c r="AV352" s="1">
        <v>223440.7169</v>
      </c>
      <c r="AW352" s="1">
        <v>7191.3355840000004</v>
      </c>
      <c r="AX352" s="1">
        <v>503.02077919999999</v>
      </c>
      <c r="AY352" s="1">
        <v>71.507402600000006</v>
      </c>
      <c r="AZ352" s="1">
        <v>48237.497109999997</v>
      </c>
      <c r="BA352" s="1">
        <v>4926.336851</v>
      </c>
      <c r="BB352" s="1">
        <v>38795.499969999997</v>
      </c>
      <c r="BC352" s="1">
        <v>7294.6784090000001</v>
      </c>
    </row>
    <row r="353" spans="1:55" ht="15.75" customHeight="1" x14ac:dyDescent="0.25">
      <c r="A353" s="1" t="s">
        <v>784</v>
      </c>
      <c r="B353" s="1" t="s">
        <v>785</v>
      </c>
      <c r="C353" s="1" t="s">
        <v>357</v>
      </c>
      <c r="D353" s="1">
        <v>69</v>
      </c>
      <c r="E353" s="1">
        <v>7.4602156199999996</v>
      </c>
      <c r="F353" s="1">
        <v>3</v>
      </c>
      <c r="G353" s="1">
        <v>11</v>
      </c>
      <c r="H353" s="1">
        <v>2.75</v>
      </c>
      <c r="I353" s="1">
        <v>1</v>
      </c>
      <c r="J353" s="1">
        <v>0.25</v>
      </c>
      <c r="K353" s="1">
        <v>4.25</v>
      </c>
      <c r="L353" s="1">
        <v>1.0625</v>
      </c>
      <c r="M353" s="1" t="s">
        <v>71</v>
      </c>
      <c r="N353" s="1" t="s">
        <v>71</v>
      </c>
      <c r="O353" s="1" t="s">
        <v>71</v>
      </c>
      <c r="P353" s="1" t="s">
        <v>71</v>
      </c>
      <c r="Q353" s="1">
        <v>14</v>
      </c>
      <c r="R353" s="1">
        <v>69.714285709999999</v>
      </c>
      <c r="S353" s="1">
        <v>97.142857140000004</v>
      </c>
      <c r="T353" s="1">
        <v>44.857142860000003</v>
      </c>
      <c r="U353" s="1">
        <v>4048.3571430000002</v>
      </c>
      <c r="V353" s="1">
        <v>184.42857140000001</v>
      </c>
      <c r="W353" s="1">
        <v>-29.428571430000002</v>
      </c>
      <c r="X353" s="1">
        <v>213.85714290000001</v>
      </c>
      <c r="Y353" s="1">
        <v>66.214285709999999</v>
      </c>
      <c r="Z353" s="1">
        <v>73.928571430000005</v>
      </c>
      <c r="AA353" s="1">
        <v>120</v>
      </c>
      <c r="AB353" s="1">
        <v>15.14285714</v>
      </c>
      <c r="AC353" s="1">
        <v>1634.7857140000001</v>
      </c>
      <c r="AD353" s="1">
        <v>162.35714290000001</v>
      </c>
      <c r="AE353" s="1">
        <v>91.785714290000001</v>
      </c>
      <c r="AF353" s="1">
        <v>14.57142857</v>
      </c>
      <c r="AG353" s="1">
        <v>460.57142859999999</v>
      </c>
      <c r="AH353" s="1">
        <v>337.85714289999999</v>
      </c>
      <c r="AI353" s="1">
        <v>357</v>
      </c>
      <c r="AJ353" s="1">
        <v>421.2857143</v>
      </c>
      <c r="AK353" s="1">
        <v>102.83214099999999</v>
      </c>
      <c r="AL353" s="1">
        <v>21.47997908</v>
      </c>
      <c r="AM353" s="1">
        <v>2.2662724519999999</v>
      </c>
      <c r="AN353" s="1">
        <v>316662.51870000002</v>
      </c>
      <c r="AO353" s="1">
        <v>75.666109359999993</v>
      </c>
      <c r="AP353" s="1">
        <v>313.24074200000001</v>
      </c>
      <c r="AQ353" s="1">
        <v>339.47764330000001</v>
      </c>
      <c r="AR353" s="1">
        <v>225.1346796</v>
      </c>
      <c r="AS353" s="1">
        <v>487.09309689999998</v>
      </c>
      <c r="AT353" s="1">
        <v>55.522355570000002</v>
      </c>
      <c r="AU353" s="1">
        <v>256.1987393</v>
      </c>
      <c r="AV353" s="1">
        <v>10074.49307</v>
      </c>
      <c r="AW353" s="1">
        <v>173.25349510000001</v>
      </c>
      <c r="AX353" s="1">
        <v>37.706204169999999</v>
      </c>
      <c r="AY353" s="1">
        <v>14.064907509999999</v>
      </c>
      <c r="AZ353" s="1">
        <v>1308.351541</v>
      </c>
      <c r="BA353" s="1">
        <v>396.22224569999997</v>
      </c>
      <c r="BB353" s="1">
        <v>640.15764899999999</v>
      </c>
      <c r="BC353" s="1">
        <v>1129.5122229999999</v>
      </c>
    </row>
    <row r="354" spans="1:55" ht="15.75" customHeight="1" x14ac:dyDescent="0.25">
      <c r="A354" s="1" t="s">
        <v>786</v>
      </c>
      <c r="B354" s="1" t="s">
        <v>787</v>
      </c>
      <c r="C354" s="1" t="s">
        <v>3165</v>
      </c>
      <c r="D354" s="1">
        <v>36.799999999999997</v>
      </c>
      <c r="E354" s="1">
        <v>4.4761293719999999</v>
      </c>
      <c r="F354" s="1">
        <v>5</v>
      </c>
      <c r="G354" s="1">
        <v>25</v>
      </c>
      <c r="H354" s="1">
        <v>6.25</v>
      </c>
      <c r="I354" s="1">
        <v>0.75</v>
      </c>
      <c r="J354" s="1">
        <v>0.1875</v>
      </c>
      <c r="K354" s="1">
        <v>4.25</v>
      </c>
      <c r="L354" s="1">
        <v>1.0625</v>
      </c>
      <c r="M354" s="1">
        <v>9.5</v>
      </c>
      <c r="N354" s="1">
        <v>2.375</v>
      </c>
      <c r="O354" s="1">
        <v>12.5</v>
      </c>
      <c r="P354" s="1">
        <v>3.125</v>
      </c>
      <c r="Q354" s="1">
        <v>31</v>
      </c>
      <c r="R354" s="1">
        <v>59.580645160000003</v>
      </c>
      <c r="S354" s="1">
        <v>85.193548390000004</v>
      </c>
      <c r="T354" s="1">
        <v>31.451612900000001</v>
      </c>
      <c r="U354" s="1">
        <v>6295.9032260000004</v>
      </c>
      <c r="V354" s="1">
        <v>206.96774189999999</v>
      </c>
      <c r="W354" s="1">
        <v>-58.032258059999997</v>
      </c>
      <c r="X354" s="1">
        <v>265</v>
      </c>
      <c r="Y354" s="1">
        <v>15.25806452</v>
      </c>
      <c r="Z354" s="1">
        <v>112.67741940000001</v>
      </c>
      <c r="AA354" s="1">
        <v>140.67741939999999</v>
      </c>
      <c r="AB354" s="1">
        <v>-18.838709680000001</v>
      </c>
      <c r="AC354" s="1">
        <v>917.12903229999995</v>
      </c>
      <c r="AD354" s="1">
        <v>110.1612903</v>
      </c>
      <c r="AE354" s="1">
        <v>45.064516130000001</v>
      </c>
      <c r="AF354" s="1">
        <v>26.935483869999999</v>
      </c>
      <c r="AG354" s="1">
        <v>308.41935480000001</v>
      </c>
      <c r="AH354" s="1">
        <v>148.45161289999999</v>
      </c>
      <c r="AI354" s="1">
        <v>168.38709679999999</v>
      </c>
      <c r="AJ354" s="1">
        <v>264.83870969999998</v>
      </c>
      <c r="AK354" s="1">
        <v>328.85161290000002</v>
      </c>
      <c r="AL354" s="1">
        <v>239.5612903</v>
      </c>
      <c r="AM354" s="1">
        <v>12.255913980000001</v>
      </c>
      <c r="AN354" s="1">
        <v>56698.756990000002</v>
      </c>
      <c r="AO354" s="1">
        <v>634.89892469999995</v>
      </c>
      <c r="AP354" s="1">
        <v>380.56559140000002</v>
      </c>
      <c r="AQ354" s="1">
        <v>500.53333329999998</v>
      </c>
      <c r="AR354" s="1">
        <v>1161.397849</v>
      </c>
      <c r="AS354" s="1">
        <v>3540.2258059999999</v>
      </c>
      <c r="AT354" s="1">
        <v>399.89247310000002</v>
      </c>
      <c r="AU354" s="1">
        <v>314.53978489999997</v>
      </c>
      <c r="AV354" s="1">
        <v>40942.582799999996</v>
      </c>
      <c r="AW354" s="1">
        <v>695.47311830000001</v>
      </c>
      <c r="AX354" s="1">
        <v>251.66236559999999</v>
      </c>
      <c r="AY354" s="1">
        <v>63.995698920000002</v>
      </c>
      <c r="AZ354" s="1">
        <v>5478.9182799999999</v>
      </c>
      <c r="BA354" s="1">
        <v>2180.3225809999999</v>
      </c>
      <c r="BB354" s="1">
        <v>2894.9118279999998</v>
      </c>
      <c r="BC354" s="1">
        <v>5777.0731180000002</v>
      </c>
    </row>
    <row r="355" spans="1:55" ht="15.75" customHeight="1" x14ac:dyDescent="0.25">
      <c r="A355" s="1" t="s">
        <v>788</v>
      </c>
      <c r="B355" s="1" t="s">
        <v>789</v>
      </c>
      <c r="C355" s="1" t="s">
        <v>790</v>
      </c>
      <c r="D355" s="1">
        <v>86</v>
      </c>
      <c r="E355" s="1">
        <v>11.190323429999999</v>
      </c>
      <c r="F355" s="1">
        <v>2</v>
      </c>
      <c r="G355" s="1">
        <v>20</v>
      </c>
      <c r="H355" s="1">
        <v>5</v>
      </c>
      <c r="I355" s="1">
        <v>6</v>
      </c>
      <c r="J355" s="1">
        <v>1.5</v>
      </c>
      <c r="K355" s="1">
        <v>12.5</v>
      </c>
      <c r="L355" s="1">
        <v>3.125</v>
      </c>
      <c r="M355" s="1">
        <v>5</v>
      </c>
      <c r="N355" s="1">
        <v>1.25</v>
      </c>
      <c r="O355" s="1">
        <v>4.5</v>
      </c>
      <c r="P355" s="1">
        <v>1.125</v>
      </c>
      <c r="Q355" s="1">
        <v>114</v>
      </c>
      <c r="R355" s="1">
        <v>134.51754389999999</v>
      </c>
      <c r="S355" s="1">
        <v>80.131578950000005</v>
      </c>
      <c r="T355" s="1">
        <v>26.350877189999999</v>
      </c>
      <c r="U355" s="1">
        <v>7746.1052630000004</v>
      </c>
      <c r="V355" s="1">
        <v>288.9912281</v>
      </c>
      <c r="W355" s="1">
        <v>-13.04385965</v>
      </c>
      <c r="X355" s="1">
        <v>302.03508770000002</v>
      </c>
      <c r="Y355" s="1">
        <v>182.13157889999999</v>
      </c>
      <c r="Z355" s="1">
        <v>64.912280699999997</v>
      </c>
      <c r="AA355" s="1">
        <v>234.6052632</v>
      </c>
      <c r="AB355" s="1">
        <v>36.03508772</v>
      </c>
      <c r="AC355" s="1">
        <v>1693.04386</v>
      </c>
      <c r="AD355" s="1">
        <v>226.25438600000001</v>
      </c>
      <c r="AE355" s="1">
        <v>72.526315789999998</v>
      </c>
      <c r="AF355" s="1">
        <v>35.5</v>
      </c>
      <c r="AG355" s="1">
        <v>591.5877193</v>
      </c>
      <c r="AH355" s="1">
        <v>240.2894737</v>
      </c>
      <c r="AI355" s="1">
        <v>527.86842109999998</v>
      </c>
      <c r="AJ355" s="1">
        <v>306.22807019999999</v>
      </c>
      <c r="AK355" s="1">
        <v>1259.243052</v>
      </c>
      <c r="AL355" s="1">
        <v>118.2214718</v>
      </c>
      <c r="AM355" s="1">
        <v>18.19437975</v>
      </c>
      <c r="AN355" s="1">
        <v>1386517.3160000001</v>
      </c>
      <c r="AO355" s="1">
        <v>939.65478959999996</v>
      </c>
      <c r="AP355" s="1">
        <v>2351.6883250000001</v>
      </c>
      <c r="AQ355" s="1">
        <v>1397.945661</v>
      </c>
      <c r="AR355" s="1">
        <v>5373.4958079999997</v>
      </c>
      <c r="AS355" s="1">
        <v>3358.3639189999999</v>
      </c>
      <c r="AT355" s="1">
        <v>916.02864460000001</v>
      </c>
      <c r="AU355" s="1">
        <v>2209.8571649999999</v>
      </c>
      <c r="AV355" s="1">
        <v>256452.2193</v>
      </c>
      <c r="AW355" s="1">
        <v>5123.0055119999997</v>
      </c>
      <c r="AX355" s="1">
        <v>1075.11877</v>
      </c>
      <c r="AY355" s="1">
        <v>179.84513269999999</v>
      </c>
      <c r="AZ355" s="1">
        <v>34646.209049999998</v>
      </c>
      <c r="BA355" s="1">
        <v>9871.7473219999993</v>
      </c>
      <c r="BB355" s="1">
        <v>25253.81439</v>
      </c>
      <c r="BC355" s="1">
        <v>37826.77938</v>
      </c>
    </row>
    <row r="356" spans="1:55" ht="15.75" customHeight="1" x14ac:dyDescent="0.25">
      <c r="A356" s="1" t="s">
        <v>791</v>
      </c>
      <c r="B356" s="1" t="s">
        <v>792</v>
      </c>
      <c r="C356" s="1" t="s">
        <v>304</v>
      </c>
      <c r="D356" s="1">
        <v>46.4</v>
      </c>
      <c r="E356" s="1">
        <v>4.4761293719999999</v>
      </c>
      <c r="F356" s="1">
        <v>5</v>
      </c>
      <c r="G356" s="1">
        <v>9</v>
      </c>
      <c r="H356" s="1">
        <v>2.25</v>
      </c>
      <c r="I356" s="1">
        <v>1.5</v>
      </c>
      <c r="J356" s="1">
        <v>0.375</v>
      </c>
      <c r="K356" s="1">
        <v>1.75</v>
      </c>
      <c r="L356" s="1">
        <v>0.4375</v>
      </c>
      <c r="M356" s="1">
        <v>10</v>
      </c>
      <c r="N356" s="1">
        <v>2.5</v>
      </c>
      <c r="O356" s="1">
        <v>7.5</v>
      </c>
      <c r="P356" s="1">
        <v>1.875</v>
      </c>
      <c r="Q356" s="1">
        <v>248</v>
      </c>
      <c r="R356" s="1">
        <v>-56.826612900000001</v>
      </c>
      <c r="S356" s="1">
        <v>78.125</v>
      </c>
      <c r="T356" s="1">
        <v>24.197580649999999</v>
      </c>
      <c r="U356" s="1">
        <v>9977.8427420000007</v>
      </c>
      <c r="V356" s="1">
        <v>131.29838710000001</v>
      </c>
      <c r="W356" s="1">
        <v>-224.21774189999999</v>
      </c>
      <c r="X356" s="1">
        <v>355.51612899999998</v>
      </c>
      <c r="Y356" s="1">
        <v>40.008064519999998</v>
      </c>
      <c r="Z356" s="1">
        <v>-119.8266129</v>
      </c>
      <c r="AA356" s="1">
        <v>73.879032260000002</v>
      </c>
      <c r="AB356" s="1">
        <v>-176.11693550000001</v>
      </c>
      <c r="AC356" s="1">
        <v>583.68145159999995</v>
      </c>
      <c r="AD356" s="1">
        <v>78.197580650000006</v>
      </c>
      <c r="AE356" s="1">
        <v>28.895161290000001</v>
      </c>
      <c r="AF356" s="1">
        <v>43.798387099999999</v>
      </c>
      <c r="AG356" s="1">
        <v>205.91935480000001</v>
      </c>
      <c r="AH356" s="1">
        <v>94.262096769999999</v>
      </c>
      <c r="AI356" s="1">
        <v>162.31451609999999</v>
      </c>
      <c r="AJ356" s="1">
        <v>139.06451609999999</v>
      </c>
      <c r="AK356" s="1">
        <v>4256.5811510000003</v>
      </c>
      <c r="AL356" s="1">
        <v>539.96406879999995</v>
      </c>
      <c r="AM356" s="1">
        <v>63.130844330000002</v>
      </c>
      <c r="AN356" s="1">
        <v>21589341.760000002</v>
      </c>
      <c r="AO356" s="1">
        <v>1549.359997</v>
      </c>
      <c r="AP356" s="1">
        <v>16909.75806</v>
      </c>
      <c r="AQ356" s="1">
        <v>21400.906620000002</v>
      </c>
      <c r="AR356" s="1">
        <v>2271.4412299999999</v>
      </c>
      <c r="AS356" s="1">
        <v>20730.079129999998</v>
      </c>
      <c r="AT356" s="1">
        <v>754.09057069999994</v>
      </c>
      <c r="AU356" s="1">
        <v>13980.540929999999</v>
      </c>
      <c r="AV356" s="1">
        <v>190797.22200000001</v>
      </c>
      <c r="AW356" s="1">
        <v>2198.0782129999998</v>
      </c>
      <c r="AX356" s="1">
        <v>753.03349879999996</v>
      </c>
      <c r="AY356" s="1">
        <v>438.13732529999999</v>
      </c>
      <c r="AZ356" s="1">
        <v>15110.317359999999</v>
      </c>
      <c r="BA356" s="1">
        <v>7457.7569380000004</v>
      </c>
      <c r="BB356" s="1">
        <v>6169.5848900000001</v>
      </c>
      <c r="BC356" s="1">
        <v>19346.368289999999</v>
      </c>
    </row>
    <row r="357" spans="1:55" ht="15.75" customHeight="1" x14ac:dyDescent="0.25">
      <c r="A357" s="1" t="s">
        <v>793</v>
      </c>
      <c r="B357" s="1" t="s">
        <v>794</v>
      </c>
      <c r="C357" s="1" t="s">
        <v>3155</v>
      </c>
      <c r="D357" s="1">
        <v>50</v>
      </c>
      <c r="E357" s="1">
        <v>22.380646859999999</v>
      </c>
      <c r="F357" s="1">
        <v>1</v>
      </c>
      <c r="G357" s="1" t="s">
        <v>71</v>
      </c>
      <c r="H357" s="1" t="s">
        <v>71</v>
      </c>
      <c r="I357" s="1">
        <v>2.5</v>
      </c>
      <c r="J357" s="1">
        <v>0.625</v>
      </c>
      <c r="K357" s="1">
        <v>3</v>
      </c>
      <c r="L357" s="1">
        <v>0.75</v>
      </c>
      <c r="M357" s="1">
        <v>15</v>
      </c>
      <c r="N357" s="1">
        <v>3.75</v>
      </c>
      <c r="O357" s="1" t="s">
        <v>71</v>
      </c>
      <c r="P357" s="1" t="s">
        <v>71</v>
      </c>
      <c r="Q357" s="1" t="s">
        <v>71</v>
      </c>
      <c r="R357" s="1" t="s">
        <v>71</v>
      </c>
      <c r="S357" s="1" t="s">
        <v>71</v>
      </c>
      <c r="T357" s="1" t="s">
        <v>71</v>
      </c>
      <c r="U357" s="1" t="s">
        <v>71</v>
      </c>
      <c r="V357" s="1" t="s">
        <v>71</v>
      </c>
      <c r="W357" s="1" t="s">
        <v>71</v>
      </c>
      <c r="X357" s="1" t="s">
        <v>71</v>
      </c>
      <c r="Y357" s="1" t="s">
        <v>71</v>
      </c>
      <c r="Z357" s="1" t="s">
        <v>71</v>
      </c>
      <c r="AA357" s="1" t="s">
        <v>71</v>
      </c>
      <c r="AB357" s="1" t="s">
        <v>71</v>
      </c>
      <c r="AC357" s="1" t="s">
        <v>71</v>
      </c>
      <c r="AD357" s="1" t="s">
        <v>71</v>
      </c>
      <c r="AE357" s="1" t="s">
        <v>71</v>
      </c>
      <c r="AF357" s="1" t="s">
        <v>71</v>
      </c>
      <c r="AG357" s="1" t="s">
        <v>71</v>
      </c>
      <c r="AH357" s="1" t="s">
        <v>71</v>
      </c>
      <c r="AI357" s="1" t="s">
        <v>71</v>
      </c>
      <c r="AJ357" s="1" t="s">
        <v>71</v>
      </c>
      <c r="AK357" s="1" t="s">
        <v>71</v>
      </c>
      <c r="AL357" s="1" t="s">
        <v>71</v>
      </c>
      <c r="AM357" s="1" t="s">
        <v>71</v>
      </c>
      <c r="AN357" s="1" t="s">
        <v>71</v>
      </c>
      <c r="AO357" s="1" t="s">
        <v>71</v>
      </c>
      <c r="AP357" s="1" t="s">
        <v>71</v>
      </c>
      <c r="AQ357" s="1" t="s">
        <v>71</v>
      </c>
      <c r="AR357" s="1" t="s">
        <v>71</v>
      </c>
      <c r="AS357" s="1" t="s">
        <v>71</v>
      </c>
      <c r="AT357" s="1" t="s">
        <v>71</v>
      </c>
      <c r="AU357" s="1" t="s">
        <v>71</v>
      </c>
      <c r="AV357" s="1" t="s">
        <v>71</v>
      </c>
      <c r="AW357" s="1" t="s">
        <v>71</v>
      </c>
      <c r="AX357" s="1" t="s">
        <v>71</v>
      </c>
      <c r="AY357" s="1" t="s">
        <v>71</v>
      </c>
      <c r="AZ357" s="1" t="s">
        <v>71</v>
      </c>
      <c r="BA357" s="1" t="s">
        <v>71</v>
      </c>
      <c r="BB357" s="1" t="s">
        <v>71</v>
      </c>
      <c r="BC357" s="1" t="s">
        <v>71</v>
      </c>
    </row>
    <row r="358" spans="1:55" ht="15.75" customHeight="1" x14ac:dyDescent="0.25">
      <c r="A358" s="1" t="s">
        <v>795</v>
      </c>
      <c r="B358" s="1" t="s">
        <v>796</v>
      </c>
      <c r="C358" s="1" t="s">
        <v>65</v>
      </c>
      <c r="D358" s="1">
        <v>74</v>
      </c>
      <c r="E358" s="1">
        <v>22.380646859999999</v>
      </c>
      <c r="F358" s="1">
        <v>1</v>
      </c>
      <c r="G358" s="1">
        <v>70</v>
      </c>
      <c r="H358" s="1">
        <v>17.5</v>
      </c>
      <c r="I358" s="1">
        <v>4.0999999999999996</v>
      </c>
      <c r="J358" s="1">
        <v>1.0249999999999999</v>
      </c>
      <c r="K358" s="1">
        <v>2.75</v>
      </c>
      <c r="L358" s="1">
        <v>0.6875</v>
      </c>
      <c r="M358" s="1">
        <v>46</v>
      </c>
      <c r="N358" s="1">
        <v>11.5</v>
      </c>
      <c r="O358" s="1">
        <v>32.5</v>
      </c>
      <c r="P358" s="1">
        <v>8.125</v>
      </c>
      <c r="Q358" s="1" t="s">
        <v>71</v>
      </c>
      <c r="R358" s="1" t="s">
        <v>71</v>
      </c>
      <c r="S358" s="1" t="s">
        <v>71</v>
      </c>
      <c r="T358" s="1" t="s">
        <v>71</v>
      </c>
      <c r="U358" s="1" t="s">
        <v>71</v>
      </c>
      <c r="V358" s="1" t="s">
        <v>71</v>
      </c>
      <c r="W358" s="1" t="s">
        <v>71</v>
      </c>
      <c r="X358" s="1" t="s">
        <v>71</v>
      </c>
      <c r="Y358" s="1" t="s">
        <v>71</v>
      </c>
      <c r="Z358" s="1" t="s">
        <v>71</v>
      </c>
      <c r="AA358" s="1" t="s">
        <v>71</v>
      </c>
      <c r="AB358" s="1" t="s">
        <v>71</v>
      </c>
      <c r="AC358" s="1" t="s">
        <v>71</v>
      </c>
      <c r="AD358" s="1" t="s">
        <v>71</v>
      </c>
      <c r="AE358" s="1" t="s">
        <v>71</v>
      </c>
      <c r="AF358" s="1" t="s">
        <v>71</v>
      </c>
      <c r="AG358" s="1" t="s">
        <v>71</v>
      </c>
      <c r="AH358" s="1" t="s">
        <v>71</v>
      </c>
      <c r="AI358" s="1" t="s">
        <v>71</v>
      </c>
      <c r="AJ358" s="1" t="s">
        <v>71</v>
      </c>
      <c r="AK358" s="1" t="s">
        <v>71</v>
      </c>
      <c r="AL358" s="1" t="s">
        <v>71</v>
      </c>
      <c r="AM358" s="1" t="s">
        <v>71</v>
      </c>
      <c r="AN358" s="1" t="s">
        <v>71</v>
      </c>
      <c r="AO358" s="1" t="s">
        <v>71</v>
      </c>
      <c r="AP358" s="1" t="s">
        <v>71</v>
      </c>
      <c r="AQ358" s="1" t="s">
        <v>71</v>
      </c>
      <c r="AR358" s="1" t="s">
        <v>71</v>
      </c>
      <c r="AS358" s="1" t="s">
        <v>71</v>
      </c>
      <c r="AT358" s="1" t="s">
        <v>71</v>
      </c>
      <c r="AU358" s="1" t="s">
        <v>71</v>
      </c>
      <c r="AV358" s="1" t="s">
        <v>71</v>
      </c>
      <c r="AW358" s="1" t="s">
        <v>71</v>
      </c>
      <c r="AX358" s="1" t="s">
        <v>71</v>
      </c>
      <c r="AY358" s="1" t="s">
        <v>71</v>
      </c>
      <c r="AZ358" s="1" t="s">
        <v>71</v>
      </c>
      <c r="BA358" s="1" t="s">
        <v>71</v>
      </c>
      <c r="BB358" s="1" t="s">
        <v>71</v>
      </c>
      <c r="BC358" s="1" t="s">
        <v>71</v>
      </c>
    </row>
    <row r="359" spans="1:55" ht="15.75" customHeight="1" x14ac:dyDescent="0.25">
      <c r="A359" s="1" t="s">
        <v>797</v>
      </c>
      <c r="B359" s="1" t="s">
        <v>798</v>
      </c>
      <c r="C359" s="1" t="s">
        <v>344</v>
      </c>
      <c r="D359" s="1">
        <v>12</v>
      </c>
      <c r="E359" s="1">
        <v>22.380646859999999</v>
      </c>
      <c r="F359" s="1">
        <v>1</v>
      </c>
      <c r="G359" s="1">
        <v>40</v>
      </c>
      <c r="H359" s="1">
        <v>10</v>
      </c>
      <c r="I359" s="1">
        <v>6</v>
      </c>
      <c r="J359" s="1">
        <v>1.5</v>
      </c>
      <c r="K359" s="1">
        <v>2.75</v>
      </c>
      <c r="L359" s="1">
        <v>0.6875</v>
      </c>
      <c r="M359" s="1">
        <v>12.5</v>
      </c>
      <c r="N359" s="1">
        <v>3.125</v>
      </c>
      <c r="O359" s="1">
        <v>12.5</v>
      </c>
      <c r="P359" s="1">
        <v>3.125</v>
      </c>
      <c r="Q359" s="1">
        <v>1</v>
      </c>
      <c r="R359" s="1">
        <v>221</v>
      </c>
      <c r="S359" s="1">
        <v>76</v>
      </c>
      <c r="T359" s="1">
        <v>32</v>
      </c>
      <c r="U359" s="1">
        <v>5797</v>
      </c>
      <c r="V359" s="1">
        <v>330</v>
      </c>
      <c r="W359" s="1">
        <v>93</v>
      </c>
      <c r="X359" s="1">
        <v>237</v>
      </c>
      <c r="Y359" s="1">
        <v>277</v>
      </c>
      <c r="Z359" s="1">
        <v>158</v>
      </c>
      <c r="AA359" s="1">
        <v>286</v>
      </c>
      <c r="AB359" s="1">
        <v>140</v>
      </c>
      <c r="AC359" s="1">
        <v>1671</v>
      </c>
      <c r="AD359" s="1">
        <v>292</v>
      </c>
      <c r="AE359" s="1">
        <v>45</v>
      </c>
      <c r="AF359" s="1">
        <v>61</v>
      </c>
      <c r="AG359" s="1">
        <v>775</v>
      </c>
      <c r="AH359" s="1">
        <v>151</v>
      </c>
      <c r="AI359" s="1">
        <v>704</v>
      </c>
      <c r="AJ359" s="1">
        <v>188</v>
      </c>
      <c r="AK359" s="1">
        <v>1439.6499739999999</v>
      </c>
      <c r="AL359" s="1">
        <v>300.71970709999999</v>
      </c>
      <c r="AM359" s="1">
        <v>31.727814330000001</v>
      </c>
      <c r="AN359" s="1">
        <v>4433275.2609999999</v>
      </c>
      <c r="AO359" s="1">
        <v>1059.325531</v>
      </c>
      <c r="AP359" s="1">
        <v>4385.3703880000003</v>
      </c>
      <c r="AQ359" s="1">
        <v>4752.6870070000004</v>
      </c>
      <c r="AR359" s="1">
        <v>3151.8855140000001</v>
      </c>
      <c r="AS359" s="1">
        <v>6819.3033560000003</v>
      </c>
      <c r="AT359" s="1">
        <v>777.31297800000004</v>
      </c>
      <c r="AU359" s="1">
        <v>3586.7823509999998</v>
      </c>
      <c r="AV359" s="1">
        <v>141042.90299999999</v>
      </c>
      <c r="AW359" s="1">
        <v>2425.5489309999998</v>
      </c>
      <c r="AX359" s="1">
        <v>527.88685840000005</v>
      </c>
      <c r="AY359" s="1">
        <v>196.90870509999999</v>
      </c>
      <c r="AZ359" s="1">
        <v>18316.921579999998</v>
      </c>
      <c r="BA359" s="1">
        <v>5547.1114399999997</v>
      </c>
      <c r="BB359" s="1">
        <v>8962.2070870000007</v>
      </c>
      <c r="BC359" s="1">
        <v>15813.171120000001</v>
      </c>
    </row>
    <row r="360" spans="1:55" ht="15.75" customHeight="1" x14ac:dyDescent="0.25">
      <c r="A360" s="1" t="s">
        <v>799</v>
      </c>
      <c r="B360" s="1" t="s">
        <v>800</v>
      </c>
      <c r="C360" s="1" t="s">
        <v>135</v>
      </c>
      <c r="D360" s="1">
        <v>61.666666669999998</v>
      </c>
      <c r="E360" s="1">
        <v>1.8650539049999999</v>
      </c>
      <c r="F360" s="1">
        <v>12</v>
      </c>
      <c r="G360" s="1">
        <v>25</v>
      </c>
      <c r="H360" s="1">
        <v>6.25</v>
      </c>
      <c r="I360" s="1">
        <v>1.5</v>
      </c>
      <c r="J360" s="1">
        <v>0.375</v>
      </c>
      <c r="K360" s="1">
        <v>2.75</v>
      </c>
      <c r="L360" s="1">
        <v>0.6875</v>
      </c>
      <c r="M360" s="1">
        <v>42</v>
      </c>
      <c r="N360" s="1">
        <v>10.5</v>
      </c>
      <c r="O360" s="1">
        <v>10</v>
      </c>
      <c r="P360" s="1">
        <v>2.5</v>
      </c>
      <c r="Q360" s="1">
        <v>124</v>
      </c>
      <c r="R360" s="1">
        <v>-91.677419349999994</v>
      </c>
      <c r="S360" s="1">
        <v>83.758064520000005</v>
      </c>
      <c r="T360" s="1">
        <v>18.47580645</v>
      </c>
      <c r="U360" s="1">
        <v>12933.8629</v>
      </c>
      <c r="V360" s="1">
        <v>146.7096774</v>
      </c>
      <c r="W360" s="1">
        <v>-302.43548390000001</v>
      </c>
      <c r="X360" s="1">
        <v>449.14516129999998</v>
      </c>
      <c r="Y360" s="1">
        <v>69.548387099999999</v>
      </c>
      <c r="Z360" s="1">
        <v>-198.78225810000001</v>
      </c>
      <c r="AA360" s="1">
        <v>78.362903230000001</v>
      </c>
      <c r="AB360" s="1">
        <v>-246.53225810000001</v>
      </c>
      <c r="AC360" s="1">
        <v>438.26612899999998</v>
      </c>
      <c r="AD360" s="1">
        <v>65.5</v>
      </c>
      <c r="AE360" s="1">
        <v>17.66935484</v>
      </c>
      <c r="AF360" s="1">
        <v>43.419354839999997</v>
      </c>
      <c r="AG360" s="1">
        <v>176.64516130000001</v>
      </c>
      <c r="AH360" s="1">
        <v>59.661290319999999</v>
      </c>
      <c r="AI360" s="1">
        <v>166.93548390000001</v>
      </c>
      <c r="AJ360" s="1">
        <v>74.927419349999994</v>
      </c>
      <c r="AK360" s="1">
        <v>1929.3097299999999</v>
      </c>
      <c r="AL360" s="1">
        <v>295.68082870000001</v>
      </c>
      <c r="AM360" s="1">
        <v>12.625426170000001</v>
      </c>
      <c r="AN360" s="1">
        <v>8169308.6720000003</v>
      </c>
      <c r="AO360" s="1">
        <v>1081.8499870000001</v>
      </c>
      <c r="AP360" s="1">
        <v>6619.0445840000002</v>
      </c>
      <c r="AQ360" s="1">
        <v>8475.9137159999991</v>
      </c>
      <c r="AR360" s="1">
        <v>609.59926570000005</v>
      </c>
      <c r="AS360" s="1">
        <v>10457.86277</v>
      </c>
      <c r="AT360" s="1">
        <v>547.68023870000002</v>
      </c>
      <c r="AU360" s="1">
        <v>5541.0314710000002</v>
      </c>
      <c r="AV360" s="1">
        <v>54069.676570000003</v>
      </c>
      <c r="AW360" s="1">
        <v>1177.1626020000001</v>
      </c>
      <c r="AX360" s="1">
        <v>171.57271180000001</v>
      </c>
      <c r="AY360" s="1">
        <v>211.30238660000001</v>
      </c>
      <c r="AZ360" s="1">
        <v>8427.2226589999991</v>
      </c>
      <c r="BA360" s="1">
        <v>2066.6160500000001</v>
      </c>
      <c r="BB360" s="1">
        <v>7403.0039340000003</v>
      </c>
      <c r="BC360" s="1">
        <v>3333.872738</v>
      </c>
    </row>
    <row r="361" spans="1:55" ht="15.75" customHeight="1" x14ac:dyDescent="0.25">
      <c r="A361" s="1" t="s">
        <v>801</v>
      </c>
      <c r="B361" s="1" t="s">
        <v>802</v>
      </c>
      <c r="C361" s="1" t="s">
        <v>3145</v>
      </c>
      <c r="D361" s="1">
        <v>74</v>
      </c>
      <c r="E361" s="1">
        <v>11.190323429999999</v>
      </c>
      <c r="F361" s="1">
        <v>2</v>
      </c>
      <c r="G361" s="1">
        <v>92.5</v>
      </c>
      <c r="H361" s="1">
        <v>23.125</v>
      </c>
      <c r="I361" s="1">
        <v>14.75</v>
      </c>
      <c r="J361" s="1">
        <v>3.6875</v>
      </c>
      <c r="K361" s="1">
        <v>6.5</v>
      </c>
      <c r="L361" s="1">
        <v>1.625</v>
      </c>
      <c r="M361" s="1">
        <v>65</v>
      </c>
      <c r="N361" s="1">
        <v>16.25</v>
      </c>
      <c r="O361" s="1" t="s">
        <v>71</v>
      </c>
      <c r="P361" s="1" t="s">
        <v>71</v>
      </c>
      <c r="Q361" s="1">
        <v>486</v>
      </c>
      <c r="R361" s="1">
        <v>61.13374486</v>
      </c>
      <c r="S361" s="1">
        <v>111.8950617</v>
      </c>
      <c r="T361" s="1">
        <v>26.864197529999998</v>
      </c>
      <c r="U361" s="1">
        <v>10374.55761</v>
      </c>
      <c r="V361" s="1">
        <v>264.25308639999997</v>
      </c>
      <c r="W361" s="1">
        <v>-147.68107000000001</v>
      </c>
      <c r="X361" s="1">
        <v>411.93415640000001</v>
      </c>
      <c r="Y361" s="1">
        <v>155.90534980000001</v>
      </c>
      <c r="Z361" s="1">
        <v>-50.47325103</v>
      </c>
      <c r="AA361" s="1">
        <v>188.5061728</v>
      </c>
      <c r="AB361" s="1">
        <v>-79.082304530000002</v>
      </c>
      <c r="AC361" s="1">
        <v>855.35802469999999</v>
      </c>
      <c r="AD361" s="1">
        <v>100.9917695</v>
      </c>
      <c r="AE361" s="1">
        <v>42.59876543</v>
      </c>
      <c r="AF361" s="1">
        <v>30.012345679999999</v>
      </c>
      <c r="AG361" s="1">
        <v>284.77983540000002</v>
      </c>
      <c r="AH361" s="1">
        <v>144.34362139999999</v>
      </c>
      <c r="AI361" s="1">
        <v>270.27366260000002</v>
      </c>
      <c r="AJ361" s="1">
        <v>156.31687239999999</v>
      </c>
      <c r="AK361" s="1">
        <v>1077.1676419999999</v>
      </c>
      <c r="AL361" s="1">
        <v>143.6405116</v>
      </c>
      <c r="AM361" s="1">
        <v>8.1423444059999994</v>
      </c>
      <c r="AN361" s="1">
        <v>2115304.8289999999</v>
      </c>
      <c r="AO361" s="1">
        <v>508.0739595</v>
      </c>
      <c r="AP361" s="1">
        <v>3672.5764239999999</v>
      </c>
      <c r="AQ361" s="1">
        <v>2759.360604</v>
      </c>
      <c r="AR361" s="1">
        <v>4110.4611260000001</v>
      </c>
      <c r="AS361" s="1">
        <v>6289.9817569999996</v>
      </c>
      <c r="AT361" s="1">
        <v>550.58862160000001</v>
      </c>
      <c r="AU361" s="1">
        <v>2608.2983669999999</v>
      </c>
      <c r="AV361" s="1">
        <v>44519.034440000003</v>
      </c>
      <c r="AW361" s="1">
        <v>233.0803445</v>
      </c>
      <c r="AX361" s="1">
        <v>551.81187480000006</v>
      </c>
      <c r="AY361" s="1">
        <v>313.8390225</v>
      </c>
      <c r="AZ361" s="1">
        <v>1960.807098</v>
      </c>
      <c r="BA361" s="1">
        <v>5210.5559080000003</v>
      </c>
      <c r="BB361" s="1">
        <v>1350.1744389999999</v>
      </c>
      <c r="BC361" s="1">
        <v>7485.2024780000002</v>
      </c>
    </row>
    <row r="362" spans="1:55" ht="15.75" customHeight="1" x14ac:dyDescent="0.25">
      <c r="A362" s="1" t="s">
        <v>803</v>
      </c>
      <c r="B362" s="1" t="s">
        <v>804</v>
      </c>
      <c r="C362" s="1" t="s">
        <v>3145</v>
      </c>
      <c r="D362" s="1">
        <v>110</v>
      </c>
      <c r="E362" s="1">
        <v>22.380646859999999</v>
      </c>
      <c r="F362" s="1">
        <v>1</v>
      </c>
      <c r="G362" s="1">
        <v>70</v>
      </c>
      <c r="H362" s="1">
        <v>17.5</v>
      </c>
      <c r="I362" s="1">
        <v>4.5</v>
      </c>
      <c r="J362" s="1">
        <v>1.125</v>
      </c>
      <c r="K362" s="1">
        <v>6.6</v>
      </c>
      <c r="L362" s="1">
        <v>1.65</v>
      </c>
      <c r="M362" s="1">
        <v>50</v>
      </c>
      <c r="N362" s="1">
        <v>12.5</v>
      </c>
      <c r="O362" s="1" t="s">
        <v>71</v>
      </c>
      <c r="P362" s="1" t="s">
        <v>71</v>
      </c>
      <c r="Q362" s="1">
        <v>180</v>
      </c>
      <c r="R362" s="1">
        <v>77.599999999999994</v>
      </c>
      <c r="S362" s="1">
        <v>125.5222222</v>
      </c>
      <c r="T362" s="1">
        <v>27.583333329999999</v>
      </c>
      <c r="U362" s="1">
        <v>11206.838890000001</v>
      </c>
      <c r="V362" s="1">
        <v>296.41111110000003</v>
      </c>
      <c r="W362" s="1">
        <v>-152.68888889999999</v>
      </c>
      <c r="X362" s="1">
        <v>449.1</v>
      </c>
      <c r="Y362" s="1">
        <v>203</v>
      </c>
      <c r="Z362" s="1">
        <v>-74.17777778</v>
      </c>
      <c r="AA362" s="1">
        <v>215.05</v>
      </c>
      <c r="AB362" s="1">
        <v>-75.088888890000007</v>
      </c>
      <c r="AC362" s="1">
        <v>694.98333330000003</v>
      </c>
      <c r="AD362" s="1">
        <v>102.5944444</v>
      </c>
      <c r="AE362" s="1">
        <v>18.416666670000001</v>
      </c>
      <c r="AF362" s="1">
        <v>50.866666670000001</v>
      </c>
      <c r="AG362" s="1">
        <v>281.7</v>
      </c>
      <c r="AH362" s="1">
        <v>65.650000000000006</v>
      </c>
      <c r="AI362" s="1">
        <v>273.19444440000001</v>
      </c>
      <c r="AJ362" s="1">
        <v>65.727777779999997</v>
      </c>
      <c r="AK362" s="1">
        <v>1169.593296</v>
      </c>
      <c r="AL362" s="1">
        <v>83.703414030000005</v>
      </c>
      <c r="AM362" s="1">
        <v>8.5460893850000001</v>
      </c>
      <c r="AN362" s="1">
        <v>1179225.588</v>
      </c>
      <c r="AO362" s="1">
        <v>550.29931720000002</v>
      </c>
      <c r="AP362" s="1">
        <v>2620.0479209999999</v>
      </c>
      <c r="AQ362" s="1">
        <v>974.07932960000005</v>
      </c>
      <c r="AR362" s="1">
        <v>392.06703909999999</v>
      </c>
      <c r="AS362" s="1">
        <v>2329.4989449999998</v>
      </c>
      <c r="AT362" s="1">
        <v>578.148324</v>
      </c>
      <c r="AU362" s="1">
        <v>2435.0758540000002</v>
      </c>
      <c r="AV362" s="1">
        <v>31726.753909999999</v>
      </c>
      <c r="AW362" s="1">
        <v>326.41002479999997</v>
      </c>
      <c r="AX362" s="1">
        <v>78.601955309999994</v>
      </c>
      <c r="AY362" s="1">
        <v>80.462569830000007</v>
      </c>
      <c r="AZ362" s="1">
        <v>2630.2670389999998</v>
      </c>
      <c r="BA362" s="1">
        <v>949.80418989999998</v>
      </c>
      <c r="BB362" s="1">
        <v>2478.6156110000002</v>
      </c>
      <c r="BC362" s="1">
        <v>971.07073249999996</v>
      </c>
    </row>
    <row r="363" spans="1:55" ht="15.75" customHeight="1" x14ac:dyDescent="0.25">
      <c r="A363" s="1" t="s">
        <v>805</v>
      </c>
      <c r="B363" s="1" t="s">
        <v>806</v>
      </c>
      <c r="C363" s="1" t="s">
        <v>135</v>
      </c>
      <c r="D363" s="1">
        <v>56</v>
      </c>
      <c r="E363" s="1">
        <v>22.380646859999999</v>
      </c>
      <c r="F363" s="1">
        <v>1</v>
      </c>
      <c r="G363" s="1">
        <v>40</v>
      </c>
      <c r="H363" s="1">
        <v>10</v>
      </c>
      <c r="I363" s="1">
        <v>1.6</v>
      </c>
      <c r="J363" s="1">
        <v>0.4</v>
      </c>
      <c r="K363" s="1">
        <v>3</v>
      </c>
      <c r="L363" s="1">
        <v>0.75</v>
      </c>
      <c r="M363" s="1">
        <v>7.65</v>
      </c>
      <c r="N363" s="1">
        <v>1.9125000000000001</v>
      </c>
      <c r="O363" s="1">
        <v>9.6</v>
      </c>
      <c r="P363" s="1">
        <v>2.4</v>
      </c>
      <c r="Q363" s="1">
        <v>220</v>
      </c>
      <c r="R363" s="1">
        <v>54.604545450000003</v>
      </c>
      <c r="S363" s="1">
        <v>101.95</v>
      </c>
      <c r="T363" s="1">
        <v>36.331818179999999</v>
      </c>
      <c r="U363" s="1">
        <v>6031.7909090000003</v>
      </c>
      <c r="V363" s="1">
        <v>211.29545450000001</v>
      </c>
      <c r="W363" s="1">
        <v>-64.145454549999997</v>
      </c>
      <c r="X363" s="1">
        <v>275.4409091</v>
      </c>
      <c r="Y363" s="1">
        <v>10.581818180000001</v>
      </c>
      <c r="Z363" s="1">
        <v>111.4772727</v>
      </c>
      <c r="AA363" s="1">
        <v>133.75454550000001</v>
      </c>
      <c r="AB363" s="1">
        <v>-18.61818182</v>
      </c>
      <c r="AC363" s="1">
        <v>1485.2909090000001</v>
      </c>
      <c r="AD363" s="1">
        <v>228.8363636</v>
      </c>
      <c r="AE363" s="1">
        <v>42.772727269999997</v>
      </c>
      <c r="AF363" s="1">
        <v>49.345454549999999</v>
      </c>
      <c r="AG363" s="1">
        <v>630.9863636</v>
      </c>
      <c r="AH363" s="1">
        <v>158.40454550000001</v>
      </c>
      <c r="AI363" s="1">
        <v>193.05454549999999</v>
      </c>
      <c r="AJ363" s="1">
        <v>550.68181819999995</v>
      </c>
      <c r="AK363" s="1">
        <v>927.68308430000002</v>
      </c>
      <c r="AL363" s="1">
        <v>975.58196350000003</v>
      </c>
      <c r="AM363" s="1">
        <v>39.117704439999997</v>
      </c>
      <c r="AN363" s="1">
        <v>2465926.6680000001</v>
      </c>
      <c r="AO363" s="1">
        <v>1756.437422</v>
      </c>
      <c r="AP363" s="1">
        <v>2892.3440430000001</v>
      </c>
      <c r="AQ363" s="1">
        <v>4549.9919259999997</v>
      </c>
      <c r="AR363" s="1">
        <v>1816.582316</v>
      </c>
      <c r="AS363" s="1">
        <v>2972.1775630000002</v>
      </c>
      <c r="AT363" s="1">
        <v>571.21801579999999</v>
      </c>
      <c r="AU363" s="1">
        <v>2156.438024</v>
      </c>
      <c r="AV363" s="1">
        <v>521703.71409999998</v>
      </c>
      <c r="AW363" s="1">
        <v>13110.447990000001</v>
      </c>
      <c r="AX363" s="1">
        <v>1010.422997</v>
      </c>
      <c r="AY363" s="1">
        <v>249.55134910000001</v>
      </c>
      <c r="AZ363" s="1">
        <v>96643.292050000004</v>
      </c>
      <c r="BA363" s="1">
        <v>10285.657509999999</v>
      </c>
      <c r="BB363" s="1">
        <v>18248.380570000001</v>
      </c>
      <c r="BC363" s="1">
        <v>78824.628890000007</v>
      </c>
    </row>
    <row r="364" spans="1:55" ht="15.75" customHeight="1" x14ac:dyDescent="0.25">
      <c r="A364" s="1" t="s">
        <v>807</v>
      </c>
      <c r="B364" s="1" t="s">
        <v>808</v>
      </c>
      <c r="C364" s="1" t="s">
        <v>79</v>
      </c>
      <c r="D364" s="1">
        <v>75.739999999999995</v>
      </c>
      <c r="E364" s="1">
        <v>0.44761293699999999</v>
      </c>
      <c r="F364" s="1">
        <v>50</v>
      </c>
      <c r="G364" s="1">
        <v>85</v>
      </c>
      <c r="H364" s="1">
        <v>21.25</v>
      </c>
      <c r="I364" s="1">
        <v>9</v>
      </c>
      <c r="J364" s="1">
        <v>2.25</v>
      </c>
      <c r="K364" s="1">
        <v>4.75</v>
      </c>
      <c r="L364" s="1">
        <v>1.1875</v>
      </c>
      <c r="M364" s="1">
        <v>40</v>
      </c>
      <c r="N364" s="1">
        <v>10</v>
      </c>
      <c r="O364" s="1">
        <v>40</v>
      </c>
      <c r="P364" s="1">
        <v>10</v>
      </c>
      <c r="Q364" s="1">
        <v>540</v>
      </c>
      <c r="R364" s="1">
        <v>103.5759259</v>
      </c>
      <c r="S364" s="1">
        <v>80.794444440000007</v>
      </c>
      <c r="T364" s="1">
        <v>36.757407409999999</v>
      </c>
      <c r="U364" s="1">
        <v>4916.848148</v>
      </c>
      <c r="V364" s="1">
        <v>223.5814815</v>
      </c>
      <c r="W364" s="1">
        <v>6.92962963</v>
      </c>
      <c r="X364" s="1">
        <v>216.6518519</v>
      </c>
      <c r="Y364" s="1">
        <v>70.505555560000005</v>
      </c>
      <c r="Z364" s="1">
        <v>126.3296296</v>
      </c>
      <c r="AA364" s="1">
        <v>167.49444439999999</v>
      </c>
      <c r="AB364" s="1">
        <v>42.038888890000003</v>
      </c>
      <c r="AC364" s="1">
        <v>989.96111110000004</v>
      </c>
      <c r="AD364" s="1">
        <v>115.3962963</v>
      </c>
      <c r="AE364" s="1">
        <v>50.918518519999999</v>
      </c>
      <c r="AF364" s="1">
        <v>25.05</v>
      </c>
      <c r="AG364" s="1">
        <v>325.05</v>
      </c>
      <c r="AH364" s="1">
        <v>170.57777780000001</v>
      </c>
      <c r="AI364" s="1">
        <v>194.48703699999999</v>
      </c>
      <c r="AJ364" s="1">
        <v>297.2759259</v>
      </c>
      <c r="AK364" s="1">
        <v>581.43207240000004</v>
      </c>
      <c r="AL364" s="1">
        <v>284.07455160000001</v>
      </c>
      <c r="AM364" s="1">
        <v>8.3918745280000007</v>
      </c>
      <c r="AN364" s="1">
        <v>770372.58909999998</v>
      </c>
      <c r="AO364" s="1">
        <v>1570.0694149999999</v>
      </c>
      <c r="AP364" s="1">
        <v>649.37166219999995</v>
      </c>
      <c r="AQ364" s="1">
        <v>1638.7134470000001</v>
      </c>
      <c r="AR364" s="1">
        <v>1563.7235310000001</v>
      </c>
      <c r="AS364" s="1">
        <v>3559.5794540000002</v>
      </c>
      <c r="AT364" s="1">
        <v>779.03336430000002</v>
      </c>
      <c r="AU364" s="1">
        <v>664.09681509999996</v>
      </c>
      <c r="AV364" s="1">
        <v>94994.193289999996</v>
      </c>
      <c r="AW364" s="1">
        <v>1708.187741</v>
      </c>
      <c r="AX364" s="1">
        <v>494.9729403</v>
      </c>
      <c r="AY364" s="1">
        <v>215.1941558</v>
      </c>
      <c r="AZ364" s="1">
        <v>13839.43534</v>
      </c>
      <c r="BA364" s="1">
        <v>4189.9549779999998</v>
      </c>
      <c r="BB364" s="1">
        <v>5935.6343399999996</v>
      </c>
      <c r="BC364" s="1">
        <v>12655.62873</v>
      </c>
    </row>
    <row r="365" spans="1:55" ht="15.75" customHeight="1" x14ac:dyDescent="0.25">
      <c r="A365" s="1" t="s">
        <v>809</v>
      </c>
      <c r="B365" s="1" t="s">
        <v>810</v>
      </c>
      <c r="C365" s="1" t="s">
        <v>3138</v>
      </c>
      <c r="D365" s="1">
        <v>49.333333330000002</v>
      </c>
      <c r="E365" s="1">
        <v>3.7301078099999998</v>
      </c>
      <c r="F365" s="1">
        <v>6</v>
      </c>
      <c r="G365" s="1">
        <v>55</v>
      </c>
      <c r="H365" s="1">
        <v>13.75</v>
      </c>
      <c r="I365" s="1">
        <v>5.5</v>
      </c>
      <c r="J365" s="1">
        <v>1.375</v>
      </c>
      <c r="K365" s="1">
        <v>5.55</v>
      </c>
      <c r="L365" s="1">
        <v>1.3875</v>
      </c>
      <c r="M365" s="1" t="s">
        <v>71</v>
      </c>
      <c r="N365" s="1" t="s">
        <v>71</v>
      </c>
      <c r="O365" s="1" t="s">
        <v>71</v>
      </c>
      <c r="P365" s="1" t="s">
        <v>71</v>
      </c>
      <c r="Q365" s="1">
        <v>216</v>
      </c>
      <c r="R365" s="1">
        <v>109.6759259</v>
      </c>
      <c r="S365" s="1">
        <v>115.29629629999999</v>
      </c>
      <c r="T365" s="1">
        <v>32.018518520000001</v>
      </c>
      <c r="U365" s="1">
        <v>8618.6851850000003</v>
      </c>
      <c r="V365" s="1">
        <v>289.68518519999998</v>
      </c>
      <c r="W365" s="1">
        <v>-67.009259259999993</v>
      </c>
      <c r="X365" s="1">
        <v>356.69444440000001</v>
      </c>
      <c r="Y365" s="1">
        <v>162.55092590000001</v>
      </c>
      <c r="Z365" s="1">
        <v>37.935185189999999</v>
      </c>
      <c r="AA365" s="1">
        <v>217.57407409999999</v>
      </c>
      <c r="AB365" s="1">
        <v>-4.8657407409999998</v>
      </c>
      <c r="AC365" s="1">
        <v>1086.421296</v>
      </c>
      <c r="AD365" s="1">
        <v>113.7314815</v>
      </c>
      <c r="AE365" s="1">
        <v>66.587962959999999</v>
      </c>
      <c r="AF365" s="1">
        <v>15.643518520000001</v>
      </c>
      <c r="AG365" s="1">
        <v>319.12962959999999</v>
      </c>
      <c r="AH365" s="1">
        <v>221.73611109999999</v>
      </c>
      <c r="AI365" s="1">
        <v>295.92592589999998</v>
      </c>
      <c r="AJ365" s="1">
        <v>240.94444440000001</v>
      </c>
      <c r="AK365" s="1">
        <v>1293.1503009999999</v>
      </c>
      <c r="AL365" s="1">
        <v>197.42807920000001</v>
      </c>
      <c r="AM365" s="1">
        <v>25.739190350000001</v>
      </c>
      <c r="AN365" s="1">
        <v>964897.38879999996</v>
      </c>
      <c r="AO365" s="1">
        <v>961.49112830000001</v>
      </c>
      <c r="AP365" s="1">
        <v>1602.7627050000001</v>
      </c>
      <c r="AQ365" s="1">
        <v>735.49689920000003</v>
      </c>
      <c r="AR365" s="1">
        <v>5085.4950689999996</v>
      </c>
      <c r="AS365" s="1">
        <v>7827.6515929999996</v>
      </c>
      <c r="AT365" s="1">
        <v>893.40844100000004</v>
      </c>
      <c r="AU365" s="1">
        <v>1991.772588</v>
      </c>
      <c r="AV365" s="1">
        <v>26077.863539999998</v>
      </c>
      <c r="AW365" s="1">
        <v>501.33221359999999</v>
      </c>
      <c r="AX365" s="1">
        <v>262.59687769999999</v>
      </c>
      <c r="AY365" s="1">
        <v>72.090934540000006</v>
      </c>
      <c r="AZ365" s="1">
        <v>3635.4435830000002</v>
      </c>
      <c r="BA365" s="1">
        <v>2292.6137600000002</v>
      </c>
      <c r="BB365" s="1">
        <v>1751.715418</v>
      </c>
      <c r="BC365" s="1">
        <v>4456.6480620000002</v>
      </c>
    </row>
    <row r="366" spans="1:55" ht="15.75" customHeight="1" x14ac:dyDescent="0.25">
      <c r="A366" s="1" t="s">
        <v>811</v>
      </c>
      <c r="B366" s="1" t="s">
        <v>812</v>
      </c>
      <c r="C366" s="1" t="s">
        <v>79</v>
      </c>
      <c r="D366" s="1">
        <v>68</v>
      </c>
      <c r="E366" s="1">
        <v>22.380646859999999</v>
      </c>
      <c r="F366" s="1">
        <v>1</v>
      </c>
      <c r="G366" s="1">
        <v>11.5</v>
      </c>
      <c r="H366" s="1">
        <v>2.875</v>
      </c>
      <c r="I366" s="1">
        <v>3.5</v>
      </c>
      <c r="J366" s="1">
        <v>0.875</v>
      </c>
      <c r="K366" s="1">
        <v>2.25</v>
      </c>
      <c r="L366" s="1">
        <v>0.5625</v>
      </c>
      <c r="M366" s="1">
        <v>9.5</v>
      </c>
      <c r="N366" s="1">
        <v>2.375</v>
      </c>
      <c r="O366" s="1">
        <v>9</v>
      </c>
      <c r="P366" s="1">
        <v>2.25</v>
      </c>
      <c r="Q366" s="1">
        <v>7</v>
      </c>
      <c r="R366" s="1">
        <v>102</v>
      </c>
      <c r="S366" s="1">
        <v>102.5714286</v>
      </c>
      <c r="T366" s="1">
        <v>36</v>
      </c>
      <c r="U366" s="1">
        <v>6118.7142860000004</v>
      </c>
      <c r="V366" s="1">
        <v>259.85714289999999</v>
      </c>
      <c r="W366" s="1">
        <v>-20.14285714</v>
      </c>
      <c r="X366" s="1">
        <v>280</v>
      </c>
      <c r="Y366" s="1">
        <v>113.1428571</v>
      </c>
      <c r="Z366" s="1">
        <v>140</v>
      </c>
      <c r="AA366" s="1">
        <v>182.57142859999999</v>
      </c>
      <c r="AB366" s="1">
        <v>26.14285714</v>
      </c>
      <c r="AC366" s="1">
        <v>512.85714289999999</v>
      </c>
      <c r="AD366" s="1">
        <v>64.714285709999999</v>
      </c>
      <c r="AE366" s="1">
        <v>20.428571430000002</v>
      </c>
      <c r="AF366" s="1">
        <v>30.714285709999999</v>
      </c>
      <c r="AG366" s="1">
        <v>169.85714290000001</v>
      </c>
      <c r="AH366" s="1">
        <v>78.714285709999999</v>
      </c>
      <c r="AI366" s="1">
        <v>117.8571429</v>
      </c>
      <c r="AJ366" s="1">
        <v>114.4285714</v>
      </c>
      <c r="AK366" s="1">
        <v>205.66428199999999</v>
      </c>
      <c r="AL366" s="1">
        <v>42.959958149999999</v>
      </c>
      <c r="AM366" s="1">
        <v>4.5325449039999999</v>
      </c>
      <c r="AN366" s="1">
        <v>633325.03729999997</v>
      </c>
      <c r="AO366" s="1">
        <v>151.3322187</v>
      </c>
      <c r="AP366" s="1">
        <v>626.48148389999994</v>
      </c>
      <c r="AQ366" s="1">
        <v>678.95528669999999</v>
      </c>
      <c r="AR366" s="1">
        <v>450.26935909999997</v>
      </c>
      <c r="AS366" s="1">
        <v>974.18619369999999</v>
      </c>
      <c r="AT366" s="1">
        <v>111.0447111</v>
      </c>
      <c r="AU366" s="1">
        <v>512.39747869999997</v>
      </c>
      <c r="AV366" s="1">
        <v>20148.986140000001</v>
      </c>
      <c r="AW366" s="1">
        <v>346.5069901</v>
      </c>
      <c r="AX366" s="1">
        <v>75.412408339999999</v>
      </c>
      <c r="AY366" s="1">
        <v>28.129815010000002</v>
      </c>
      <c r="AZ366" s="1">
        <v>2616.7030829999999</v>
      </c>
      <c r="BA366" s="1">
        <v>792.44449150000003</v>
      </c>
      <c r="BB366" s="1">
        <v>1280.315298</v>
      </c>
      <c r="BC366" s="1">
        <v>2259.0244459999999</v>
      </c>
    </row>
    <row r="367" spans="1:55" ht="15.75" customHeight="1" x14ac:dyDescent="0.25">
      <c r="A367" s="1" t="s">
        <v>813</v>
      </c>
      <c r="B367" s="1" t="s">
        <v>814</v>
      </c>
      <c r="C367" s="1" t="s">
        <v>201</v>
      </c>
      <c r="D367" s="1">
        <v>88</v>
      </c>
      <c r="E367" s="1">
        <v>22.380646859999999</v>
      </c>
      <c r="F367" s="1">
        <v>1</v>
      </c>
      <c r="G367" s="1">
        <v>95</v>
      </c>
      <c r="H367" s="1">
        <v>23.75</v>
      </c>
      <c r="I367" s="1">
        <v>7.25</v>
      </c>
      <c r="J367" s="1">
        <v>1.8125</v>
      </c>
      <c r="K367" s="1">
        <v>6</v>
      </c>
      <c r="L367" s="1">
        <v>1.5</v>
      </c>
      <c r="M367" s="1" t="s">
        <v>71</v>
      </c>
      <c r="N367" s="1" t="s">
        <v>71</v>
      </c>
      <c r="O367" s="1" t="s">
        <v>71</v>
      </c>
      <c r="P367" s="1" t="s">
        <v>71</v>
      </c>
      <c r="Q367" s="1">
        <v>7</v>
      </c>
      <c r="R367" s="1">
        <v>148</v>
      </c>
      <c r="S367" s="1">
        <v>110.5714286</v>
      </c>
      <c r="T367" s="1">
        <v>55.571428570000002</v>
      </c>
      <c r="U367" s="1">
        <v>3075.5714290000001</v>
      </c>
      <c r="V367" s="1">
        <v>248.57142859999999</v>
      </c>
      <c r="W367" s="1">
        <v>51.142857139999997</v>
      </c>
      <c r="X367" s="1">
        <v>197.42857140000001</v>
      </c>
      <c r="Y367" s="1">
        <v>148.2857143</v>
      </c>
      <c r="Z367" s="1">
        <v>150.2857143</v>
      </c>
      <c r="AA367" s="1">
        <v>186.14285709999999</v>
      </c>
      <c r="AB367" s="1">
        <v>108</v>
      </c>
      <c r="AC367" s="1">
        <v>963.2857143</v>
      </c>
      <c r="AD367" s="1">
        <v>145</v>
      </c>
      <c r="AE367" s="1">
        <v>30.85714286</v>
      </c>
      <c r="AF367" s="1">
        <v>50.857142860000003</v>
      </c>
      <c r="AG367" s="1">
        <v>411.14285710000001</v>
      </c>
      <c r="AH367" s="1">
        <v>101.2857143</v>
      </c>
      <c r="AI367" s="1">
        <v>198.2857143</v>
      </c>
      <c r="AJ367" s="1">
        <v>309.2857143</v>
      </c>
      <c r="AK367" s="1">
        <v>205.66428199999999</v>
      </c>
      <c r="AL367" s="1">
        <v>42.959958149999999</v>
      </c>
      <c r="AM367" s="1">
        <v>4.5325449039999999</v>
      </c>
      <c r="AN367" s="1">
        <v>633325.03729999997</v>
      </c>
      <c r="AO367" s="1">
        <v>151.3322187</v>
      </c>
      <c r="AP367" s="1">
        <v>626.48148389999994</v>
      </c>
      <c r="AQ367" s="1">
        <v>678.95528669999999</v>
      </c>
      <c r="AR367" s="1">
        <v>450.26935909999997</v>
      </c>
      <c r="AS367" s="1">
        <v>974.18619369999999</v>
      </c>
      <c r="AT367" s="1">
        <v>111.0447111</v>
      </c>
      <c r="AU367" s="1">
        <v>512.39747869999997</v>
      </c>
      <c r="AV367" s="1">
        <v>20148.986140000001</v>
      </c>
      <c r="AW367" s="1">
        <v>346.5069901</v>
      </c>
      <c r="AX367" s="1">
        <v>75.412408339999999</v>
      </c>
      <c r="AY367" s="1">
        <v>28.129815010000002</v>
      </c>
      <c r="AZ367" s="1">
        <v>2616.7030829999999</v>
      </c>
      <c r="BA367" s="1">
        <v>792.44449150000003</v>
      </c>
      <c r="BB367" s="1">
        <v>1280.315298</v>
      </c>
      <c r="BC367" s="1">
        <v>2259.0244459999999</v>
      </c>
    </row>
    <row r="368" spans="1:55" ht="15.75" customHeight="1" x14ac:dyDescent="0.25">
      <c r="A368" s="1" t="s">
        <v>815</v>
      </c>
      <c r="B368" s="1" t="s">
        <v>816</v>
      </c>
      <c r="C368" s="1" t="s">
        <v>3175</v>
      </c>
      <c r="D368" s="1">
        <v>68.222222220000006</v>
      </c>
      <c r="E368" s="1">
        <v>2.4867385400000002</v>
      </c>
      <c r="F368" s="1">
        <v>9</v>
      </c>
      <c r="G368" s="1">
        <v>22.5</v>
      </c>
      <c r="H368" s="1">
        <v>5.625</v>
      </c>
      <c r="I368" s="1">
        <v>1.75</v>
      </c>
      <c r="J368" s="1">
        <v>0.4375</v>
      </c>
      <c r="K368" s="1">
        <v>3</v>
      </c>
      <c r="L368" s="1">
        <v>0.75</v>
      </c>
      <c r="M368" s="1">
        <v>13.5</v>
      </c>
      <c r="N368" s="1">
        <v>3.375</v>
      </c>
      <c r="O368" s="1">
        <v>10</v>
      </c>
      <c r="P368" s="1">
        <v>2.5</v>
      </c>
      <c r="Q368" s="1">
        <v>296</v>
      </c>
      <c r="R368" s="1">
        <v>97.746621619999999</v>
      </c>
      <c r="S368" s="1">
        <v>92.726351350000002</v>
      </c>
      <c r="T368" s="1">
        <v>26.081081080000001</v>
      </c>
      <c r="U368" s="1">
        <v>9260.0168919999996</v>
      </c>
      <c r="V368" s="1">
        <v>274.79729730000003</v>
      </c>
      <c r="W368" s="1">
        <v>-80.496621619999999</v>
      </c>
      <c r="X368" s="1">
        <v>355.29391889999999</v>
      </c>
      <c r="Y368" s="1">
        <v>195.90540540000001</v>
      </c>
      <c r="Z368" s="1">
        <v>-6.1891891890000004</v>
      </c>
      <c r="AA368" s="1">
        <v>214.6790541</v>
      </c>
      <c r="AB368" s="1">
        <v>-22.260135139999999</v>
      </c>
      <c r="AC368" s="1">
        <v>1369.7972970000001</v>
      </c>
      <c r="AD368" s="1">
        <v>205.73986489999999</v>
      </c>
      <c r="AE368" s="1">
        <v>49.378378380000001</v>
      </c>
      <c r="AF368" s="1">
        <v>50.226351350000002</v>
      </c>
      <c r="AG368" s="1">
        <v>541.90540539999995</v>
      </c>
      <c r="AH368" s="1">
        <v>164.84121619999999</v>
      </c>
      <c r="AI368" s="1">
        <v>522.42567570000006</v>
      </c>
      <c r="AJ368" s="1">
        <v>185.51351349999999</v>
      </c>
      <c r="AK368" s="1">
        <v>3164.9762599999999</v>
      </c>
      <c r="AL368" s="1">
        <v>262.34181169999999</v>
      </c>
      <c r="AM368" s="1">
        <v>16.379844250000001</v>
      </c>
      <c r="AN368" s="1">
        <v>7319955.2640000004</v>
      </c>
      <c r="AO368" s="1">
        <v>1075.6536880000001</v>
      </c>
      <c r="AP368" s="1">
        <v>9785.3694799999994</v>
      </c>
      <c r="AQ368" s="1">
        <v>6888.8319629999996</v>
      </c>
      <c r="AR368" s="1">
        <v>2351.3130550000001</v>
      </c>
      <c r="AS368" s="1">
        <v>7973.7945950000003</v>
      </c>
      <c r="AT368" s="1">
        <v>1181.3847800000001</v>
      </c>
      <c r="AU368" s="1">
        <v>8368.9998969999997</v>
      </c>
      <c r="AV368" s="1">
        <v>223437.06390000001</v>
      </c>
      <c r="AW368" s="1">
        <v>3549.894812</v>
      </c>
      <c r="AX368" s="1">
        <v>866.04617499999995</v>
      </c>
      <c r="AY368" s="1">
        <v>464.22316769999998</v>
      </c>
      <c r="AZ368" s="1">
        <v>24637.780849999999</v>
      </c>
      <c r="BA368" s="1">
        <v>8557.0831770000004</v>
      </c>
      <c r="BB368" s="1">
        <v>21141.567340000001</v>
      </c>
      <c r="BC368" s="1">
        <v>20104.3727</v>
      </c>
    </row>
    <row r="369" spans="1:55" ht="15.75" customHeight="1" x14ac:dyDescent="0.25">
      <c r="A369" s="1" t="s">
        <v>817</v>
      </c>
      <c r="B369" s="1" t="s">
        <v>818</v>
      </c>
      <c r="C369" s="1" t="s">
        <v>135</v>
      </c>
      <c r="D369" s="1">
        <v>56</v>
      </c>
      <c r="E369" s="1">
        <v>3.7301078099999998</v>
      </c>
      <c r="F369" s="1">
        <v>6</v>
      </c>
      <c r="G369" s="1">
        <v>27.5</v>
      </c>
      <c r="H369" s="1">
        <v>6.875</v>
      </c>
      <c r="I369" s="1">
        <v>1.5</v>
      </c>
      <c r="J369" s="1">
        <v>0.375</v>
      </c>
      <c r="K369" s="1">
        <v>1.95</v>
      </c>
      <c r="L369" s="1">
        <v>0.48749999999999999</v>
      </c>
      <c r="M369" s="1">
        <v>5</v>
      </c>
      <c r="N369" s="1">
        <v>1.25</v>
      </c>
      <c r="O369" s="1">
        <v>5</v>
      </c>
      <c r="P369" s="1">
        <v>1.25</v>
      </c>
      <c r="Q369" s="1">
        <v>349</v>
      </c>
      <c r="R369" s="1">
        <v>-2.5902578799999998</v>
      </c>
      <c r="S369" s="1">
        <v>87.048710600000007</v>
      </c>
      <c r="T369" s="1">
        <v>23.29799427</v>
      </c>
      <c r="U369" s="1">
        <v>9779.3037249999998</v>
      </c>
      <c r="V369" s="1">
        <v>188.7621777</v>
      </c>
      <c r="W369" s="1">
        <v>-180.95702009999999</v>
      </c>
      <c r="X369" s="1">
        <v>369.7191977</v>
      </c>
      <c r="Y369" s="1">
        <v>106.9856734</v>
      </c>
      <c r="Z369" s="1">
        <v>-74.836676220000001</v>
      </c>
      <c r="AA369" s="1">
        <v>125.1633238</v>
      </c>
      <c r="AB369" s="1">
        <v>-126.2922636</v>
      </c>
      <c r="AC369" s="1">
        <v>555.25501429999997</v>
      </c>
      <c r="AD369" s="1">
        <v>76.20916905</v>
      </c>
      <c r="AE369" s="1">
        <v>27.498567340000001</v>
      </c>
      <c r="AF369" s="1">
        <v>35.610315190000001</v>
      </c>
      <c r="AG369" s="1">
        <v>203.0888252</v>
      </c>
      <c r="AH369" s="1">
        <v>88.793696280000006</v>
      </c>
      <c r="AI369" s="1">
        <v>190.96561600000001</v>
      </c>
      <c r="AJ369" s="1">
        <v>107.4383954</v>
      </c>
      <c r="AK369" s="1">
        <v>1522.9609390000001</v>
      </c>
      <c r="AL369" s="1">
        <v>193.90853999999999</v>
      </c>
      <c r="AM369" s="1">
        <v>7.2787603330000001</v>
      </c>
      <c r="AN369" s="1">
        <v>4997305.7869999995</v>
      </c>
      <c r="AO369" s="1">
        <v>997.32546190000005</v>
      </c>
      <c r="AP369" s="1">
        <v>4369.6906760000002</v>
      </c>
      <c r="AQ369" s="1">
        <v>4857.8921879999998</v>
      </c>
      <c r="AR369" s="1">
        <v>1133.870484</v>
      </c>
      <c r="AS369" s="1">
        <v>3953.8554330000002</v>
      </c>
      <c r="AT369" s="1">
        <v>731.02209930000004</v>
      </c>
      <c r="AU369" s="1">
        <v>3719.8626119999999</v>
      </c>
      <c r="AV369" s="1">
        <v>54110.518109999997</v>
      </c>
      <c r="AW369" s="1">
        <v>595.70612259999996</v>
      </c>
      <c r="AX369" s="1">
        <v>256.601291</v>
      </c>
      <c r="AY369" s="1">
        <v>152.84196230000001</v>
      </c>
      <c r="AZ369" s="1">
        <v>4543.7018580000004</v>
      </c>
      <c r="BA369" s="1">
        <v>2695.87111</v>
      </c>
      <c r="BB369" s="1">
        <v>2493.0218030000001</v>
      </c>
      <c r="BC369" s="1">
        <v>4319.5170269999999</v>
      </c>
    </row>
    <row r="370" spans="1:55" ht="15.75" customHeight="1" x14ac:dyDescent="0.25">
      <c r="A370" s="1" t="s">
        <v>819</v>
      </c>
      <c r="B370" s="1" t="s">
        <v>820</v>
      </c>
      <c r="C370" s="1" t="s">
        <v>3145</v>
      </c>
      <c r="D370" s="1">
        <v>70.666666669999998</v>
      </c>
      <c r="E370" s="1">
        <v>7.4602156199999996</v>
      </c>
      <c r="F370" s="1">
        <v>3</v>
      </c>
      <c r="G370" s="1">
        <v>80</v>
      </c>
      <c r="H370" s="1">
        <v>20</v>
      </c>
      <c r="I370" s="1">
        <v>1.35</v>
      </c>
      <c r="J370" s="1">
        <v>0.33750000000000002</v>
      </c>
      <c r="K370" s="1">
        <v>3.65</v>
      </c>
      <c r="L370" s="1">
        <v>0.91249999999999998</v>
      </c>
      <c r="M370" s="1" t="s">
        <v>71</v>
      </c>
      <c r="N370" s="1" t="s">
        <v>71</v>
      </c>
      <c r="O370" s="1" t="s">
        <v>71</v>
      </c>
      <c r="P370" s="1" t="s">
        <v>71</v>
      </c>
      <c r="Q370" s="1">
        <v>374</v>
      </c>
      <c r="R370" s="1">
        <v>45.133689840000002</v>
      </c>
      <c r="S370" s="1">
        <v>116.2754011</v>
      </c>
      <c r="T370" s="1">
        <v>27.745989300000002</v>
      </c>
      <c r="U370" s="1">
        <v>10344.94385</v>
      </c>
      <c r="V370" s="1">
        <v>250.9278075</v>
      </c>
      <c r="W370" s="1">
        <v>-166.34224599999999</v>
      </c>
      <c r="X370" s="1">
        <v>417.27005350000002</v>
      </c>
      <c r="Y370" s="1">
        <v>128.2406417</v>
      </c>
      <c r="Z370" s="1">
        <v>-44.304812830000003</v>
      </c>
      <c r="AA370" s="1">
        <v>172.30213900000001</v>
      </c>
      <c r="AB370" s="1">
        <v>-93.967914440000001</v>
      </c>
      <c r="AC370" s="1">
        <v>782.67914440000004</v>
      </c>
      <c r="AD370" s="1">
        <v>101.47058819999999</v>
      </c>
      <c r="AE370" s="1">
        <v>35.756684489999998</v>
      </c>
      <c r="AF370" s="1">
        <v>37.62032086</v>
      </c>
      <c r="AG370" s="1">
        <v>282.74866309999999</v>
      </c>
      <c r="AH370" s="1">
        <v>120.631016</v>
      </c>
      <c r="AI370" s="1">
        <v>249.43582889999999</v>
      </c>
      <c r="AJ370" s="1">
        <v>150.855615</v>
      </c>
      <c r="AK370" s="1">
        <v>993.19923730000005</v>
      </c>
      <c r="AL370" s="1">
        <v>367.37971499999998</v>
      </c>
      <c r="AM370" s="1">
        <v>24.565332399999999</v>
      </c>
      <c r="AN370" s="1">
        <v>3981592.3689999999</v>
      </c>
      <c r="AO370" s="1">
        <v>866.13686540000003</v>
      </c>
      <c r="AP370" s="1">
        <v>4095.4375129999999</v>
      </c>
      <c r="AQ370" s="1">
        <v>4355.4255350000003</v>
      </c>
      <c r="AR370" s="1">
        <v>5797.4218289999999</v>
      </c>
      <c r="AS370" s="1">
        <v>9552.9416930000007</v>
      </c>
      <c r="AT370" s="1">
        <v>720.83340020000003</v>
      </c>
      <c r="AU370" s="1">
        <v>2929.419879</v>
      </c>
      <c r="AV370" s="1">
        <v>107476.2721</v>
      </c>
      <c r="AW370" s="1">
        <v>1306.1372019999999</v>
      </c>
      <c r="AX370" s="1">
        <v>694.62964690000001</v>
      </c>
      <c r="AY370" s="1">
        <v>363.340712</v>
      </c>
      <c r="AZ370" s="1">
        <v>10710.29055</v>
      </c>
      <c r="BA370" s="1">
        <v>6725.6919040000002</v>
      </c>
      <c r="BB370" s="1">
        <v>4285.2224130000004</v>
      </c>
      <c r="BC370" s="1">
        <v>16813.641299999999</v>
      </c>
    </row>
    <row r="371" spans="1:55" ht="15.75" customHeight="1" x14ac:dyDescent="0.25">
      <c r="A371" s="1" t="s">
        <v>821</v>
      </c>
      <c r="B371" s="1" t="s">
        <v>822</v>
      </c>
      <c r="C371" s="1" t="s">
        <v>3145</v>
      </c>
      <c r="D371" s="1">
        <v>74.636363639999999</v>
      </c>
      <c r="E371" s="1">
        <v>2.0346042600000001</v>
      </c>
      <c r="F371" s="1">
        <v>11</v>
      </c>
      <c r="G371" s="1">
        <v>70</v>
      </c>
      <c r="H371" s="1">
        <v>17.5</v>
      </c>
      <c r="I371" s="1">
        <v>1.5</v>
      </c>
      <c r="J371" s="1">
        <v>0.375</v>
      </c>
      <c r="K371" s="1">
        <v>4.25</v>
      </c>
      <c r="L371" s="1">
        <v>1.0625</v>
      </c>
      <c r="M371" s="1">
        <v>22.5</v>
      </c>
      <c r="N371" s="1">
        <v>5.625</v>
      </c>
      <c r="O371" s="1">
        <v>29</v>
      </c>
      <c r="P371" s="1">
        <v>7.25</v>
      </c>
      <c r="Q371" s="1">
        <v>2</v>
      </c>
      <c r="R371" s="1">
        <v>54.5</v>
      </c>
      <c r="S371" s="1">
        <v>64</v>
      </c>
      <c r="T371" s="1">
        <v>23.5</v>
      </c>
      <c r="U371" s="1">
        <v>7131.5</v>
      </c>
      <c r="V371" s="1">
        <v>196.5</v>
      </c>
      <c r="W371" s="1">
        <v>-68</v>
      </c>
      <c r="X371" s="1">
        <v>264.5</v>
      </c>
      <c r="Y371" s="1">
        <v>85</v>
      </c>
      <c r="Z371" s="1">
        <v>-4</v>
      </c>
      <c r="AA371" s="1">
        <v>148</v>
      </c>
      <c r="AB371" s="1">
        <v>-35.5</v>
      </c>
      <c r="AC371" s="1">
        <v>793.5</v>
      </c>
      <c r="AD371" s="1">
        <v>93</v>
      </c>
      <c r="AE371" s="1">
        <v>41</v>
      </c>
      <c r="AF371" s="1">
        <v>26</v>
      </c>
      <c r="AG371" s="1">
        <v>262</v>
      </c>
      <c r="AH371" s="1">
        <v>132.5</v>
      </c>
      <c r="AI371" s="1">
        <v>236.5</v>
      </c>
      <c r="AJ371" s="1">
        <v>160</v>
      </c>
      <c r="AK371" s="1">
        <v>719.82498699999996</v>
      </c>
      <c r="AL371" s="1">
        <v>150.35985350000001</v>
      </c>
      <c r="AM371" s="1">
        <v>15.86390716</v>
      </c>
      <c r="AN371" s="1">
        <v>2216637.6310000001</v>
      </c>
      <c r="AO371" s="1">
        <v>529.66276549999998</v>
      </c>
      <c r="AP371" s="1">
        <v>2192.6851940000001</v>
      </c>
      <c r="AQ371" s="1">
        <v>2376.3435030000001</v>
      </c>
      <c r="AR371" s="1">
        <v>1575.942757</v>
      </c>
      <c r="AS371" s="1">
        <v>3409.6516780000002</v>
      </c>
      <c r="AT371" s="1">
        <v>388.65648900000002</v>
      </c>
      <c r="AU371" s="1">
        <v>1793.391175</v>
      </c>
      <c r="AV371" s="1">
        <v>70521.451490000007</v>
      </c>
      <c r="AW371" s="1">
        <v>1212.774465</v>
      </c>
      <c r="AX371" s="1">
        <v>263.94342920000003</v>
      </c>
      <c r="AY371" s="1">
        <v>98.454352540000002</v>
      </c>
      <c r="AZ371" s="1">
        <v>9158.4607899999992</v>
      </c>
      <c r="BA371" s="1">
        <v>2773.5557199999998</v>
      </c>
      <c r="BB371" s="1">
        <v>4481.1035430000002</v>
      </c>
      <c r="BC371" s="1">
        <v>7906.5855609999999</v>
      </c>
    </row>
    <row r="372" spans="1:55" ht="15.75" customHeight="1" x14ac:dyDescent="0.25">
      <c r="A372" s="1" t="s">
        <v>823</v>
      </c>
      <c r="B372" s="1" t="s">
        <v>824</v>
      </c>
      <c r="C372" s="1" t="s">
        <v>198</v>
      </c>
      <c r="D372" s="1">
        <v>98</v>
      </c>
      <c r="E372" s="1">
        <v>22.380646859999999</v>
      </c>
      <c r="F372" s="1">
        <v>1</v>
      </c>
      <c r="G372" s="1">
        <v>24</v>
      </c>
      <c r="H372" s="1">
        <v>6</v>
      </c>
      <c r="I372" s="1">
        <v>10.5</v>
      </c>
      <c r="J372" s="1">
        <v>2.625</v>
      </c>
      <c r="K372" s="1">
        <v>7.3</v>
      </c>
      <c r="L372" s="1">
        <v>1.825</v>
      </c>
      <c r="M372" s="1">
        <v>0</v>
      </c>
      <c r="N372" s="1">
        <v>0</v>
      </c>
      <c r="O372" s="1">
        <v>3.6</v>
      </c>
      <c r="P372" s="1">
        <v>0.9</v>
      </c>
      <c r="Q372" s="1">
        <v>13</v>
      </c>
      <c r="R372" s="1">
        <v>154.92307690000001</v>
      </c>
      <c r="S372" s="1">
        <v>137.1538462</v>
      </c>
      <c r="T372" s="1">
        <v>37.15384615</v>
      </c>
      <c r="U372" s="1">
        <v>7921.0769229999996</v>
      </c>
      <c r="V372" s="1">
        <v>332.38461539999997</v>
      </c>
      <c r="W372" s="1">
        <v>-30.23076923</v>
      </c>
      <c r="X372" s="1">
        <v>362.61538460000003</v>
      </c>
      <c r="Y372" s="1">
        <v>154</v>
      </c>
      <c r="Z372" s="1">
        <v>49</v>
      </c>
      <c r="AA372" s="1">
        <v>253.7692308</v>
      </c>
      <c r="AB372" s="1">
        <v>49</v>
      </c>
      <c r="AC372" s="1">
        <v>1370.6153850000001</v>
      </c>
      <c r="AD372" s="1">
        <v>161.30769230000001</v>
      </c>
      <c r="AE372" s="1">
        <v>74.92307692</v>
      </c>
      <c r="AF372" s="1">
        <v>20.07692308</v>
      </c>
      <c r="AG372" s="1">
        <v>426.92307690000001</v>
      </c>
      <c r="AH372" s="1">
        <v>286.92307690000001</v>
      </c>
      <c r="AI372" s="1">
        <v>302.2307692</v>
      </c>
      <c r="AJ372" s="1">
        <v>286.92307690000001</v>
      </c>
      <c r="AK372" s="1">
        <v>110.7423057</v>
      </c>
      <c r="AL372" s="1">
        <v>23.132285159999999</v>
      </c>
      <c r="AM372" s="1">
        <v>2.440601102</v>
      </c>
      <c r="AN372" s="1">
        <v>341021.17389999999</v>
      </c>
      <c r="AO372" s="1">
        <v>81.486579309999996</v>
      </c>
      <c r="AP372" s="1">
        <v>337.33618369999999</v>
      </c>
      <c r="AQ372" s="1">
        <v>365.59130820000001</v>
      </c>
      <c r="AR372" s="1">
        <v>242.45273180000001</v>
      </c>
      <c r="AS372" s="1">
        <v>524.56179659999998</v>
      </c>
      <c r="AT372" s="1">
        <v>59.793306000000001</v>
      </c>
      <c r="AU372" s="1">
        <v>275.9063347</v>
      </c>
      <c r="AV372" s="1">
        <v>10849.45408</v>
      </c>
      <c r="AW372" s="1">
        <v>186.58068700000001</v>
      </c>
      <c r="AX372" s="1">
        <v>40.60668141</v>
      </c>
      <c r="AY372" s="1">
        <v>15.146823469999999</v>
      </c>
      <c r="AZ372" s="1">
        <v>1408.993968</v>
      </c>
      <c r="BA372" s="1">
        <v>426.70087999999998</v>
      </c>
      <c r="BB372" s="1">
        <v>689.40054510000004</v>
      </c>
      <c r="BC372" s="1">
        <v>1216.3977789999999</v>
      </c>
    </row>
    <row r="373" spans="1:55" ht="15.75" customHeight="1" x14ac:dyDescent="0.25">
      <c r="A373" s="1" t="s">
        <v>825</v>
      </c>
      <c r="B373" s="1" t="s">
        <v>826</v>
      </c>
      <c r="C373" s="1" t="s">
        <v>239</v>
      </c>
      <c r="D373" s="1">
        <v>58</v>
      </c>
      <c r="E373" s="1">
        <v>22.380646859999999</v>
      </c>
      <c r="F373" s="1">
        <v>1</v>
      </c>
      <c r="G373" s="1">
        <v>35</v>
      </c>
      <c r="H373" s="1">
        <v>8.75</v>
      </c>
      <c r="I373" s="1">
        <v>4</v>
      </c>
      <c r="J373" s="1">
        <v>1</v>
      </c>
      <c r="K373" s="1">
        <v>7.5</v>
      </c>
      <c r="L373" s="1">
        <v>1.875</v>
      </c>
      <c r="M373" s="1">
        <v>22.5</v>
      </c>
      <c r="N373" s="1">
        <v>5.625</v>
      </c>
      <c r="O373" s="1">
        <v>20</v>
      </c>
      <c r="P373" s="1">
        <v>5</v>
      </c>
      <c r="Q373" s="1">
        <v>6</v>
      </c>
      <c r="R373" s="1">
        <v>134.5</v>
      </c>
      <c r="S373" s="1">
        <v>95.833333330000002</v>
      </c>
      <c r="T373" s="1">
        <v>28.333333329999999</v>
      </c>
      <c r="U373" s="1">
        <v>8380</v>
      </c>
      <c r="V373" s="1">
        <v>299.33333329999999</v>
      </c>
      <c r="W373" s="1">
        <v>-34.666666669999998</v>
      </c>
      <c r="X373" s="1">
        <v>334</v>
      </c>
      <c r="Y373" s="1">
        <v>217.33333329999999</v>
      </c>
      <c r="Z373" s="1">
        <v>27.333333329999999</v>
      </c>
      <c r="AA373" s="1">
        <v>239.33333329999999</v>
      </c>
      <c r="AB373" s="1">
        <v>24.666666670000001</v>
      </c>
      <c r="AC373" s="1">
        <v>1137.5</v>
      </c>
      <c r="AD373" s="1">
        <v>206.5</v>
      </c>
      <c r="AE373" s="1">
        <v>28.333333329999999</v>
      </c>
      <c r="AF373" s="1">
        <v>65.833333330000002</v>
      </c>
      <c r="AG373" s="1">
        <v>528.66666669999995</v>
      </c>
      <c r="AH373" s="1">
        <v>100.5</v>
      </c>
      <c r="AI373" s="1">
        <v>480.5</v>
      </c>
      <c r="AJ373" s="1">
        <v>108.5</v>
      </c>
      <c r="AK373" s="1">
        <v>239.94166229999999</v>
      </c>
      <c r="AL373" s="1">
        <v>50.119951180000001</v>
      </c>
      <c r="AM373" s="1">
        <v>5.2879690540000004</v>
      </c>
      <c r="AN373" s="1">
        <v>738879.21019999997</v>
      </c>
      <c r="AO373" s="1">
        <v>176.5542552</v>
      </c>
      <c r="AP373" s="1">
        <v>730.89506459999996</v>
      </c>
      <c r="AQ373" s="1">
        <v>792.11450109999998</v>
      </c>
      <c r="AR373" s="1">
        <v>525.31425230000002</v>
      </c>
      <c r="AS373" s="1">
        <v>1136.550559</v>
      </c>
      <c r="AT373" s="1">
        <v>129.55216300000001</v>
      </c>
      <c r="AU373" s="1">
        <v>597.79705839999997</v>
      </c>
      <c r="AV373" s="1">
        <v>23507.1505</v>
      </c>
      <c r="AW373" s="1">
        <v>404.25815510000001</v>
      </c>
      <c r="AX373" s="1">
        <v>87.981143059999994</v>
      </c>
      <c r="AY373" s="1">
        <v>32.81811751</v>
      </c>
      <c r="AZ373" s="1">
        <v>3052.8202630000001</v>
      </c>
      <c r="BA373" s="1">
        <v>924.51857340000004</v>
      </c>
      <c r="BB373" s="1">
        <v>1493.7011809999999</v>
      </c>
      <c r="BC373" s="1">
        <v>2635.5285199999998</v>
      </c>
    </row>
    <row r="374" spans="1:55" ht="15.75" customHeight="1" x14ac:dyDescent="0.25">
      <c r="A374" s="1" t="s">
        <v>827</v>
      </c>
      <c r="B374" s="1" t="s">
        <v>828</v>
      </c>
      <c r="C374" s="1" t="s">
        <v>150</v>
      </c>
      <c r="D374" s="1">
        <v>58</v>
      </c>
      <c r="E374" s="1">
        <v>22.380646859999999</v>
      </c>
      <c r="F374" s="1">
        <v>1</v>
      </c>
      <c r="G374" s="1">
        <v>27.5</v>
      </c>
      <c r="H374" s="1">
        <v>6.875</v>
      </c>
      <c r="I374" s="1">
        <v>1.75</v>
      </c>
      <c r="J374" s="1">
        <v>0.4375</v>
      </c>
      <c r="K374" s="1">
        <v>3.4</v>
      </c>
      <c r="L374" s="1">
        <v>0.85</v>
      </c>
      <c r="M374" s="1">
        <v>10.5</v>
      </c>
      <c r="N374" s="1">
        <v>2.625</v>
      </c>
      <c r="O374" s="1">
        <v>17.5</v>
      </c>
      <c r="P374" s="1">
        <v>4.375</v>
      </c>
      <c r="Q374" s="1">
        <v>315</v>
      </c>
      <c r="R374" s="1">
        <v>-2.1047619050000002</v>
      </c>
      <c r="S374" s="1">
        <v>84.796825400000003</v>
      </c>
      <c r="T374" s="1">
        <v>23.4031746</v>
      </c>
      <c r="U374" s="1">
        <v>9285.3904760000005</v>
      </c>
      <c r="V374" s="1">
        <v>182.4603175</v>
      </c>
      <c r="W374" s="1">
        <v>-173.32063489999999</v>
      </c>
      <c r="X374" s="1">
        <v>355.78095239999999</v>
      </c>
      <c r="Y374" s="1">
        <v>112.8380952</v>
      </c>
      <c r="Z374" s="1">
        <v>-72.55238095</v>
      </c>
      <c r="AA374" s="1">
        <v>120.2888889</v>
      </c>
      <c r="AB374" s="1">
        <v>-119.9777778</v>
      </c>
      <c r="AC374" s="1">
        <v>532.49841270000002</v>
      </c>
      <c r="AD374" s="1">
        <v>76.053968249999997</v>
      </c>
      <c r="AE374" s="1">
        <v>25.504761899999998</v>
      </c>
      <c r="AF374" s="1">
        <v>36.219047619999998</v>
      </c>
      <c r="AG374" s="1">
        <v>202.3714286</v>
      </c>
      <c r="AH374" s="1">
        <v>80.809523810000002</v>
      </c>
      <c r="AI374" s="1">
        <v>199.31111110000001</v>
      </c>
      <c r="AJ374" s="1">
        <v>96.222222220000006</v>
      </c>
      <c r="AK374" s="1">
        <v>465.96669700000001</v>
      </c>
      <c r="AL374" s="1">
        <v>72.550945299999995</v>
      </c>
      <c r="AM374" s="1">
        <v>5.6044484890000001</v>
      </c>
      <c r="AN374" s="1">
        <v>1382152.946</v>
      </c>
      <c r="AO374" s="1">
        <v>288.7269235</v>
      </c>
      <c r="AP374" s="1">
        <v>1444.2376300000001</v>
      </c>
      <c r="AQ374" s="1">
        <v>1545.3308460000001</v>
      </c>
      <c r="AR374" s="1">
        <v>220.2635123</v>
      </c>
      <c r="AS374" s="1">
        <v>943.1652411</v>
      </c>
      <c r="AT374" s="1">
        <v>247.72200989999999</v>
      </c>
      <c r="AU374" s="1">
        <v>1107.282944</v>
      </c>
      <c r="AV374" s="1">
        <v>10091.582</v>
      </c>
      <c r="AW374" s="1">
        <v>303.97478519999999</v>
      </c>
      <c r="AX374" s="1">
        <v>31.384531389999999</v>
      </c>
      <c r="AY374" s="1">
        <v>81.48371247</v>
      </c>
      <c r="AZ374" s="1">
        <v>2114.5526840000002</v>
      </c>
      <c r="BA374" s="1">
        <v>329.16105549999997</v>
      </c>
      <c r="BB374" s="1">
        <v>1999.953857</v>
      </c>
      <c r="BC374" s="1">
        <v>624.4472753</v>
      </c>
    </row>
    <row r="375" spans="1:55" ht="15.75" customHeight="1" x14ac:dyDescent="0.25">
      <c r="A375" s="1" t="s">
        <v>829</v>
      </c>
      <c r="B375" s="1" t="s">
        <v>830</v>
      </c>
      <c r="C375" s="1" t="s">
        <v>3171</v>
      </c>
      <c r="D375" s="1">
        <v>46.666666669999998</v>
      </c>
      <c r="E375" s="1">
        <v>7.4602156199999996</v>
      </c>
      <c r="F375" s="1">
        <v>3</v>
      </c>
      <c r="G375" s="1">
        <v>28.5</v>
      </c>
      <c r="H375" s="1">
        <v>7.125</v>
      </c>
      <c r="I375" s="1">
        <v>7.5</v>
      </c>
      <c r="J375" s="1">
        <v>1.875</v>
      </c>
      <c r="K375" s="1">
        <v>3.25</v>
      </c>
      <c r="L375" s="1">
        <v>0.8125</v>
      </c>
      <c r="M375" s="1">
        <v>13</v>
      </c>
      <c r="N375" s="1">
        <v>3.25</v>
      </c>
      <c r="O375" s="1">
        <v>15</v>
      </c>
      <c r="P375" s="1">
        <v>3.75</v>
      </c>
      <c r="Q375" s="1">
        <v>54</v>
      </c>
      <c r="R375" s="1">
        <v>103.29629629999999</v>
      </c>
      <c r="S375" s="1">
        <v>117.1481481</v>
      </c>
      <c r="T375" s="1">
        <v>31.685185189999999</v>
      </c>
      <c r="U375" s="1">
        <v>8813.3333330000005</v>
      </c>
      <c r="V375" s="1">
        <v>286.98148149999997</v>
      </c>
      <c r="W375" s="1">
        <v>-78.574074069999995</v>
      </c>
      <c r="X375" s="1">
        <v>365.55555559999999</v>
      </c>
      <c r="Y375" s="1">
        <v>166.79629629999999</v>
      </c>
      <c r="Z375" s="1">
        <v>17.333333329999999</v>
      </c>
      <c r="AA375" s="1">
        <v>213.33333329999999</v>
      </c>
      <c r="AB375" s="1">
        <v>-14.481481479999999</v>
      </c>
      <c r="AC375" s="1">
        <v>1085.666667</v>
      </c>
      <c r="AD375" s="1">
        <v>110.7777778</v>
      </c>
      <c r="AE375" s="1">
        <v>68</v>
      </c>
      <c r="AF375" s="1">
        <v>14.07407407</v>
      </c>
      <c r="AG375" s="1">
        <v>313.16666670000001</v>
      </c>
      <c r="AH375" s="1">
        <v>226.5</v>
      </c>
      <c r="AI375" s="1">
        <v>290.77777780000002</v>
      </c>
      <c r="AJ375" s="1">
        <v>237.64814809999999</v>
      </c>
      <c r="AK375" s="1">
        <v>762.09923130000004</v>
      </c>
      <c r="AL375" s="1">
        <v>162.54367579999999</v>
      </c>
      <c r="AM375" s="1">
        <v>17.276380150000001</v>
      </c>
      <c r="AN375" s="1">
        <v>634879.43400000001</v>
      </c>
      <c r="AO375" s="1">
        <v>529.64116000000001</v>
      </c>
      <c r="AP375" s="1">
        <v>1127.418938</v>
      </c>
      <c r="AQ375" s="1">
        <v>455.79874210000003</v>
      </c>
      <c r="AR375" s="1">
        <v>2728.3162120000002</v>
      </c>
      <c r="AS375" s="1">
        <v>5988.5283019999997</v>
      </c>
      <c r="AT375" s="1">
        <v>483.39622639999999</v>
      </c>
      <c r="AU375" s="1">
        <v>1319.197764</v>
      </c>
      <c r="AV375" s="1">
        <v>24259.358489999999</v>
      </c>
      <c r="AW375" s="1">
        <v>313.23270439999999</v>
      </c>
      <c r="AX375" s="1">
        <v>152.90566039999999</v>
      </c>
      <c r="AY375" s="1">
        <v>14.409503839999999</v>
      </c>
      <c r="AZ375" s="1">
        <v>2174.5188680000001</v>
      </c>
      <c r="BA375" s="1">
        <v>1666.292453</v>
      </c>
      <c r="BB375" s="1">
        <v>1114.8553460000001</v>
      </c>
      <c r="BC375" s="1">
        <v>2598.798393</v>
      </c>
    </row>
    <row r="376" spans="1:55" ht="15.75" customHeight="1" x14ac:dyDescent="0.25">
      <c r="A376" s="1" t="s">
        <v>831</v>
      </c>
      <c r="B376" s="1" t="s">
        <v>832</v>
      </c>
      <c r="C376" s="1" t="s">
        <v>150</v>
      </c>
      <c r="D376" s="1">
        <v>46</v>
      </c>
      <c r="E376" s="1">
        <v>11.190323429999999</v>
      </c>
      <c r="F376" s="1">
        <v>2</v>
      </c>
      <c r="G376" s="1">
        <v>43</v>
      </c>
      <c r="H376" s="1">
        <v>10.75</v>
      </c>
      <c r="I376" s="1">
        <v>15.5</v>
      </c>
      <c r="J376" s="1">
        <v>3.875</v>
      </c>
      <c r="K376" s="1">
        <v>3.65</v>
      </c>
      <c r="L376" s="1">
        <v>0.91249999999999998</v>
      </c>
      <c r="M376" s="1">
        <v>21</v>
      </c>
      <c r="N376" s="1">
        <v>5.25</v>
      </c>
      <c r="O376" s="1">
        <v>23.5</v>
      </c>
      <c r="P376" s="1">
        <v>5.875</v>
      </c>
      <c r="Q376" s="1">
        <v>424</v>
      </c>
      <c r="R376" s="1">
        <v>97.332547169999998</v>
      </c>
      <c r="S376" s="1">
        <v>115.2193396</v>
      </c>
      <c r="T376" s="1">
        <v>30.84433962</v>
      </c>
      <c r="U376" s="1">
        <v>9022.9245279999996</v>
      </c>
      <c r="V376" s="1">
        <v>283.12028299999997</v>
      </c>
      <c r="W376" s="1">
        <v>-87.325471699999994</v>
      </c>
      <c r="X376" s="1">
        <v>370.44575470000001</v>
      </c>
      <c r="Y376" s="1">
        <v>157.3466981</v>
      </c>
      <c r="Z376" s="1">
        <v>13.877358490000001</v>
      </c>
      <c r="AA376" s="1">
        <v>209.7169811</v>
      </c>
      <c r="AB376" s="1">
        <v>-23.346698109999998</v>
      </c>
      <c r="AC376" s="1">
        <v>1061.6910379999999</v>
      </c>
      <c r="AD376" s="1">
        <v>111.2665094</v>
      </c>
      <c r="AE376" s="1">
        <v>63.351415090000003</v>
      </c>
      <c r="AF376" s="1">
        <v>16.92924528</v>
      </c>
      <c r="AG376" s="1">
        <v>312.94811320000002</v>
      </c>
      <c r="AH376" s="1">
        <v>211.29952829999999</v>
      </c>
      <c r="AI376" s="1">
        <v>291.45754720000002</v>
      </c>
      <c r="AJ376" s="1">
        <v>229.49292449999999</v>
      </c>
      <c r="AK376" s="1">
        <v>1174.340688</v>
      </c>
      <c r="AL376" s="1">
        <v>168.6917291</v>
      </c>
      <c r="AM376" s="1">
        <v>22.283041170000001</v>
      </c>
      <c r="AN376" s="1">
        <v>1121262.713</v>
      </c>
      <c r="AO376" s="1">
        <v>627.72308640000006</v>
      </c>
      <c r="AP376" s="1">
        <v>2121.6195859999998</v>
      </c>
      <c r="AQ376" s="1">
        <v>948.86702690000004</v>
      </c>
      <c r="AR376" s="1">
        <v>3793.5319989999998</v>
      </c>
      <c r="AS376" s="1">
        <v>7559.3418970000002</v>
      </c>
      <c r="AT376" s="1">
        <v>652.22231139999997</v>
      </c>
      <c r="AU376" s="1">
        <v>2187.5509109999998</v>
      </c>
      <c r="AV376" s="1">
        <v>35737.263650000001</v>
      </c>
      <c r="AW376" s="1">
        <v>425.48672440000001</v>
      </c>
      <c r="AX376" s="1">
        <v>351.26392229999999</v>
      </c>
      <c r="AY376" s="1">
        <v>82.997345999999993</v>
      </c>
      <c r="AZ376" s="1">
        <v>2770.0114859999999</v>
      </c>
      <c r="BA376" s="1">
        <v>3292.073191</v>
      </c>
      <c r="BB376" s="1">
        <v>1872.5702980000001</v>
      </c>
      <c r="BC376" s="1">
        <v>5591.3663800000004</v>
      </c>
    </row>
    <row r="377" spans="1:55" ht="15.75" customHeight="1" x14ac:dyDescent="0.25">
      <c r="A377" s="1" t="s">
        <v>833</v>
      </c>
      <c r="B377" s="1" t="s">
        <v>834</v>
      </c>
      <c r="C377" s="1" t="s">
        <v>3138</v>
      </c>
      <c r="D377" s="1">
        <v>48</v>
      </c>
      <c r="E377" s="1">
        <v>11.190323429999999</v>
      </c>
      <c r="F377" s="1">
        <v>2</v>
      </c>
      <c r="G377" s="1">
        <v>45</v>
      </c>
      <c r="H377" s="1">
        <v>11.25</v>
      </c>
      <c r="I377" s="1">
        <v>2.0499999999999998</v>
      </c>
      <c r="J377" s="1">
        <v>0.51249999999999996</v>
      </c>
      <c r="K377" s="1">
        <v>3</v>
      </c>
      <c r="L377" s="1">
        <v>0.75</v>
      </c>
      <c r="M377" s="1">
        <v>13.5</v>
      </c>
      <c r="N377" s="1">
        <v>3.375</v>
      </c>
      <c r="O377" s="1">
        <v>13.5</v>
      </c>
      <c r="P377" s="1">
        <v>3.375</v>
      </c>
      <c r="Q377" s="1">
        <v>255</v>
      </c>
      <c r="R377" s="1">
        <v>141.37254899999999</v>
      </c>
      <c r="S377" s="1">
        <v>124.0784314</v>
      </c>
      <c r="T377" s="1">
        <v>33.960784310000001</v>
      </c>
      <c r="U377" s="1">
        <v>8521.2980389999993</v>
      </c>
      <c r="V377" s="1">
        <v>319.98039219999998</v>
      </c>
      <c r="W377" s="1">
        <v>-43.847058820000001</v>
      </c>
      <c r="X377" s="1">
        <v>363.827451</v>
      </c>
      <c r="Y377" s="1">
        <v>189.8745098</v>
      </c>
      <c r="Z377" s="1">
        <v>81.57647059</v>
      </c>
      <c r="AA377" s="1">
        <v>247.12156859999999</v>
      </c>
      <c r="AB377" s="1">
        <v>26.741176469999999</v>
      </c>
      <c r="AC377" s="1">
        <v>1120.047059</v>
      </c>
      <c r="AD377" s="1">
        <v>130.75294120000001</v>
      </c>
      <c r="AE377" s="1">
        <v>56.819607840000003</v>
      </c>
      <c r="AF377" s="1">
        <v>25.27843137</v>
      </c>
      <c r="AG377" s="1">
        <v>355.32549019999999</v>
      </c>
      <c r="AH377" s="1">
        <v>195.50980390000001</v>
      </c>
      <c r="AI377" s="1">
        <v>312.68627450000002</v>
      </c>
      <c r="AJ377" s="1">
        <v>226.79215690000001</v>
      </c>
      <c r="AK377" s="1">
        <v>881.78585769999995</v>
      </c>
      <c r="AL377" s="1">
        <v>110.7418558</v>
      </c>
      <c r="AM377" s="1">
        <v>19.872471820000001</v>
      </c>
      <c r="AN377" s="1">
        <v>1542011.4539999999</v>
      </c>
      <c r="AO377" s="1">
        <v>247.12953529999999</v>
      </c>
      <c r="AP377" s="1">
        <v>2141.626123</v>
      </c>
      <c r="AQ377" s="1">
        <v>1578.647275</v>
      </c>
      <c r="AR377" s="1">
        <v>2871.4881270000001</v>
      </c>
      <c r="AS377" s="1">
        <v>10378.292359999999</v>
      </c>
      <c r="AT377" s="1">
        <v>283.20957229999999</v>
      </c>
      <c r="AU377" s="1">
        <v>2104.5154240000002</v>
      </c>
      <c r="AV377" s="1">
        <v>42752.958409999999</v>
      </c>
      <c r="AW377" s="1">
        <v>480.83242239999998</v>
      </c>
      <c r="AX377" s="1">
        <v>480.62087389999999</v>
      </c>
      <c r="AY377" s="1">
        <v>153.06783999999999</v>
      </c>
      <c r="AZ377" s="1">
        <v>2875.0865520000002</v>
      </c>
      <c r="BA377" s="1">
        <v>5265.2823840000001</v>
      </c>
      <c r="BB377" s="1">
        <v>3241.2870160000002</v>
      </c>
      <c r="BC377" s="1">
        <v>11580.37002</v>
      </c>
    </row>
    <row r="378" spans="1:55" ht="15.75" customHeight="1" x14ac:dyDescent="0.25">
      <c r="A378" s="1" t="s">
        <v>835</v>
      </c>
      <c r="B378" s="1" t="s">
        <v>836</v>
      </c>
      <c r="C378" s="1" t="s">
        <v>304</v>
      </c>
      <c r="D378" s="1">
        <v>54</v>
      </c>
      <c r="E378" s="1">
        <v>7.4602156199999996</v>
      </c>
      <c r="F378" s="1">
        <v>3</v>
      </c>
      <c r="G378" s="1">
        <v>12.5</v>
      </c>
      <c r="H378" s="1">
        <v>3.125</v>
      </c>
      <c r="I378" s="1">
        <v>1.5</v>
      </c>
      <c r="J378" s="1">
        <v>0.375</v>
      </c>
      <c r="K378" s="1">
        <v>2.75</v>
      </c>
      <c r="L378" s="1">
        <v>0.6875</v>
      </c>
      <c r="M378" s="1">
        <v>8.5</v>
      </c>
      <c r="N378" s="1">
        <v>2.125</v>
      </c>
      <c r="O378" s="1">
        <v>8</v>
      </c>
      <c r="P378" s="1">
        <v>2</v>
      </c>
      <c r="Q378" s="1">
        <v>63</v>
      </c>
      <c r="R378" s="1">
        <v>-75</v>
      </c>
      <c r="S378" s="1">
        <v>110.84126980000001</v>
      </c>
      <c r="T378" s="1">
        <v>21.87301587</v>
      </c>
      <c r="U378" s="1">
        <v>13879.65079</v>
      </c>
      <c r="V378" s="1">
        <v>176.031746</v>
      </c>
      <c r="W378" s="1">
        <v>-320.68253970000001</v>
      </c>
      <c r="X378" s="1">
        <v>496.7142857</v>
      </c>
      <c r="Y378" s="1">
        <v>97.095238100000003</v>
      </c>
      <c r="Z378" s="1">
        <v>-215.41269840000001</v>
      </c>
      <c r="AA378" s="1">
        <v>100.68253970000001</v>
      </c>
      <c r="AB378" s="1">
        <v>-252.15873020000001</v>
      </c>
      <c r="AC378" s="1">
        <v>464.85714289999999</v>
      </c>
      <c r="AD378" s="1">
        <v>93.968253970000006</v>
      </c>
      <c r="AE378" s="1">
        <v>10.50793651</v>
      </c>
      <c r="AF378" s="1">
        <v>70.285714290000001</v>
      </c>
      <c r="AG378" s="1">
        <v>240.85714290000001</v>
      </c>
      <c r="AH378" s="1">
        <v>36.714285709999999</v>
      </c>
      <c r="AI378" s="1">
        <v>237.4603175</v>
      </c>
      <c r="AJ378" s="1">
        <v>44.666666669999998</v>
      </c>
      <c r="AK378" s="1">
        <v>1446.741935</v>
      </c>
      <c r="AL378" s="1">
        <v>620.23246289999997</v>
      </c>
      <c r="AM378" s="1">
        <v>17.144905269999999</v>
      </c>
      <c r="AN378" s="1">
        <v>4901472.5209999997</v>
      </c>
      <c r="AO378" s="1">
        <v>1423.9344599999999</v>
      </c>
      <c r="AP378" s="1">
        <v>3306.6072709999999</v>
      </c>
      <c r="AQ378" s="1">
        <v>5535.6267280000002</v>
      </c>
      <c r="AR378" s="1">
        <v>1060.797235</v>
      </c>
      <c r="AS378" s="1">
        <v>5443.4720939999997</v>
      </c>
      <c r="AT378" s="1">
        <v>973.63952889999996</v>
      </c>
      <c r="AU378" s="1">
        <v>2968.1679469999999</v>
      </c>
      <c r="AV378" s="1">
        <v>40498.995389999996</v>
      </c>
      <c r="AW378" s="1">
        <v>2121.7731690000001</v>
      </c>
      <c r="AX378" s="1">
        <v>49.834613419999997</v>
      </c>
      <c r="AY378" s="1">
        <v>803.49769590000005</v>
      </c>
      <c r="AZ378" s="1">
        <v>13278.31797</v>
      </c>
      <c r="BA378" s="1">
        <v>559.17511520000005</v>
      </c>
      <c r="BB378" s="1">
        <v>13864.25243</v>
      </c>
      <c r="BC378" s="1">
        <v>958.25806450000005</v>
      </c>
    </row>
    <row r="379" spans="1:55" ht="15.75" customHeight="1" x14ac:dyDescent="0.25">
      <c r="A379" s="1" t="s">
        <v>837</v>
      </c>
      <c r="B379" s="1" t="s">
        <v>838</v>
      </c>
      <c r="C379" s="1" t="s">
        <v>3173</v>
      </c>
      <c r="D379" s="1">
        <v>57</v>
      </c>
      <c r="E379" s="1">
        <v>3.7301078099999998</v>
      </c>
      <c r="F379" s="1">
        <v>6</v>
      </c>
      <c r="G379" s="1">
        <v>64.5</v>
      </c>
      <c r="H379" s="1">
        <v>16.125</v>
      </c>
      <c r="I379" s="1">
        <v>3</v>
      </c>
      <c r="J379" s="1">
        <v>0.75</v>
      </c>
      <c r="K379" s="1">
        <v>5</v>
      </c>
      <c r="L379" s="1">
        <v>1.25</v>
      </c>
      <c r="M379" s="1">
        <v>6</v>
      </c>
      <c r="N379" s="1">
        <v>1.5</v>
      </c>
      <c r="O379" s="1">
        <v>6</v>
      </c>
      <c r="P379" s="1">
        <v>1.5</v>
      </c>
      <c r="Q379" s="1">
        <v>823</v>
      </c>
      <c r="R379" s="1">
        <v>102.0279465</v>
      </c>
      <c r="S379" s="1">
        <v>78.987849330000003</v>
      </c>
      <c r="T379" s="1">
        <v>32.5127582</v>
      </c>
      <c r="U379" s="1">
        <v>5686.758202</v>
      </c>
      <c r="V379" s="1">
        <v>232.345079</v>
      </c>
      <c r="W379" s="1">
        <v>-6.0182260019999996</v>
      </c>
      <c r="X379" s="1">
        <v>238.363305</v>
      </c>
      <c r="Y379" s="1">
        <v>99.984204129999995</v>
      </c>
      <c r="Z379" s="1">
        <v>104.5261239</v>
      </c>
      <c r="AA379" s="1">
        <v>175.35236939999999</v>
      </c>
      <c r="AB379" s="1">
        <v>30.715674360000001</v>
      </c>
      <c r="AC379" s="1">
        <v>820.04252729999996</v>
      </c>
      <c r="AD379" s="1">
        <v>99.436208989999997</v>
      </c>
      <c r="AE379" s="1">
        <v>39.624544350000001</v>
      </c>
      <c r="AF379" s="1">
        <v>27.506682869999999</v>
      </c>
      <c r="AG379" s="1">
        <v>277.50546780000002</v>
      </c>
      <c r="AH379" s="1">
        <v>136.59902790000001</v>
      </c>
      <c r="AI379" s="1">
        <v>179.62940459999999</v>
      </c>
      <c r="AJ379" s="1">
        <v>219.22964759999999</v>
      </c>
      <c r="AK379" s="1">
        <v>792.24860980000005</v>
      </c>
      <c r="AL379" s="1">
        <v>430.82710279999998</v>
      </c>
      <c r="AM379" s="1">
        <v>34.35963022</v>
      </c>
      <c r="AN379" s="1">
        <v>935439.08869999996</v>
      </c>
      <c r="AO379" s="1">
        <v>1575.3211650000001</v>
      </c>
      <c r="AP379" s="1">
        <v>1147.667551</v>
      </c>
      <c r="AQ379" s="1">
        <v>1735.484637</v>
      </c>
      <c r="AR379" s="1">
        <v>1877.8890449999999</v>
      </c>
      <c r="AS379" s="1">
        <v>6385.9089880000001</v>
      </c>
      <c r="AT379" s="1">
        <v>753.66400590000001</v>
      </c>
      <c r="AU379" s="1">
        <v>1153.2426620000001</v>
      </c>
      <c r="AV379" s="1">
        <v>112785.5031</v>
      </c>
      <c r="AW379" s="1">
        <v>2117.4335780000001</v>
      </c>
      <c r="AX379" s="1">
        <v>419.79681779999999</v>
      </c>
      <c r="AY379" s="1">
        <v>235.98018640000001</v>
      </c>
      <c r="AZ379" s="1">
        <v>16686.697960000001</v>
      </c>
      <c r="BA379" s="1">
        <v>4235.5397560000001</v>
      </c>
      <c r="BB379" s="1">
        <v>8743.4938789999997</v>
      </c>
      <c r="BC379" s="1">
        <v>11582.031139999999</v>
      </c>
    </row>
    <row r="380" spans="1:55" ht="15.75" customHeight="1" x14ac:dyDescent="0.25">
      <c r="A380" s="1" t="s">
        <v>839</v>
      </c>
      <c r="B380" s="1" t="s">
        <v>840</v>
      </c>
      <c r="C380" s="1" t="s">
        <v>93</v>
      </c>
      <c r="D380" s="1">
        <v>78</v>
      </c>
      <c r="E380" s="1">
        <v>4.4761293719999999</v>
      </c>
      <c r="F380" s="1">
        <v>5</v>
      </c>
      <c r="G380" s="1">
        <v>50</v>
      </c>
      <c r="H380" s="1">
        <v>12.5</v>
      </c>
      <c r="I380" s="1">
        <v>4</v>
      </c>
      <c r="J380" s="1">
        <v>1</v>
      </c>
      <c r="K380" s="1">
        <v>3.75</v>
      </c>
      <c r="L380" s="1">
        <v>0.9375</v>
      </c>
      <c r="M380" s="1">
        <v>8.5</v>
      </c>
      <c r="N380" s="1">
        <v>2.125</v>
      </c>
      <c r="O380" s="1">
        <v>8.5</v>
      </c>
      <c r="P380" s="1">
        <v>2.125</v>
      </c>
      <c r="Q380" s="1">
        <v>34</v>
      </c>
      <c r="R380" s="1">
        <v>46.382352939999997</v>
      </c>
      <c r="S380" s="1">
        <v>100.2352941</v>
      </c>
      <c r="T380" s="1">
        <v>22.941176469999998</v>
      </c>
      <c r="U380" s="1">
        <v>11730.82353</v>
      </c>
      <c r="V380" s="1">
        <v>251.6470588</v>
      </c>
      <c r="W380" s="1">
        <v>-179.5</v>
      </c>
      <c r="X380" s="1">
        <v>431.14705880000002</v>
      </c>
      <c r="Y380" s="1">
        <v>187.55882349999999</v>
      </c>
      <c r="Z380" s="1">
        <v>-103.5</v>
      </c>
      <c r="AA380" s="1">
        <v>189.1176471</v>
      </c>
      <c r="AB380" s="1">
        <v>-112.70588239999999</v>
      </c>
      <c r="AC380" s="1">
        <v>808.97058819999995</v>
      </c>
      <c r="AD380" s="1">
        <v>170.55882349999999</v>
      </c>
      <c r="AE380" s="1">
        <v>14.94117647</v>
      </c>
      <c r="AF380" s="1">
        <v>78.470588239999998</v>
      </c>
      <c r="AG380" s="1">
        <v>428.20588240000001</v>
      </c>
      <c r="AH380" s="1">
        <v>54.558823529999998</v>
      </c>
      <c r="AI380" s="1">
        <v>418.64705880000002</v>
      </c>
      <c r="AJ380" s="1">
        <v>55.941176470000002</v>
      </c>
      <c r="AK380" s="1">
        <v>2600.4251340000001</v>
      </c>
      <c r="AL380" s="1">
        <v>523.03386809999995</v>
      </c>
      <c r="AM380" s="1">
        <v>5.9964349380000002</v>
      </c>
      <c r="AN380" s="1">
        <v>8973848.8159999996</v>
      </c>
      <c r="AO380" s="1">
        <v>547.08377900000005</v>
      </c>
      <c r="AP380" s="1">
        <v>10581.71212</v>
      </c>
      <c r="AQ380" s="1">
        <v>10268.55348</v>
      </c>
      <c r="AR380" s="1">
        <v>699.95098040000005</v>
      </c>
      <c r="AS380" s="1">
        <v>7466.378788</v>
      </c>
      <c r="AT380" s="1">
        <v>705.98573980000003</v>
      </c>
      <c r="AU380" s="1">
        <v>8136.5169340000002</v>
      </c>
      <c r="AV380" s="1">
        <v>136629.54459999999</v>
      </c>
      <c r="AW380" s="1">
        <v>5822.0115859999996</v>
      </c>
      <c r="AX380" s="1">
        <v>163.75401070000001</v>
      </c>
      <c r="AY380" s="1">
        <v>452.31729059999998</v>
      </c>
      <c r="AZ380" s="1">
        <v>34556.835120000003</v>
      </c>
      <c r="BA380" s="1">
        <v>2140.9812830000001</v>
      </c>
      <c r="BB380" s="1">
        <v>27384.659540000001</v>
      </c>
      <c r="BC380" s="1">
        <v>2348.784314</v>
      </c>
    </row>
    <row r="381" spans="1:55" ht="15.75" customHeight="1" x14ac:dyDescent="0.25">
      <c r="A381" s="1" t="s">
        <v>841</v>
      </c>
      <c r="B381" s="1" t="s">
        <v>842</v>
      </c>
      <c r="C381" s="1" t="s">
        <v>3189</v>
      </c>
      <c r="D381" s="1">
        <v>84</v>
      </c>
      <c r="E381" s="1">
        <v>22.380646859999999</v>
      </c>
      <c r="F381" s="1">
        <v>1</v>
      </c>
      <c r="G381" s="1" t="s">
        <v>71</v>
      </c>
      <c r="H381" s="1" t="s">
        <v>71</v>
      </c>
      <c r="I381" s="1" t="s">
        <v>71</v>
      </c>
      <c r="J381" s="1" t="s">
        <v>71</v>
      </c>
      <c r="K381" s="1" t="s">
        <v>71</v>
      </c>
      <c r="L381" s="1" t="s">
        <v>71</v>
      </c>
      <c r="M381" s="1" t="s">
        <v>71</v>
      </c>
      <c r="N381" s="1" t="s">
        <v>71</v>
      </c>
      <c r="O381" s="1" t="s">
        <v>71</v>
      </c>
      <c r="P381" s="1" t="s">
        <v>71</v>
      </c>
      <c r="Q381" s="1">
        <v>207</v>
      </c>
      <c r="R381" s="1">
        <v>138.6376812</v>
      </c>
      <c r="S381" s="1">
        <v>86.096618359999994</v>
      </c>
      <c r="T381" s="1">
        <v>27.666666670000001</v>
      </c>
      <c r="U381" s="1">
        <v>7728.4830920000004</v>
      </c>
      <c r="V381" s="1">
        <v>293.74879229999999</v>
      </c>
      <c r="W381" s="1">
        <v>-12.85024155</v>
      </c>
      <c r="X381" s="1">
        <v>306.59903379999997</v>
      </c>
      <c r="Y381" s="1">
        <v>206.2318841</v>
      </c>
      <c r="Z381" s="1">
        <v>54.69082126</v>
      </c>
      <c r="AA381" s="1">
        <v>238.51690819999999</v>
      </c>
      <c r="AB381" s="1">
        <v>40.700483089999999</v>
      </c>
      <c r="AC381" s="1">
        <v>1817.8212559999999</v>
      </c>
      <c r="AD381" s="1">
        <v>263</v>
      </c>
      <c r="AE381" s="1">
        <v>64.864734299999995</v>
      </c>
      <c r="AF381" s="1">
        <v>43.83091787</v>
      </c>
      <c r="AG381" s="1">
        <v>687.95169080000005</v>
      </c>
      <c r="AH381" s="1">
        <v>218.06763290000001</v>
      </c>
      <c r="AI381" s="1">
        <v>636.03864729999998</v>
      </c>
      <c r="AJ381" s="1">
        <v>248.31400970000001</v>
      </c>
      <c r="AK381" s="1">
        <v>831.13507809999999</v>
      </c>
      <c r="AL381" s="1">
        <v>151.40809530000001</v>
      </c>
      <c r="AM381" s="1">
        <v>12.49514563</v>
      </c>
      <c r="AN381" s="1">
        <v>1321371.1340000001</v>
      </c>
      <c r="AO381" s="1">
        <v>352.26668539999997</v>
      </c>
      <c r="AP381" s="1">
        <v>1907.2541630000001</v>
      </c>
      <c r="AQ381" s="1">
        <v>1347.823883</v>
      </c>
      <c r="AR381" s="1">
        <v>2649.149852</v>
      </c>
      <c r="AS381" s="1">
        <v>1631.078702</v>
      </c>
      <c r="AT381" s="1">
        <v>375.15383889999998</v>
      </c>
      <c r="AU381" s="1">
        <v>1711.463252</v>
      </c>
      <c r="AV381" s="1">
        <v>200793.24460000001</v>
      </c>
      <c r="AW381" s="1">
        <v>5954.660194</v>
      </c>
      <c r="AX381" s="1">
        <v>886.21462410000004</v>
      </c>
      <c r="AY381" s="1">
        <v>123.23826270000001</v>
      </c>
      <c r="AZ381" s="1">
        <v>37316.09474</v>
      </c>
      <c r="BA381" s="1">
        <v>8052.4614229999997</v>
      </c>
      <c r="BB381" s="1">
        <v>28500.153839999999</v>
      </c>
      <c r="BC381" s="1">
        <v>24974.11937</v>
      </c>
    </row>
    <row r="382" spans="1:55" ht="15.75" customHeight="1" x14ac:dyDescent="0.25">
      <c r="A382" s="1" t="s">
        <v>843</v>
      </c>
      <c r="B382" s="1" t="s">
        <v>844</v>
      </c>
      <c r="C382" s="1" t="s">
        <v>65</v>
      </c>
      <c r="D382" s="1">
        <v>74.666666669999998</v>
      </c>
      <c r="E382" s="1">
        <v>7.4602156199999996</v>
      </c>
      <c r="F382" s="1">
        <v>3</v>
      </c>
      <c r="G382" s="1">
        <v>34</v>
      </c>
      <c r="H382" s="1">
        <v>8.5</v>
      </c>
      <c r="I382" s="1">
        <v>2.5</v>
      </c>
      <c r="J382" s="1">
        <v>0.625</v>
      </c>
      <c r="K382" s="1">
        <v>2.4500000000000002</v>
      </c>
      <c r="L382" s="1">
        <v>0.61250000000000004</v>
      </c>
      <c r="M382" s="1">
        <v>36</v>
      </c>
      <c r="N382" s="1">
        <v>9</v>
      </c>
      <c r="O382" s="1">
        <v>32.5</v>
      </c>
      <c r="P382" s="1">
        <v>8.125</v>
      </c>
      <c r="Q382" s="1">
        <v>447</v>
      </c>
      <c r="R382" s="1">
        <v>27.74049217</v>
      </c>
      <c r="S382" s="1">
        <v>107.4384787</v>
      </c>
      <c r="T382" s="1">
        <v>27.56375839</v>
      </c>
      <c r="U382" s="1">
        <v>9729.4049219999997</v>
      </c>
      <c r="V382" s="1">
        <v>223.44295299999999</v>
      </c>
      <c r="W382" s="1">
        <v>-169.44071589999999</v>
      </c>
      <c r="X382" s="1">
        <v>392.88366889999998</v>
      </c>
      <c r="Y382" s="1">
        <v>88.297539150000006</v>
      </c>
      <c r="Z382" s="1">
        <v>-25.366890380000001</v>
      </c>
      <c r="AA382" s="1">
        <v>147.9709172</v>
      </c>
      <c r="AB382" s="1">
        <v>-101.9440716</v>
      </c>
      <c r="AC382" s="1">
        <v>961.65995529999998</v>
      </c>
      <c r="AD382" s="1">
        <v>119.49217</v>
      </c>
      <c r="AE382" s="1">
        <v>45.803131989999997</v>
      </c>
      <c r="AF382" s="1">
        <v>30.031319910000001</v>
      </c>
      <c r="AG382" s="1">
        <v>336.62416109999998</v>
      </c>
      <c r="AH382" s="1">
        <v>154.71812080000001</v>
      </c>
      <c r="AI382" s="1">
        <v>249.77852350000001</v>
      </c>
      <c r="AJ382" s="1">
        <v>240.18344519999999</v>
      </c>
      <c r="AK382" s="1">
        <v>1138.3674820000001</v>
      </c>
      <c r="AL382" s="1">
        <v>443.33645330000002</v>
      </c>
      <c r="AM382" s="1">
        <v>40.569356249999998</v>
      </c>
      <c r="AN382" s="1">
        <v>5839163.2189999996</v>
      </c>
      <c r="AO382" s="1">
        <v>1142.6643389999999</v>
      </c>
      <c r="AP382" s="1">
        <v>5631.6864999999998</v>
      </c>
      <c r="AQ382" s="1">
        <v>6301.3676029999997</v>
      </c>
      <c r="AR382" s="1">
        <v>6276.2632899999999</v>
      </c>
      <c r="AS382" s="1">
        <v>11522.622939999999</v>
      </c>
      <c r="AT382" s="1">
        <v>690.76821059999997</v>
      </c>
      <c r="AU382" s="1">
        <v>4012.7121120000002</v>
      </c>
      <c r="AV382" s="1">
        <v>159312.9155</v>
      </c>
      <c r="AW382" s="1">
        <v>4046.003862</v>
      </c>
      <c r="AX382" s="1">
        <v>546.71900359999995</v>
      </c>
      <c r="AY382" s="1">
        <v>250.52368050000001</v>
      </c>
      <c r="AZ382" s="1">
        <v>30404.235110000001</v>
      </c>
      <c r="BA382" s="1">
        <v>5081.4495139999999</v>
      </c>
      <c r="BB382" s="1">
        <v>6312.8275199999998</v>
      </c>
      <c r="BC382" s="1">
        <v>32766.795870000002</v>
      </c>
    </row>
    <row r="383" spans="1:55" ht="15.75" customHeight="1" x14ac:dyDescent="0.25">
      <c r="A383" s="1" t="s">
        <v>845</v>
      </c>
      <c r="B383" s="1" t="s">
        <v>846</v>
      </c>
      <c r="C383" s="1" t="s">
        <v>324</v>
      </c>
      <c r="D383" s="1">
        <v>68</v>
      </c>
      <c r="E383" s="1">
        <v>22.380646859999999</v>
      </c>
      <c r="F383" s="1">
        <v>1</v>
      </c>
      <c r="G383" s="1">
        <v>35</v>
      </c>
      <c r="H383" s="1">
        <v>8.75</v>
      </c>
      <c r="I383" s="1">
        <v>3</v>
      </c>
      <c r="J383" s="1">
        <v>0.75</v>
      </c>
      <c r="K383" s="1">
        <v>4.25</v>
      </c>
      <c r="L383" s="1">
        <v>1.0625</v>
      </c>
      <c r="M383" s="1">
        <v>9.5</v>
      </c>
      <c r="N383" s="1">
        <v>2.375</v>
      </c>
      <c r="O383" s="1">
        <v>15</v>
      </c>
      <c r="P383" s="1">
        <v>3.75</v>
      </c>
      <c r="Q383" s="1">
        <v>170</v>
      </c>
      <c r="R383" s="1">
        <v>23.95882353</v>
      </c>
      <c r="S383" s="1">
        <v>76.535294120000003</v>
      </c>
      <c r="T383" s="1">
        <v>24.53529412</v>
      </c>
      <c r="U383" s="1">
        <v>7987.2588239999995</v>
      </c>
      <c r="V383" s="1">
        <v>186.4058824</v>
      </c>
      <c r="W383" s="1">
        <v>-120.4</v>
      </c>
      <c r="X383" s="1">
        <v>306.80588239999997</v>
      </c>
      <c r="Y383" s="1">
        <v>114.71764709999999</v>
      </c>
      <c r="Z383" s="1">
        <v>-36.188235290000001</v>
      </c>
      <c r="AA383" s="1">
        <v>128.84705880000001</v>
      </c>
      <c r="AB383" s="1">
        <v>-77.452941179999996</v>
      </c>
      <c r="AC383" s="1">
        <v>635.84705880000001</v>
      </c>
      <c r="AD383" s="1">
        <v>84.264705879999994</v>
      </c>
      <c r="AE383" s="1">
        <v>31.270588239999999</v>
      </c>
      <c r="AF383" s="1">
        <v>32.394117649999998</v>
      </c>
      <c r="AG383" s="1">
        <v>229.3058824</v>
      </c>
      <c r="AH383" s="1">
        <v>100.11176469999999</v>
      </c>
      <c r="AI383" s="1">
        <v>219.50588239999999</v>
      </c>
      <c r="AJ383" s="1">
        <v>121.5941176</v>
      </c>
      <c r="AK383" s="1">
        <v>414.37107550000002</v>
      </c>
      <c r="AL383" s="1">
        <v>49.516498429999999</v>
      </c>
      <c r="AM383" s="1">
        <v>1.9188652980000001</v>
      </c>
      <c r="AN383" s="1">
        <v>754696.18110000005</v>
      </c>
      <c r="AO383" s="1">
        <v>241.7928646</v>
      </c>
      <c r="AP383" s="1">
        <v>1213.543195</v>
      </c>
      <c r="AQ383" s="1">
        <v>1123.9325100000001</v>
      </c>
      <c r="AR383" s="1">
        <v>356.03814829999999</v>
      </c>
      <c r="AS383" s="1">
        <v>1145.8223459999999</v>
      </c>
      <c r="AT383" s="1">
        <v>235.06522799999999</v>
      </c>
      <c r="AU383" s="1">
        <v>878.53327530000001</v>
      </c>
      <c r="AV383" s="1">
        <v>11937.917299999999</v>
      </c>
      <c r="AW383" s="1">
        <v>148.7283328</v>
      </c>
      <c r="AX383" s="1">
        <v>45.523981900000003</v>
      </c>
      <c r="AY383" s="1">
        <v>34.737243300000003</v>
      </c>
      <c r="AZ383" s="1">
        <v>994.32008350000001</v>
      </c>
      <c r="BA383" s="1">
        <v>510.57323359999998</v>
      </c>
      <c r="BB383" s="1">
        <v>761.38753919999999</v>
      </c>
      <c r="BC383" s="1">
        <v>1249.852036</v>
      </c>
    </row>
    <row r="384" spans="1:55" ht="15.75" customHeight="1" x14ac:dyDescent="0.25">
      <c r="A384" s="1" t="s">
        <v>847</v>
      </c>
      <c r="B384" s="1" t="s">
        <v>848</v>
      </c>
      <c r="C384" s="1" t="s">
        <v>324</v>
      </c>
      <c r="D384" s="1">
        <v>67.125</v>
      </c>
      <c r="E384" s="1">
        <v>2.7975808579999999</v>
      </c>
      <c r="F384" s="1">
        <v>8</v>
      </c>
      <c r="G384" s="1">
        <v>28.5</v>
      </c>
      <c r="H384" s="1">
        <v>7.125</v>
      </c>
      <c r="I384" s="1">
        <v>2.5</v>
      </c>
      <c r="J384" s="1">
        <v>0.625</v>
      </c>
      <c r="K384" s="1">
        <v>3.6</v>
      </c>
      <c r="L384" s="1">
        <v>0.9</v>
      </c>
      <c r="M384" s="1">
        <v>9.5</v>
      </c>
      <c r="N384" s="1">
        <v>2.375</v>
      </c>
      <c r="O384" s="1">
        <v>13.25</v>
      </c>
      <c r="P384" s="1">
        <v>3.3125</v>
      </c>
      <c r="Q384" s="1">
        <v>211</v>
      </c>
      <c r="R384" s="1">
        <v>59.260663510000001</v>
      </c>
      <c r="S384" s="1">
        <v>72.573459720000002</v>
      </c>
      <c r="T384" s="1">
        <v>26.407582940000001</v>
      </c>
      <c r="U384" s="1">
        <v>6954.8815169999998</v>
      </c>
      <c r="V384" s="1">
        <v>204.84360190000001</v>
      </c>
      <c r="W384" s="1">
        <v>-65.341232230000003</v>
      </c>
      <c r="X384" s="1">
        <v>270.18483409999999</v>
      </c>
      <c r="Y384" s="1">
        <v>124.34123219999999</v>
      </c>
      <c r="Z384" s="1">
        <v>8.4312796209999998</v>
      </c>
      <c r="AA384" s="1">
        <v>150.45023699999999</v>
      </c>
      <c r="AB384" s="1">
        <v>-27.270142180000001</v>
      </c>
      <c r="AC384" s="1">
        <v>677.09478669999999</v>
      </c>
      <c r="AD384" s="1">
        <v>80.582938389999995</v>
      </c>
      <c r="AE384" s="1">
        <v>35.772511850000001</v>
      </c>
      <c r="AF384" s="1">
        <v>26.49763033</v>
      </c>
      <c r="AG384" s="1">
        <v>227.028436</v>
      </c>
      <c r="AH384" s="1">
        <v>115.82464450000001</v>
      </c>
      <c r="AI384" s="1">
        <v>205.3080569</v>
      </c>
      <c r="AJ384" s="1">
        <v>148.52132700000001</v>
      </c>
      <c r="AK384" s="1">
        <v>370.44125480000002</v>
      </c>
      <c r="AL384" s="1">
        <v>118.4267208</v>
      </c>
      <c r="AM384" s="1">
        <v>11.32832318</v>
      </c>
      <c r="AN384" s="1">
        <v>529325.21920000005</v>
      </c>
      <c r="AO384" s="1">
        <v>194.37066129999999</v>
      </c>
      <c r="AP384" s="1">
        <v>1125.578244</v>
      </c>
      <c r="AQ384" s="1">
        <v>839.34186409999995</v>
      </c>
      <c r="AR384" s="1">
        <v>1688.102054</v>
      </c>
      <c r="AS384" s="1">
        <v>1265.8750170000001</v>
      </c>
      <c r="AT384" s="1">
        <v>169.1248928</v>
      </c>
      <c r="AU384" s="1">
        <v>773.60762810000006</v>
      </c>
      <c r="AV384" s="1">
        <v>33771.114780000004</v>
      </c>
      <c r="AW384" s="1">
        <v>519.12999319999994</v>
      </c>
      <c r="AX384" s="1">
        <v>123.5860979</v>
      </c>
      <c r="AY384" s="1">
        <v>30.14642293</v>
      </c>
      <c r="AZ384" s="1">
        <v>4240.2182350000003</v>
      </c>
      <c r="BA384" s="1">
        <v>1406.516723</v>
      </c>
      <c r="BB384" s="1">
        <v>3610.4903629999999</v>
      </c>
      <c r="BC384" s="1">
        <v>3180.945972</v>
      </c>
    </row>
    <row r="385" spans="1:55" ht="15.75" customHeight="1" x14ac:dyDescent="0.25">
      <c r="A385" s="1" t="s">
        <v>849</v>
      </c>
      <c r="B385" s="1" t="s">
        <v>850</v>
      </c>
      <c r="C385" s="1" t="s">
        <v>324</v>
      </c>
      <c r="D385" s="1">
        <v>65.090909089999997</v>
      </c>
      <c r="E385" s="1">
        <v>2.0346042600000001</v>
      </c>
      <c r="F385" s="1">
        <v>11</v>
      </c>
      <c r="G385" s="1">
        <v>7.5</v>
      </c>
      <c r="H385" s="1">
        <v>1.875</v>
      </c>
      <c r="I385" s="1">
        <v>2.0499999999999998</v>
      </c>
      <c r="J385" s="1">
        <v>0.51249999999999996</v>
      </c>
      <c r="K385" s="1">
        <v>2.6</v>
      </c>
      <c r="L385" s="1">
        <v>0.65</v>
      </c>
      <c r="M385" s="1">
        <v>7</v>
      </c>
      <c r="N385" s="1">
        <v>1.75</v>
      </c>
      <c r="O385" s="1">
        <v>8</v>
      </c>
      <c r="P385" s="1">
        <v>2</v>
      </c>
      <c r="Q385" s="1">
        <v>13</v>
      </c>
      <c r="R385" s="1">
        <v>61.69230769</v>
      </c>
      <c r="S385" s="1">
        <v>93.53846154</v>
      </c>
      <c r="T385" s="1">
        <v>35.38461538</v>
      </c>
      <c r="U385" s="1">
        <v>5828.9230770000004</v>
      </c>
      <c r="V385" s="1">
        <v>203.53846150000001</v>
      </c>
      <c r="W385" s="1">
        <v>-56.38461538</v>
      </c>
      <c r="X385" s="1">
        <v>259.92307690000001</v>
      </c>
      <c r="Y385" s="1">
        <v>89.61538462</v>
      </c>
      <c r="Z385" s="1">
        <v>53.92307692</v>
      </c>
      <c r="AA385" s="1">
        <v>136.6153846</v>
      </c>
      <c r="AB385" s="1">
        <v>-11.76923077</v>
      </c>
      <c r="AC385" s="1">
        <v>1021.307692</v>
      </c>
      <c r="AD385" s="1">
        <v>130.8461538</v>
      </c>
      <c r="AE385" s="1">
        <v>51.76923077</v>
      </c>
      <c r="AF385" s="1">
        <v>30.84615385</v>
      </c>
      <c r="AG385" s="1">
        <v>364.7692308</v>
      </c>
      <c r="AH385" s="1">
        <v>173.3846154</v>
      </c>
      <c r="AI385" s="1">
        <v>293.7692308</v>
      </c>
      <c r="AJ385" s="1">
        <v>226.8461538</v>
      </c>
      <c r="AK385" s="1">
        <v>110.7423057</v>
      </c>
      <c r="AL385" s="1">
        <v>23.132285159999999</v>
      </c>
      <c r="AM385" s="1">
        <v>2.440601102</v>
      </c>
      <c r="AN385" s="1">
        <v>341021.17389999999</v>
      </c>
      <c r="AO385" s="1">
        <v>81.486579309999996</v>
      </c>
      <c r="AP385" s="1">
        <v>337.33618369999999</v>
      </c>
      <c r="AQ385" s="1">
        <v>365.59130820000001</v>
      </c>
      <c r="AR385" s="1">
        <v>242.45273180000001</v>
      </c>
      <c r="AS385" s="1">
        <v>524.56179659999998</v>
      </c>
      <c r="AT385" s="1">
        <v>59.793306000000001</v>
      </c>
      <c r="AU385" s="1">
        <v>275.9063347</v>
      </c>
      <c r="AV385" s="1">
        <v>10849.45408</v>
      </c>
      <c r="AW385" s="1">
        <v>186.58068700000001</v>
      </c>
      <c r="AX385" s="1">
        <v>40.60668141</v>
      </c>
      <c r="AY385" s="1">
        <v>15.146823469999999</v>
      </c>
      <c r="AZ385" s="1">
        <v>1408.993968</v>
      </c>
      <c r="BA385" s="1">
        <v>426.70087999999998</v>
      </c>
      <c r="BB385" s="1">
        <v>689.40054510000004</v>
      </c>
      <c r="BC385" s="1">
        <v>1216.3977789999999</v>
      </c>
    </row>
    <row r="386" spans="1:55" ht="15.75" customHeight="1" x14ac:dyDescent="0.25">
      <c r="A386" s="1" t="s">
        <v>851</v>
      </c>
      <c r="B386" s="1" t="s">
        <v>852</v>
      </c>
      <c r="C386" s="1" t="s">
        <v>3135</v>
      </c>
      <c r="D386" s="1">
        <v>65.090909089999997</v>
      </c>
      <c r="E386" s="1">
        <v>2.0346042600000001</v>
      </c>
      <c r="F386" s="1">
        <v>11</v>
      </c>
      <c r="G386" s="1">
        <v>60</v>
      </c>
      <c r="H386" s="1">
        <v>15</v>
      </c>
      <c r="I386" s="1">
        <v>2.75</v>
      </c>
      <c r="J386" s="1">
        <v>0.6875</v>
      </c>
      <c r="K386" s="1">
        <v>4.05</v>
      </c>
      <c r="L386" s="1">
        <v>1.0125</v>
      </c>
      <c r="M386" s="1">
        <v>11.5</v>
      </c>
      <c r="N386" s="1">
        <v>2.875</v>
      </c>
      <c r="O386" s="1">
        <v>11.5</v>
      </c>
      <c r="P386" s="1">
        <v>2.875</v>
      </c>
      <c r="Q386" s="1">
        <v>1550</v>
      </c>
      <c r="R386" s="1">
        <v>68.360645160000004</v>
      </c>
      <c r="S386" s="1">
        <v>78.40580645</v>
      </c>
      <c r="T386" s="1">
        <v>30.393548389999999</v>
      </c>
      <c r="U386" s="1">
        <v>6572.6890320000002</v>
      </c>
      <c r="V386" s="1">
        <v>211.0316129</v>
      </c>
      <c r="W386" s="1">
        <v>-54.1</v>
      </c>
      <c r="X386" s="1">
        <v>265.13161289999999</v>
      </c>
      <c r="Y386" s="1">
        <v>99.339354839999999</v>
      </c>
      <c r="Z386" s="1">
        <v>43.89548387</v>
      </c>
      <c r="AA386" s="1">
        <v>153.58516130000001</v>
      </c>
      <c r="AB386" s="1">
        <v>-14.56903226</v>
      </c>
      <c r="AC386" s="1">
        <v>929.5032258</v>
      </c>
      <c r="AD386" s="1">
        <v>112.1064516</v>
      </c>
      <c r="AE386" s="1">
        <v>46.767741940000001</v>
      </c>
      <c r="AF386" s="1">
        <v>27.458709679999998</v>
      </c>
      <c r="AG386" s="1">
        <v>311.91806450000001</v>
      </c>
      <c r="AH386" s="1">
        <v>157.22322579999999</v>
      </c>
      <c r="AI386" s="1">
        <v>226.20387099999999</v>
      </c>
      <c r="AJ386" s="1">
        <v>239.46064519999999</v>
      </c>
      <c r="AK386" s="1">
        <v>1338.5457710000001</v>
      </c>
      <c r="AL386" s="1">
        <v>269.66930129999997</v>
      </c>
      <c r="AM386" s="1">
        <v>60.393760800000003</v>
      </c>
      <c r="AN386" s="1">
        <v>4775239.8210000005</v>
      </c>
      <c r="AO386" s="1">
        <v>1038.785959</v>
      </c>
      <c r="AP386" s="1">
        <v>4218.2734019999998</v>
      </c>
      <c r="AQ386" s="1">
        <v>4879.9800850000001</v>
      </c>
      <c r="AR386" s="1">
        <v>2617.3979979999999</v>
      </c>
      <c r="AS386" s="1">
        <v>7508.6940400000003</v>
      </c>
      <c r="AT386" s="1">
        <v>642.62379520000002</v>
      </c>
      <c r="AU386" s="1">
        <v>3624.7076269999998</v>
      </c>
      <c r="AV386" s="1">
        <v>255157.84340000001</v>
      </c>
      <c r="AW386" s="1">
        <v>3406.2307519999999</v>
      </c>
      <c r="AX386" s="1">
        <v>838.42762240000002</v>
      </c>
      <c r="AY386" s="1">
        <v>137.207784</v>
      </c>
      <c r="AZ386" s="1">
        <v>27657.752479999999</v>
      </c>
      <c r="BA386" s="1">
        <v>9980.3168260000002</v>
      </c>
      <c r="BB386" s="1">
        <v>10233.656279999999</v>
      </c>
      <c r="BC386" s="1">
        <v>28239.696</v>
      </c>
    </row>
    <row r="387" spans="1:55" ht="15.75" customHeight="1" x14ac:dyDescent="0.25">
      <c r="A387" s="1" t="s">
        <v>853</v>
      </c>
      <c r="B387" s="1" t="s">
        <v>854</v>
      </c>
      <c r="C387" s="1" t="s">
        <v>3135</v>
      </c>
      <c r="D387" s="1">
        <v>82</v>
      </c>
      <c r="E387" s="1">
        <v>22.380646859999999</v>
      </c>
      <c r="F387" s="1">
        <v>1</v>
      </c>
      <c r="G387" s="1">
        <v>22</v>
      </c>
      <c r="H387" s="1">
        <v>5.5</v>
      </c>
      <c r="I387" s="1">
        <v>1.75</v>
      </c>
      <c r="J387" s="1">
        <v>0.4375</v>
      </c>
      <c r="K387" s="1">
        <v>3.85</v>
      </c>
      <c r="L387" s="1">
        <v>0.96250000000000002</v>
      </c>
      <c r="M387" s="1">
        <v>8</v>
      </c>
      <c r="N387" s="1">
        <v>2</v>
      </c>
      <c r="O387" s="1">
        <v>8</v>
      </c>
      <c r="P387" s="1">
        <v>2</v>
      </c>
      <c r="Q387" s="1">
        <v>56</v>
      </c>
      <c r="R387" s="1">
        <v>23.178571430000002</v>
      </c>
      <c r="S387" s="1">
        <v>130.69642859999999</v>
      </c>
      <c r="T387" s="1">
        <v>39.75</v>
      </c>
      <c r="U387" s="1">
        <v>6644.1428569999998</v>
      </c>
      <c r="V387" s="1">
        <v>210.9107143</v>
      </c>
      <c r="W387" s="1">
        <v>-114.4821429</v>
      </c>
      <c r="X387" s="1">
        <v>325.39285710000001</v>
      </c>
      <c r="Y387" s="1">
        <v>-27.60714286</v>
      </c>
      <c r="Z387" s="1">
        <v>85.5</v>
      </c>
      <c r="AA387" s="1">
        <v>111.4285714</v>
      </c>
      <c r="AB387" s="1">
        <v>-55.482142860000003</v>
      </c>
      <c r="AC387" s="1">
        <v>911.05357140000001</v>
      </c>
      <c r="AD387" s="1">
        <v>136.55357140000001</v>
      </c>
      <c r="AE387" s="1">
        <v>26.303571430000002</v>
      </c>
      <c r="AF387" s="1">
        <v>44</v>
      </c>
      <c r="AG387" s="1">
        <v>382.4107143</v>
      </c>
      <c r="AH387" s="1">
        <v>101.0535714</v>
      </c>
      <c r="AI387" s="1">
        <v>115.3571429</v>
      </c>
      <c r="AJ387" s="1">
        <v>353.60714289999999</v>
      </c>
      <c r="AK387" s="1">
        <v>1144.9129869999999</v>
      </c>
      <c r="AL387" s="1">
        <v>276.83344160000001</v>
      </c>
      <c r="AM387" s="1">
        <v>12.481818179999999</v>
      </c>
      <c r="AN387" s="1">
        <v>717546.16099999996</v>
      </c>
      <c r="AO387" s="1">
        <v>1216.9191559999999</v>
      </c>
      <c r="AP387" s="1">
        <v>2244.363312</v>
      </c>
      <c r="AQ387" s="1">
        <v>1489.4792210000001</v>
      </c>
      <c r="AR387" s="1">
        <v>1447.515584</v>
      </c>
      <c r="AS387" s="1">
        <v>4789.3454549999997</v>
      </c>
      <c r="AT387" s="1">
        <v>906.86753250000004</v>
      </c>
      <c r="AU387" s="1">
        <v>1573.8542210000001</v>
      </c>
      <c r="AV387" s="1">
        <v>193319.5062</v>
      </c>
      <c r="AW387" s="1">
        <v>6752.942532</v>
      </c>
      <c r="AX387" s="1">
        <v>115.0516234</v>
      </c>
      <c r="AY387" s="1">
        <v>435.01818179999998</v>
      </c>
      <c r="AZ387" s="1">
        <v>57785.15552</v>
      </c>
      <c r="BA387" s="1">
        <v>1326.0152599999999</v>
      </c>
      <c r="BB387" s="1">
        <v>1963.4701299999999</v>
      </c>
      <c r="BC387" s="1">
        <v>52932.970130000002</v>
      </c>
    </row>
    <row r="388" spans="1:55" ht="15.75" customHeight="1" x14ac:dyDescent="0.25">
      <c r="A388" s="1" t="s">
        <v>855</v>
      </c>
      <c r="B388" s="1" t="s">
        <v>856</v>
      </c>
      <c r="C388" s="1" t="s">
        <v>3185</v>
      </c>
      <c r="D388" s="1">
        <v>51.6</v>
      </c>
      <c r="E388" s="1">
        <v>4.4761293719999999</v>
      </c>
      <c r="F388" s="1">
        <v>5</v>
      </c>
      <c r="G388" s="1">
        <v>40</v>
      </c>
      <c r="H388" s="1">
        <v>10</v>
      </c>
      <c r="I388" s="1">
        <v>0.85</v>
      </c>
      <c r="J388" s="1">
        <v>0.21249999999999999</v>
      </c>
      <c r="K388" s="1">
        <v>3.65</v>
      </c>
      <c r="L388" s="1">
        <v>0.91249999999999998</v>
      </c>
      <c r="M388" s="1">
        <v>0</v>
      </c>
      <c r="N388" s="1">
        <v>0</v>
      </c>
      <c r="O388" s="1">
        <v>9.5</v>
      </c>
      <c r="P388" s="1">
        <v>2.375</v>
      </c>
      <c r="Q388" s="1">
        <v>959</v>
      </c>
      <c r="R388" s="1">
        <v>53.203336810000003</v>
      </c>
      <c r="S388" s="1">
        <v>110.18561</v>
      </c>
      <c r="T388" s="1">
        <v>29.192909279999999</v>
      </c>
      <c r="U388" s="1">
        <v>9557.696559</v>
      </c>
      <c r="V388" s="1">
        <v>245.25860270000001</v>
      </c>
      <c r="W388" s="1">
        <v>-140.00521380000001</v>
      </c>
      <c r="X388" s="1">
        <v>385.26381650000002</v>
      </c>
      <c r="Y388" s="1">
        <v>117.3774765</v>
      </c>
      <c r="Z388" s="1">
        <v>-11.29509906</v>
      </c>
      <c r="AA388" s="1">
        <v>171.48279460000001</v>
      </c>
      <c r="AB388" s="1">
        <v>-73.936392080000005</v>
      </c>
      <c r="AC388" s="1">
        <v>956.36287800000002</v>
      </c>
      <c r="AD388" s="1">
        <v>118.092805</v>
      </c>
      <c r="AE388" s="1">
        <v>46.843587069999998</v>
      </c>
      <c r="AF388" s="1">
        <v>30.41501564</v>
      </c>
      <c r="AG388" s="1">
        <v>328.89468199999999</v>
      </c>
      <c r="AH388" s="1">
        <v>159.59749740000001</v>
      </c>
      <c r="AI388" s="1">
        <v>261.85922840000001</v>
      </c>
      <c r="AJ388" s="1">
        <v>226.25756000000001</v>
      </c>
      <c r="AK388" s="1">
        <v>3994.7049579999998</v>
      </c>
      <c r="AL388" s="1">
        <v>340.51666119999999</v>
      </c>
      <c r="AM388" s="1">
        <v>54.456484119999999</v>
      </c>
      <c r="AN388" s="1">
        <v>6781107.2659999998</v>
      </c>
      <c r="AO388" s="1">
        <v>2140.6929709999999</v>
      </c>
      <c r="AP388" s="1">
        <v>9532.9759639999993</v>
      </c>
      <c r="AQ388" s="1">
        <v>6752.1985949999998</v>
      </c>
      <c r="AR388" s="1">
        <v>6388.299951</v>
      </c>
      <c r="AS388" s="1">
        <v>13844.736419999999</v>
      </c>
      <c r="AT388" s="1">
        <v>2102.4044530000001</v>
      </c>
      <c r="AU388" s="1">
        <v>8411.0199580000008</v>
      </c>
      <c r="AV388" s="1">
        <v>199587.4339</v>
      </c>
      <c r="AW388" s="1">
        <v>3926.7940920000001</v>
      </c>
      <c r="AX388" s="1">
        <v>673.38469529999998</v>
      </c>
      <c r="AY388" s="1">
        <v>286.76495169999998</v>
      </c>
      <c r="AZ388" s="1">
        <v>30474.209149999999</v>
      </c>
      <c r="BA388" s="1">
        <v>6938.9943990000002</v>
      </c>
      <c r="BB388" s="1">
        <v>6982.4467599999998</v>
      </c>
      <c r="BC388" s="1">
        <v>34192.786410000001</v>
      </c>
    </row>
    <row r="389" spans="1:55" ht="15.75" customHeight="1" x14ac:dyDescent="0.25">
      <c r="A389" s="1" t="s">
        <v>857</v>
      </c>
      <c r="B389" s="1" t="s">
        <v>858</v>
      </c>
      <c r="C389" s="1" t="s">
        <v>150</v>
      </c>
      <c r="D389" s="1">
        <v>37</v>
      </c>
      <c r="E389" s="1">
        <v>11.190323429999999</v>
      </c>
      <c r="F389" s="1">
        <v>2</v>
      </c>
      <c r="G389" s="1">
        <v>28</v>
      </c>
      <c r="H389" s="1">
        <v>7</v>
      </c>
      <c r="I389" s="1">
        <v>6.5</v>
      </c>
      <c r="J389" s="1">
        <v>1.625</v>
      </c>
      <c r="K389" s="1">
        <v>2.7</v>
      </c>
      <c r="L389" s="1">
        <v>0.67500000000000004</v>
      </c>
      <c r="M389" s="1">
        <v>15.5</v>
      </c>
      <c r="N389" s="1">
        <v>3.875</v>
      </c>
      <c r="O389" s="1">
        <v>11.5</v>
      </c>
      <c r="P389" s="1">
        <v>2.875</v>
      </c>
      <c r="Q389" s="1">
        <v>434</v>
      </c>
      <c r="R389" s="1">
        <v>47.488479259999998</v>
      </c>
      <c r="S389" s="1">
        <v>108.46774189999999</v>
      </c>
      <c r="T389" s="1">
        <v>26.458525349999999</v>
      </c>
      <c r="U389" s="1">
        <v>10161.01843</v>
      </c>
      <c r="V389" s="1">
        <v>247.2004608</v>
      </c>
      <c r="W389" s="1">
        <v>-157.1152074</v>
      </c>
      <c r="X389" s="1">
        <v>404.3156682</v>
      </c>
      <c r="Y389" s="1">
        <v>130.6013825</v>
      </c>
      <c r="Z389" s="1">
        <v>-45.850230410000002</v>
      </c>
      <c r="AA389" s="1">
        <v>172.5092166</v>
      </c>
      <c r="AB389" s="1">
        <v>-89.428571430000005</v>
      </c>
      <c r="AC389" s="1">
        <v>941.86175119999996</v>
      </c>
      <c r="AD389" s="1">
        <v>105.7119816</v>
      </c>
      <c r="AE389" s="1">
        <v>51.684331800000002</v>
      </c>
      <c r="AF389" s="1">
        <v>23.997695849999999</v>
      </c>
      <c r="AG389" s="1">
        <v>299.73041469999998</v>
      </c>
      <c r="AH389" s="1">
        <v>171.56912439999999</v>
      </c>
      <c r="AI389" s="1">
        <v>279.66359449999999</v>
      </c>
      <c r="AJ389" s="1">
        <v>192.65668199999999</v>
      </c>
      <c r="AK389" s="1">
        <v>759.45136809999997</v>
      </c>
      <c r="AL389" s="1">
        <v>174.42505399999999</v>
      </c>
      <c r="AM389" s="1">
        <v>8.6460818849999992</v>
      </c>
      <c r="AN389" s="1">
        <v>1820410.5719999999</v>
      </c>
      <c r="AO389" s="1">
        <v>540.49782889999994</v>
      </c>
      <c r="AP389" s="1">
        <v>2848.0005529999999</v>
      </c>
      <c r="AQ389" s="1">
        <v>2493.495966</v>
      </c>
      <c r="AR389" s="1">
        <v>4598.9377350000004</v>
      </c>
      <c r="AS389" s="1">
        <v>5799.7119279999997</v>
      </c>
      <c r="AT389" s="1">
        <v>429.3959888</v>
      </c>
      <c r="AU389" s="1">
        <v>1947.982184</v>
      </c>
      <c r="AV389" s="1">
        <v>41989.09863</v>
      </c>
      <c r="AW389" s="1">
        <v>264.14549119999998</v>
      </c>
      <c r="AX389" s="1">
        <v>556.65531980000003</v>
      </c>
      <c r="AY389" s="1">
        <v>191.6974543</v>
      </c>
      <c r="AZ389" s="1">
        <v>2272.6915899999999</v>
      </c>
      <c r="BA389" s="1">
        <v>4749.9640330000002</v>
      </c>
      <c r="BB389" s="1">
        <v>1320.27918</v>
      </c>
      <c r="BC389" s="1">
        <v>7538.4338239999997</v>
      </c>
    </row>
    <row r="390" spans="1:55" ht="15.75" customHeight="1" x14ac:dyDescent="0.25">
      <c r="A390" s="1" t="s">
        <v>859</v>
      </c>
      <c r="B390" s="1" t="s">
        <v>860</v>
      </c>
      <c r="C390" s="1" t="s">
        <v>232</v>
      </c>
      <c r="D390" s="1">
        <v>54</v>
      </c>
      <c r="E390" s="1">
        <v>22.380646859999999</v>
      </c>
      <c r="F390" s="1">
        <v>1</v>
      </c>
      <c r="G390" s="1">
        <v>44</v>
      </c>
      <c r="H390" s="1">
        <v>11</v>
      </c>
      <c r="I390" s="1">
        <v>2.65</v>
      </c>
      <c r="J390" s="1">
        <v>0.66249999999999998</v>
      </c>
      <c r="K390" s="1">
        <v>3.6</v>
      </c>
      <c r="L390" s="1">
        <v>0.9</v>
      </c>
      <c r="M390" s="1">
        <v>11.5</v>
      </c>
      <c r="N390" s="1">
        <v>2.875</v>
      </c>
      <c r="O390" s="1">
        <v>10.85</v>
      </c>
      <c r="P390" s="1">
        <v>2.7124999999999999</v>
      </c>
      <c r="Q390" s="1">
        <v>151</v>
      </c>
      <c r="R390" s="1">
        <v>84.456953639999995</v>
      </c>
      <c r="S390" s="1">
        <v>110.3245033</v>
      </c>
      <c r="T390" s="1">
        <v>41.271523180000003</v>
      </c>
      <c r="U390" s="1">
        <v>5511.1324500000001</v>
      </c>
      <c r="V390" s="1">
        <v>239.74172189999999</v>
      </c>
      <c r="W390" s="1">
        <v>-28.69536424</v>
      </c>
      <c r="X390" s="1">
        <v>268.43708609999999</v>
      </c>
      <c r="Y390" s="1">
        <v>30.854304639999999</v>
      </c>
      <c r="Z390" s="1">
        <v>147.13245029999999</v>
      </c>
      <c r="AA390" s="1">
        <v>156.6291391</v>
      </c>
      <c r="AB390" s="1">
        <v>16.940397350000001</v>
      </c>
      <c r="AC390" s="1">
        <v>1318.5298009999999</v>
      </c>
      <c r="AD390" s="1">
        <v>212.6357616</v>
      </c>
      <c r="AE390" s="1">
        <v>26.337748340000001</v>
      </c>
      <c r="AF390" s="1">
        <v>56.019867550000001</v>
      </c>
      <c r="AG390" s="1">
        <v>602.54304639999998</v>
      </c>
      <c r="AH390" s="1">
        <v>106.6225166</v>
      </c>
      <c r="AI390" s="1">
        <v>129.78145699999999</v>
      </c>
      <c r="AJ390" s="1">
        <v>545.41059600000006</v>
      </c>
      <c r="AK390" s="1">
        <v>697.44980129999999</v>
      </c>
      <c r="AL390" s="1">
        <v>584.23399559999996</v>
      </c>
      <c r="AM390" s="1">
        <v>49.305783660000003</v>
      </c>
      <c r="AN390" s="1">
        <v>2424009.142</v>
      </c>
      <c r="AO390" s="1">
        <v>928.17951430000005</v>
      </c>
      <c r="AP390" s="1">
        <v>2357.9065780000001</v>
      </c>
      <c r="AQ390" s="1">
        <v>3956.2343489999998</v>
      </c>
      <c r="AR390" s="1">
        <v>2270.4052980000001</v>
      </c>
      <c r="AS390" s="1">
        <v>1345.635673</v>
      </c>
      <c r="AT390" s="1">
        <v>355.92821190000001</v>
      </c>
      <c r="AU390" s="1">
        <v>1842.8697569999999</v>
      </c>
      <c r="AV390" s="1">
        <v>356130.6508</v>
      </c>
      <c r="AW390" s="1">
        <v>10504.80645</v>
      </c>
      <c r="AX390" s="1">
        <v>247.6518322</v>
      </c>
      <c r="AY390" s="1">
        <v>291.56626929999999</v>
      </c>
      <c r="AZ390" s="1">
        <v>84699.503129999997</v>
      </c>
      <c r="BA390" s="1">
        <v>2610.3698899999999</v>
      </c>
      <c r="BB390" s="1">
        <v>7003.078587</v>
      </c>
      <c r="BC390" s="1">
        <v>78486.856950000001</v>
      </c>
    </row>
    <row r="391" spans="1:55" ht="15.75" customHeight="1" x14ac:dyDescent="0.25">
      <c r="A391" s="1" t="s">
        <v>861</v>
      </c>
      <c r="B391" s="1" t="s">
        <v>862</v>
      </c>
      <c r="C391" s="1" t="s">
        <v>79</v>
      </c>
      <c r="D391" s="1">
        <v>60</v>
      </c>
      <c r="E391" s="1">
        <v>22.380646859999999</v>
      </c>
      <c r="F391" s="1">
        <v>1</v>
      </c>
      <c r="G391" s="1">
        <v>5.25</v>
      </c>
      <c r="H391" s="1">
        <v>1.3125</v>
      </c>
      <c r="I391" s="1">
        <v>0.75</v>
      </c>
      <c r="J391" s="1">
        <v>0.1875</v>
      </c>
      <c r="K391" s="1">
        <v>2.7</v>
      </c>
      <c r="L391" s="1">
        <v>0.67500000000000004</v>
      </c>
      <c r="M391" s="1">
        <v>7.5</v>
      </c>
      <c r="N391" s="1">
        <v>1.875</v>
      </c>
      <c r="O391" s="1" t="s">
        <v>71</v>
      </c>
      <c r="P391" s="1" t="s">
        <v>71</v>
      </c>
      <c r="Q391" s="1">
        <v>16</v>
      </c>
      <c r="R391" s="1">
        <v>79.5</v>
      </c>
      <c r="S391" s="1">
        <v>89.375</v>
      </c>
      <c r="T391" s="1">
        <v>44.6875</v>
      </c>
      <c r="U391" s="1">
        <v>3687.25</v>
      </c>
      <c r="V391" s="1">
        <v>183.6875</v>
      </c>
      <c r="W391" s="1">
        <v>-13.875</v>
      </c>
      <c r="X391" s="1">
        <v>197.5625</v>
      </c>
      <c r="Y391" s="1">
        <v>62.5625</v>
      </c>
      <c r="Z391" s="1">
        <v>91.75</v>
      </c>
      <c r="AA391" s="1">
        <v>125.375</v>
      </c>
      <c r="AB391" s="1">
        <v>30.25</v>
      </c>
      <c r="AC391" s="1">
        <v>2810.3125</v>
      </c>
      <c r="AD391" s="1">
        <v>281.6875</v>
      </c>
      <c r="AE391" s="1">
        <v>154.625</v>
      </c>
      <c r="AF391" s="1">
        <v>15.625</v>
      </c>
      <c r="AG391" s="1">
        <v>801.5625</v>
      </c>
      <c r="AH391" s="1">
        <v>568</v>
      </c>
      <c r="AI391" s="1">
        <v>595.3125</v>
      </c>
      <c r="AJ391" s="1">
        <v>703.0625</v>
      </c>
      <c r="AK391" s="1">
        <v>89.978123370000006</v>
      </c>
      <c r="AL391" s="1">
        <v>18.79498169</v>
      </c>
      <c r="AM391" s="1">
        <v>1.982988395</v>
      </c>
      <c r="AN391" s="1">
        <v>277079.70380000002</v>
      </c>
      <c r="AO391" s="1">
        <v>66.207845689999999</v>
      </c>
      <c r="AP391" s="1">
        <v>274.08564919999998</v>
      </c>
      <c r="AQ391" s="1">
        <v>297.04293790000003</v>
      </c>
      <c r="AR391" s="1">
        <v>196.99284460000001</v>
      </c>
      <c r="AS391" s="1">
        <v>426.2064598</v>
      </c>
      <c r="AT391" s="1">
        <v>48.582061119999999</v>
      </c>
      <c r="AU391" s="1">
        <v>224.17389689999999</v>
      </c>
      <c r="AV391" s="1">
        <v>8815.1814369999993</v>
      </c>
      <c r="AW391" s="1">
        <v>151.5968082</v>
      </c>
      <c r="AX391" s="1">
        <v>32.992928650000003</v>
      </c>
      <c r="AY391" s="1">
        <v>12.30679407</v>
      </c>
      <c r="AZ391" s="1">
        <v>1144.807599</v>
      </c>
      <c r="BA391" s="1">
        <v>346.69446499999998</v>
      </c>
      <c r="BB391" s="1">
        <v>560.13794289999998</v>
      </c>
      <c r="BC391" s="1">
        <v>988.32319510000002</v>
      </c>
    </row>
    <row r="392" spans="1:55" ht="15.75" customHeight="1" x14ac:dyDescent="0.25">
      <c r="A392" s="1" t="s">
        <v>863</v>
      </c>
      <c r="B392" s="1" t="s">
        <v>864</v>
      </c>
      <c r="C392" s="1" t="s">
        <v>3176</v>
      </c>
      <c r="D392" s="1">
        <v>60.714285709999999</v>
      </c>
      <c r="E392" s="1">
        <v>1.5986176329999999</v>
      </c>
      <c r="F392" s="1">
        <v>14</v>
      </c>
      <c r="G392" s="1">
        <v>40</v>
      </c>
      <c r="H392" s="1">
        <v>10</v>
      </c>
      <c r="I392" s="1">
        <v>1.75</v>
      </c>
      <c r="J392" s="1">
        <v>0.4375</v>
      </c>
      <c r="K392" s="1">
        <v>3.25</v>
      </c>
      <c r="L392" s="1">
        <v>0.8125</v>
      </c>
      <c r="M392" s="1">
        <v>13</v>
      </c>
      <c r="N392" s="1">
        <v>3.25</v>
      </c>
      <c r="O392" s="1">
        <v>21</v>
      </c>
      <c r="P392" s="1">
        <v>5.25</v>
      </c>
      <c r="Q392" s="1">
        <v>2024</v>
      </c>
      <c r="R392" s="1">
        <v>26.977766800000001</v>
      </c>
      <c r="S392" s="1">
        <v>86.768774699999994</v>
      </c>
      <c r="T392" s="1">
        <v>26.344861659999999</v>
      </c>
      <c r="U392" s="1">
        <v>8720.2159090000005</v>
      </c>
      <c r="V392" s="1">
        <v>200.51185770000001</v>
      </c>
      <c r="W392" s="1">
        <v>-136.66501980000001</v>
      </c>
      <c r="X392" s="1">
        <v>337.17687749999999</v>
      </c>
      <c r="Y392" s="1">
        <v>101.2895257</v>
      </c>
      <c r="Z392" s="1">
        <v>-32.547430830000003</v>
      </c>
      <c r="AA392" s="1">
        <v>138.08794470000001</v>
      </c>
      <c r="AB392" s="1">
        <v>-85.3201581</v>
      </c>
      <c r="AC392" s="1">
        <v>820.32065220000004</v>
      </c>
      <c r="AD392" s="1">
        <v>104.1482213</v>
      </c>
      <c r="AE392" s="1">
        <v>40.101284579999998</v>
      </c>
      <c r="AF392" s="1">
        <v>31.914031619999999</v>
      </c>
      <c r="AG392" s="1">
        <v>286.88537550000001</v>
      </c>
      <c r="AH392" s="1">
        <v>132.78606719999999</v>
      </c>
      <c r="AI392" s="1">
        <v>240.33646250000001</v>
      </c>
      <c r="AJ392" s="1">
        <v>182.68132410000001</v>
      </c>
      <c r="AK392" s="1">
        <v>1728.2787940000001</v>
      </c>
      <c r="AL392" s="1">
        <v>491.5302949</v>
      </c>
      <c r="AM392" s="1">
        <v>30.37334976</v>
      </c>
      <c r="AN392" s="1">
        <v>9416405.7400000002</v>
      </c>
      <c r="AO392" s="1">
        <v>1531.7922470000001</v>
      </c>
      <c r="AP392" s="1">
        <v>8026.8041929999999</v>
      </c>
      <c r="AQ392" s="1">
        <v>11254.250459999999</v>
      </c>
      <c r="AR392" s="1">
        <v>3748.211734</v>
      </c>
      <c r="AS392" s="1">
        <v>7610.1845999999996</v>
      </c>
      <c r="AT392" s="1">
        <v>933.60966180000003</v>
      </c>
      <c r="AU392" s="1">
        <v>5797.9122779999998</v>
      </c>
      <c r="AV392" s="1">
        <v>159238.12400000001</v>
      </c>
      <c r="AW392" s="1">
        <v>2616.5721870000002</v>
      </c>
      <c r="AX392" s="1">
        <v>513.9259697</v>
      </c>
      <c r="AY392" s="1">
        <v>182.1369459</v>
      </c>
      <c r="AZ392" s="1">
        <v>20433.718939999999</v>
      </c>
      <c r="BA392" s="1">
        <v>5299.8271709999999</v>
      </c>
      <c r="BB392" s="1">
        <v>8958.8481800000009</v>
      </c>
      <c r="BC392" s="1">
        <v>18480.064979999999</v>
      </c>
    </row>
    <row r="393" spans="1:55" ht="15.75" customHeight="1" x14ac:dyDescent="0.25">
      <c r="A393" s="1" t="s">
        <v>865</v>
      </c>
      <c r="B393" s="1" t="s">
        <v>866</v>
      </c>
      <c r="C393" s="1" t="s">
        <v>344</v>
      </c>
      <c r="D393" s="1">
        <v>12</v>
      </c>
      <c r="E393" s="1">
        <v>22.380646859999999</v>
      </c>
      <c r="F393" s="1">
        <v>1</v>
      </c>
      <c r="G393" s="1">
        <v>27.5</v>
      </c>
      <c r="H393" s="1">
        <v>6.875</v>
      </c>
      <c r="I393" s="1">
        <v>22.5</v>
      </c>
      <c r="J393" s="1">
        <v>5.625</v>
      </c>
      <c r="K393" s="1">
        <v>3.5</v>
      </c>
      <c r="L393" s="1">
        <v>0.875</v>
      </c>
      <c r="M393" s="1">
        <v>7</v>
      </c>
      <c r="N393" s="1">
        <v>1.75</v>
      </c>
      <c r="O393" s="1">
        <v>7</v>
      </c>
      <c r="P393" s="1">
        <v>1.75</v>
      </c>
      <c r="Q393" s="1">
        <v>1</v>
      </c>
      <c r="R393" s="1">
        <v>200</v>
      </c>
      <c r="S393" s="1">
        <v>95</v>
      </c>
      <c r="T393" s="1">
        <v>33</v>
      </c>
      <c r="U393" s="1">
        <v>6535</v>
      </c>
      <c r="V393" s="1">
        <v>340</v>
      </c>
      <c r="W393" s="1">
        <v>56</v>
      </c>
      <c r="X393" s="1">
        <v>284</v>
      </c>
      <c r="Y393" s="1">
        <v>234</v>
      </c>
      <c r="Z393" s="1">
        <v>126</v>
      </c>
      <c r="AA393" s="1">
        <v>278</v>
      </c>
      <c r="AB393" s="1">
        <v>109</v>
      </c>
      <c r="AC393" s="1">
        <v>1595</v>
      </c>
      <c r="AD393" s="1">
        <v>274</v>
      </c>
      <c r="AE393" s="1">
        <v>41</v>
      </c>
      <c r="AF393" s="1">
        <v>59</v>
      </c>
      <c r="AG393" s="1">
        <v>745</v>
      </c>
      <c r="AH393" s="1">
        <v>147</v>
      </c>
      <c r="AI393" s="1">
        <v>518</v>
      </c>
      <c r="AJ393" s="1">
        <v>200</v>
      </c>
      <c r="AK393" s="1">
        <v>1439.6499739999999</v>
      </c>
      <c r="AL393" s="1">
        <v>300.71970709999999</v>
      </c>
      <c r="AM393" s="1">
        <v>31.727814330000001</v>
      </c>
      <c r="AN393" s="1">
        <v>4433275.2609999999</v>
      </c>
      <c r="AO393" s="1">
        <v>1059.325531</v>
      </c>
      <c r="AP393" s="1">
        <v>4385.3703880000003</v>
      </c>
      <c r="AQ393" s="1">
        <v>4752.6870070000004</v>
      </c>
      <c r="AR393" s="1">
        <v>3151.8855140000001</v>
      </c>
      <c r="AS393" s="1">
        <v>6819.3033560000003</v>
      </c>
      <c r="AT393" s="1">
        <v>777.31297800000004</v>
      </c>
      <c r="AU393" s="1">
        <v>3586.7823509999998</v>
      </c>
      <c r="AV393" s="1">
        <v>141042.90299999999</v>
      </c>
      <c r="AW393" s="1">
        <v>2425.5489309999998</v>
      </c>
      <c r="AX393" s="1">
        <v>527.88685840000005</v>
      </c>
      <c r="AY393" s="1">
        <v>196.90870509999999</v>
      </c>
      <c r="AZ393" s="1">
        <v>18316.921579999998</v>
      </c>
      <c r="BA393" s="1">
        <v>5547.1114399999997</v>
      </c>
      <c r="BB393" s="1">
        <v>8962.2070870000007</v>
      </c>
      <c r="BC393" s="1">
        <v>15813.171120000001</v>
      </c>
    </row>
    <row r="394" spans="1:55" ht="15.75" customHeight="1" x14ac:dyDescent="0.25">
      <c r="A394" s="1" t="s">
        <v>867</v>
      </c>
      <c r="B394" s="1" t="s">
        <v>868</v>
      </c>
      <c r="C394" s="1" t="s">
        <v>3166</v>
      </c>
      <c r="D394" s="1">
        <v>38.5</v>
      </c>
      <c r="E394" s="1">
        <v>5.5951617149999997</v>
      </c>
      <c r="F394" s="1">
        <v>4</v>
      </c>
      <c r="G394" s="1">
        <v>12.5</v>
      </c>
      <c r="H394" s="1">
        <v>3.125</v>
      </c>
      <c r="I394" s="1">
        <v>2</v>
      </c>
      <c r="J394" s="1">
        <v>0.5</v>
      </c>
      <c r="K394" s="1">
        <v>3.5</v>
      </c>
      <c r="L394" s="1">
        <v>0.875</v>
      </c>
      <c r="M394" s="1">
        <v>10</v>
      </c>
      <c r="N394" s="1">
        <v>2.5</v>
      </c>
      <c r="O394" s="1">
        <v>12.5</v>
      </c>
      <c r="P394" s="1">
        <v>3.125</v>
      </c>
      <c r="Q394" s="1">
        <v>71</v>
      </c>
      <c r="R394" s="1">
        <v>104.2957746</v>
      </c>
      <c r="S394" s="1">
        <v>91.070422539999996</v>
      </c>
      <c r="T394" s="1">
        <v>35.126760560000001</v>
      </c>
      <c r="U394" s="1">
        <v>5800.3521129999999</v>
      </c>
      <c r="V394" s="1">
        <v>246.88732390000001</v>
      </c>
      <c r="W394" s="1">
        <v>-8.5352112679999994</v>
      </c>
      <c r="X394" s="1">
        <v>255.4225352</v>
      </c>
      <c r="Y394" s="1">
        <v>93.225352110000003</v>
      </c>
      <c r="Z394" s="1">
        <v>139.1549296</v>
      </c>
      <c r="AA394" s="1">
        <v>179.8450704</v>
      </c>
      <c r="AB394" s="1">
        <v>32.014084510000004</v>
      </c>
      <c r="AC394" s="1">
        <v>814.11267610000004</v>
      </c>
      <c r="AD394" s="1">
        <v>92.352112680000005</v>
      </c>
      <c r="AE394" s="1">
        <v>43.521126760000001</v>
      </c>
      <c r="AF394" s="1">
        <v>20.78873239</v>
      </c>
      <c r="AG394" s="1">
        <v>251.95774650000001</v>
      </c>
      <c r="AH394" s="1">
        <v>156.2394366</v>
      </c>
      <c r="AI394" s="1">
        <v>172.7323944</v>
      </c>
      <c r="AJ394" s="1">
        <v>205.29577459999999</v>
      </c>
      <c r="AK394" s="1">
        <v>867.35412470000006</v>
      </c>
      <c r="AL394" s="1">
        <v>197.20925550000001</v>
      </c>
      <c r="AM394" s="1">
        <v>11.455130779999999</v>
      </c>
      <c r="AN394" s="1">
        <v>455637.8028</v>
      </c>
      <c r="AO394" s="1">
        <v>1161.101408</v>
      </c>
      <c r="AP394" s="1">
        <v>1030.1666</v>
      </c>
      <c r="AQ394" s="1">
        <v>894.13319920000004</v>
      </c>
      <c r="AR394" s="1">
        <v>2605.2627769999999</v>
      </c>
      <c r="AS394" s="1">
        <v>4086.6756540000001</v>
      </c>
      <c r="AT394" s="1">
        <v>930.2185111</v>
      </c>
      <c r="AU394" s="1">
        <v>928.0426559</v>
      </c>
      <c r="AV394" s="1">
        <v>60224.358549999997</v>
      </c>
      <c r="AW394" s="1">
        <v>670.34567400000003</v>
      </c>
      <c r="AX394" s="1">
        <v>343.05311870000003</v>
      </c>
      <c r="AY394" s="1">
        <v>51.826156939999997</v>
      </c>
      <c r="AZ394" s="1">
        <v>5300.4410459999999</v>
      </c>
      <c r="BA394" s="1">
        <v>3357.3561370000002</v>
      </c>
      <c r="BB394" s="1">
        <v>4107.1987929999996</v>
      </c>
      <c r="BC394" s="1">
        <v>5615.096982</v>
      </c>
    </row>
    <row r="395" spans="1:55" ht="15.75" customHeight="1" x14ac:dyDescent="0.25">
      <c r="A395" s="1" t="s">
        <v>869</v>
      </c>
      <c r="B395" s="1" t="s">
        <v>870</v>
      </c>
      <c r="C395" s="1" t="s">
        <v>3156</v>
      </c>
      <c r="D395" s="1">
        <v>62</v>
      </c>
      <c r="E395" s="1">
        <v>22.380646859999999</v>
      </c>
      <c r="F395" s="1">
        <v>1</v>
      </c>
      <c r="G395" s="1">
        <v>55</v>
      </c>
      <c r="H395" s="1">
        <v>13.75</v>
      </c>
      <c r="I395" s="1">
        <v>3</v>
      </c>
      <c r="J395" s="1">
        <v>0.75</v>
      </c>
      <c r="K395" s="1">
        <v>4.25</v>
      </c>
      <c r="L395" s="1">
        <v>1.0625</v>
      </c>
      <c r="M395" s="1">
        <v>6.5</v>
      </c>
      <c r="N395" s="1">
        <v>1.625</v>
      </c>
      <c r="O395" s="1">
        <v>6.5</v>
      </c>
      <c r="P395" s="1">
        <v>1.625</v>
      </c>
      <c r="Q395" s="1">
        <v>30</v>
      </c>
      <c r="R395" s="1">
        <v>-4.4333333330000002</v>
      </c>
      <c r="S395" s="1">
        <v>113.7333333</v>
      </c>
      <c r="T395" s="1">
        <v>21.8</v>
      </c>
      <c r="U395" s="1">
        <v>14368.56667</v>
      </c>
      <c r="V395" s="1">
        <v>243.1</v>
      </c>
      <c r="W395" s="1">
        <v>-271.26666669999997</v>
      </c>
      <c r="X395" s="1">
        <v>514.3666667</v>
      </c>
      <c r="Y395" s="1">
        <v>170.4</v>
      </c>
      <c r="Z395" s="1">
        <v>-179.6</v>
      </c>
      <c r="AA395" s="1">
        <v>170.4</v>
      </c>
      <c r="AB395" s="1">
        <v>-199.16666670000001</v>
      </c>
      <c r="AC395" s="1">
        <v>552.43333329999996</v>
      </c>
      <c r="AD395" s="1">
        <v>120.9333333</v>
      </c>
      <c r="AE395" s="1">
        <v>9.2666666670000009</v>
      </c>
      <c r="AF395" s="1">
        <v>83.466666669999995</v>
      </c>
      <c r="AG395" s="1">
        <v>306.6333333</v>
      </c>
      <c r="AH395" s="1">
        <v>33.5</v>
      </c>
      <c r="AI395" s="1">
        <v>306.6333333</v>
      </c>
      <c r="AJ395" s="1">
        <v>35.333333330000002</v>
      </c>
      <c r="AK395" s="1">
        <v>2788.3229889999998</v>
      </c>
      <c r="AL395" s="1">
        <v>516.61609199999998</v>
      </c>
      <c r="AM395" s="1">
        <v>13.544827590000001</v>
      </c>
      <c r="AN395" s="1">
        <v>11760310.390000001</v>
      </c>
      <c r="AO395" s="1">
        <v>478.09310340000002</v>
      </c>
      <c r="AP395" s="1">
        <v>9495.9264370000001</v>
      </c>
      <c r="AQ395" s="1">
        <v>10359.68851</v>
      </c>
      <c r="AR395" s="1">
        <v>573.42068970000003</v>
      </c>
      <c r="AS395" s="1">
        <v>6331.2827589999997</v>
      </c>
      <c r="AT395" s="1">
        <v>573.42068970000003</v>
      </c>
      <c r="AU395" s="1">
        <v>8837.3850569999995</v>
      </c>
      <c r="AV395" s="1">
        <v>58445.012640000001</v>
      </c>
      <c r="AW395" s="1">
        <v>2732.6850570000001</v>
      </c>
      <c r="AX395" s="1">
        <v>59.995402300000002</v>
      </c>
      <c r="AY395" s="1">
        <v>599.56781609999996</v>
      </c>
      <c r="AZ395" s="1">
        <v>14322.516089999999</v>
      </c>
      <c r="BA395" s="1">
        <v>644.39655170000003</v>
      </c>
      <c r="BB395" s="1">
        <v>14322.516089999999</v>
      </c>
      <c r="BC395" s="1">
        <v>667.12643679999996</v>
      </c>
    </row>
    <row r="396" spans="1:55" ht="15.75" customHeight="1" x14ac:dyDescent="0.25">
      <c r="A396" s="1" t="s">
        <v>871</v>
      </c>
      <c r="B396" s="1" t="s">
        <v>872</v>
      </c>
      <c r="C396" s="1" t="s">
        <v>79</v>
      </c>
      <c r="D396" s="1">
        <v>48</v>
      </c>
      <c r="E396" s="1">
        <v>22.380646859999999</v>
      </c>
      <c r="F396" s="1">
        <v>1</v>
      </c>
      <c r="G396" s="1">
        <v>37</v>
      </c>
      <c r="H396" s="1">
        <v>9.25</v>
      </c>
      <c r="I396" s="1">
        <v>1.25</v>
      </c>
      <c r="J396" s="1">
        <v>0.3125</v>
      </c>
      <c r="K396" s="1">
        <v>3</v>
      </c>
      <c r="L396" s="1">
        <v>0.75</v>
      </c>
      <c r="M396" s="1">
        <v>15</v>
      </c>
      <c r="N396" s="1">
        <v>3.75</v>
      </c>
      <c r="O396" s="1" t="s">
        <v>71</v>
      </c>
      <c r="P396" s="1" t="s">
        <v>71</v>
      </c>
      <c r="Q396" s="1">
        <v>30</v>
      </c>
      <c r="R396" s="1">
        <v>123.4666667</v>
      </c>
      <c r="S396" s="1">
        <v>85.3</v>
      </c>
      <c r="T396" s="1">
        <v>46.6</v>
      </c>
      <c r="U396" s="1">
        <v>3297.5666670000001</v>
      </c>
      <c r="V396" s="1">
        <v>215.46666669999999</v>
      </c>
      <c r="W396" s="1">
        <v>34.233333330000001</v>
      </c>
      <c r="X396" s="1">
        <v>181.2333333</v>
      </c>
      <c r="Y396" s="1">
        <v>90.7</v>
      </c>
      <c r="Z396" s="1">
        <v>145.43333329999999</v>
      </c>
      <c r="AA396" s="1">
        <v>164.8666667</v>
      </c>
      <c r="AB396" s="1">
        <v>79.599999999999994</v>
      </c>
      <c r="AC396" s="1">
        <v>1235.9666669999999</v>
      </c>
      <c r="AD396" s="1">
        <v>130.83333329999999</v>
      </c>
      <c r="AE396" s="1">
        <v>74.666666669999998</v>
      </c>
      <c r="AF396" s="1">
        <v>15.9</v>
      </c>
      <c r="AG396" s="1">
        <v>370.76666669999997</v>
      </c>
      <c r="AH396" s="1">
        <v>253.2333333</v>
      </c>
      <c r="AI396" s="1">
        <v>266.3666667</v>
      </c>
      <c r="AJ396" s="1">
        <v>356.6</v>
      </c>
      <c r="AK396" s="1">
        <v>437.56781610000002</v>
      </c>
      <c r="AL396" s="1">
        <v>33.527586210000003</v>
      </c>
      <c r="AM396" s="1">
        <v>1.351724138</v>
      </c>
      <c r="AN396" s="1">
        <v>69741.219540000006</v>
      </c>
      <c r="AO396" s="1">
        <v>416.11954020000002</v>
      </c>
      <c r="AP396" s="1">
        <v>605.0816092</v>
      </c>
      <c r="AQ396" s="1">
        <v>139.56436780000001</v>
      </c>
      <c r="AR396" s="1">
        <v>630.83793100000003</v>
      </c>
      <c r="AS396" s="1">
        <v>2032.5298849999999</v>
      </c>
      <c r="AT396" s="1">
        <v>420.11954020000002</v>
      </c>
      <c r="AU396" s="1">
        <v>579.76551719999998</v>
      </c>
      <c r="AV396" s="1">
        <v>271269.89539999998</v>
      </c>
      <c r="AW396" s="1">
        <v>2786.9022989999999</v>
      </c>
      <c r="AX396" s="1">
        <v>761.74712639999996</v>
      </c>
      <c r="AY396" s="1">
        <v>23.886206900000001</v>
      </c>
      <c r="AZ396" s="1">
        <v>23999.426439999999</v>
      </c>
      <c r="BA396" s="1">
        <v>10118.18506</v>
      </c>
      <c r="BB396" s="1">
        <v>10563.481610000001</v>
      </c>
      <c r="BC396" s="1">
        <v>24989.62759</v>
      </c>
    </row>
    <row r="397" spans="1:55" ht="15.75" customHeight="1" x14ac:dyDescent="0.25">
      <c r="A397" s="1" t="s">
        <v>873</v>
      </c>
      <c r="B397" s="1" t="s">
        <v>874</v>
      </c>
      <c r="C397" s="1" t="s">
        <v>150</v>
      </c>
      <c r="D397" s="1">
        <v>38.333333330000002</v>
      </c>
      <c r="E397" s="1">
        <v>3.7301078099999998</v>
      </c>
      <c r="F397" s="1">
        <v>6</v>
      </c>
      <c r="G397" s="1">
        <v>35</v>
      </c>
      <c r="H397" s="1">
        <v>8.75</v>
      </c>
      <c r="I397" s="1">
        <v>2.5</v>
      </c>
      <c r="J397" s="1">
        <v>0.625</v>
      </c>
      <c r="K397" s="1">
        <v>3.9</v>
      </c>
      <c r="L397" s="1">
        <v>0.97499999999999998</v>
      </c>
      <c r="M397" s="1">
        <v>16</v>
      </c>
      <c r="N397" s="1">
        <v>4</v>
      </c>
      <c r="O397" s="1">
        <v>15</v>
      </c>
      <c r="P397" s="1">
        <v>3.75</v>
      </c>
      <c r="Q397" s="1">
        <v>1033</v>
      </c>
      <c r="R397" s="1">
        <v>17.890609869999999</v>
      </c>
      <c r="S397" s="1">
        <v>85.371732820000005</v>
      </c>
      <c r="T397" s="1">
        <v>25.766698940000001</v>
      </c>
      <c r="U397" s="1">
        <v>8607.3204260000002</v>
      </c>
      <c r="V397" s="1">
        <v>190.35140369999999</v>
      </c>
      <c r="W397" s="1">
        <v>-144.12584699999999</v>
      </c>
      <c r="X397" s="1">
        <v>334.47725070000001</v>
      </c>
      <c r="Y397" s="1">
        <v>100.0609874</v>
      </c>
      <c r="Z397" s="1">
        <v>-40.871248790000003</v>
      </c>
      <c r="AA397" s="1">
        <v>128.66505319999999</v>
      </c>
      <c r="AB397" s="1">
        <v>-92.452081320000005</v>
      </c>
      <c r="AC397" s="1">
        <v>817.41045499999996</v>
      </c>
      <c r="AD397" s="1">
        <v>109.2545983</v>
      </c>
      <c r="AE397" s="1">
        <v>36.570183929999999</v>
      </c>
      <c r="AF397" s="1">
        <v>34.174249760000002</v>
      </c>
      <c r="AG397" s="1">
        <v>298.3785092</v>
      </c>
      <c r="AH397" s="1">
        <v>122.5188771</v>
      </c>
      <c r="AI397" s="1">
        <v>231.67763790000001</v>
      </c>
      <c r="AJ397" s="1">
        <v>190.79864470000001</v>
      </c>
      <c r="AK397" s="1">
        <v>1263.981239</v>
      </c>
      <c r="AL397" s="1">
        <v>370.43920020000002</v>
      </c>
      <c r="AM397" s="1">
        <v>25.973618649999999</v>
      </c>
      <c r="AN397" s="1">
        <v>6363512.5860000001</v>
      </c>
      <c r="AO397" s="1">
        <v>1133.95876</v>
      </c>
      <c r="AP397" s="1">
        <v>5906.2380229999999</v>
      </c>
      <c r="AQ397" s="1">
        <v>8081.875693</v>
      </c>
      <c r="AR397" s="1">
        <v>2473.9022850000001</v>
      </c>
      <c r="AS397" s="1">
        <v>5837.6704229999996</v>
      </c>
      <c r="AT397" s="1">
        <v>671.77723679999997</v>
      </c>
      <c r="AU397" s="1">
        <v>4109.1277890000001</v>
      </c>
      <c r="AV397" s="1">
        <v>294640.16470000002</v>
      </c>
      <c r="AW397" s="1">
        <v>6015.257791</v>
      </c>
      <c r="AX397" s="1">
        <v>438.53600940000001</v>
      </c>
      <c r="AY397" s="1">
        <v>120.5742588</v>
      </c>
      <c r="AZ397" s="1">
        <v>45414.3033</v>
      </c>
      <c r="BA397" s="1">
        <v>5356.7072500000004</v>
      </c>
      <c r="BB397" s="1">
        <v>5291.4395869999998</v>
      </c>
      <c r="BC397" s="1">
        <v>42416.897400000002</v>
      </c>
    </row>
    <row r="398" spans="1:55" ht="15.75" customHeight="1" x14ac:dyDescent="0.25">
      <c r="A398" s="1" t="s">
        <v>875</v>
      </c>
      <c r="B398" s="1" t="s">
        <v>876</v>
      </c>
      <c r="C398" s="1" t="s">
        <v>135</v>
      </c>
      <c r="D398" s="1">
        <v>54</v>
      </c>
      <c r="E398" s="1">
        <v>7.4602156199999996</v>
      </c>
      <c r="F398" s="1">
        <v>3</v>
      </c>
      <c r="G398" s="1">
        <v>27.5</v>
      </c>
      <c r="H398" s="1">
        <v>6.875</v>
      </c>
      <c r="I398" s="1">
        <v>1.5</v>
      </c>
      <c r="J398" s="1">
        <v>0.375</v>
      </c>
      <c r="K398" s="1">
        <v>3</v>
      </c>
      <c r="L398" s="1">
        <v>0.75</v>
      </c>
      <c r="M398" s="1">
        <v>4</v>
      </c>
      <c r="N398" s="1">
        <v>1</v>
      </c>
      <c r="O398" s="1">
        <v>4</v>
      </c>
      <c r="P398" s="1">
        <v>1</v>
      </c>
      <c r="Q398" s="1">
        <v>780</v>
      </c>
      <c r="R398" s="1">
        <v>11.90769231</v>
      </c>
      <c r="S398" s="1">
        <v>84.026923080000003</v>
      </c>
      <c r="T398" s="1">
        <v>23.76025641</v>
      </c>
      <c r="U398" s="1">
        <v>9295.7756410000002</v>
      </c>
      <c r="V398" s="1">
        <v>194.95128209999999</v>
      </c>
      <c r="W398" s="1">
        <v>-156.59487179999999</v>
      </c>
      <c r="X398" s="1">
        <v>351.54615380000001</v>
      </c>
      <c r="Y398" s="1">
        <v>118.6269231</v>
      </c>
      <c r="Z398" s="1">
        <v>-60.94230769</v>
      </c>
      <c r="AA398" s="1">
        <v>132.3846154</v>
      </c>
      <c r="AB398" s="1">
        <v>-106.8858974</v>
      </c>
      <c r="AC398" s="1">
        <v>605.42564100000004</v>
      </c>
      <c r="AD398" s="1">
        <v>83.270512819999993</v>
      </c>
      <c r="AE398" s="1">
        <v>27.88461538</v>
      </c>
      <c r="AF398" s="1">
        <v>35.69358974</v>
      </c>
      <c r="AG398" s="1">
        <v>223.8948718</v>
      </c>
      <c r="AH398" s="1">
        <v>91.524358969999994</v>
      </c>
      <c r="AI398" s="1">
        <v>212.58333329999999</v>
      </c>
      <c r="AJ398" s="1">
        <v>115.1846154</v>
      </c>
      <c r="AK398" s="1">
        <v>1178.058221</v>
      </c>
      <c r="AL398" s="1">
        <v>192.3599931</v>
      </c>
      <c r="AM398" s="1">
        <v>6.51112702</v>
      </c>
      <c r="AN398" s="1">
        <v>5474356.1670000004</v>
      </c>
      <c r="AO398" s="1">
        <v>643.0733616</v>
      </c>
      <c r="AP398" s="1">
        <v>5085.6071620000002</v>
      </c>
      <c r="AQ398" s="1">
        <v>5915.2340670000003</v>
      </c>
      <c r="AR398" s="1">
        <v>1005.926103</v>
      </c>
      <c r="AS398" s="1">
        <v>3716.9504539999998</v>
      </c>
      <c r="AT398" s="1">
        <v>511.35637400000002</v>
      </c>
      <c r="AU398" s="1">
        <v>3774.920212</v>
      </c>
      <c r="AV398" s="1">
        <v>27258.43734</v>
      </c>
      <c r="AW398" s="1">
        <v>454.36703699999998</v>
      </c>
      <c r="AX398" s="1">
        <v>91.729929889999994</v>
      </c>
      <c r="AY398" s="1">
        <v>155.5889191</v>
      </c>
      <c r="AZ398" s="1">
        <v>3062.6692929999999</v>
      </c>
      <c r="BA398" s="1">
        <v>1094.257429</v>
      </c>
      <c r="BB398" s="1">
        <v>2169.7042150000002</v>
      </c>
      <c r="BC398" s="1">
        <v>2875.0980939999999</v>
      </c>
    </row>
    <row r="399" spans="1:55" ht="15.75" customHeight="1" x14ac:dyDescent="0.25">
      <c r="A399" s="1" t="s">
        <v>877</v>
      </c>
      <c r="B399" s="1" t="s">
        <v>878</v>
      </c>
      <c r="C399" s="1" t="s">
        <v>3189</v>
      </c>
      <c r="D399" s="1">
        <v>52</v>
      </c>
      <c r="E399" s="1">
        <v>11.190323429999999</v>
      </c>
      <c r="F399" s="1">
        <v>2</v>
      </c>
      <c r="G399" s="1" t="s">
        <v>71</v>
      </c>
      <c r="H399" s="1" t="s">
        <v>71</v>
      </c>
      <c r="I399" s="1">
        <v>3.5</v>
      </c>
      <c r="J399" s="1">
        <v>0.875</v>
      </c>
      <c r="K399" s="1" t="s">
        <v>71</v>
      </c>
      <c r="L399" s="1" t="s">
        <v>71</v>
      </c>
      <c r="M399" s="1">
        <v>16</v>
      </c>
      <c r="N399" s="1">
        <v>4</v>
      </c>
      <c r="O399" s="1">
        <v>16</v>
      </c>
      <c r="P399" s="1">
        <v>4</v>
      </c>
      <c r="Q399" s="1">
        <v>6</v>
      </c>
      <c r="R399" s="1">
        <v>142.5</v>
      </c>
      <c r="S399" s="1">
        <v>109.83333330000001</v>
      </c>
      <c r="T399" s="1">
        <v>43.833333330000002</v>
      </c>
      <c r="U399" s="1">
        <v>5286.3333329999996</v>
      </c>
      <c r="V399" s="1">
        <v>254.83333329999999</v>
      </c>
      <c r="W399" s="1">
        <v>3.5</v>
      </c>
      <c r="X399" s="1">
        <v>251.33333329999999</v>
      </c>
      <c r="Y399" s="1">
        <v>187.5</v>
      </c>
      <c r="Z399" s="1">
        <v>87.666666669999998</v>
      </c>
      <c r="AA399" s="1">
        <v>203.66666670000001</v>
      </c>
      <c r="AB399" s="1">
        <v>69.666666669999998</v>
      </c>
      <c r="AC399" s="1">
        <v>1440.666667</v>
      </c>
      <c r="AD399" s="1">
        <v>322</v>
      </c>
      <c r="AE399" s="1">
        <v>11.16666667</v>
      </c>
      <c r="AF399" s="1">
        <v>81.333333330000002</v>
      </c>
      <c r="AG399" s="1">
        <v>857.33333330000005</v>
      </c>
      <c r="AH399" s="1">
        <v>48.5</v>
      </c>
      <c r="AI399" s="1">
        <v>834.5</v>
      </c>
      <c r="AJ399" s="1">
        <v>68</v>
      </c>
      <c r="AK399" s="1">
        <v>239.94166229999999</v>
      </c>
      <c r="AL399" s="1">
        <v>50.119951180000001</v>
      </c>
      <c r="AM399" s="1">
        <v>5.2879690540000004</v>
      </c>
      <c r="AN399" s="1">
        <v>738879.21019999997</v>
      </c>
      <c r="AO399" s="1">
        <v>176.5542552</v>
      </c>
      <c r="AP399" s="1">
        <v>730.89506459999996</v>
      </c>
      <c r="AQ399" s="1">
        <v>792.11450109999998</v>
      </c>
      <c r="AR399" s="1">
        <v>525.31425230000002</v>
      </c>
      <c r="AS399" s="1">
        <v>1136.550559</v>
      </c>
      <c r="AT399" s="1">
        <v>129.55216300000001</v>
      </c>
      <c r="AU399" s="1">
        <v>597.79705839999997</v>
      </c>
      <c r="AV399" s="1">
        <v>23507.1505</v>
      </c>
      <c r="AW399" s="1">
        <v>404.25815510000001</v>
      </c>
      <c r="AX399" s="1">
        <v>87.981143059999994</v>
      </c>
      <c r="AY399" s="1">
        <v>32.81811751</v>
      </c>
      <c r="AZ399" s="1">
        <v>3052.8202630000001</v>
      </c>
      <c r="BA399" s="1">
        <v>924.51857340000004</v>
      </c>
      <c r="BB399" s="1">
        <v>1493.7011809999999</v>
      </c>
      <c r="BC399" s="1">
        <v>2635.5285199999998</v>
      </c>
    </row>
    <row r="400" spans="1:55" ht="15.75" customHeight="1" x14ac:dyDescent="0.25">
      <c r="A400" s="1" t="s">
        <v>879</v>
      </c>
      <c r="B400" s="1" t="s">
        <v>880</v>
      </c>
      <c r="C400" s="1" t="s">
        <v>157</v>
      </c>
      <c r="D400" s="1">
        <v>88</v>
      </c>
      <c r="E400" s="1">
        <v>22.380646859999999</v>
      </c>
      <c r="F400" s="1">
        <v>1</v>
      </c>
      <c r="G400" s="1">
        <v>10</v>
      </c>
      <c r="H400" s="1">
        <v>2.5</v>
      </c>
      <c r="I400" s="1" t="s">
        <v>71</v>
      </c>
      <c r="J400" s="1" t="s">
        <v>71</v>
      </c>
      <c r="K400" s="1">
        <v>5</v>
      </c>
      <c r="L400" s="1">
        <v>1.25</v>
      </c>
      <c r="M400" s="1">
        <v>0</v>
      </c>
      <c r="N400" s="1">
        <v>0</v>
      </c>
      <c r="O400" s="1">
        <v>12.5</v>
      </c>
      <c r="P400" s="1">
        <v>3.125</v>
      </c>
      <c r="Q400" s="1">
        <v>22</v>
      </c>
      <c r="R400" s="1">
        <v>73.727272729999996</v>
      </c>
      <c r="S400" s="1">
        <v>91.954545449999998</v>
      </c>
      <c r="T400" s="1">
        <v>45.31818182</v>
      </c>
      <c r="U400" s="1">
        <v>3715.5454549999999</v>
      </c>
      <c r="V400" s="1">
        <v>181.5909091</v>
      </c>
      <c r="W400" s="1">
        <v>-18.68181818</v>
      </c>
      <c r="X400" s="1">
        <v>200.27272730000001</v>
      </c>
      <c r="Y400" s="1">
        <v>53.31818182</v>
      </c>
      <c r="Z400" s="1">
        <v>86.545454550000002</v>
      </c>
      <c r="AA400" s="1">
        <v>120.1363636</v>
      </c>
      <c r="AB400" s="1">
        <v>24.272727270000001</v>
      </c>
      <c r="AC400" s="1">
        <v>2671.409091</v>
      </c>
      <c r="AD400" s="1">
        <v>272.5</v>
      </c>
      <c r="AE400" s="1">
        <v>153.5</v>
      </c>
      <c r="AF400" s="1">
        <v>15.727272729999999</v>
      </c>
      <c r="AG400" s="1">
        <v>774.45454549999999</v>
      </c>
      <c r="AH400" s="1">
        <v>553.31818180000005</v>
      </c>
      <c r="AI400" s="1">
        <v>584.72727269999996</v>
      </c>
      <c r="AJ400" s="1">
        <v>696.18181819999995</v>
      </c>
      <c r="AK400" s="1">
        <v>289.92207789999998</v>
      </c>
      <c r="AL400" s="1">
        <v>27.47402597</v>
      </c>
      <c r="AM400" s="1">
        <v>1.6558441559999999</v>
      </c>
      <c r="AN400" s="1">
        <v>55754.164499999999</v>
      </c>
      <c r="AO400" s="1">
        <v>235.0151515</v>
      </c>
      <c r="AP400" s="1">
        <v>315.65584419999999</v>
      </c>
      <c r="AQ400" s="1">
        <v>124.87445889999999</v>
      </c>
      <c r="AR400" s="1">
        <v>715.8463203</v>
      </c>
      <c r="AS400" s="1">
        <v>2260.3549779999998</v>
      </c>
      <c r="AT400" s="1">
        <v>256.21861469999999</v>
      </c>
      <c r="AU400" s="1">
        <v>349.63636359999998</v>
      </c>
      <c r="AV400" s="1">
        <v>531939.39610000001</v>
      </c>
      <c r="AW400" s="1">
        <v>5477.9761900000003</v>
      </c>
      <c r="AX400" s="1">
        <v>2535.0238100000001</v>
      </c>
      <c r="AY400" s="1">
        <v>19.826839830000001</v>
      </c>
      <c r="AZ400" s="1">
        <v>43355.974029999998</v>
      </c>
      <c r="BA400" s="1">
        <v>29199.56061</v>
      </c>
      <c r="BB400" s="1">
        <v>42719.445890000003</v>
      </c>
      <c r="BC400" s="1">
        <v>25228.536800000002</v>
      </c>
    </row>
    <row r="401" spans="1:55" ht="15.75" customHeight="1" x14ac:dyDescent="0.25">
      <c r="A401" s="1" t="s">
        <v>881</v>
      </c>
      <c r="B401" s="1" t="s">
        <v>882</v>
      </c>
      <c r="C401" s="1" t="s">
        <v>3135</v>
      </c>
      <c r="D401" s="1">
        <v>60.571428570000002</v>
      </c>
      <c r="E401" s="1">
        <v>3.1972352659999999</v>
      </c>
      <c r="F401" s="1">
        <v>7</v>
      </c>
      <c r="G401" s="1">
        <v>75</v>
      </c>
      <c r="H401" s="1">
        <v>18.75</v>
      </c>
      <c r="I401" s="1">
        <v>3.25</v>
      </c>
      <c r="J401" s="1">
        <v>0.8125</v>
      </c>
      <c r="K401" s="1">
        <v>3.8</v>
      </c>
      <c r="L401" s="1">
        <v>0.95</v>
      </c>
      <c r="M401" s="1">
        <v>9.5</v>
      </c>
      <c r="N401" s="1">
        <v>2.375</v>
      </c>
      <c r="O401" s="1">
        <v>9.5</v>
      </c>
      <c r="P401" s="1">
        <v>2.375</v>
      </c>
      <c r="Q401" s="1">
        <v>429</v>
      </c>
      <c r="R401" s="1">
        <v>158.6177156</v>
      </c>
      <c r="S401" s="1">
        <v>110.6550117</v>
      </c>
      <c r="T401" s="1">
        <v>43.622377620000002</v>
      </c>
      <c r="U401" s="1">
        <v>5670.5034969999997</v>
      </c>
      <c r="V401" s="1">
        <v>292.36363640000002</v>
      </c>
      <c r="W401" s="1">
        <v>22.286713290000002</v>
      </c>
      <c r="X401" s="1">
        <v>270.07692309999999</v>
      </c>
      <c r="Y401" s="1">
        <v>192.45687649999999</v>
      </c>
      <c r="Z401" s="1">
        <v>135.50582750000001</v>
      </c>
      <c r="AA401" s="1">
        <v>229.01631699999999</v>
      </c>
      <c r="AB401" s="1">
        <v>83.778554779999993</v>
      </c>
      <c r="AC401" s="1">
        <v>1368.114219</v>
      </c>
      <c r="AD401" s="1">
        <v>167.68298369999999</v>
      </c>
      <c r="AE401" s="1">
        <v>71.284382280000003</v>
      </c>
      <c r="AF401" s="1">
        <v>26.86480186</v>
      </c>
      <c r="AG401" s="1">
        <v>460.8391608</v>
      </c>
      <c r="AH401" s="1">
        <v>242.2237762</v>
      </c>
      <c r="AI401" s="1">
        <v>388.39627039999999</v>
      </c>
      <c r="AJ401" s="1">
        <v>304.30069930000002</v>
      </c>
      <c r="AK401" s="1">
        <v>1530.143237</v>
      </c>
      <c r="AL401" s="1">
        <v>318.56762090000001</v>
      </c>
      <c r="AM401" s="1">
        <v>189.61407750000001</v>
      </c>
      <c r="AN401" s="1">
        <v>6766716.8859999999</v>
      </c>
      <c r="AO401" s="1">
        <v>1267.946899</v>
      </c>
      <c r="AP401" s="1">
        <v>3964.3171360000001</v>
      </c>
      <c r="AQ401" s="1">
        <v>5372.3048170000002</v>
      </c>
      <c r="AR401" s="1">
        <v>5004.3655429999999</v>
      </c>
      <c r="AS401" s="1">
        <v>5278.8954100000001</v>
      </c>
      <c r="AT401" s="1">
        <v>1215.787116</v>
      </c>
      <c r="AU401" s="1">
        <v>4065.9672030000002</v>
      </c>
      <c r="AV401" s="1">
        <v>187746.6201</v>
      </c>
      <c r="AW401" s="1">
        <v>5428.0955279999998</v>
      </c>
      <c r="AX401" s="1">
        <v>718.94230219999997</v>
      </c>
      <c r="AY401" s="1">
        <v>410.5190619</v>
      </c>
      <c r="AZ401" s="1">
        <v>38915.097900000001</v>
      </c>
      <c r="BA401" s="1">
        <v>7660.2862560000003</v>
      </c>
      <c r="BB401" s="1">
        <v>17385.034189999998</v>
      </c>
      <c r="BC401" s="1">
        <v>19007.603289999999</v>
      </c>
    </row>
    <row r="402" spans="1:55" ht="15.75" customHeight="1" x14ac:dyDescent="0.25">
      <c r="A402" s="1" t="s">
        <v>883</v>
      </c>
      <c r="B402" s="1" t="s">
        <v>884</v>
      </c>
      <c r="C402" s="1" t="s">
        <v>3189</v>
      </c>
      <c r="D402" s="1">
        <v>44</v>
      </c>
      <c r="E402" s="1">
        <v>3.7301078099999998</v>
      </c>
      <c r="F402" s="1">
        <v>6</v>
      </c>
      <c r="G402" s="1">
        <v>40</v>
      </c>
      <c r="H402" s="1">
        <v>10</v>
      </c>
      <c r="I402" s="1">
        <v>3</v>
      </c>
      <c r="J402" s="1">
        <v>0.75</v>
      </c>
      <c r="K402" s="1">
        <v>5.5</v>
      </c>
      <c r="L402" s="1">
        <v>1.375</v>
      </c>
      <c r="M402" s="1" t="s">
        <v>71</v>
      </c>
      <c r="N402" s="1" t="s">
        <v>71</v>
      </c>
      <c r="O402" s="1">
        <v>30</v>
      </c>
      <c r="P402" s="1">
        <v>7.5</v>
      </c>
      <c r="Q402" s="1">
        <v>21</v>
      </c>
      <c r="R402" s="1">
        <v>130.42857140000001</v>
      </c>
      <c r="S402" s="1">
        <v>92.904761899999997</v>
      </c>
      <c r="T402" s="1">
        <v>45.952380949999998</v>
      </c>
      <c r="U402" s="1">
        <v>4249.6190479999996</v>
      </c>
      <c r="V402" s="1">
        <v>229.42857140000001</v>
      </c>
      <c r="W402" s="1">
        <v>15.80952381</v>
      </c>
      <c r="X402" s="1">
        <v>213.61904759999999</v>
      </c>
      <c r="Y402" s="1">
        <v>163.4761905</v>
      </c>
      <c r="Z402" s="1">
        <v>93.809523810000002</v>
      </c>
      <c r="AA402" s="1">
        <v>179.85714290000001</v>
      </c>
      <c r="AB402" s="1">
        <v>72.428571430000005</v>
      </c>
      <c r="AC402" s="1">
        <v>1558</v>
      </c>
      <c r="AD402" s="1">
        <v>305.14285710000001</v>
      </c>
      <c r="AE402" s="1">
        <v>23</v>
      </c>
      <c r="AF402" s="1">
        <v>74.904761899999997</v>
      </c>
      <c r="AG402" s="1">
        <v>819.52380949999997</v>
      </c>
      <c r="AH402" s="1">
        <v>88.714285709999999</v>
      </c>
      <c r="AI402" s="1">
        <v>720.23809519999998</v>
      </c>
      <c r="AJ402" s="1">
        <v>120.80952379999999</v>
      </c>
      <c r="AK402" s="1">
        <v>1391.4571430000001</v>
      </c>
      <c r="AL402" s="1">
        <v>283.2904762</v>
      </c>
      <c r="AM402" s="1">
        <v>263.64761900000002</v>
      </c>
      <c r="AN402" s="1">
        <v>3362163.648</v>
      </c>
      <c r="AO402" s="1">
        <v>963.95714290000001</v>
      </c>
      <c r="AP402" s="1">
        <v>2396.9619050000001</v>
      </c>
      <c r="AQ402" s="1">
        <v>2476.6476189999998</v>
      </c>
      <c r="AR402" s="1">
        <v>3288.3619050000002</v>
      </c>
      <c r="AS402" s="1">
        <v>2561.4619050000001</v>
      </c>
      <c r="AT402" s="1">
        <v>983.22857139999996</v>
      </c>
      <c r="AU402" s="1">
        <v>2574.057143</v>
      </c>
      <c r="AV402" s="1">
        <v>479964.9</v>
      </c>
      <c r="AW402" s="1">
        <v>21738.528569999999</v>
      </c>
      <c r="AX402" s="1">
        <v>571.6</v>
      </c>
      <c r="AY402" s="1">
        <v>546.99047619999999</v>
      </c>
      <c r="AZ402" s="1">
        <v>155603.36189999999</v>
      </c>
      <c r="BA402" s="1">
        <v>5596.3142859999998</v>
      </c>
      <c r="BB402" s="1">
        <v>145446.7905</v>
      </c>
      <c r="BC402" s="1">
        <v>11681.2619</v>
      </c>
    </row>
    <row r="403" spans="1:55" ht="15.75" customHeight="1" x14ac:dyDescent="0.25">
      <c r="A403" s="1" t="s">
        <v>885</v>
      </c>
      <c r="B403" s="1" t="s">
        <v>886</v>
      </c>
      <c r="C403" s="1" t="s">
        <v>344</v>
      </c>
      <c r="D403" s="1">
        <v>12</v>
      </c>
      <c r="E403" s="1">
        <v>22.380646859999999</v>
      </c>
      <c r="F403" s="1">
        <v>1</v>
      </c>
      <c r="G403" s="1" t="s">
        <v>71</v>
      </c>
      <c r="H403" s="1" t="s">
        <v>71</v>
      </c>
      <c r="I403" s="1" t="s">
        <v>71</v>
      </c>
      <c r="J403" s="1" t="s">
        <v>71</v>
      </c>
      <c r="K403" s="1" t="s">
        <v>71</v>
      </c>
      <c r="L403" s="1" t="s">
        <v>71</v>
      </c>
      <c r="M403" s="1" t="s">
        <v>71</v>
      </c>
      <c r="N403" s="1" t="s">
        <v>71</v>
      </c>
      <c r="O403" s="1" t="s">
        <v>71</v>
      </c>
      <c r="P403" s="1" t="s">
        <v>71</v>
      </c>
      <c r="Q403" s="1" t="s">
        <v>71</v>
      </c>
      <c r="R403" s="1" t="s">
        <v>71</v>
      </c>
      <c r="S403" s="1" t="s">
        <v>71</v>
      </c>
      <c r="T403" s="1" t="s">
        <v>71</v>
      </c>
      <c r="U403" s="1" t="s">
        <v>71</v>
      </c>
      <c r="V403" s="1" t="s">
        <v>71</v>
      </c>
      <c r="W403" s="1" t="s">
        <v>71</v>
      </c>
      <c r="X403" s="1" t="s">
        <v>71</v>
      </c>
      <c r="Y403" s="1" t="s">
        <v>71</v>
      </c>
      <c r="Z403" s="1" t="s">
        <v>71</v>
      </c>
      <c r="AA403" s="1" t="s">
        <v>71</v>
      </c>
      <c r="AB403" s="1" t="s">
        <v>71</v>
      </c>
      <c r="AC403" s="1" t="s">
        <v>71</v>
      </c>
      <c r="AD403" s="1" t="s">
        <v>71</v>
      </c>
      <c r="AE403" s="1" t="s">
        <v>71</v>
      </c>
      <c r="AF403" s="1" t="s">
        <v>71</v>
      </c>
      <c r="AG403" s="1" t="s">
        <v>71</v>
      </c>
      <c r="AH403" s="1" t="s">
        <v>71</v>
      </c>
      <c r="AI403" s="1" t="s">
        <v>71</v>
      </c>
      <c r="AJ403" s="1" t="s">
        <v>71</v>
      </c>
      <c r="AK403" s="1" t="s">
        <v>71</v>
      </c>
      <c r="AL403" s="1" t="s">
        <v>71</v>
      </c>
      <c r="AM403" s="1" t="s">
        <v>71</v>
      </c>
      <c r="AN403" s="1" t="s">
        <v>71</v>
      </c>
      <c r="AO403" s="1" t="s">
        <v>71</v>
      </c>
      <c r="AP403" s="1" t="s">
        <v>71</v>
      </c>
      <c r="AQ403" s="1" t="s">
        <v>71</v>
      </c>
      <c r="AR403" s="1" t="s">
        <v>71</v>
      </c>
      <c r="AS403" s="1" t="s">
        <v>71</v>
      </c>
      <c r="AT403" s="1" t="s">
        <v>71</v>
      </c>
      <c r="AU403" s="1" t="s">
        <v>71</v>
      </c>
      <c r="AV403" s="1" t="s">
        <v>71</v>
      </c>
      <c r="AW403" s="1" t="s">
        <v>71</v>
      </c>
      <c r="AX403" s="1" t="s">
        <v>71</v>
      </c>
      <c r="AY403" s="1" t="s">
        <v>71</v>
      </c>
      <c r="AZ403" s="1" t="s">
        <v>71</v>
      </c>
      <c r="BA403" s="1" t="s">
        <v>71</v>
      </c>
      <c r="BB403" s="1" t="s">
        <v>71</v>
      </c>
      <c r="BC403" s="1" t="s">
        <v>71</v>
      </c>
    </row>
    <row r="404" spans="1:55" ht="15.75" customHeight="1" x14ac:dyDescent="0.25">
      <c r="A404" s="1" t="s">
        <v>887</v>
      </c>
      <c r="B404" s="1" t="s">
        <v>888</v>
      </c>
      <c r="C404" s="1" t="s">
        <v>79</v>
      </c>
      <c r="D404" s="1">
        <v>76</v>
      </c>
      <c r="E404" s="1">
        <v>11.190323429999999</v>
      </c>
      <c r="F404" s="1">
        <v>2</v>
      </c>
      <c r="G404" s="1">
        <v>115</v>
      </c>
      <c r="H404" s="1">
        <v>28.75</v>
      </c>
      <c r="I404" s="1" t="s">
        <v>71</v>
      </c>
      <c r="J404" s="1" t="s">
        <v>71</v>
      </c>
      <c r="K404" s="1">
        <v>5</v>
      </c>
      <c r="L404" s="1">
        <v>1.25</v>
      </c>
      <c r="M404" s="1">
        <v>85</v>
      </c>
      <c r="N404" s="1">
        <v>21.25</v>
      </c>
      <c r="O404" s="1" t="s">
        <v>71</v>
      </c>
      <c r="P404" s="1" t="s">
        <v>71</v>
      </c>
      <c r="Q404" s="1">
        <v>35</v>
      </c>
      <c r="R404" s="1">
        <v>85.8</v>
      </c>
      <c r="S404" s="1">
        <v>81.457142860000005</v>
      </c>
      <c r="T404" s="1">
        <v>31.97142857</v>
      </c>
      <c r="U404" s="1">
        <v>6219.7428570000002</v>
      </c>
      <c r="V404" s="1">
        <v>223.4</v>
      </c>
      <c r="W404" s="1">
        <v>-28.02857143</v>
      </c>
      <c r="X404" s="1">
        <v>251.42857140000001</v>
      </c>
      <c r="Y404" s="1">
        <v>114.6285714</v>
      </c>
      <c r="Z404" s="1">
        <v>39.057142859999999</v>
      </c>
      <c r="AA404" s="1">
        <v>164.77142860000001</v>
      </c>
      <c r="AB404" s="1">
        <v>5.6857142859999996</v>
      </c>
      <c r="AC404" s="1">
        <v>837.22857139999996</v>
      </c>
      <c r="AD404" s="1">
        <v>93.571428569999995</v>
      </c>
      <c r="AE404" s="1">
        <v>49.65714286</v>
      </c>
      <c r="AF404" s="1">
        <v>19.571428569999998</v>
      </c>
      <c r="AG404" s="1">
        <v>264.54285709999999</v>
      </c>
      <c r="AH404" s="1">
        <v>162.51428569999999</v>
      </c>
      <c r="AI404" s="1">
        <v>247</v>
      </c>
      <c r="AJ404" s="1">
        <v>197.6285714</v>
      </c>
      <c r="AK404" s="1">
        <v>204.87058819999999</v>
      </c>
      <c r="AL404" s="1">
        <v>96.078991599999995</v>
      </c>
      <c r="AM404" s="1">
        <v>4.7932773109999998</v>
      </c>
      <c r="AN404" s="1">
        <v>291363.43190000003</v>
      </c>
      <c r="AO404" s="1">
        <v>351.36470589999999</v>
      </c>
      <c r="AP404" s="1">
        <v>423.67563030000002</v>
      </c>
      <c r="AQ404" s="1">
        <v>565.01680669999996</v>
      </c>
      <c r="AR404" s="1">
        <v>5095.828571</v>
      </c>
      <c r="AS404" s="1">
        <v>1195.820168</v>
      </c>
      <c r="AT404" s="1">
        <v>186.47563030000001</v>
      </c>
      <c r="AU404" s="1">
        <v>334.33949580000001</v>
      </c>
      <c r="AV404" s="1">
        <v>26287.828570000001</v>
      </c>
      <c r="AW404" s="1">
        <v>507.42857140000001</v>
      </c>
      <c r="AX404" s="1">
        <v>197.11428570000001</v>
      </c>
      <c r="AY404" s="1">
        <v>89.016806720000005</v>
      </c>
      <c r="AZ404" s="1">
        <v>3802.020168</v>
      </c>
      <c r="BA404" s="1">
        <v>1843.080672</v>
      </c>
      <c r="BB404" s="1">
        <v>3993.1764710000002</v>
      </c>
      <c r="BC404" s="1">
        <v>4180.5932769999999</v>
      </c>
    </row>
    <row r="405" spans="1:55" ht="15.75" customHeight="1" x14ac:dyDescent="0.25">
      <c r="A405" s="1" t="s">
        <v>889</v>
      </c>
      <c r="B405" s="1" t="s">
        <v>890</v>
      </c>
      <c r="C405" s="1" t="s">
        <v>135</v>
      </c>
      <c r="D405" s="1">
        <v>60</v>
      </c>
      <c r="E405" s="1">
        <v>11.190323429999999</v>
      </c>
      <c r="F405" s="1">
        <v>2</v>
      </c>
      <c r="G405" s="1">
        <v>13.75</v>
      </c>
      <c r="H405" s="1">
        <v>3.4375</v>
      </c>
      <c r="I405" s="1">
        <v>1.62</v>
      </c>
      <c r="J405" s="1">
        <v>0.40500000000000003</v>
      </c>
      <c r="K405" s="1">
        <v>1.925</v>
      </c>
      <c r="L405" s="1">
        <v>0.48125000000000001</v>
      </c>
      <c r="M405" s="1">
        <v>4.5999999999999996</v>
      </c>
      <c r="N405" s="1">
        <v>1.1499999999999999</v>
      </c>
      <c r="O405" s="1">
        <v>4.5999999999999996</v>
      </c>
      <c r="P405" s="1">
        <v>1.1499999999999999</v>
      </c>
      <c r="Q405" s="1">
        <v>10</v>
      </c>
      <c r="R405" s="1">
        <v>66</v>
      </c>
      <c r="S405" s="1">
        <v>103.6</v>
      </c>
      <c r="T405" s="1">
        <v>37.299999999999997</v>
      </c>
      <c r="U405" s="1">
        <v>5849.6</v>
      </c>
      <c r="V405" s="1">
        <v>231.3</v>
      </c>
      <c r="W405" s="1">
        <v>-43.1</v>
      </c>
      <c r="X405" s="1">
        <v>274.39999999999998</v>
      </c>
      <c r="Y405" s="1">
        <v>11.4</v>
      </c>
      <c r="Z405" s="1">
        <v>146</v>
      </c>
      <c r="AA405" s="1">
        <v>146.1</v>
      </c>
      <c r="AB405" s="1">
        <v>-0.9</v>
      </c>
      <c r="AC405" s="1">
        <v>953.4</v>
      </c>
      <c r="AD405" s="1">
        <v>112.4</v>
      </c>
      <c r="AE405" s="1">
        <v>34.1</v>
      </c>
      <c r="AF405" s="1">
        <v>32.6</v>
      </c>
      <c r="AG405" s="1">
        <v>319.8</v>
      </c>
      <c r="AH405" s="1">
        <v>128.5</v>
      </c>
      <c r="AI405" s="1">
        <v>133.5</v>
      </c>
      <c r="AJ405" s="1">
        <v>296.3</v>
      </c>
      <c r="AK405" s="1">
        <v>143.96499739999999</v>
      </c>
      <c r="AL405" s="1">
        <v>30.071970709999999</v>
      </c>
      <c r="AM405" s="1">
        <v>3.1727814329999999</v>
      </c>
      <c r="AN405" s="1">
        <v>443327.52610000002</v>
      </c>
      <c r="AO405" s="1">
        <v>105.93255310000001</v>
      </c>
      <c r="AP405" s="1">
        <v>438.5370388</v>
      </c>
      <c r="AQ405" s="1">
        <v>475.26870070000001</v>
      </c>
      <c r="AR405" s="1">
        <v>315.18855139999999</v>
      </c>
      <c r="AS405" s="1">
        <v>681.93033560000003</v>
      </c>
      <c r="AT405" s="1">
        <v>77.731297799999993</v>
      </c>
      <c r="AU405" s="1">
        <v>358.67823509999999</v>
      </c>
      <c r="AV405" s="1">
        <v>14104.290300000001</v>
      </c>
      <c r="AW405" s="1">
        <v>242.55489309999999</v>
      </c>
      <c r="AX405" s="1">
        <v>52.788685839999999</v>
      </c>
      <c r="AY405" s="1">
        <v>19.69087051</v>
      </c>
      <c r="AZ405" s="1">
        <v>1831.6921580000001</v>
      </c>
      <c r="BA405" s="1">
        <v>554.71114399999999</v>
      </c>
      <c r="BB405" s="1">
        <v>896.22070870000005</v>
      </c>
      <c r="BC405" s="1">
        <v>1581.317112</v>
      </c>
    </row>
    <row r="406" spans="1:55" ht="15.75" customHeight="1" x14ac:dyDescent="0.25">
      <c r="A406" s="1" t="s">
        <v>891</v>
      </c>
      <c r="B406" s="1" t="s">
        <v>892</v>
      </c>
      <c r="C406" s="1" t="s">
        <v>96</v>
      </c>
      <c r="D406" s="1">
        <v>40</v>
      </c>
      <c r="E406" s="1">
        <v>22.380646859999999</v>
      </c>
      <c r="F406" s="1">
        <v>1</v>
      </c>
      <c r="G406" s="1">
        <v>31</v>
      </c>
      <c r="H406" s="1">
        <v>7.75</v>
      </c>
      <c r="I406" s="1">
        <v>2.15</v>
      </c>
      <c r="J406" s="1">
        <v>0.53749999999999998</v>
      </c>
      <c r="K406" s="1">
        <v>3.65</v>
      </c>
      <c r="L406" s="1">
        <v>0.91249999999999998</v>
      </c>
      <c r="M406" s="1">
        <v>12.5</v>
      </c>
      <c r="N406" s="1">
        <v>3.125</v>
      </c>
      <c r="O406" s="1">
        <v>15.25</v>
      </c>
      <c r="P406" s="1">
        <v>3.8125</v>
      </c>
      <c r="Q406" s="1">
        <v>55</v>
      </c>
      <c r="R406" s="1">
        <v>61.70909091</v>
      </c>
      <c r="S406" s="1">
        <v>108.9636364</v>
      </c>
      <c r="T406" s="1">
        <v>27.509090910000001</v>
      </c>
      <c r="U406" s="1">
        <v>9744.1454549999999</v>
      </c>
      <c r="V406" s="1">
        <v>257.98181820000002</v>
      </c>
      <c r="W406" s="1">
        <v>-132.32727270000001</v>
      </c>
      <c r="X406" s="1">
        <v>390.3090909</v>
      </c>
      <c r="Y406" s="1">
        <v>114.43636360000001</v>
      </c>
      <c r="Z406" s="1">
        <v>-19.981818180000001</v>
      </c>
      <c r="AA406" s="1">
        <v>181.87272730000001</v>
      </c>
      <c r="AB406" s="1">
        <v>-68.781818180000002</v>
      </c>
      <c r="AC406" s="1">
        <v>931.8</v>
      </c>
      <c r="AD406" s="1">
        <v>101.29090909999999</v>
      </c>
      <c r="AE406" s="1">
        <v>54.23636364</v>
      </c>
      <c r="AF406" s="1">
        <v>18.43636364</v>
      </c>
      <c r="AG406" s="1">
        <v>282.47272729999997</v>
      </c>
      <c r="AH406" s="1">
        <v>180.27272730000001</v>
      </c>
      <c r="AI406" s="1">
        <v>249.70909090000001</v>
      </c>
      <c r="AJ406" s="1">
        <v>207.50909089999999</v>
      </c>
      <c r="AK406" s="1">
        <v>403.17306400000001</v>
      </c>
      <c r="AL406" s="1">
        <v>119.7393939</v>
      </c>
      <c r="AM406" s="1">
        <v>7.6619528619999997</v>
      </c>
      <c r="AN406" s="1">
        <v>973007.12659999996</v>
      </c>
      <c r="AO406" s="1">
        <v>415.38855219999999</v>
      </c>
      <c r="AP406" s="1">
        <v>1249.5205390000001</v>
      </c>
      <c r="AQ406" s="1">
        <v>1304.5508420000001</v>
      </c>
      <c r="AR406" s="1">
        <v>5881.3616160000001</v>
      </c>
      <c r="AS406" s="1">
        <v>7419.2774410000002</v>
      </c>
      <c r="AT406" s="1">
        <v>280.85387209999999</v>
      </c>
      <c r="AU406" s="1">
        <v>972.9144781</v>
      </c>
      <c r="AV406" s="1">
        <v>32320.903699999999</v>
      </c>
      <c r="AW406" s="1">
        <v>356.24713800000001</v>
      </c>
      <c r="AX406" s="1">
        <v>323.85050510000002</v>
      </c>
      <c r="AY406" s="1">
        <v>36.509764310000001</v>
      </c>
      <c r="AZ406" s="1">
        <v>2844.809428</v>
      </c>
      <c r="BA406" s="1">
        <v>2470.8686870000001</v>
      </c>
      <c r="BB406" s="1">
        <v>670.61750840000002</v>
      </c>
      <c r="BC406" s="1">
        <v>6367.6249159999998</v>
      </c>
    </row>
    <row r="407" spans="1:55" ht="15.75" customHeight="1" x14ac:dyDescent="0.25">
      <c r="A407" s="1" t="s">
        <v>893</v>
      </c>
      <c r="B407" s="1" t="s">
        <v>894</v>
      </c>
      <c r="C407" s="1" t="s">
        <v>201</v>
      </c>
      <c r="D407" s="1">
        <v>34</v>
      </c>
      <c r="E407" s="1">
        <v>22.380646859999999</v>
      </c>
      <c r="F407" s="1">
        <v>1</v>
      </c>
      <c r="G407" s="1">
        <v>90</v>
      </c>
      <c r="H407" s="1">
        <v>22.5</v>
      </c>
      <c r="I407" s="1">
        <v>4.5999999999999996</v>
      </c>
      <c r="J407" s="1">
        <v>1.1499999999999999</v>
      </c>
      <c r="K407" s="1">
        <v>3.15</v>
      </c>
      <c r="L407" s="1">
        <v>0.78749999999999998</v>
      </c>
      <c r="M407" s="1" t="s">
        <v>71</v>
      </c>
      <c r="N407" s="1" t="s">
        <v>71</v>
      </c>
      <c r="O407" s="1" t="s">
        <v>71</v>
      </c>
      <c r="P407" s="1" t="s">
        <v>71</v>
      </c>
      <c r="Q407" s="1">
        <v>22</v>
      </c>
      <c r="R407" s="1">
        <v>140.22727269999999</v>
      </c>
      <c r="S407" s="1">
        <v>132.18181820000001</v>
      </c>
      <c r="T407" s="1">
        <v>55.954545449999998</v>
      </c>
      <c r="U407" s="1">
        <v>3552.727273</v>
      </c>
      <c r="V407" s="1">
        <v>248.68181820000001</v>
      </c>
      <c r="W407" s="1">
        <v>12.454545449999999</v>
      </c>
      <c r="X407" s="1">
        <v>236.22727269999999</v>
      </c>
      <c r="Y407" s="1">
        <v>174.72727269999999</v>
      </c>
      <c r="Z407" s="1">
        <v>94.590909089999997</v>
      </c>
      <c r="AA407" s="1">
        <v>181.04545450000001</v>
      </c>
      <c r="AB407" s="1">
        <v>91</v>
      </c>
      <c r="AC407" s="1">
        <v>861.59090909999998</v>
      </c>
      <c r="AD407" s="1">
        <v>143.22727269999999</v>
      </c>
      <c r="AE407" s="1">
        <v>15.227272729999999</v>
      </c>
      <c r="AF407" s="1">
        <v>60.772727269999997</v>
      </c>
      <c r="AG407" s="1">
        <v>397.72727270000001</v>
      </c>
      <c r="AH407" s="1">
        <v>56.272727269999997</v>
      </c>
      <c r="AI407" s="1">
        <v>354.36363640000002</v>
      </c>
      <c r="AJ407" s="1">
        <v>58.590909089999997</v>
      </c>
      <c r="AK407" s="1">
        <v>1105.2316020000001</v>
      </c>
      <c r="AL407" s="1">
        <v>307.87012989999999</v>
      </c>
      <c r="AM407" s="1">
        <v>12.712121209999999</v>
      </c>
      <c r="AN407" s="1">
        <v>905157.92209999997</v>
      </c>
      <c r="AO407" s="1">
        <v>1295.4653679999999</v>
      </c>
      <c r="AP407" s="1">
        <v>1911.021645</v>
      </c>
      <c r="AQ407" s="1">
        <v>1683.8982679999999</v>
      </c>
      <c r="AR407" s="1">
        <v>1007.8268399999999</v>
      </c>
      <c r="AS407" s="1">
        <v>1882.158009</v>
      </c>
      <c r="AT407" s="1">
        <v>1055.0930739999999</v>
      </c>
      <c r="AU407" s="1">
        <v>1480.190476</v>
      </c>
      <c r="AV407" s="1">
        <v>116248.8247</v>
      </c>
      <c r="AW407" s="1">
        <v>5886.088745</v>
      </c>
      <c r="AX407" s="1">
        <v>212.6601732</v>
      </c>
      <c r="AY407" s="1">
        <v>412.56493510000001</v>
      </c>
      <c r="AZ407" s="1">
        <v>44053.731599999999</v>
      </c>
      <c r="BA407" s="1">
        <v>2026.6839829999999</v>
      </c>
      <c r="BB407" s="1">
        <v>19925.766230000001</v>
      </c>
      <c r="BC407" s="1">
        <v>2819.300866</v>
      </c>
    </row>
    <row r="408" spans="1:55" ht="15.75" customHeight="1" x14ac:dyDescent="0.25">
      <c r="A408" s="1" t="s">
        <v>895</v>
      </c>
      <c r="B408" s="1" t="s">
        <v>896</v>
      </c>
      <c r="C408" s="1" t="s">
        <v>3145</v>
      </c>
      <c r="D408" s="1">
        <v>60</v>
      </c>
      <c r="E408" s="1">
        <v>22.380646859999999</v>
      </c>
      <c r="F408" s="1">
        <v>1</v>
      </c>
      <c r="G408" s="1">
        <v>90</v>
      </c>
      <c r="H408" s="1">
        <v>22.5</v>
      </c>
      <c r="I408" s="1">
        <v>9.5</v>
      </c>
      <c r="J408" s="1">
        <v>2.375</v>
      </c>
      <c r="K408" s="1">
        <v>15.25</v>
      </c>
      <c r="L408" s="1">
        <v>3.8125</v>
      </c>
      <c r="M408" s="1">
        <v>50</v>
      </c>
      <c r="N408" s="1">
        <v>12.5</v>
      </c>
      <c r="O408" s="1">
        <v>60</v>
      </c>
      <c r="P408" s="1">
        <v>15</v>
      </c>
      <c r="Q408" s="1">
        <v>149</v>
      </c>
      <c r="R408" s="1">
        <v>151.0738255</v>
      </c>
      <c r="S408" s="1">
        <v>117.5100671</v>
      </c>
      <c r="T408" s="1">
        <v>37</v>
      </c>
      <c r="U408" s="1">
        <v>7449.5100670000002</v>
      </c>
      <c r="V408" s="1">
        <v>310.06711410000003</v>
      </c>
      <c r="W408" s="1">
        <v>-16.046979870000001</v>
      </c>
      <c r="X408" s="1">
        <v>326.11409400000002</v>
      </c>
      <c r="Y408" s="1">
        <v>207.57718120000001</v>
      </c>
      <c r="Z408" s="1">
        <v>99.241610739999999</v>
      </c>
      <c r="AA408" s="1">
        <v>242.65100670000001</v>
      </c>
      <c r="AB408" s="1">
        <v>50.83221477</v>
      </c>
      <c r="AC408" s="1">
        <v>1170.516779</v>
      </c>
      <c r="AD408" s="1">
        <v>143.63087250000001</v>
      </c>
      <c r="AE408" s="1">
        <v>61.127516780000001</v>
      </c>
      <c r="AF408" s="1">
        <v>27.174496640000001</v>
      </c>
      <c r="AG408" s="1">
        <v>402.52348990000002</v>
      </c>
      <c r="AH408" s="1">
        <v>208.0402685</v>
      </c>
      <c r="AI408" s="1">
        <v>375.48322150000001</v>
      </c>
      <c r="AJ408" s="1">
        <v>234.72483220000001</v>
      </c>
      <c r="AK408" s="1">
        <v>3252.3255939999999</v>
      </c>
      <c r="AL408" s="1">
        <v>111.9002358</v>
      </c>
      <c r="AM408" s="1">
        <v>74.202702700000003</v>
      </c>
      <c r="AN408" s="1">
        <v>4497521.3459999999</v>
      </c>
      <c r="AO408" s="1">
        <v>751.17114089999995</v>
      </c>
      <c r="AP408" s="1">
        <v>6653.6666969999997</v>
      </c>
      <c r="AQ408" s="1">
        <v>3735.1017590000001</v>
      </c>
      <c r="AR408" s="1">
        <v>4078.7997460000001</v>
      </c>
      <c r="AS408" s="1">
        <v>11477.873659999999</v>
      </c>
      <c r="AT408" s="1">
        <v>1032.9044080000001</v>
      </c>
      <c r="AU408" s="1">
        <v>7112.0594959999999</v>
      </c>
      <c r="AV408" s="1">
        <v>26976.31897</v>
      </c>
      <c r="AW408" s="1">
        <v>1801.302013</v>
      </c>
      <c r="AX408" s="1">
        <v>246.92281879999999</v>
      </c>
      <c r="AY408" s="1">
        <v>256.37475060000003</v>
      </c>
      <c r="AZ408" s="1">
        <v>13850.386270000001</v>
      </c>
      <c r="BA408" s="1">
        <v>2037.5118809999999</v>
      </c>
      <c r="BB408" s="1">
        <v>16197.629779999999</v>
      </c>
      <c r="BC408" s="1">
        <v>3291.2143120000001</v>
      </c>
    </row>
    <row r="409" spans="1:55" ht="15.75" customHeight="1" x14ac:dyDescent="0.25">
      <c r="A409" s="1" t="s">
        <v>897</v>
      </c>
      <c r="B409" s="1" t="s">
        <v>898</v>
      </c>
      <c r="C409" s="1" t="s">
        <v>3145</v>
      </c>
      <c r="D409" s="1">
        <v>58</v>
      </c>
      <c r="E409" s="1">
        <v>11.190323429999999</v>
      </c>
      <c r="F409" s="1">
        <v>2</v>
      </c>
      <c r="G409" s="1">
        <v>60</v>
      </c>
      <c r="H409" s="1">
        <v>15</v>
      </c>
      <c r="I409" s="1">
        <v>9.5</v>
      </c>
      <c r="J409" s="1">
        <v>2.375</v>
      </c>
      <c r="K409" s="1">
        <v>15</v>
      </c>
      <c r="L409" s="1">
        <v>3.75</v>
      </c>
      <c r="M409" s="1">
        <v>40</v>
      </c>
      <c r="N409" s="1">
        <v>10</v>
      </c>
      <c r="O409" s="1">
        <v>50</v>
      </c>
      <c r="P409" s="1">
        <v>12.5</v>
      </c>
      <c r="Q409" s="1">
        <v>573</v>
      </c>
      <c r="R409" s="1">
        <v>105.94240840000001</v>
      </c>
      <c r="S409" s="1">
        <v>114.6753927</v>
      </c>
      <c r="T409" s="1">
        <v>30.951134379999999</v>
      </c>
      <c r="U409" s="1">
        <v>9021.1256539999995</v>
      </c>
      <c r="V409" s="1">
        <v>289.82722510000002</v>
      </c>
      <c r="W409" s="1">
        <v>-80.917975569999996</v>
      </c>
      <c r="X409" s="1">
        <v>370.7452007</v>
      </c>
      <c r="Y409" s="1">
        <v>167.8307155</v>
      </c>
      <c r="Z409" s="1">
        <v>31.666666670000001</v>
      </c>
      <c r="AA409" s="1">
        <v>217.6753927</v>
      </c>
      <c r="AB409" s="1">
        <v>-15.188481680000001</v>
      </c>
      <c r="AC409" s="1">
        <v>1047.7085509999999</v>
      </c>
      <c r="AD409" s="1">
        <v>117.6439791</v>
      </c>
      <c r="AE409" s="1">
        <v>57.60907504</v>
      </c>
      <c r="AF409" s="1">
        <v>22.034904010000002</v>
      </c>
      <c r="AG409" s="1">
        <v>327.15881330000002</v>
      </c>
      <c r="AH409" s="1">
        <v>194.97382200000001</v>
      </c>
      <c r="AI409" s="1">
        <v>299.03490399999998</v>
      </c>
      <c r="AJ409" s="1">
        <v>221.31064570000001</v>
      </c>
      <c r="AK409" s="1">
        <v>2085.0368870000002</v>
      </c>
      <c r="AL409" s="1">
        <v>171.94339690000001</v>
      </c>
      <c r="AM409" s="1">
        <v>30.640964619999998</v>
      </c>
      <c r="AN409" s="1">
        <v>2346028.8160000001</v>
      </c>
      <c r="AO409" s="1">
        <v>934.91939739999998</v>
      </c>
      <c r="AP409" s="1">
        <v>4219.285218</v>
      </c>
      <c r="AQ409" s="1">
        <v>2330.0643340000001</v>
      </c>
      <c r="AR409" s="1">
        <v>5065.4765369999996</v>
      </c>
      <c r="AS409" s="1">
        <v>11498.18065</v>
      </c>
      <c r="AT409" s="1">
        <v>1006.425914</v>
      </c>
      <c r="AU409" s="1">
        <v>4167.3105660000001</v>
      </c>
      <c r="AV409" s="1">
        <v>45103.004070000003</v>
      </c>
      <c r="AW409" s="1">
        <v>703.06883170000003</v>
      </c>
      <c r="AX409" s="1">
        <v>462.2560014</v>
      </c>
      <c r="AY409" s="1">
        <v>157.397381</v>
      </c>
      <c r="AZ409" s="1">
        <v>4897.0044550000002</v>
      </c>
      <c r="BA409" s="1">
        <v>4419.7598029999999</v>
      </c>
      <c r="BB409" s="1">
        <v>3901.0652129999999</v>
      </c>
      <c r="BC409" s="1">
        <v>9032.5711630000005</v>
      </c>
    </row>
    <row r="410" spans="1:55" ht="15.75" customHeight="1" x14ac:dyDescent="0.25">
      <c r="A410" s="1" t="s">
        <v>899</v>
      </c>
      <c r="B410" s="1" t="s">
        <v>900</v>
      </c>
      <c r="C410" s="1" t="s">
        <v>3145</v>
      </c>
      <c r="D410" s="1">
        <v>65</v>
      </c>
      <c r="E410" s="1">
        <v>11.190323429999999</v>
      </c>
      <c r="F410" s="1">
        <v>2</v>
      </c>
      <c r="G410" s="1">
        <v>60</v>
      </c>
      <c r="H410" s="1">
        <v>15</v>
      </c>
      <c r="I410" s="1">
        <v>8</v>
      </c>
      <c r="J410" s="1">
        <v>2</v>
      </c>
      <c r="K410" s="1">
        <v>8.65</v>
      </c>
      <c r="L410" s="1">
        <v>2.1625000000000001</v>
      </c>
      <c r="M410" s="1">
        <v>42.5</v>
      </c>
      <c r="N410" s="1">
        <v>10.625</v>
      </c>
      <c r="O410" s="1">
        <v>40</v>
      </c>
      <c r="P410" s="1">
        <v>10</v>
      </c>
      <c r="Q410" s="1">
        <v>662</v>
      </c>
      <c r="R410" s="1">
        <v>110.021148</v>
      </c>
      <c r="S410" s="1">
        <v>116.8610272</v>
      </c>
      <c r="T410" s="1">
        <v>33.182779459999999</v>
      </c>
      <c r="U410" s="1">
        <v>8400.6314199999997</v>
      </c>
      <c r="V410" s="1">
        <v>285.97583079999998</v>
      </c>
      <c r="W410" s="1">
        <v>-68.445619339999993</v>
      </c>
      <c r="X410" s="1">
        <v>354.42145019999998</v>
      </c>
      <c r="Y410" s="1">
        <v>140.8731118</v>
      </c>
      <c r="Z410" s="1">
        <v>68.155589120000002</v>
      </c>
      <c r="AA410" s="1">
        <v>214.55589119999999</v>
      </c>
      <c r="AB410" s="1">
        <v>-2.1450151059999998</v>
      </c>
      <c r="AC410" s="1">
        <v>1173.3383690000001</v>
      </c>
      <c r="AD410" s="1">
        <v>128.43957700000001</v>
      </c>
      <c r="AE410" s="1">
        <v>70.445619339999993</v>
      </c>
      <c r="AF410" s="1">
        <v>17.859516620000001</v>
      </c>
      <c r="AG410" s="1">
        <v>355.18580059999999</v>
      </c>
      <c r="AH410" s="1">
        <v>234.09818730000001</v>
      </c>
      <c r="AI410" s="1">
        <v>309.2024169</v>
      </c>
      <c r="AJ410" s="1">
        <v>276.09214500000002</v>
      </c>
      <c r="AK410" s="1">
        <v>2284.4655130000001</v>
      </c>
      <c r="AL410" s="1">
        <v>224.88534720000001</v>
      </c>
      <c r="AM410" s="1">
        <v>46.763817979999999</v>
      </c>
      <c r="AN410" s="1">
        <v>2666277.8369999998</v>
      </c>
      <c r="AO410" s="1">
        <v>1300.9071309999999</v>
      </c>
      <c r="AP410" s="1">
        <v>4209.3578550000002</v>
      </c>
      <c r="AQ410" s="1">
        <v>2394.0112180000001</v>
      </c>
      <c r="AR410" s="1">
        <v>6888.2108040000003</v>
      </c>
      <c r="AS410" s="1">
        <v>10551.580900000001</v>
      </c>
      <c r="AT410" s="1">
        <v>1306.8856760000001</v>
      </c>
      <c r="AU410" s="1">
        <v>4303.2134319999996</v>
      </c>
      <c r="AV410" s="1">
        <v>50350.880790000003</v>
      </c>
      <c r="AW410" s="1">
        <v>1063.0334089999999</v>
      </c>
      <c r="AX410" s="1">
        <v>339.35785520000002</v>
      </c>
      <c r="AY410" s="1">
        <v>99.464349540000001</v>
      </c>
      <c r="AZ410" s="1">
        <v>6616.4752589999998</v>
      </c>
      <c r="BA410" s="1">
        <v>3212.0130380000001</v>
      </c>
      <c r="BB410" s="1">
        <v>3141.5535190000001</v>
      </c>
      <c r="BC410" s="1">
        <v>8509.7691059999997</v>
      </c>
    </row>
    <row r="411" spans="1:55" ht="15.75" customHeight="1" x14ac:dyDescent="0.25">
      <c r="A411" s="1" t="s">
        <v>901</v>
      </c>
      <c r="B411" s="1" t="s">
        <v>902</v>
      </c>
      <c r="C411" s="1" t="s">
        <v>65</v>
      </c>
      <c r="D411" s="1">
        <v>72.2</v>
      </c>
      <c r="E411" s="1">
        <v>2.238064686</v>
      </c>
      <c r="F411" s="1">
        <v>10</v>
      </c>
      <c r="G411" s="1">
        <v>77.5</v>
      </c>
      <c r="H411" s="1">
        <v>19.375</v>
      </c>
      <c r="I411" s="1">
        <v>5.5</v>
      </c>
      <c r="J411" s="1">
        <v>1.375</v>
      </c>
      <c r="K411" s="1">
        <v>3</v>
      </c>
      <c r="L411" s="1">
        <v>0.75</v>
      </c>
      <c r="M411" s="1">
        <v>34</v>
      </c>
      <c r="N411" s="1">
        <v>8.5</v>
      </c>
      <c r="O411" s="1">
        <v>35</v>
      </c>
      <c r="P411" s="1">
        <v>8.75</v>
      </c>
      <c r="Q411" s="1">
        <v>544</v>
      </c>
      <c r="R411" s="1">
        <v>42.058823529999998</v>
      </c>
      <c r="S411" s="1">
        <v>67.207720589999994</v>
      </c>
      <c r="T411" s="1">
        <v>31.321691179999998</v>
      </c>
      <c r="U411" s="1">
        <v>5542.6341910000001</v>
      </c>
      <c r="V411" s="1">
        <v>160.65808820000001</v>
      </c>
      <c r="W411" s="1">
        <v>-61.091911760000002</v>
      </c>
      <c r="X411" s="1">
        <v>221.75</v>
      </c>
      <c r="Y411" s="1">
        <v>48.490808819999998</v>
      </c>
      <c r="Z411" s="1">
        <v>50.1875</v>
      </c>
      <c r="AA411" s="1">
        <v>115.0588235</v>
      </c>
      <c r="AB411" s="1">
        <v>-24.472426469999998</v>
      </c>
      <c r="AC411" s="1">
        <v>1214.101103</v>
      </c>
      <c r="AD411" s="1">
        <v>164.70772059999999</v>
      </c>
      <c r="AE411" s="1">
        <v>53.279411760000002</v>
      </c>
      <c r="AF411" s="1">
        <v>33.965073529999998</v>
      </c>
      <c r="AG411" s="1">
        <v>444.11397060000002</v>
      </c>
      <c r="AH411" s="1">
        <v>178.2022059</v>
      </c>
      <c r="AI411" s="1">
        <v>244.43198530000001</v>
      </c>
      <c r="AJ411" s="1">
        <v>355.59375</v>
      </c>
      <c r="AK411" s="1">
        <v>1468.6816160000001</v>
      </c>
      <c r="AL411" s="1">
        <v>286.92362350000002</v>
      </c>
      <c r="AM411" s="1">
        <v>54.384353670000003</v>
      </c>
      <c r="AN411" s="1">
        <v>5692235.8899999997</v>
      </c>
      <c r="AO411" s="1">
        <v>2141.1351829999999</v>
      </c>
      <c r="AP411" s="1">
        <v>3978.3082949999998</v>
      </c>
      <c r="AQ411" s="1">
        <v>6040.2725600000003</v>
      </c>
      <c r="AR411" s="1">
        <v>2627.8857349999998</v>
      </c>
      <c r="AS411" s="1">
        <v>5564.2262890000002</v>
      </c>
      <c r="AT411" s="1">
        <v>1373.521395</v>
      </c>
      <c r="AU411" s="1">
        <v>3307.2846890000001</v>
      </c>
      <c r="AV411" s="1">
        <v>344813.35440000001</v>
      </c>
      <c r="AW411" s="1">
        <v>8542.7192040000009</v>
      </c>
      <c r="AX411" s="1">
        <v>695.34719970000003</v>
      </c>
      <c r="AY411" s="1">
        <v>247.28607070000001</v>
      </c>
      <c r="AZ411" s="1">
        <v>64345.559730000001</v>
      </c>
      <c r="BA411" s="1">
        <v>7220.0621680000004</v>
      </c>
      <c r="BB411" s="1">
        <v>13000.0764</v>
      </c>
      <c r="BC411" s="1">
        <v>56591.689169999998</v>
      </c>
    </row>
    <row r="412" spans="1:55" ht="15.75" customHeight="1" x14ac:dyDescent="0.25">
      <c r="A412" s="1" t="s">
        <v>903</v>
      </c>
      <c r="B412" s="1" t="s">
        <v>904</v>
      </c>
      <c r="C412" s="1" t="s">
        <v>357</v>
      </c>
      <c r="D412" s="1">
        <v>67</v>
      </c>
      <c r="E412" s="1">
        <v>11.190323429999999</v>
      </c>
      <c r="F412" s="1">
        <v>2</v>
      </c>
      <c r="G412" s="1">
        <v>45</v>
      </c>
      <c r="H412" s="1">
        <v>11.25</v>
      </c>
      <c r="I412" s="1">
        <v>3</v>
      </c>
      <c r="J412" s="1">
        <v>0.75</v>
      </c>
      <c r="K412" s="1">
        <v>3.55</v>
      </c>
      <c r="L412" s="1">
        <v>0.88749999999999996</v>
      </c>
      <c r="M412" s="1">
        <v>7.5</v>
      </c>
      <c r="N412" s="1">
        <v>1.875</v>
      </c>
      <c r="O412" s="1">
        <v>7.5</v>
      </c>
      <c r="P412" s="1">
        <v>1.875</v>
      </c>
      <c r="Q412" s="1">
        <v>25</v>
      </c>
      <c r="R412" s="1">
        <v>122.2</v>
      </c>
      <c r="S412" s="1">
        <v>91.16</v>
      </c>
      <c r="T412" s="1">
        <v>26.48</v>
      </c>
      <c r="U412" s="1">
        <v>8636.1200000000008</v>
      </c>
      <c r="V412" s="1">
        <v>290.8</v>
      </c>
      <c r="W412" s="1">
        <v>-49.04</v>
      </c>
      <c r="X412" s="1">
        <v>339.84</v>
      </c>
      <c r="Y412" s="1">
        <v>202.12</v>
      </c>
      <c r="Z412" s="1">
        <v>23.16</v>
      </c>
      <c r="AA412" s="1">
        <v>231.68</v>
      </c>
      <c r="AB412" s="1">
        <v>10.119999999999999</v>
      </c>
      <c r="AC412" s="1">
        <v>1481.96</v>
      </c>
      <c r="AD412" s="1">
        <v>230.08</v>
      </c>
      <c r="AE412" s="1">
        <v>50.76</v>
      </c>
      <c r="AF412" s="1">
        <v>50.2</v>
      </c>
      <c r="AG412" s="1">
        <v>591.79999999999995</v>
      </c>
      <c r="AH412" s="1">
        <v>169.76</v>
      </c>
      <c r="AI412" s="1">
        <v>556.04</v>
      </c>
      <c r="AJ412" s="1">
        <v>198.12</v>
      </c>
      <c r="AK412" s="1">
        <v>1196.833333</v>
      </c>
      <c r="AL412" s="1">
        <v>132.72333330000001</v>
      </c>
      <c r="AM412" s="1">
        <v>12.01</v>
      </c>
      <c r="AN412" s="1">
        <v>1312873.777</v>
      </c>
      <c r="AO412" s="1">
        <v>707.08333330000005</v>
      </c>
      <c r="AP412" s="1">
        <v>3300.4566669999999</v>
      </c>
      <c r="AQ412" s="1">
        <v>1142.2233329999999</v>
      </c>
      <c r="AR412" s="1">
        <v>2760.4433330000002</v>
      </c>
      <c r="AS412" s="1">
        <v>4281.5566669999998</v>
      </c>
      <c r="AT412" s="1">
        <v>686.39333329999999</v>
      </c>
      <c r="AU412" s="1">
        <v>2676.7766670000001</v>
      </c>
      <c r="AV412" s="1">
        <v>166362.37330000001</v>
      </c>
      <c r="AW412" s="1">
        <v>4667.66</v>
      </c>
      <c r="AX412" s="1">
        <v>928.94</v>
      </c>
      <c r="AY412" s="1">
        <v>389.25</v>
      </c>
      <c r="AZ412" s="1">
        <v>22503.5</v>
      </c>
      <c r="BA412" s="1">
        <v>9707.606667</v>
      </c>
      <c r="BB412" s="1">
        <v>16827.873329999999</v>
      </c>
      <c r="BC412" s="1">
        <v>32007.526669999999</v>
      </c>
    </row>
    <row r="413" spans="1:55" ht="15.75" customHeight="1" x14ac:dyDescent="0.25">
      <c r="A413" s="1" t="s">
        <v>905</v>
      </c>
      <c r="B413" s="1" t="s">
        <v>906</v>
      </c>
      <c r="C413" s="1" t="s">
        <v>135</v>
      </c>
      <c r="D413" s="1">
        <v>66.400000000000006</v>
      </c>
      <c r="E413" s="1">
        <v>4.4761293719999999</v>
      </c>
      <c r="F413" s="1">
        <v>5</v>
      </c>
      <c r="G413" s="1">
        <v>25</v>
      </c>
      <c r="H413" s="1">
        <v>6.25</v>
      </c>
      <c r="I413" s="1">
        <v>2</v>
      </c>
      <c r="J413" s="1">
        <v>0.5</v>
      </c>
      <c r="K413" s="1">
        <v>2.9</v>
      </c>
      <c r="L413" s="1">
        <v>0.72499999999999998</v>
      </c>
      <c r="M413" s="1">
        <v>10</v>
      </c>
      <c r="N413" s="1">
        <v>2.5</v>
      </c>
      <c r="O413" s="1">
        <v>15</v>
      </c>
      <c r="P413" s="1">
        <v>3.75</v>
      </c>
      <c r="Q413" s="1">
        <v>784</v>
      </c>
      <c r="R413" s="1">
        <v>27.682397959999999</v>
      </c>
      <c r="S413" s="1">
        <v>69.656887760000004</v>
      </c>
      <c r="T413" s="1">
        <v>25.630102040000001</v>
      </c>
      <c r="U413" s="1">
        <v>7223.7997450000003</v>
      </c>
      <c r="V413" s="1">
        <v>173.47576530000001</v>
      </c>
      <c r="W413" s="1">
        <v>-103.1390306</v>
      </c>
      <c r="X413" s="1">
        <v>276.61479589999999</v>
      </c>
      <c r="Y413" s="1">
        <v>70.232142859999996</v>
      </c>
      <c r="Z413" s="1">
        <v>8.5459183999999994E-2</v>
      </c>
      <c r="AA413" s="1">
        <v>122.1441327</v>
      </c>
      <c r="AB413" s="1">
        <v>-61.521683670000002</v>
      </c>
      <c r="AC413" s="1">
        <v>902.52423469999997</v>
      </c>
      <c r="AD413" s="1">
        <v>111.9145408</v>
      </c>
      <c r="AE413" s="1">
        <v>45.26147959</v>
      </c>
      <c r="AF413" s="1">
        <v>28.452806120000002</v>
      </c>
      <c r="AG413" s="1">
        <v>302.78316330000001</v>
      </c>
      <c r="AH413" s="1">
        <v>152.13010199999999</v>
      </c>
      <c r="AI413" s="1">
        <v>222.98596939999999</v>
      </c>
      <c r="AJ413" s="1">
        <v>225.97959180000001</v>
      </c>
      <c r="AK413" s="1">
        <v>1334.025437</v>
      </c>
      <c r="AL413" s="1">
        <v>249.9625834</v>
      </c>
      <c r="AM413" s="1">
        <v>17.76849245</v>
      </c>
      <c r="AN413" s="1">
        <v>6193498.8169999998</v>
      </c>
      <c r="AO413" s="1">
        <v>1222.6201020000001</v>
      </c>
      <c r="AP413" s="1">
        <v>5665.769918</v>
      </c>
      <c r="AQ413" s="1">
        <v>7693.3993209999999</v>
      </c>
      <c r="AR413" s="1">
        <v>2964.4211369999998</v>
      </c>
      <c r="AS413" s="1">
        <v>6460.0373870000003</v>
      </c>
      <c r="AT413" s="1">
        <v>807.89363089999995</v>
      </c>
      <c r="AU413" s="1">
        <v>3995.8488269999998</v>
      </c>
      <c r="AV413" s="1">
        <v>245354.45920000001</v>
      </c>
      <c r="AW413" s="1">
        <v>3837.1459439999999</v>
      </c>
      <c r="AX413" s="1">
        <v>617.36321420000002</v>
      </c>
      <c r="AY413" s="1">
        <v>89.984998500000003</v>
      </c>
      <c r="AZ413" s="1">
        <v>27790.560839999998</v>
      </c>
      <c r="BA413" s="1">
        <v>7671.0405229999997</v>
      </c>
      <c r="BB413" s="1">
        <v>7633.1760480000003</v>
      </c>
      <c r="BC413" s="1">
        <v>22754.673910000001</v>
      </c>
    </row>
    <row r="414" spans="1:55" ht="15.75" customHeight="1" x14ac:dyDescent="0.25">
      <c r="A414" s="1" t="s">
        <v>907</v>
      </c>
      <c r="B414" s="1" t="s">
        <v>908</v>
      </c>
      <c r="C414" s="1" t="s">
        <v>3135</v>
      </c>
      <c r="D414" s="1">
        <v>85.3</v>
      </c>
      <c r="E414" s="1">
        <v>1.119032343</v>
      </c>
      <c r="F414" s="1">
        <v>20</v>
      </c>
      <c r="G414" s="1">
        <v>38</v>
      </c>
      <c r="H414" s="1">
        <v>9.5</v>
      </c>
      <c r="I414" s="1">
        <v>2.8</v>
      </c>
      <c r="J414" s="1">
        <v>0.7</v>
      </c>
      <c r="K414" s="1">
        <v>4</v>
      </c>
      <c r="L414" s="1">
        <v>1</v>
      </c>
      <c r="M414" s="1">
        <v>8</v>
      </c>
      <c r="N414" s="1">
        <v>2</v>
      </c>
      <c r="O414" s="1">
        <v>8</v>
      </c>
      <c r="P414" s="1">
        <v>2</v>
      </c>
      <c r="Q414" s="1">
        <v>599</v>
      </c>
      <c r="R414" s="1">
        <v>3.3255425710000002</v>
      </c>
      <c r="S414" s="1">
        <v>94.562604339999993</v>
      </c>
      <c r="T414" s="1">
        <v>30.110183639999999</v>
      </c>
      <c r="U414" s="1">
        <v>7844.6126880000002</v>
      </c>
      <c r="V414" s="1">
        <v>172.06176959999999</v>
      </c>
      <c r="W414" s="1">
        <v>-149.05676130000001</v>
      </c>
      <c r="X414" s="1">
        <v>321.1185309</v>
      </c>
      <c r="Y414" s="1">
        <v>60.342237060000002</v>
      </c>
      <c r="Z414" s="1">
        <v>-20.559265440000001</v>
      </c>
      <c r="AA414" s="1">
        <v>105.4490818</v>
      </c>
      <c r="AB414" s="1">
        <v>-94.727879799999997</v>
      </c>
      <c r="AC414" s="1">
        <v>711.13021700000002</v>
      </c>
      <c r="AD414" s="1">
        <v>96.774624369999998</v>
      </c>
      <c r="AE414" s="1">
        <v>32.56260434</v>
      </c>
      <c r="AF414" s="1">
        <v>34.707846410000002</v>
      </c>
      <c r="AG414" s="1">
        <v>260.89482470000002</v>
      </c>
      <c r="AH414" s="1">
        <v>109.1135225</v>
      </c>
      <c r="AI414" s="1">
        <v>187.74457430000001</v>
      </c>
      <c r="AJ414" s="1">
        <v>189.41402339999999</v>
      </c>
      <c r="AK414" s="1">
        <v>1657.193176</v>
      </c>
      <c r="AL414" s="1">
        <v>817.70134169999994</v>
      </c>
      <c r="AM414" s="1">
        <v>87.298876050000004</v>
      </c>
      <c r="AN414" s="1">
        <v>6723346.7230000002</v>
      </c>
      <c r="AO414" s="1">
        <v>1947.5229340000001</v>
      </c>
      <c r="AP414" s="1">
        <v>5907.0369069999997</v>
      </c>
      <c r="AQ414" s="1">
        <v>7872.7635190000001</v>
      </c>
      <c r="AR414" s="1">
        <v>3840.7037479999999</v>
      </c>
      <c r="AS414" s="1">
        <v>6655.7084379999997</v>
      </c>
      <c r="AT414" s="1">
        <v>1027.6993259999999</v>
      </c>
      <c r="AU414" s="1">
        <v>4616.683352</v>
      </c>
      <c r="AV414" s="1">
        <v>135352.3242</v>
      </c>
      <c r="AW414" s="1">
        <v>2824.0410940000002</v>
      </c>
      <c r="AX414" s="1">
        <v>308.83512100000002</v>
      </c>
      <c r="AY414" s="1">
        <v>238.75564069999999</v>
      </c>
      <c r="AZ414" s="1">
        <v>22751.669519999999</v>
      </c>
      <c r="BA414" s="1">
        <v>3177.244616</v>
      </c>
      <c r="BB414" s="1">
        <v>3695.9664210000001</v>
      </c>
      <c r="BC414" s="1">
        <v>25427.71459</v>
      </c>
    </row>
    <row r="415" spans="1:55" ht="15.75" customHeight="1" x14ac:dyDescent="0.25">
      <c r="A415" s="1" t="s">
        <v>909</v>
      </c>
      <c r="B415" s="1" t="s">
        <v>910</v>
      </c>
      <c r="C415" s="1" t="s">
        <v>3152</v>
      </c>
      <c r="D415" s="1">
        <v>74</v>
      </c>
      <c r="E415" s="1">
        <v>22.380646859999999</v>
      </c>
      <c r="F415" s="1">
        <v>1</v>
      </c>
      <c r="G415" s="1">
        <v>13.5</v>
      </c>
      <c r="H415" s="1">
        <v>3.375</v>
      </c>
      <c r="I415" s="1">
        <v>2.5</v>
      </c>
      <c r="J415" s="1">
        <v>0.625</v>
      </c>
      <c r="K415" s="1">
        <v>5.5</v>
      </c>
      <c r="L415" s="1">
        <v>1.375</v>
      </c>
      <c r="M415" s="1">
        <v>12.5</v>
      </c>
      <c r="N415" s="1">
        <v>3.125</v>
      </c>
      <c r="O415" s="1">
        <v>20</v>
      </c>
      <c r="P415" s="1">
        <v>5</v>
      </c>
      <c r="Q415" s="1">
        <v>8</v>
      </c>
      <c r="R415" s="1">
        <v>167.125</v>
      </c>
      <c r="S415" s="1">
        <v>71</v>
      </c>
      <c r="T415" s="1">
        <v>26</v>
      </c>
      <c r="U415" s="1">
        <v>6926.875</v>
      </c>
      <c r="V415" s="1">
        <v>305.375</v>
      </c>
      <c r="W415" s="1">
        <v>35.375</v>
      </c>
      <c r="X415" s="1">
        <v>270</v>
      </c>
      <c r="Y415" s="1">
        <v>232</v>
      </c>
      <c r="Z415" s="1">
        <v>96.625</v>
      </c>
      <c r="AA415" s="1">
        <v>257.875</v>
      </c>
      <c r="AB415" s="1">
        <v>79.25</v>
      </c>
      <c r="AC415" s="1">
        <v>2062.75</v>
      </c>
      <c r="AD415" s="1">
        <v>309.75</v>
      </c>
      <c r="AE415" s="1">
        <v>79.375</v>
      </c>
      <c r="AF415" s="1">
        <v>48.25</v>
      </c>
      <c r="AG415" s="1">
        <v>807.75</v>
      </c>
      <c r="AH415" s="1">
        <v>268.625</v>
      </c>
      <c r="AI415" s="1">
        <v>698.75</v>
      </c>
      <c r="AJ415" s="1">
        <v>309.25</v>
      </c>
      <c r="AK415" s="1">
        <v>179.95624670000001</v>
      </c>
      <c r="AL415" s="1">
        <v>37.58996338</v>
      </c>
      <c r="AM415" s="1">
        <v>3.9659767910000001</v>
      </c>
      <c r="AN415" s="1">
        <v>554159.40769999998</v>
      </c>
      <c r="AO415" s="1">
        <v>132.41569139999999</v>
      </c>
      <c r="AP415" s="1">
        <v>548.17129839999996</v>
      </c>
      <c r="AQ415" s="1">
        <v>594.08587580000005</v>
      </c>
      <c r="AR415" s="1">
        <v>393.98568920000002</v>
      </c>
      <c r="AS415" s="1">
        <v>852.41291950000004</v>
      </c>
      <c r="AT415" s="1">
        <v>97.164122250000005</v>
      </c>
      <c r="AU415" s="1">
        <v>448.34779379999998</v>
      </c>
      <c r="AV415" s="1">
        <v>17630.362870000001</v>
      </c>
      <c r="AW415" s="1">
        <v>303.19361629999997</v>
      </c>
      <c r="AX415" s="1">
        <v>65.985857289999998</v>
      </c>
      <c r="AY415" s="1">
        <v>24.61358813</v>
      </c>
      <c r="AZ415" s="1">
        <v>2289.615198</v>
      </c>
      <c r="BA415" s="1">
        <v>693.38893010000004</v>
      </c>
      <c r="BB415" s="1">
        <v>1120.2758859999999</v>
      </c>
      <c r="BC415" s="1">
        <v>1976.6463900000001</v>
      </c>
    </row>
    <row r="416" spans="1:55" ht="15.75" customHeight="1" x14ac:dyDescent="0.25">
      <c r="A416" s="1" t="s">
        <v>911</v>
      </c>
      <c r="B416" s="1" t="s">
        <v>912</v>
      </c>
      <c r="C416" s="1" t="s">
        <v>790</v>
      </c>
      <c r="D416" s="1">
        <v>76</v>
      </c>
      <c r="E416" s="1">
        <v>11.190323429999999</v>
      </c>
      <c r="F416" s="1">
        <v>2</v>
      </c>
      <c r="G416" s="1">
        <v>22.5</v>
      </c>
      <c r="H416" s="1">
        <v>5.625</v>
      </c>
      <c r="I416" s="1">
        <v>6</v>
      </c>
      <c r="J416" s="1">
        <v>1.5</v>
      </c>
      <c r="K416" s="1">
        <v>12.5</v>
      </c>
      <c r="L416" s="1">
        <v>3.125</v>
      </c>
      <c r="M416" s="1" t="s">
        <v>71</v>
      </c>
      <c r="N416" s="1" t="s">
        <v>71</v>
      </c>
      <c r="O416" s="1" t="s">
        <v>71</v>
      </c>
      <c r="P416" s="1" t="s">
        <v>71</v>
      </c>
      <c r="Q416" s="1">
        <v>158</v>
      </c>
      <c r="R416" s="1">
        <v>69.854430379999997</v>
      </c>
      <c r="S416" s="1">
        <v>74.094936709999999</v>
      </c>
      <c r="T416" s="1">
        <v>31.968354430000002</v>
      </c>
      <c r="U416" s="1">
        <v>6019.4367089999996</v>
      </c>
      <c r="V416" s="1">
        <v>197.64556959999999</v>
      </c>
      <c r="W416" s="1">
        <v>-46.974683540000001</v>
      </c>
      <c r="X416" s="1">
        <v>244.62025320000001</v>
      </c>
      <c r="Y416" s="1">
        <v>83.898734180000005</v>
      </c>
      <c r="Z416" s="1">
        <v>66.025316459999999</v>
      </c>
      <c r="AA416" s="1">
        <v>147.25316459999999</v>
      </c>
      <c r="AB416" s="1">
        <v>-5.9493670889999999</v>
      </c>
      <c r="AC416" s="1">
        <v>1511.4936709999999</v>
      </c>
      <c r="AD416" s="1">
        <v>217.36708859999999</v>
      </c>
      <c r="AE416" s="1">
        <v>52.537974679999998</v>
      </c>
      <c r="AF416" s="1">
        <v>42.06962025</v>
      </c>
      <c r="AG416" s="1">
        <v>599.74683540000001</v>
      </c>
      <c r="AH416" s="1">
        <v>187.90506329999999</v>
      </c>
      <c r="AI416" s="1">
        <v>282.63291140000001</v>
      </c>
      <c r="AJ416" s="1">
        <v>469.98101270000001</v>
      </c>
      <c r="AK416" s="1">
        <v>1292.1633879999999</v>
      </c>
      <c r="AL416" s="1">
        <v>204.40494240000001</v>
      </c>
      <c r="AM416" s="1">
        <v>92.005361609999994</v>
      </c>
      <c r="AN416" s="1">
        <v>6027239.6359999999</v>
      </c>
      <c r="AO416" s="1">
        <v>1126.8544710000001</v>
      </c>
      <c r="AP416" s="1">
        <v>4983.0566799999997</v>
      </c>
      <c r="AQ416" s="1">
        <v>5609.4344920000003</v>
      </c>
      <c r="AR416" s="1">
        <v>2494.9450940000002</v>
      </c>
      <c r="AS416" s="1">
        <v>9051.3751510000002</v>
      </c>
      <c r="AT416" s="1">
        <v>830.13932109999996</v>
      </c>
      <c r="AU416" s="1">
        <v>3916.2012420000001</v>
      </c>
      <c r="AV416" s="1">
        <v>659829.57640000002</v>
      </c>
      <c r="AW416" s="1">
        <v>14127.100060000001</v>
      </c>
      <c r="AX416" s="1">
        <v>960.72147870000003</v>
      </c>
      <c r="AY416" s="1">
        <v>182.2435298</v>
      </c>
      <c r="AZ416" s="1">
        <v>111622.3431</v>
      </c>
      <c r="BA416" s="1">
        <v>12429.080099999999</v>
      </c>
      <c r="BB416" s="1">
        <v>21494.921709999999</v>
      </c>
      <c r="BC416" s="1">
        <v>115224.0315</v>
      </c>
    </row>
    <row r="417" spans="1:55" ht="15.75" customHeight="1" x14ac:dyDescent="0.25">
      <c r="A417" s="1" t="s">
        <v>913</v>
      </c>
      <c r="B417" s="1" t="s">
        <v>914</v>
      </c>
      <c r="C417" s="1" t="s">
        <v>3179</v>
      </c>
      <c r="D417" s="1">
        <v>60</v>
      </c>
      <c r="E417" s="1">
        <v>11.190323429999999</v>
      </c>
      <c r="F417" s="1">
        <v>2</v>
      </c>
      <c r="G417" s="1">
        <v>45</v>
      </c>
      <c r="H417" s="1">
        <v>11.25</v>
      </c>
      <c r="I417" s="1">
        <v>3.5</v>
      </c>
      <c r="J417" s="1">
        <v>0.875</v>
      </c>
      <c r="K417" s="1">
        <v>5.3</v>
      </c>
      <c r="L417" s="1">
        <v>1.325</v>
      </c>
      <c r="M417" s="1">
        <v>20</v>
      </c>
      <c r="N417" s="1">
        <v>5</v>
      </c>
      <c r="O417" s="1">
        <v>22</v>
      </c>
      <c r="P417" s="1">
        <v>5.5</v>
      </c>
      <c r="Q417" s="1">
        <v>262</v>
      </c>
      <c r="R417" s="1">
        <v>21.156488549999999</v>
      </c>
      <c r="S417" s="1">
        <v>75.41603053</v>
      </c>
      <c r="T417" s="1">
        <v>29.763358780000001</v>
      </c>
      <c r="U417" s="1">
        <v>6048.0076339999996</v>
      </c>
      <c r="V417" s="1">
        <v>155.25954200000001</v>
      </c>
      <c r="W417" s="1">
        <v>-94.580152670000004</v>
      </c>
      <c r="X417" s="1">
        <v>249.8396947</v>
      </c>
      <c r="Y417" s="1">
        <v>32.328244269999999</v>
      </c>
      <c r="Z417" s="1">
        <v>31.076335879999998</v>
      </c>
      <c r="AA417" s="1">
        <v>100.8091603</v>
      </c>
      <c r="AB417" s="1">
        <v>-52.0610687</v>
      </c>
      <c r="AC417" s="1">
        <v>1252.515267</v>
      </c>
      <c r="AD417" s="1">
        <v>169.14503819999999</v>
      </c>
      <c r="AE417" s="1">
        <v>56.969465649999997</v>
      </c>
      <c r="AF417" s="1">
        <v>32.068702289999997</v>
      </c>
      <c r="AG417" s="1">
        <v>455.5</v>
      </c>
      <c r="AH417" s="1">
        <v>193.3740458</v>
      </c>
      <c r="AI417" s="1">
        <v>269.89694659999998</v>
      </c>
      <c r="AJ417" s="1">
        <v>347.10305340000002</v>
      </c>
      <c r="AK417" s="1">
        <v>1019.0826970000001</v>
      </c>
      <c r="AL417" s="1">
        <v>520.15958880000005</v>
      </c>
      <c r="AM417" s="1">
        <v>17.66792431</v>
      </c>
      <c r="AN417" s="1">
        <v>3223974.858</v>
      </c>
      <c r="AO417" s="1">
        <v>544.89023429999997</v>
      </c>
      <c r="AP417" s="1">
        <v>4296.3364629999996</v>
      </c>
      <c r="AQ417" s="1">
        <v>5375.9129009999997</v>
      </c>
      <c r="AR417" s="1">
        <v>2210.972303</v>
      </c>
      <c r="AS417" s="1">
        <v>3888.354304</v>
      </c>
      <c r="AT417" s="1">
        <v>338.87531810000002</v>
      </c>
      <c r="AU417" s="1">
        <v>2879.5441489999998</v>
      </c>
      <c r="AV417" s="1">
        <v>471010.54190000001</v>
      </c>
      <c r="AW417" s="1">
        <v>11439.557430000001</v>
      </c>
      <c r="AX417" s="1">
        <v>869.23278059999996</v>
      </c>
      <c r="AY417" s="1">
        <v>79.389897930000004</v>
      </c>
      <c r="AZ417" s="1">
        <v>74280.005749999997</v>
      </c>
      <c r="BA417" s="1">
        <v>9733.9515080000001</v>
      </c>
      <c r="BB417" s="1">
        <v>14384.92037</v>
      </c>
      <c r="BC417" s="1">
        <v>51074.537230000002</v>
      </c>
    </row>
    <row r="418" spans="1:55" ht="15.75" customHeight="1" x14ac:dyDescent="0.25">
      <c r="A418" s="1" t="s">
        <v>915</v>
      </c>
      <c r="B418" s="1" t="s">
        <v>916</v>
      </c>
      <c r="C418" s="1" t="s">
        <v>3144</v>
      </c>
      <c r="D418" s="1">
        <v>36.5</v>
      </c>
      <c r="E418" s="1">
        <v>11.190323429999999</v>
      </c>
      <c r="F418" s="1">
        <v>2</v>
      </c>
      <c r="G418" s="1">
        <v>52.5</v>
      </c>
      <c r="H418" s="1">
        <v>13.125</v>
      </c>
      <c r="I418" s="1">
        <v>2.75</v>
      </c>
      <c r="J418" s="1">
        <v>0.6875</v>
      </c>
      <c r="K418" s="1">
        <v>6</v>
      </c>
      <c r="L418" s="1">
        <v>1.5</v>
      </c>
      <c r="M418" s="1">
        <v>17.5</v>
      </c>
      <c r="N418" s="1">
        <v>4.375</v>
      </c>
      <c r="O418" s="1">
        <v>15</v>
      </c>
      <c r="P418" s="1">
        <v>3.75</v>
      </c>
      <c r="Q418" s="1">
        <v>40</v>
      </c>
      <c r="R418" s="1">
        <v>94.825000000000003</v>
      </c>
      <c r="S418" s="1">
        <v>78.95</v>
      </c>
      <c r="T418" s="1">
        <v>30.475000000000001</v>
      </c>
      <c r="U418" s="1">
        <v>6106.2749999999996</v>
      </c>
      <c r="V418" s="1">
        <v>237.15</v>
      </c>
      <c r="W418" s="1">
        <v>-14.475</v>
      </c>
      <c r="X418" s="1">
        <v>251.625</v>
      </c>
      <c r="Y418" s="1">
        <v>68.325000000000003</v>
      </c>
      <c r="Z418" s="1">
        <v>155.25</v>
      </c>
      <c r="AA418" s="1">
        <v>174.35</v>
      </c>
      <c r="AB418" s="1">
        <v>20.45</v>
      </c>
      <c r="AC418" s="1">
        <v>895.05</v>
      </c>
      <c r="AD418" s="1">
        <v>126.05</v>
      </c>
      <c r="AE418" s="1">
        <v>33.174999999999997</v>
      </c>
      <c r="AF418" s="1">
        <v>39.35</v>
      </c>
      <c r="AG418" s="1">
        <v>345.02499999999998</v>
      </c>
      <c r="AH418" s="1">
        <v>120.02500000000001</v>
      </c>
      <c r="AI418" s="1">
        <v>125.625</v>
      </c>
      <c r="AJ418" s="1">
        <v>291.17500000000001</v>
      </c>
      <c r="AK418" s="1">
        <v>646.71217950000005</v>
      </c>
      <c r="AL418" s="1">
        <v>406.35641029999999</v>
      </c>
      <c r="AM418" s="1">
        <v>29.896794870000001</v>
      </c>
      <c r="AN418" s="1">
        <v>44960.358330000003</v>
      </c>
      <c r="AO418" s="1">
        <v>1132.9000000000001</v>
      </c>
      <c r="AP418" s="1">
        <v>494.76858970000001</v>
      </c>
      <c r="AQ418" s="1">
        <v>533.57371790000002</v>
      </c>
      <c r="AR418" s="1">
        <v>879.35320509999997</v>
      </c>
      <c r="AS418" s="1">
        <v>3813.7307689999998</v>
      </c>
      <c r="AT418" s="1">
        <v>643.72051280000005</v>
      </c>
      <c r="AU418" s="1">
        <v>652.5102564</v>
      </c>
      <c r="AV418" s="1">
        <v>6873.0230769999998</v>
      </c>
      <c r="AW418" s="1">
        <v>632.1512821</v>
      </c>
      <c r="AX418" s="1">
        <v>283.17371789999999</v>
      </c>
      <c r="AY418" s="1">
        <v>372.64358970000001</v>
      </c>
      <c r="AZ418" s="1">
        <v>4784.8455130000002</v>
      </c>
      <c r="BA418" s="1">
        <v>3057.1532050000001</v>
      </c>
      <c r="BB418" s="1">
        <v>3935.163462</v>
      </c>
      <c r="BC418" s="1">
        <v>9574.3532049999994</v>
      </c>
    </row>
    <row r="419" spans="1:55" ht="15.75" customHeight="1" x14ac:dyDescent="0.25">
      <c r="A419" s="1" t="s">
        <v>917</v>
      </c>
      <c r="B419" s="1" t="s">
        <v>918</v>
      </c>
      <c r="C419" s="1" t="s">
        <v>3150</v>
      </c>
      <c r="D419" s="1">
        <v>60</v>
      </c>
      <c r="E419" s="1">
        <v>22.380646859999999</v>
      </c>
      <c r="F419" s="1">
        <v>1</v>
      </c>
      <c r="G419" s="1">
        <v>32.5</v>
      </c>
      <c r="H419" s="1">
        <v>8.125</v>
      </c>
      <c r="I419" s="1">
        <v>1</v>
      </c>
      <c r="J419" s="1">
        <v>0.25</v>
      </c>
      <c r="K419" s="1">
        <v>3.5</v>
      </c>
      <c r="L419" s="1">
        <v>0.875</v>
      </c>
      <c r="M419" s="1" t="s">
        <v>71</v>
      </c>
      <c r="N419" s="1" t="s">
        <v>71</v>
      </c>
      <c r="O419" s="1" t="s">
        <v>71</v>
      </c>
      <c r="P419" s="1" t="s">
        <v>71</v>
      </c>
      <c r="Q419" s="1">
        <v>53</v>
      </c>
      <c r="R419" s="1">
        <v>-37.943396229999998</v>
      </c>
      <c r="S419" s="1">
        <v>121.83018869999999</v>
      </c>
      <c r="T419" s="1">
        <v>28.301886790000001</v>
      </c>
      <c r="U419" s="1">
        <v>12280.169809999999</v>
      </c>
      <c r="V419" s="1">
        <v>190.0566038</v>
      </c>
      <c r="W419" s="1">
        <v>-275.64150940000002</v>
      </c>
      <c r="X419" s="1">
        <v>465.69811320000002</v>
      </c>
      <c r="Y419" s="1">
        <v>114.7169811</v>
      </c>
      <c r="Z419" s="1">
        <v>-172.86792449999999</v>
      </c>
      <c r="AA419" s="1">
        <v>115.3584906</v>
      </c>
      <c r="AB419" s="1">
        <v>-197.5283019</v>
      </c>
      <c r="AC419" s="1">
        <v>451.66037740000002</v>
      </c>
      <c r="AD419" s="1">
        <v>94.075471699999994</v>
      </c>
      <c r="AE419" s="1">
        <v>6.1320754720000004</v>
      </c>
      <c r="AF419" s="1">
        <v>79.283018870000006</v>
      </c>
      <c r="AG419" s="1">
        <v>250.5283019</v>
      </c>
      <c r="AH419" s="1">
        <v>22.09433962</v>
      </c>
      <c r="AI419" s="1">
        <v>250.2830189</v>
      </c>
      <c r="AJ419" s="1">
        <v>25.150943399999999</v>
      </c>
      <c r="AK419" s="1">
        <v>3578.9005809999999</v>
      </c>
      <c r="AL419" s="1">
        <v>443.6436865</v>
      </c>
      <c r="AM419" s="1">
        <v>125.71480409999999</v>
      </c>
      <c r="AN419" s="1">
        <v>26104450.260000002</v>
      </c>
      <c r="AO419" s="1">
        <v>1726.0928879999999</v>
      </c>
      <c r="AP419" s="1">
        <v>11099.65747</v>
      </c>
      <c r="AQ419" s="1">
        <v>16682.176340000002</v>
      </c>
      <c r="AR419" s="1">
        <v>1389.5529750000001</v>
      </c>
      <c r="AS419" s="1">
        <v>10133.38607</v>
      </c>
      <c r="AT419" s="1">
        <v>1360.349782</v>
      </c>
      <c r="AU419" s="1">
        <v>13383.792450000001</v>
      </c>
      <c r="AV419" s="1">
        <v>40828.882440000001</v>
      </c>
      <c r="AW419" s="1">
        <v>2092.3018870000001</v>
      </c>
      <c r="AX419" s="1">
        <v>18.847605219999998</v>
      </c>
      <c r="AY419" s="1">
        <v>526.43759069999999</v>
      </c>
      <c r="AZ419" s="1">
        <v>15581.215529999999</v>
      </c>
      <c r="BA419" s="1">
        <v>186.31785199999999</v>
      </c>
      <c r="BB419" s="1">
        <v>15625.476049999999</v>
      </c>
      <c r="BC419" s="1">
        <v>260.55370099999999</v>
      </c>
    </row>
    <row r="420" spans="1:55" ht="15.75" customHeight="1" x14ac:dyDescent="0.25">
      <c r="A420" s="1" t="s">
        <v>919</v>
      </c>
      <c r="B420" s="1" t="s">
        <v>920</v>
      </c>
      <c r="C420" s="1" t="s">
        <v>3176</v>
      </c>
      <c r="D420" s="1">
        <v>58.285714290000001</v>
      </c>
      <c r="E420" s="1">
        <v>3.1972352659999999</v>
      </c>
      <c r="F420" s="1">
        <v>7</v>
      </c>
      <c r="G420" s="1">
        <v>45</v>
      </c>
      <c r="H420" s="1">
        <v>11.25</v>
      </c>
      <c r="I420" s="1">
        <v>2.5</v>
      </c>
      <c r="J420" s="1">
        <v>0.625</v>
      </c>
      <c r="K420" s="1">
        <v>3.05</v>
      </c>
      <c r="L420" s="1">
        <v>0.76249999999999996</v>
      </c>
      <c r="M420" s="1">
        <v>14</v>
      </c>
      <c r="N420" s="1">
        <v>3.5</v>
      </c>
      <c r="O420" s="1">
        <v>7.5</v>
      </c>
      <c r="P420" s="1">
        <v>1.875</v>
      </c>
      <c r="Q420" s="1">
        <v>1020</v>
      </c>
      <c r="R420" s="1">
        <v>14.23235294</v>
      </c>
      <c r="S420" s="1">
        <v>81.818627449999994</v>
      </c>
      <c r="T420" s="1">
        <v>24.814705880000002</v>
      </c>
      <c r="U420" s="1">
        <v>8618.4578430000001</v>
      </c>
      <c r="V420" s="1">
        <v>184.82352940000001</v>
      </c>
      <c r="W420" s="1">
        <v>-145.43529409999999</v>
      </c>
      <c r="X420" s="1">
        <v>330.25882350000001</v>
      </c>
      <c r="Y420" s="1">
        <v>84.325490200000004</v>
      </c>
      <c r="Z420" s="1">
        <v>-36.5</v>
      </c>
      <c r="AA420" s="1">
        <v>124.7960784</v>
      </c>
      <c r="AB420" s="1">
        <v>-95.82647059</v>
      </c>
      <c r="AC420" s="1">
        <v>862.06078430000002</v>
      </c>
      <c r="AD420" s="1">
        <v>108.677451</v>
      </c>
      <c r="AE420" s="1">
        <v>41.970588239999998</v>
      </c>
      <c r="AF420" s="1">
        <v>31.45</v>
      </c>
      <c r="AG420" s="1">
        <v>297.68627450000002</v>
      </c>
      <c r="AH420" s="1">
        <v>140.44215689999999</v>
      </c>
      <c r="AI420" s="1">
        <v>244.61470589999999</v>
      </c>
      <c r="AJ420" s="1">
        <v>196.63529410000001</v>
      </c>
      <c r="AK420" s="1">
        <v>1346.22172</v>
      </c>
      <c r="AL420" s="1">
        <v>496.0799275</v>
      </c>
      <c r="AM420" s="1">
        <v>14.104003349999999</v>
      </c>
      <c r="AN420" s="1">
        <v>7907680.449</v>
      </c>
      <c r="AO420" s="1">
        <v>1534.3554810000001</v>
      </c>
      <c r="AP420" s="1">
        <v>6473.2529240000003</v>
      </c>
      <c r="AQ420" s="1">
        <v>10147.314689999999</v>
      </c>
      <c r="AR420" s="1">
        <v>3834.217799</v>
      </c>
      <c r="AS420" s="1">
        <v>6693.9950930000005</v>
      </c>
      <c r="AT420" s="1">
        <v>919.5815351</v>
      </c>
      <c r="AU420" s="1">
        <v>4496.6028310000002</v>
      </c>
      <c r="AV420" s="1">
        <v>190240.5773</v>
      </c>
      <c r="AW420" s="1">
        <v>2717.6102860000001</v>
      </c>
      <c r="AX420" s="1">
        <v>577.21797609999999</v>
      </c>
      <c r="AY420" s="1">
        <v>154.28895979999999</v>
      </c>
      <c r="AZ420" s="1">
        <v>20769.351920000001</v>
      </c>
      <c r="BA420" s="1">
        <v>6478.0663269999995</v>
      </c>
      <c r="BB420" s="1">
        <v>5808.1781940000001</v>
      </c>
      <c r="BC420" s="1">
        <v>19615.323189999999</v>
      </c>
    </row>
    <row r="421" spans="1:55" ht="15.75" customHeight="1" x14ac:dyDescent="0.25">
      <c r="A421" s="1" t="s">
        <v>921</v>
      </c>
      <c r="B421" s="1" t="s">
        <v>922</v>
      </c>
      <c r="C421" s="1" t="s">
        <v>3176</v>
      </c>
      <c r="D421" s="1">
        <v>58.333333330000002</v>
      </c>
      <c r="E421" s="1">
        <v>3.7301078099999998</v>
      </c>
      <c r="F421" s="1">
        <v>6</v>
      </c>
      <c r="G421" s="1">
        <v>45</v>
      </c>
      <c r="H421" s="1">
        <v>11.25</v>
      </c>
      <c r="I421" s="1">
        <v>2.5</v>
      </c>
      <c r="J421" s="1">
        <v>0.625</v>
      </c>
      <c r="K421" s="1">
        <v>3.05</v>
      </c>
      <c r="L421" s="1">
        <v>0.76249999999999996</v>
      </c>
      <c r="M421" s="1">
        <v>14</v>
      </c>
      <c r="N421" s="1">
        <v>3.5</v>
      </c>
      <c r="O421" s="1">
        <v>7.5</v>
      </c>
      <c r="P421" s="1">
        <v>1.875</v>
      </c>
      <c r="Q421" s="1">
        <v>27</v>
      </c>
      <c r="R421" s="1">
        <v>32.925925929999998</v>
      </c>
      <c r="S421" s="1">
        <v>103.4074074</v>
      </c>
      <c r="T421" s="1">
        <v>25.814814810000001</v>
      </c>
      <c r="U421" s="1">
        <v>10321.7037</v>
      </c>
      <c r="V421" s="1">
        <v>231.2592593</v>
      </c>
      <c r="W421" s="1">
        <v>-174.18518520000001</v>
      </c>
      <c r="X421" s="1">
        <v>405.44444440000001</v>
      </c>
      <c r="Y421" s="1">
        <v>91.666666669999998</v>
      </c>
      <c r="Z421" s="1">
        <v>-43.25925926</v>
      </c>
      <c r="AA421" s="1">
        <v>159.2592593</v>
      </c>
      <c r="AB421" s="1">
        <v>-105.9259259</v>
      </c>
      <c r="AC421" s="1">
        <v>898.88888889999998</v>
      </c>
      <c r="AD421" s="1">
        <v>98.407407410000005</v>
      </c>
      <c r="AE421" s="1">
        <v>54.555555560000002</v>
      </c>
      <c r="AF421" s="1">
        <v>20.62962963</v>
      </c>
      <c r="AG421" s="1">
        <v>278</v>
      </c>
      <c r="AH421" s="1">
        <v>174.29629629999999</v>
      </c>
      <c r="AI421" s="1">
        <v>246.59259259999999</v>
      </c>
      <c r="AJ421" s="1">
        <v>205.92592590000001</v>
      </c>
      <c r="AK421" s="1">
        <v>967.91737890000002</v>
      </c>
      <c r="AL421" s="1">
        <v>152.3276353</v>
      </c>
      <c r="AM421" s="1">
        <v>28.541310540000001</v>
      </c>
      <c r="AN421" s="1">
        <v>5021784.0630000001</v>
      </c>
      <c r="AO421" s="1">
        <v>786.73789169999998</v>
      </c>
      <c r="AP421" s="1">
        <v>5108.6182339999996</v>
      </c>
      <c r="AQ421" s="1">
        <v>6178.4102560000001</v>
      </c>
      <c r="AR421" s="1">
        <v>5101.3076920000003</v>
      </c>
      <c r="AS421" s="1">
        <v>9919.8148149999997</v>
      </c>
      <c r="AT421" s="1">
        <v>580.81481480000002</v>
      </c>
      <c r="AU421" s="1">
        <v>3367.0712250000001</v>
      </c>
      <c r="AV421" s="1">
        <v>53000.333330000001</v>
      </c>
      <c r="AW421" s="1">
        <v>443.25071229999998</v>
      </c>
      <c r="AX421" s="1">
        <v>446.17948719999998</v>
      </c>
      <c r="AY421" s="1">
        <v>136.47293450000001</v>
      </c>
      <c r="AZ421" s="1">
        <v>3695.6153850000001</v>
      </c>
      <c r="BA421" s="1">
        <v>4126.7549859999999</v>
      </c>
      <c r="BB421" s="1">
        <v>994.55840460000002</v>
      </c>
      <c r="BC421" s="1">
        <v>7308.6096870000001</v>
      </c>
    </row>
    <row r="422" spans="1:55" ht="15.75" customHeight="1" x14ac:dyDescent="0.25">
      <c r="A422" s="1" t="s">
        <v>923</v>
      </c>
      <c r="B422" s="1" t="s">
        <v>924</v>
      </c>
      <c r="C422" s="1" t="s">
        <v>79</v>
      </c>
      <c r="D422" s="1">
        <v>68.684210530000001</v>
      </c>
      <c r="E422" s="1">
        <v>1.177928782</v>
      </c>
      <c r="F422" s="1">
        <v>19</v>
      </c>
      <c r="G422" s="1">
        <v>50</v>
      </c>
      <c r="H422" s="1">
        <v>12.5</v>
      </c>
      <c r="I422" s="1">
        <v>3.75</v>
      </c>
      <c r="J422" s="1">
        <v>0.9375</v>
      </c>
      <c r="K422" s="1">
        <v>3.5</v>
      </c>
      <c r="L422" s="1">
        <v>0.875</v>
      </c>
      <c r="M422" s="1">
        <v>11.5</v>
      </c>
      <c r="N422" s="1">
        <v>2.875</v>
      </c>
      <c r="O422" s="1">
        <v>30</v>
      </c>
      <c r="P422" s="1">
        <v>7.5</v>
      </c>
      <c r="Q422" s="1">
        <v>254</v>
      </c>
      <c r="R422" s="1">
        <v>110.90157480000001</v>
      </c>
      <c r="S422" s="1">
        <v>98.877952759999999</v>
      </c>
      <c r="T422" s="1">
        <v>36.66535433</v>
      </c>
      <c r="U422" s="1">
        <v>5837.7362199999998</v>
      </c>
      <c r="V422" s="1">
        <v>260.84645669999998</v>
      </c>
      <c r="W422" s="1">
        <v>-4.4133858269999999</v>
      </c>
      <c r="X422" s="1">
        <v>265.25984249999999</v>
      </c>
      <c r="Y422" s="1">
        <v>105.1614173</v>
      </c>
      <c r="Z422" s="1">
        <v>140.94094490000001</v>
      </c>
      <c r="AA422" s="1">
        <v>188.23228349999999</v>
      </c>
      <c r="AB422" s="1">
        <v>39.814960630000002</v>
      </c>
      <c r="AC422" s="1">
        <v>685.83070869999995</v>
      </c>
      <c r="AD422" s="1">
        <v>81.496062989999999</v>
      </c>
      <c r="AE422" s="1">
        <v>31.114173229999999</v>
      </c>
      <c r="AF422" s="1">
        <v>27.145669290000001</v>
      </c>
      <c r="AG422" s="1">
        <v>221.09055119999999</v>
      </c>
      <c r="AH422" s="1">
        <v>116.3582677</v>
      </c>
      <c r="AI422" s="1">
        <v>131.05905509999999</v>
      </c>
      <c r="AJ422" s="1">
        <v>177.93307089999999</v>
      </c>
      <c r="AK422" s="1">
        <v>614.9033177</v>
      </c>
      <c r="AL422" s="1">
        <v>198.7874171</v>
      </c>
      <c r="AM422" s="1">
        <v>3.938953036</v>
      </c>
      <c r="AN422" s="1">
        <v>201277.03289999999</v>
      </c>
      <c r="AO422" s="1">
        <v>1131.679889</v>
      </c>
      <c r="AP422" s="1">
        <v>570.71776480000005</v>
      </c>
      <c r="AQ422" s="1">
        <v>849.03893440000002</v>
      </c>
      <c r="AR422" s="1">
        <v>1235.993604</v>
      </c>
      <c r="AS422" s="1">
        <v>5719.083455</v>
      </c>
      <c r="AT422" s="1">
        <v>695.66519870000002</v>
      </c>
      <c r="AU422" s="1">
        <v>636.31740379999997</v>
      </c>
      <c r="AV422" s="1">
        <v>34715.722220000003</v>
      </c>
      <c r="AW422" s="1">
        <v>520.96243500000003</v>
      </c>
      <c r="AX422" s="1">
        <v>324.0303912</v>
      </c>
      <c r="AY422" s="1">
        <v>214.24351870000001</v>
      </c>
      <c r="AZ422" s="1">
        <v>4510.0194359999996</v>
      </c>
      <c r="BA422" s="1">
        <v>3108.9580930000002</v>
      </c>
      <c r="BB422" s="1">
        <v>3890.9174469999998</v>
      </c>
      <c r="BC422" s="1">
        <v>4890.0152660000003</v>
      </c>
    </row>
    <row r="423" spans="1:55" ht="15.75" customHeight="1" x14ac:dyDescent="0.25">
      <c r="A423" s="1" t="s">
        <v>925</v>
      </c>
      <c r="B423" s="1" t="s">
        <v>926</v>
      </c>
      <c r="C423" s="1" t="s">
        <v>3148</v>
      </c>
      <c r="D423" s="1">
        <v>29.5</v>
      </c>
      <c r="E423" s="1">
        <v>5.5951617149999997</v>
      </c>
      <c r="F423" s="1">
        <v>4</v>
      </c>
      <c r="G423" s="1">
        <v>50</v>
      </c>
      <c r="H423" s="1">
        <v>12.5</v>
      </c>
      <c r="I423" s="1">
        <v>3.5</v>
      </c>
      <c r="J423" s="1">
        <v>0.875</v>
      </c>
      <c r="K423" s="1">
        <v>5</v>
      </c>
      <c r="L423" s="1">
        <v>1.25</v>
      </c>
      <c r="M423" s="1">
        <v>50</v>
      </c>
      <c r="N423" s="1">
        <v>12.5</v>
      </c>
      <c r="O423" s="1">
        <v>70</v>
      </c>
      <c r="P423" s="1">
        <v>17.5</v>
      </c>
      <c r="Q423" s="1">
        <v>68</v>
      </c>
      <c r="R423" s="1">
        <v>154.41176469999999</v>
      </c>
      <c r="S423" s="1">
        <v>75.970588239999998</v>
      </c>
      <c r="T423" s="1">
        <v>29.529411759999999</v>
      </c>
      <c r="U423" s="1">
        <v>6532.0147059999999</v>
      </c>
      <c r="V423" s="1">
        <v>283.3676471</v>
      </c>
      <c r="W423" s="1">
        <v>21.41176471</v>
      </c>
      <c r="X423" s="1">
        <v>261.95588240000001</v>
      </c>
      <c r="Y423" s="1">
        <v>223.47058820000001</v>
      </c>
      <c r="Z423" s="1">
        <v>79.617647059999996</v>
      </c>
      <c r="AA423" s="1">
        <v>237.7647059</v>
      </c>
      <c r="AB423" s="1">
        <v>70.16176471</v>
      </c>
      <c r="AC423" s="1">
        <v>2290.9411759999998</v>
      </c>
      <c r="AD423" s="1">
        <v>348.16176469999999</v>
      </c>
      <c r="AE423" s="1">
        <v>65.66176471</v>
      </c>
      <c r="AF423" s="1">
        <v>49.147058819999998</v>
      </c>
      <c r="AG423" s="1">
        <v>924.08823529999995</v>
      </c>
      <c r="AH423" s="1">
        <v>236.3529412</v>
      </c>
      <c r="AI423" s="1">
        <v>846.69117649999998</v>
      </c>
      <c r="AJ423" s="1">
        <v>253.72058820000001</v>
      </c>
      <c r="AK423" s="1">
        <v>839.8279192</v>
      </c>
      <c r="AL423" s="1">
        <v>93.849868310000005</v>
      </c>
      <c r="AM423" s="1">
        <v>45.088674279999999</v>
      </c>
      <c r="AN423" s="1">
        <v>2364563.477</v>
      </c>
      <c r="AO423" s="1">
        <v>1048.355356</v>
      </c>
      <c r="AP423" s="1">
        <v>1882.9920979999999</v>
      </c>
      <c r="AQ423" s="1">
        <v>2435.2965319999998</v>
      </c>
      <c r="AR423" s="1">
        <v>858.40210709999997</v>
      </c>
      <c r="AS423" s="1">
        <v>2632.9262509999999</v>
      </c>
      <c r="AT423" s="1">
        <v>869.61545220000005</v>
      </c>
      <c r="AU423" s="1">
        <v>1609.2420979999999</v>
      </c>
      <c r="AV423" s="1">
        <v>169867.5189</v>
      </c>
      <c r="AW423" s="1">
        <v>9069.0331430000006</v>
      </c>
      <c r="AX423" s="1">
        <v>683.92866549999997</v>
      </c>
      <c r="AY423" s="1">
        <v>148.24670760000001</v>
      </c>
      <c r="AZ423" s="1">
        <v>62767.186130000002</v>
      </c>
      <c r="BA423" s="1">
        <v>8028.9780510000001</v>
      </c>
      <c r="BB423" s="1">
        <v>60911.112159999997</v>
      </c>
      <c r="BC423" s="1">
        <v>16463.517779999998</v>
      </c>
    </row>
    <row r="424" spans="1:55" ht="15.75" customHeight="1" x14ac:dyDescent="0.25">
      <c r="A424" s="1" t="s">
        <v>927</v>
      </c>
      <c r="B424" s="1" t="s">
        <v>928</v>
      </c>
      <c r="C424" s="1" t="s">
        <v>150</v>
      </c>
      <c r="D424" s="1">
        <v>28</v>
      </c>
      <c r="E424" s="1">
        <v>22.380646859999999</v>
      </c>
      <c r="F424" s="1">
        <v>1</v>
      </c>
      <c r="G424" s="1">
        <v>30</v>
      </c>
      <c r="H424" s="1">
        <v>7.5</v>
      </c>
      <c r="I424" s="1">
        <v>2.95</v>
      </c>
      <c r="J424" s="1">
        <v>0.73750000000000004</v>
      </c>
      <c r="K424" s="1">
        <v>3.8</v>
      </c>
      <c r="L424" s="1">
        <v>0.95</v>
      </c>
      <c r="M424" s="1">
        <v>21.5</v>
      </c>
      <c r="N424" s="1">
        <v>5.375</v>
      </c>
      <c r="O424" s="1">
        <v>14.5</v>
      </c>
      <c r="P424" s="1">
        <v>3.625</v>
      </c>
      <c r="Q424" s="1">
        <v>12</v>
      </c>
      <c r="R424" s="1">
        <v>110.75</v>
      </c>
      <c r="S424" s="1">
        <v>129.66666670000001</v>
      </c>
      <c r="T424" s="1">
        <v>39.916666669999998</v>
      </c>
      <c r="U424" s="1">
        <v>7011.25</v>
      </c>
      <c r="V424" s="1">
        <v>266.5</v>
      </c>
      <c r="W424" s="1">
        <v>-54.416666669999998</v>
      </c>
      <c r="X424" s="1">
        <v>320.91666670000001</v>
      </c>
      <c r="Y424" s="1">
        <v>49.916666669999998</v>
      </c>
      <c r="Z424" s="1">
        <v>143.5</v>
      </c>
      <c r="AA424" s="1">
        <v>198.08333329999999</v>
      </c>
      <c r="AB424" s="1">
        <v>17.166666670000001</v>
      </c>
      <c r="AC424" s="1">
        <v>1741.166667</v>
      </c>
      <c r="AD424" s="1">
        <v>179.16666670000001</v>
      </c>
      <c r="AE424" s="1">
        <v>117</v>
      </c>
      <c r="AF424" s="1">
        <v>10.41666667</v>
      </c>
      <c r="AG424" s="1">
        <v>485.75</v>
      </c>
      <c r="AH424" s="1">
        <v>384.33333329999999</v>
      </c>
      <c r="AI424" s="1">
        <v>429.75</v>
      </c>
      <c r="AJ424" s="1">
        <v>453.16666670000001</v>
      </c>
      <c r="AK424" s="1">
        <v>119.97083120000001</v>
      </c>
      <c r="AL424" s="1">
        <v>25.059975590000001</v>
      </c>
      <c r="AM424" s="1">
        <v>2.6439845270000002</v>
      </c>
      <c r="AN424" s="1">
        <v>369439.60509999999</v>
      </c>
      <c r="AO424" s="1">
        <v>88.277127579999998</v>
      </c>
      <c r="AP424" s="1">
        <v>365.44753229999998</v>
      </c>
      <c r="AQ424" s="1">
        <v>396.05725059999997</v>
      </c>
      <c r="AR424" s="1">
        <v>262.65712619999999</v>
      </c>
      <c r="AS424" s="1">
        <v>568.27527970000006</v>
      </c>
      <c r="AT424" s="1">
        <v>64.776081500000004</v>
      </c>
      <c r="AU424" s="1">
        <v>298.89852919999998</v>
      </c>
      <c r="AV424" s="1">
        <v>11753.57525</v>
      </c>
      <c r="AW424" s="1">
        <v>202.12907759999999</v>
      </c>
      <c r="AX424" s="1">
        <v>43.990571529999997</v>
      </c>
      <c r="AY424" s="1">
        <v>16.409058760000001</v>
      </c>
      <c r="AZ424" s="1">
        <v>1526.410132</v>
      </c>
      <c r="BA424" s="1">
        <v>462.25928670000002</v>
      </c>
      <c r="BB424" s="1">
        <v>746.85059049999995</v>
      </c>
      <c r="BC424" s="1">
        <v>1317.7642599999999</v>
      </c>
    </row>
    <row r="425" spans="1:55" ht="15.75" customHeight="1" x14ac:dyDescent="0.25">
      <c r="A425" s="1" t="s">
        <v>929</v>
      </c>
      <c r="B425" s="1" t="s">
        <v>930</v>
      </c>
      <c r="C425" s="1" t="s">
        <v>79</v>
      </c>
      <c r="D425" s="1">
        <v>70</v>
      </c>
      <c r="E425" s="1">
        <v>22.380646859999999</v>
      </c>
      <c r="F425" s="1">
        <v>1</v>
      </c>
      <c r="G425" s="1">
        <v>71</v>
      </c>
      <c r="H425" s="1">
        <v>17.75</v>
      </c>
      <c r="I425" s="1">
        <v>6</v>
      </c>
      <c r="J425" s="1">
        <v>1.5</v>
      </c>
      <c r="K425" s="1">
        <v>4.45</v>
      </c>
      <c r="L425" s="1">
        <v>1.1125</v>
      </c>
      <c r="M425" s="1">
        <v>32.5</v>
      </c>
      <c r="N425" s="1">
        <v>8.125</v>
      </c>
      <c r="O425" s="1">
        <v>50</v>
      </c>
      <c r="P425" s="1">
        <v>12.5</v>
      </c>
      <c r="Q425" s="1">
        <v>2</v>
      </c>
      <c r="R425" s="1">
        <v>75</v>
      </c>
      <c r="S425" s="1">
        <v>110.5</v>
      </c>
      <c r="T425" s="1">
        <v>77.5</v>
      </c>
      <c r="U425" s="1">
        <v>754.5</v>
      </c>
      <c r="V425" s="1">
        <v>153</v>
      </c>
      <c r="W425" s="1">
        <v>11.5</v>
      </c>
      <c r="X425" s="1">
        <v>141.5</v>
      </c>
      <c r="Y425" s="1">
        <v>74.5</v>
      </c>
      <c r="Z425" s="1">
        <v>73</v>
      </c>
      <c r="AA425" s="1">
        <v>84</v>
      </c>
      <c r="AB425" s="1">
        <v>64</v>
      </c>
      <c r="AC425" s="1">
        <v>1574</v>
      </c>
      <c r="AD425" s="1">
        <v>241</v>
      </c>
      <c r="AE425" s="1">
        <v>59</v>
      </c>
      <c r="AF425" s="1">
        <v>46</v>
      </c>
      <c r="AG425" s="1">
        <v>570</v>
      </c>
      <c r="AH425" s="1">
        <v>226.5</v>
      </c>
      <c r="AI425" s="1">
        <v>442</v>
      </c>
      <c r="AJ425" s="1">
        <v>363.5</v>
      </c>
      <c r="AK425" s="1">
        <v>719.82498699999996</v>
      </c>
      <c r="AL425" s="1">
        <v>150.35985350000001</v>
      </c>
      <c r="AM425" s="1">
        <v>15.86390716</v>
      </c>
      <c r="AN425" s="1">
        <v>2216637.6310000001</v>
      </c>
      <c r="AO425" s="1">
        <v>529.66276549999998</v>
      </c>
      <c r="AP425" s="1">
        <v>2192.6851940000001</v>
      </c>
      <c r="AQ425" s="1">
        <v>2376.3435030000001</v>
      </c>
      <c r="AR425" s="1">
        <v>1575.942757</v>
      </c>
      <c r="AS425" s="1">
        <v>3409.6516780000002</v>
      </c>
      <c r="AT425" s="1">
        <v>388.65648900000002</v>
      </c>
      <c r="AU425" s="1">
        <v>1793.391175</v>
      </c>
      <c r="AV425" s="1">
        <v>70521.451490000007</v>
      </c>
      <c r="AW425" s="1">
        <v>1212.774465</v>
      </c>
      <c r="AX425" s="1">
        <v>263.94342920000003</v>
      </c>
      <c r="AY425" s="1">
        <v>98.454352540000002</v>
      </c>
      <c r="AZ425" s="1">
        <v>9158.4607899999992</v>
      </c>
      <c r="BA425" s="1">
        <v>2773.5557199999998</v>
      </c>
      <c r="BB425" s="1">
        <v>4481.1035430000002</v>
      </c>
      <c r="BC425" s="1">
        <v>7906.5855609999999</v>
      </c>
    </row>
    <row r="426" spans="1:55" ht="15.75" customHeight="1" x14ac:dyDescent="0.25">
      <c r="A426" s="1" t="s">
        <v>931</v>
      </c>
      <c r="B426" s="1" t="s">
        <v>932</v>
      </c>
      <c r="C426" s="1" t="s">
        <v>79</v>
      </c>
      <c r="D426" s="1">
        <v>70</v>
      </c>
      <c r="E426" s="1">
        <v>22.380646859999999</v>
      </c>
      <c r="F426" s="1">
        <v>1</v>
      </c>
      <c r="G426" s="1">
        <v>75</v>
      </c>
      <c r="H426" s="1">
        <v>18.75</v>
      </c>
      <c r="I426" s="1">
        <v>5.5</v>
      </c>
      <c r="J426" s="1">
        <v>1.375</v>
      </c>
      <c r="K426" s="1">
        <v>4.5</v>
      </c>
      <c r="L426" s="1">
        <v>1.125</v>
      </c>
      <c r="M426" s="1">
        <v>40</v>
      </c>
      <c r="N426" s="1">
        <v>10</v>
      </c>
      <c r="O426" s="1">
        <v>50</v>
      </c>
      <c r="P426" s="1">
        <v>12.5</v>
      </c>
      <c r="Q426" s="1">
        <v>1</v>
      </c>
      <c r="R426" s="1">
        <v>156</v>
      </c>
      <c r="S426" s="1">
        <v>148</v>
      </c>
      <c r="T426" s="1">
        <v>80</v>
      </c>
      <c r="U426" s="1">
        <v>560</v>
      </c>
      <c r="V426" s="1">
        <v>251</v>
      </c>
      <c r="W426" s="1">
        <v>68</v>
      </c>
      <c r="X426" s="1">
        <v>183</v>
      </c>
      <c r="Y426" s="1">
        <v>163</v>
      </c>
      <c r="Z426" s="1">
        <v>154</v>
      </c>
      <c r="AA426" s="1">
        <v>163</v>
      </c>
      <c r="AB426" s="1">
        <v>150</v>
      </c>
      <c r="AC426" s="1">
        <v>882</v>
      </c>
      <c r="AD426" s="1">
        <v>148</v>
      </c>
      <c r="AE426" s="1">
        <v>29</v>
      </c>
      <c r="AF426" s="1">
        <v>54</v>
      </c>
      <c r="AG426" s="1">
        <v>339</v>
      </c>
      <c r="AH426" s="1">
        <v>123</v>
      </c>
      <c r="AI426" s="1">
        <v>339</v>
      </c>
      <c r="AJ426" s="1">
        <v>141</v>
      </c>
      <c r="AK426" s="1">
        <v>1439.6499739999999</v>
      </c>
      <c r="AL426" s="1">
        <v>300.71970709999999</v>
      </c>
      <c r="AM426" s="1">
        <v>31.727814330000001</v>
      </c>
      <c r="AN426" s="1">
        <v>4433275.2609999999</v>
      </c>
      <c r="AO426" s="1">
        <v>1059.325531</v>
      </c>
      <c r="AP426" s="1">
        <v>4385.3703880000003</v>
      </c>
      <c r="AQ426" s="1">
        <v>4752.6870070000004</v>
      </c>
      <c r="AR426" s="1">
        <v>3151.8855140000001</v>
      </c>
      <c r="AS426" s="1">
        <v>6819.3033560000003</v>
      </c>
      <c r="AT426" s="1">
        <v>777.31297800000004</v>
      </c>
      <c r="AU426" s="1">
        <v>3586.7823509999998</v>
      </c>
      <c r="AV426" s="1">
        <v>141042.90299999999</v>
      </c>
      <c r="AW426" s="1">
        <v>2425.5489309999998</v>
      </c>
      <c r="AX426" s="1">
        <v>527.88685840000005</v>
      </c>
      <c r="AY426" s="1">
        <v>196.90870509999999</v>
      </c>
      <c r="AZ426" s="1">
        <v>18316.921579999998</v>
      </c>
      <c r="BA426" s="1">
        <v>5547.1114399999997</v>
      </c>
      <c r="BB426" s="1">
        <v>8962.2070870000007</v>
      </c>
      <c r="BC426" s="1">
        <v>15813.171120000001</v>
      </c>
    </row>
    <row r="427" spans="1:55" ht="15.75" customHeight="1" x14ac:dyDescent="0.25">
      <c r="A427" s="1" t="s">
        <v>933</v>
      </c>
      <c r="B427" s="1" t="s">
        <v>934</v>
      </c>
      <c r="C427" s="1" t="s">
        <v>3145</v>
      </c>
      <c r="D427" s="1">
        <v>74</v>
      </c>
      <c r="E427" s="1">
        <v>4.4761293719999999</v>
      </c>
      <c r="F427" s="1">
        <v>5</v>
      </c>
      <c r="G427" s="1">
        <v>50</v>
      </c>
      <c r="H427" s="1">
        <v>12.5</v>
      </c>
      <c r="I427" s="1">
        <v>3.5</v>
      </c>
      <c r="J427" s="1">
        <v>0.875</v>
      </c>
      <c r="K427" s="1">
        <v>4.75</v>
      </c>
      <c r="L427" s="1">
        <v>1.1875</v>
      </c>
      <c r="M427" s="1">
        <v>45</v>
      </c>
      <c r="N427" s="1">
        <v>11.25</v>
      </c>
      <c r="O427" s="1" t="s">
        <v>71</v>
      </c>
      <c r="P427" s="1" t="s">
        <v>71</v>
      </c>
      <c r="Q427" s="1">
        <v>76</v>
      </c>
      <c r="R427" s="1">
        <v>125.2894737</v>
      </c>
      <c r="S427" s="1">
        <v>88.75</v>
      </c>
      <c r="T427" s="1">
        <v>46.434210530000001</v>
      </c>
      <c r="U427" s="1">
        <v>3425.4473680000001</v>
      </c>
      <c r="V427" s="1">
        <v>223.3289474</v>
      </c>
      <c r="W427" s="1">
        <v>34.131578949999998</v>
      </c>
      <c r="X427" s="1">
        <v>189.19736839999999</v>
      </c>
      <c r="Y427" s="1">
        <v>88.828947369999995</v>
      </c>
      <c r="Z427" s="1">
        <v>151.40789470000001</v>
      </c>
      <c r="AA427" s="1">
        <v>168.43421050000001</v>
      </c>
      <c r="AB427" s="1">
        <v>80.144736839999993</v>
      </c>
      <c r="AC427" s="1">
        <v>1494.25</v>
      </c>
      <c r="AD427" s="1">
        <v>159.3947368</v>
      </c>
      <c r="AE427" s="1">
        <v>89.894736839999993</v>
      </c>
      <c r="AF427" s="1">
        <v>17.15789474</v>
      </c>
      <c r="AG427" s="1">
        <v>450.6710526</v>
      </c>
      <c r="AH427" s="1">
        <v>303.36842109999998</v>
      </c>
      <c r="AI427" s="1">
        <v>321.13157890000002</v>
      </c>
      <c r="AJ427" s="1">
        <v>430.0789474</v>
      </c>
      <c r="AK427" s="1">
        <v>418.20842110000001</v>
      </c>
      <c r="AL427" s="1">
        <v>47.603333329999998</v>
      </c>
      <c r="AM427" s="1">
        <v>0.62228070199999996</v>
      </c>
      <c r="AN427" s="1">
        <v>109177.3172</v>
      </c>
      <c r="AO427" s="1">
        <v>226.5436842</v>
      </c>
      <c r="AP427" s="1">
        <v>704.30245609999997</v>
      </c>
      <c r="AQ427" s="1">
        <v>237.30719300000001</v>
      </c>
      <c r="AR427" s="1">
        <v>518.99701749999997</v>
      </c>
      <c r="AS427" s="1">
        <v>1346.8847370000001</v>
      </c>
      <c r="AT427" s="1">
        <v>323.98228069999999</v>
      </c>
      <c r="AU427" s="1">
        <v>627.03210530000001</v>
      </c>
      <c r="AV427" s="1">
        <v>673762.91</v>
      </c>
      <c r="AW427" s="1">
        <v>7365.5487720000001</v>
      </c>
      <c r="AX427" s="1">
        <v>2858.7887719999999</v>
      </c>
      <c r="AY427" s="1">
        <v>20.748070179999999</v>
      </c>
      <c r="AZ427" s="1">
        <v>53359.503680000002</v>
      </c>
      <c r="BA427" s="1">
        <v>29105.595789999999</v>
      </c>
      <c r="BB427" s="1">
        <v>41390.115790000003</v>
      </c>
      <c r="BC427" s="1">
        <v>35125.407019999999</v>
      </c>
    </row>
    <row r="428" spans="1:55" ht="15.75" customHeight="1" x14ac:dyDescent="0.25">
      <c r="A428" s="1" t="s">
        <v>935</v>
      </c>
      <c r="B428" s="1" t="s">
        <v>936</v>
      </c>
      <c r="C428" s="1" t="s">
        <v>135</v>
      </c>
      <c r="D428" s="1">
        <v>61.714285709999999</v>
      </c>
      <c r="E428" s="1">
        <v>3.1972352659999999</v>
      </c>
      <c r="F428" s="1">
        <v>7</v>
      </c>
      <c r="G428" s="1">
        <v>12.5</v>
      </c>
      <c r="H428" s="1">
        <v>3.125</v>
      </c>
      <c r="I428" s="1">
        <v>1.5</v>
      </c>
      <c r="J428" s="1">
        <v>0.375</v>
      </c>
      <c r="K428" s="1">
        <v>2.5</v>
      </c>
      <c r="L428" s="1">
        <v>0.625</v>
      </c>
      <c r="M428" s="1">
        <v>4.5</v>
      </c>
      <c r="N428" s="1">
        <v>1.125</v>
      </c>
      <c r="O428" s="1">
        <v>4.5</v>
      </c>
      <c r="P428" s="1">
        <v>1.125</v>
      </c>
      <c r="Q428" s="1">
        <v>25</v>
      </c>
      <c r="R428" s="1">
        <v>-100.76</v>
      </c>
      <c r="S428" s="1">
        <v>71.52</v>
      </c>
      <c r="T428" s="1">
        <v>17.079999999999998</v>
      </c>
      <c r="U428" s="1">
        <v>12013.68</v>
      </c>
      <c r="V428" s="1">
        <v>113.12</v>
      </c>
      <c r="W428" s="1">
        <v>-296.32</v>
      </c>
      <c r="X428" s="1">
        <v>409.44</v>
      </c>
      <c r="Y428" s="1">
        <v>38.76</v>
      </c>
      <c r="Z428" s="1">
        <v>-207.72</v>
      </c>
      <c r="AA428" s="1">
        <v>55.72</v>
      </c>
      <c r="AB428" s="1">
        <v>-244.48</v>
      </c>
      <c r="AC428" s="1">
        <v>275.44</v>
      </c>
      <c r="AD428" s="1">
        <v>41.08</v>
      </c>
      <c r="AE428" s="1">
        <v>11.24</v>
      </c>
      <c r="AF428" s="1">
        <v>44.44</v>
      </c>
      <c r="AG428" s="1">
        <v>110.68</v>
      </c>
      <c r="AH428" s="1">
        <v>37.4</v>
      </c>
      <c r="AI428" s="1">
        <v>100.36</v>
      </c>
      <c r="AJ428" s="1">
        <v>46.12</v>
      </c>
      <c r="AK428" s="1">
        <v>2123.69</v>
      </c>
      <c r="AL428" s="1">
        <v>304.1766667</v>
      </c>
      <c r="AM428" s="1">
        <v>5.3266666669999996</v>
      </c>
      <c r="AN428" s="1">
        <v>9008613.477</v>
      </c>
      <c r="AO428" s="1">
        <v>1725.4433329999999</v>
      </c>
      <c r="AP428" s="1">
        <v>5717.2266669999999</v>
      </c>
      <c r="AQ428" s="1">
        <v>9217.1733330000006</v>
      </c>
      <c r="AR428" s="1">
        <v>1125.19</v>
      </c>
      <c r="AS428" s="1">
        <v>9620.8766670000005</v>
      </c>
      <c r="AT428" s="1">
        <v>900.29333329999997</v>
      </c>
      <c r="AU428" s="1">
        <v>5017.6766669999997</v>
      </c>
      <c r="AV428" s="1">
        <v>14252.09</v>
      </c>
      <c r="AW428" s="1">
        <v>232.5766667</v>
      </c>
      <c r="AX428" s="1">
        <v>30.77333333</v>
      </c>
      <c r="AY428" s="1">
        <v>155.50666670000001</v>
      </c>
      <c r="AZ428" s="1">
        <v>1950.56</v>
      </c>
      <c r="BA428" s="1">
        <v>309.75</v>
      </c>
      <c r="BB428" s="1">
        <v>1916.573333</v>
      </c>
      <c r="BC428" s="1">
        <v>468.69333330000001</v>
      </c>
    </row>
    <row r="429" spans="1:55" ht="15.75" customHeight="1" x14ac:dyDescent="0.25">
      <c r="A429" s="1" t="s">
        <v>937</v>
      </c>
      <c r="B429" s="1" t="s">
        <v>938</v>
      </c>
      <c r="C429" s="1" t="s">
        <v>3135</v>
      </c>
      <c r="D429" s="1">
        <v>81</v>
      </c>
      <c r="E429" s="1">
        <v>22.380646859999999</v>
      </c>
      <c r="F429" s="1">
        <v>1</v>
      </c>
      <c r="G429" s="1">
        <v>55.5</v>
      </c>
      <c r="H429" s="1">
        <v>13.875</v>
      </c>
      <c r="I429" s="1">
        <v>2.75</v>
      </c>
      <c r="J429" s="1">
        <v>0.6875</v>
      </c>
      <c r="K429" s="1">
        <v>4.0999999999999996</v>
      </c>
      <c r="L429" s="1">
        <v>1.0249999999999999</v>
      </c>
      <c r="M429" s="1">
        <v>10.25</v>
      </c>
      <c r="N429" s="1">
        <v>2.5625</v>
      </c>
      <c r="O429" s="1">
        <v>10.25</v>
      </c>
      <c r="P429" s="1">
        <v>2.5625</v>
      </c>
      <c r="Q429" s="1">
        <v>23</v>
      </c>
      <c r="R429" s="1">
        <v>54.130434780000002</v>
      </c>
      <c r="S429" s="1">
        <v>133.91304349999999</v>
      </c>
      <c r="T429" s="1">
        <v>43.869565219999998</v>
      </c>
      <c r="U429" s="1">
        <v>5976.3913039999998</v>
      </c>
      <c r="V429" s="1">
        <v>227.0434783</v>
      </c>
      <c r="W429" s="1">
        <v>-74.043478260000001</v>
      </c>
      <c r="X429" s="1">
        <v>301.08695649999999</v>
      </c>
      <c r="Y429" s="1">
        <v>1.217391304</v>
      </c>
      <c r="Z429" s="1">
        <v>128.3913043</v>
      </c>
      <c r="AA429" s="1">
        <v>134.65217390000001</v>
      </c>
      <c r="AB429" s="1">
        <v>-13.086956519999999</v>
      </c>
      <c r="AC429" s="1">
        <v>854.73913040000002</v>
      </c>
      <c r="AD429" s="1">
        <v>149.30434779999999</v>
      </c>
      <c r="AE429" s="1">
        <v>11.739130429999999</v>
      </c>
      <c r="AF429" s="1">
        <v>69.304347829999998</v>
      </c>
      <c r="AG429" s="1">
        <v>407.65217389999998</v>
      </c>
      <c r="AH429" s="1">
        <v>47.347826089999998</v>
      </c>
      <c r="AI429" s="1">
        <v>60.52173913</v>
      </c>
      <c r="AJ429" s="1">
        <v>397.47826090000001</v>
      </c>
      <c r="AK429" s="1">
        <v>980.57312249999995</v>
      </c>
      <c r="AL429" s="1">
        <v>206.35573120000001</v>
      </c>
      <c r="AM429" s="1">
        <v>2.3003952569999999</v>
      </c>
      <c r="AN429" s="1">
        <v>158954.06719999999</v>
      </c>
      <c r="AO429" s="1">
        <v>1643.588933</v>
      </c>
      <c r="AP429" s="1">
        <v>588.31620550000002</v>
      </c>
      <c r="AQ429" s="1">
        <v>558.44664030000001</v>
      </c>
      <c r="AR429" s="1">
        <v>2739.086957</v>
      </c>
      <c r="AS429" s="1">
        <v>850.79446640000003</v>
      </c>
      <c r="AT429" s="1">
        <v>1224.1462449999999</v>
      </c>
      <c r="AU429" s="1">
        <v>710.35573120000004</v>
      </c>
      <c r="AV429" s="1">
        <v>66615.474310000005</v>
      </c>
      <c r="AW429" s="1">
        <v>2127.4940710000001</v>
      </c>
      <c r="AX429" s="1">
        <v>28.656126480000001</v>
      </c>
      <c r="AY429" s="1">
        <v>57.766798420000001</v>
      </c>
      <c r="AZ429" s="1">
        <v>16679.60079</v>
      </c>
      <c r="BA429" s="1">
        <v>215.14624509999999</v>
      </c>
      <c r="BB429" s="1">
        <v>474.1699605</v>
      </c>
      <c r="BC429" s="1">
        <v>18691.169959999999</v>
      </c>
    </row>
    <row r="430" spans="1:55" ht="15.75" customHeight="1" x14ac:dyDescent="0.25">
      <c r="A430" s="1" t="s">
        <v>939</v>
      </c>
      <c r="B430" s="1" t="s">
        <v>940</v>
      </c>
      <c r="C430" s="1" t="s">
        <v>3156</v>
      </c>
      <c r="D430" s="1">
        <v>60</v>
      </c>
      <c r="E430" s="1">
        <v>2.238064686</v>
      </c>
      <c r="F430" s="1">
        <v>10</v>
      </c>
      <c r="G430" s="1">
        <v>13</v>
      </c>
      <c r="H430" s="1">
        <v>3.25</v>
      </c>
      <c r="I430" s="1">
        <v>1.25</v>
      </c>
      <c r="J430" s="1">
        <v>0.3125</v>
      </c>
      <c r="K430" s="1">
        <v>4.1500000000000004</v>
      </c>
      <c r="L430" s="1">
        <v>1.0375000000000001</v>
      </c>
      <c r="M430" s="1">
        <v>4.5</v>
      </c>
      <c r="N430" s="1">
        <v>1.125</v>
      </c>
      <c r="O430" s="1">
        <v>4.5</v>
      </c>
      <c r="P430" s="1">
        <v>1.125</v>
      </c>
      <c r="Q430" s="1">
        <v>1143</v>
      </c>
      <c r="R430" s="1">
        <v>-1.092738408</v>
      </c>
      <c r="S430" s="1">
        <v>67.398950130000003</v>
      </c>
      <c r="T430" s="1">
        <v>26.42694663</v>
      </c>
      <c r="U430" s="1">
        <v>7306.1058620000003</v>
      </c>
      <c r="V430" s="1">
        <v>143.70691160000001</v>
      </c>
      <c r="W430" s="1">
        <v>-129.39282589999999</v>
      </c>
      <c r="X430" s="1">
        <v>273.0997375</v>
      </c>
      <c r="Y430" s="1">
        <v>42.86789151</v>
      </c>
      <c r="Z430" s="1">
        <v>-28.678040240000001</v>
      </c>
      <c r="AA430" s="1">
        <v>95</v>
      </c>
      <c r="AB430" s="1">
        <v>-88.951006120000002</v>
      </c>
      <c r="AC430" s="1">
        <v>849.82064739999998</v>
      </c>
      <c r="AD430" s="1">
        <v>104.73315839999999</v>
      </c>
      <c r="AE430" s="1">
        <v>43.672790900000003</v>
      </c>
      <c r="AF430" s="1">
        <v>31.907261590000001</v>
      </c>
      <c r="AG430" s="1">
        <v>282.54593180000001</v>
      </c>
      <c r="AH430" s="1">
        <v>144.8215223</v>
      </c>
      <c r="AI430" s="1">
        <v>206.76815400000001</v>
      </c>
      <c r="AJ430" s="1">
        <v>215.87664040000001</v>
      </c>
      <c r="AK430" s="1">
        <v>4841.4870140000003</v>
      </c>
      <c r="AL430" s="1">
        <v>436.05961359999998</v>
      </c>
      <c r="AM430" s="1">
        <v>60.97517517</v>
      </c>
      <c r="AN430" s="1">
        <v>14212600.460000001</v>
      </c>
      <c r="AO430" s="1">
        <v>1669.8798730000001</v>
      </c>
      <c r="AP430" s="1">
        <v>14697.63977</v>
      </c>
      <c r="AQ430" s="1">
        <v>14257.27901</v>
      </c>
      <c r="AR430" s="1">
        <v>2565.2355969999999</v>
      </c>
      <c r="AS430" s="1">
        <v>17071.34634</v>
      </c>
      <c r="AT430" s="1">
        <v>1336.7232919999999</v>
      </c>
      <c r="AU430" s="1">
        <v>12295.773429999999</v>
      </c>
      <c r="AV430" s="1">
        <v>276018.28220000002</v>
      </c>
      <c r="AW430" s="1">
        <v>3863.2413430000001</v>
      </c>
      <c r="AX430" s="1">
        <v>850.31665829999997</v>
      </c>
      <c r="AY430" s="1">
        <v>255.84603300000001</v>
      </c>
      <c r="AZ430" s="1">
        <v>28114.5108</v>
      </c>
      <c r="BA430" s="1">
        <v>9448.4619879999991</v>
      </c>
      <c r="BB430" s="1">
        <v>10326.12571</v>
      </c>
      <c r="BC430" s="1">
        <v>23690.922600000002</v>
      </c>
    </row>
    <row r="431" spans="1:55" ht="15.75" customHeight="1" x14ac:dyDescent="0.25">
      <c r="A431" s="1" t="s">
        <v>941</v>
      </c>
      <c r="B431" s="1" t="s">
        <v>942</v>
      </c>
      <c r="C431" s="1" t="s">
        <v>150</v>
      </c>
      <c r="D431" s="1">
        <v>56</v>
      </c>
      <c r="E431" s="1">
        <v>11.190323429999999</v>
      </c>
      <c r="F431" s="1">
        <v>2</v>
      </c>
      <c r="G431" s="1">
        <v>37.5</v>
      </c>
      <c r="H431" s="1">
        <v>9.375</v>
      </c>
      <c r="I431" s="1">
        <v>3.5</v>
      </c>
      <c r="J431" s="1">
        <v>0.875</v>
      </c>
      <c r="K431" s="1">
        <v>3.65</v>
      </c>
      <c r="L431" s="1">
        <v>0.91249999999999998</v>
      </c>
      <c r="M431" s="1">
        <v>21.5</v>
      </c>
      <c r="N431" s="1">
        <v>5.375</v>
      </c>
      <c r="O431" s="1" t="s">
        <v>71</v>
      </c>
      <c r="P431" s="1" t="s">
        <v>71</v>
      </c>
      <c r="Q431" s="1">
        <v>211</v>
      </c>
      <c r="R431" s="1">
        <v>110.90047389999999</v>
      </c>
      <c r="S431" s="1">
        <v>122.72511849999999</v>
      </c>
      <c r="T431" s="1">
        <v>30.208530809999999</v>
      </c>
      <c r="U431" s="1">
        <v>9798.6398100000006</v>
      </c>
      <c r="V431" s="1">
        <v>308.62085309999998</v>
      </c>
      <c r="W431" s="1">
        <v>-95.014218009999993</v>
      </c>
      <c r="X431" s="1">
        <v>403.6350711</v>
      </c>
      <c r="Y431" s="1">
        <v>199</v>
      </c>
      <c r="Z431" s="1">
        <v>-10.706161140000001</v>
      </c>
      <c r="AA431" s="1">
        <v>231.87203790000001</v>
      </c>
      <c r="AB431" s="1">
        <v>-21.914691940000001</v>
      </c>
      <c r="AC431" s="1">
        <v>924.00947870000005</v>
      </c>
      <c r="AD431" s="1">
        <v>118.507109</v>
      </c>
      <c r="AE431" s="1">
        <v>34.563981040000002</v>
      </c>
      <c r="AF431" s="1">
        <v>36.74407583</v>
      </c>
      <c r="AG431" s="1">
        <v>322.85781989999998</v>
      </c>
      <c r="AH431" s="1">
        <v>122.7582938</v>
      </c>
      <c r="AI431" s="1">
        <v>298.8530806</v>
      </c>
      <c r="AJ431" s="1">
        <v>130.84360190000001</v>
      </c>
      <c r="AK431" s="1">
        <v>1587.775762</v>
      </c>
      <c r="AL431" s="1">
        <v>102.5621756</v>
      </c>
      <c r="AM431" s="1">
        <v>15.775355449999999</v>
      </c>
      <c r="AN431" s="1">
        <v>1755020.07</v>
      </c>
      <c r="AO431" s="1">
        <v>788.31270589999997</v>
      </c>
      <c r="AP431" s="1">
        <v>3135.2902730000001</v>
      </c>
      <c r="AQ431" s="1">
        <v>1555.270955</v>
      </c>
      <c r="AR431" s="1">
        <v>1320.866667</v>
      </c>
      <c r="AS431" s="1">
        <v>5854.3608670000003</v>
      </c>
      <c r="AT431" s="1">
        <v>775.67402389999995</v>
      </c>
      <c r="AU431" s="1">
        <v>3119.5926880000002</v>
      </c>
      <c r="AV431" s="1">
        <v>38756.533239999997</v>
      </c>
      <c r="AW431" s="1">
        <v>373.22256829999998</v>
      </c>
      <c r="AX431" s="1">
        <v>314.45660120000002</v>
      </c>
      <c r="AY431" s="1">
        <v>153.6389528</v>
      </c>
      <c r="AZ431" s="1">
        <v>2001.674927</v>
      </c>
      <c r="BA431" s="1">
        <v>3605.2032049999998</v>
      </c>
      <c r="BB431" s="1">
        <v>1219.478312</v>
      </c>
      <c r="BC431" s="1">
        <v>6572.9135180000003</v>
      </c>
    </row>
    <row r="432" spans="1:55" ht="15.75" customHeight="1" x14ac:dyDescent="0.25">
      <c r="A432" s="1" t="s">
        <v>943</v>
      </c>
      <c r="B432" s="1" t="s">
        <v>944</v>
      </c>
      <c r="C432" s="1" t="s">
        <v>70</v>
      </c>
      <c r="D432" s="1">
        <v>56</v>
      </c>
      <c r="E432" s="1">
        <v>7.4602156199999996</v>
      </c>
      <c r="F432" s="1">
        <v>3</v>
      </c>
      <c r="G432" s="1">
        <v>32.5</v>
      </c>
      <c r="H432" s="1">
        <v>8.125</v>
      </c>
      <c r="I432" s="1">
        <v>3</v>
      </c>
      <c r="J432" s="1">
        <v>0.75</v>
      </c>
      <c r="K432" s="1">
        <v>3</v>
      </c>
      <c r="L432" s="1">
        <v>0.75</v>
      </c>
      <c r="M432" s="1">
        <v>8.5</v>
      </c>
      <c r="N432" s="1">
        <v>2.125</v>
      </c>
      <c r="O432" s="1">
        <v>8.5</v>
      </c>
      <c r="P432" s="1">
        <v>2.125</v>
      </c>
      <c r="Q432" s="1">
        <v>752</v>
      </c>
      <c r="R432" s="1">
        <v>-13.95212766</v>
      </c>
      <c r="S432" s="1">
        <v>90.43617021</v>
      </c>
      <c r="T432" s="1">
        <v>23.93617021</v>
      </c>
      <c r="U432" s="1">
        <v>9993.2220739999993</v>
      </c>
      <c r="V432" s="1">
        <v>179.74867019999999</v>
      </c>
      <c r="W432" s="1">
        <v>-197.60638299999999</v>
      </c>
      <c r="X432" s="1">
        <v>377.35505319999999</v>
      </c>
      <c r="Y432" s="1">
        <v>96.824468089999996</v>
      </c>
      <c r="Z432" s="1">
        <v>-81.083776599999993</v>
      </c>
      <c r="AA432" s="1">
        <v>114.5</v>
      </c>
      <c r="AB432" s="1">
        <v>-141.78856379999999</v>
      </c>
      <c r="AC432" s="1">
        <v>582.91356380000002</v>
      </c>
      <c r="AD432" s="1">
        <v>82.663563830000001</v>
      </c>
      <c r="AE432" s="1">
        <v>26.368351059999998</v>
      </c>
      <c r="AF432" s="1">
        <v>39.150265959999999</v>
      </c>
      <c r="AG432" s="1">
        <v>219.95212770000001</v>
      </c>
      <c r="AH432" s="1">
        <v>87.541223400000007</v>
      </c>
      <c r="AI432" s="1">
        <v>205.20877659999999</v>
      </c>
      <c r="AJ432" s="1">
        <v>115.0026596</v>
      </c>
      <c r="AK432" s="1">
        <v>1213.228065</v>
      </c>
      <c r="AL432" s="1">
        <v>344.29685239999998</v>
      </c>
      <c r="AM432" s="1">
        <v>10.496586110000001</v>
      </c>
      <c r="AN432" s="1">
        <v>8865514.4710000008</v>
      </c>
      <c r="AO432" s="1">
        <v>706.75299419999999</v>
      </c>
      <c r="AP432" s="1">
        <v>6429.5013170000002</v>
      </c>
      <c r="AQ432" s="1">
        <v>9041.153397</v>
      </c>
      <c r="AR432" s="1">
        <v>1827.037057</v>
      </c>
      <c r="AS432" s="1">
        <v>6170.4763279999997</v>
      </c>
      <c r="AT432" s="1">
        <v>395.3422104</v>
      </c>
      <c r="AU432" s="1">
        <v>5009.9858610000001</v>
      </c>
      <c r="AV432" s="1">
        <v>52614.196250000001</v>
      </c>
      <c r="AW432" s="1">
        <v>763.89331779999998</v>
      </c>
      <c r="AX432" s="1">
        <v>174.1211275</v>
      </c>
      <c r="AY432" s="1">
        <v>261.80828220000001</v>
      </c>
      <c r="AZ432" s="1">
        <v>5648.820608</v>
      </c>
      <c r="BA432" s="1">
        <v>1987.377792</v>
      </c>
      <c r="BB432" s="1">
        <v>2777.1747300000002</v>
      </c>
      <c r="BC432" s="1">
        <v>6286.1677689999997</v>
      </c>
    </row>
    <row r="433" spans="1:55" ht="15.75" customHeight="1" x14ac:dyDescent="0.25">
      <c r="A433" s="1" t="s">
        <v>945</v>
      </c>
      <c r="B433" s="1" t="s">
        <v>946</v>
      </c>
      <c r="C433" s="1" t="s">
        <v>157</v>
      </c>
      <c r="D433" s="1">
        <v>88</v>
      </c>
      <c r="E433" s="1">
        <v>22.380646859999999</v>
      </c>
      <c r="F433" s="1">
        <v>1</v>
      </c>
      <c r="G433" s="1">
        <v>40</v>
      </c>
      <c r="H433" s="1">
        <v>10</v>
      </c>
      <c r="I433" s="1">
        <v>4</v>
      </c>
      <c r="J433" s="1">
        <v>1</v>
      </c>
      <c r="K433" s="1">
        <v>4.5</v>
      </c>
      <c r="L433" s="1">
        <v>1.125</v>
      </c>
      <c r="M433" s="1">
        <v>0</v>
      </c>
      <c r="N433" s="1">
        <v>0</v>
      </c>
      <c r="O433" s="1">
        <v>115</v>
      </c>
      <c r="P433" s="1">
        <v>28.75</v>
      </c>
      <c r="Q433" s="1">
        <v>136</v>
      </c>
      <c r="R433" s="1">
        <v>104.09558819999999</v>
      </c>
      <c r="S433" s="1">
        <v>90.757352940000004</v>
      </c>
      <c r="T433" s="1">
        <v>45.625</v>
      </c>
      <c r="U433" s="1">
        <v>3601.6838240000002</v>
      </c>
      <c r="V433" s="1">
        <v>206.6176471</v>
      </c>
      <c r="W433" s="1">
        <v>9.7426470589999994</v>
      </c>
      <c r="X433" s="1">
        <v>196.875</v>
      </c>
      <c r="Y433" s="1">
        <v>89.220588239999998</v>
      </c>
      <c r="Z433" s="1">
        <v>108.1911765</v>
      </c>
      <c r="AA433" s="1">
        <v>148.8823529</v>
      </c>
      <c r="AB433" s="1">
        <v>56.08823529</v>
      </c>
      <c r="AC433" s="1">
        <v>3062.4338240000002</v>
      </c>
      <c r="AD433" s="1">
        <v>313.53676469999999</v>
      </c>
      <c r="AE433" s="1">
        <v>182.2279412</v>
      </c>
      <c r="AF433" s="1">
        <v>15.492647059999999</v>
      </c>
      <c r="AG433" s="1">
        <v>881.93382350000002</v>
      </c>
      <c r="AH433" s="1">
        <v>632.77941180000005</v>
      </c>
      <c r="AI433" s="1">
        <v>686.30882350000002</v>
      </c>
      <c r="AJ433" s="1">
        <v>743.22058819999995</v>
      </c>
      <c r="AK433" s="1">
        <v>283.90931369999998</v>
      </c>
      <c r="AL433" s="1">
        <v>39.311056639999997</v>
      </c>
      <c r="AM433" s="1">
        <v>0.85833333300000003</v>
      </c>
      <c r="AN433" s="1">
        <v>93402.454849999995</v>
      </c>
      <c r="AO433" s="1">
        <v>259.67494549999998</v>
      </c>
      <c r="AP433" s="1">
        <v>348.16290850000001</v>
      </c>
      <c r="AQ433" s="1">
        <v>201.44351850000001</v>
      </c>
      <c r="AR433" s="1">
        <v>565.10653590000004</v>
      </c>
      <c r="AS433" s="1">
        <v>2271.6965140000002</v>
      </c>
      <c r="AT433" s="1">
        <v>252.11939000000001</v>
      </c>
      <c r="AU433" s="1">
        <v>365.39956430000001</v>
      </c>
      <c r="AV433" s="1">
        <v>1541961.7590000001</v>
      </c>
      <c r="AW433" s="1">
        <v>16521.509750000001</v>
      </c>
      <c r="AX433" s="1">
        <v>7051.3032139999996</v>
      </c>
      <c r="AY433" s="1">
        <v>6.69624183</v>
      </c>
      <c r="AZ433" s="1">
        <v>116568.5808</v>
      </c>
      <c r="BA433" s="1">
        <v>74515.180609999996</v>
      </c>
      <c r="BB433" s="1">
        <v>108913.0447</v>
      </c>
      <c r="BC433" s="1">
        <v>54068.469499999999</v>
      </c>
    </row>
    <row r="434" spans="1:55" ht="15.75" customHeight="1" x14ac:dyDescent="0.25">
      <c r="A434" s="1" t="s">
        <v>947</v>
      </c>
      <c r="B434" s="1" t="s">
        <v>948</v>
      </c>
      <c r="C434" s="1" t="s">
        <v>70</v>
      </c>
      <c r="D434" s="1">
        <v>50</v>
      </c>
      <c r="E434" s="1">
        <v>11.190323429999999</v>
      </c>
      <c r="F434" s="1">
        <v>2</v>
      </c>
      <c r="G434" s="1">
        <v>19</v>
      </c>
      <c r="H434" s="1">
        <v>4.75</v>
      </c>
      <c r="I434" s="1">
        <v>4.5</v>
      </c>
      <c r="J434" s="1">
        <v>1.125</v>
      </c>
      <c r="K434" s="1">
        <v>3.25</v>
      </c>
      <c r="L434" s="1">
        <v>0.8125</v>
      </c>
      <c r="M434" s="1">
        <v>15</v>
      </c>
      <c r="N434" s="1">
        <v>3.75</v>
      </c>
      <c r="O434" s="1">
        <v>17.5</v>
      </c>
      <c r="P434" s="1">
        <v>4.375</v>
      </c>
      <c r="Q434" s="1">
        <v>91</v>
      </c>
      <c r="R434" s="1">
        <v>-24.791208789999999</v>
      </c>
      <c r="S434" s="1">
        <v>110.0549451</v>
      </c>
      <c r="T434" s="1">
        <v>28.813186810000001</v>
      </c>
      <c r="U434" s="1">
        <v>9338.7252750000007</v>
      </c>
      <c r="V434" s="1">
        <v>161.19780220000001</v>
      </c>
      <c r="W434" s="1">
        <v>-219.41758239999999</v>
      </c>
      <c r="X434" s="1">
        <v>380.61538460000003</v>
      </c>
      <c r="Y434" s="1">
        <v>14.35164835</v>
      </c>
      <c r="Z434" s="1">
        <v>-59.252747249999999</v>
      </c>
      <c r="AA434" s="1">
        <v>90.032967029999995</v>
      </c>
      <c r="AB434" s="1">
        <v>-149.54945050000001</v>
      </c>
      <c r="AC434" s="1">
        <v>325.9450549</v>
      </c>
      <c r="AD434" s="1">
        <v>62.758241759999997</v>
      </c>
      <c r="AE434" s="1">
        <v>6.6593406589999997</v>
      </c>
      <c r="AF434" s="1">
        <v>67.472527470000003</v>
      </c>
      <c r="AG434" s="1">
        <v>164.85714290000001</v>
      </c>
      <c r="AH434" s="1">
        <v>26.835164840000001</v>
      </c>
      <c r="AI434" s="1">
        <v>112.3516484</v>
      </c>
      <c r="AJ434" s="1">
        <v>56.296703299999997</v>
      </c>
      <c r="AK434" s="1">
        <v>1340.500366</v>
      </c>
      <c r="AL434" s="1">
        <v>512.16361419999998</v>
      </c>
      <c r="AM434" s="1">
        <v>50.798046399999997</v>
      </c>
      <c r="AN434" s="1">
        <v>3254336.801</v>
      </c>
      <c r="AO434" s="1">
        <v>1366.1382169999999</v>
      </c>
      <c r="AP434" s="1">
        <v>2625.8236870000001</v>
      </c>
      <c r="AQ434" s="1">
        <v>2249.1059829999999</v>
      </c>
      <c r="AR434" s="1">
        <v>4716.1416360000003</v>
      </c>
      <c r="AS434" s="1">
        <v>9242.5909649999994</v>
      </c>
      <c r="AT434" s="1">
        <v>1254.521123</v>
      </c>
      <c r="AU434" s="1">
        <v>2602.6280830000001</v>
      </c>
      <c r="AV434" s="1">
        <v>36741.608059999999</v>
      </c>
      <c r="AW434" s="1">
        <v>1338.874237</v>
      </c>
      <c r="AX434" s="1">
        <v>52.204884</v>
      </c>
      <c r="AY434" s="1">
        <v>811.98534800000004</v>
      </c>
      <c r="AZ434" s="1">
        <v>9406.8571429999993</v>
      </c>
      <c r="BA434" s="1">
        <v>652.96141639999996</v>
      </c>
      <c r="BB434" s="1">
        <v>7596.5860810000004</v>
      </c>
      <c r="BC434" s="1">
        <v>4015.6554329999999</v>
      </c>
    </row>
    <row r="435" spans="1:55" ht="15.75" customHeight="1" x14ac:dyDescent="0.25">
      <c r="A435" s="1" t="s">
        <v>949</v>
      </c>
      <c r="B435" s="1" t="s">
        <v>950</v>
      </c>
      <c r="C435" s="1" t="s">
        <v>3160</v>
      </c>
      <c r="D435" s="1">
        <v>23.25</v>
      </c>
      <c r="E435" s="1">
        <v>2.7975808579999999</v>
      </c>
      <c r="F435" s="1">
        <v>8</v>
      </c>
      <c r="G435" s="1">
        <v>10</v>
      </c>
      <c r="H435" s="1">
        <v>2.5</v>
      </c>
      <c r="I435" s="1">
        <v>2</v>
      </c>
      <c r="J435" s="1">
        <v>0.5</v>
      </c>
      <c r="K435" s="1">
        <v>1.75</v>
      </c>
      <c r="L435" s="1">
        <v>0.4375</v>
      </c>
      <c r="M435" s="1">
        <v>8</v>
      </c>
      <c r="N435" s="1">
        <v>2</v>
      </c>
      <c r="O435" s="1">
        <v>9.5</v>
      </c>
      <c r="P435" s="1">
        <v>2.375</v>
      </c>
      <c r="Q435" s="1">
        <v>96</v>
      </c>
      <c r="R435" s="1">
        <v>-111.9375</v>
      </c>
      <c r="S435" s="1">
        <v>92.708333330000002</v>
      </c>
      <c r="T435" s="1">
        <v>17.322916670000001</v>
      </c>
      <c r="U435" s="1">
        <v>15323.21875</v>
      </c>
      <c r="V435" s="1">
        <v>164.58333329999999</v>
      </c>
      <c r="W435" s="1">
        <v>-357.88541670000001</v>
      </c>
      <c r="X435" s="1">
        <v>522.46875</v>
      </c>
      <c r="Y435" s="1">
        <v>78.260416669999998</v>
      </c>
      <c r="Z435" s="1">
        <v>-250.73958329999999</v>
      </c>
      <c r="AA435" s="1">
        <v>87.135416669999998</v>
      </c>
      <c r="AB435" s="1">
        <v>-299.4375</v>
      </c>
      <c r="AC435" s="1">
        <v>382.94791670000001</v>
      </c>
      <c r="AD435" s="1">
        <v>59.364583330000002</v>
      </c>
      <c r="AE435" s="1">
        <v>14.54166667</v>
      </c>
      <c r="AF435" s="1">
        <v>48.072916669999998</v>
      </c>
      <c r="AG435" s="1">
        <v>161.40625</v>
      </c>
      <c r="AH435" s="1">
        <v>48.65625</v>
      </c>
      <c r="AI435" s="1">
        <v>155.86458329999999</v>
      </c>
      <c r="AJ435" s="1">
        <v>59.572916669999998</v>
      </c>
      <c r="AK435" s="1">
        <v>1309.848684</v>
      </c>
      <c r="AL435" s="1">
        <v>214.7982456</v>
      </c>
      <c r="AM435" s="1">
        <v>2.831469298</v>
      </c>
      <c r="AN435" s="1">
        <v>8556999.0779999997</v>
      </c>
      <c r="AO435" s="1">
        <v>1711.0245609999999</v>
      </c>
      <c r="AP435" s="1">
        <v>4230.1446269999997</v>
      </c>
      <c r="AQ435" s="1">
        <v>8275.6200659999995</v>
      </c>
      <c r="AR435" s="1">
        <v>1248.3841010000001</v>
      </c>
      <c r="AS435" s="1">
        <v>6314.552522</v>
      </c>
      <c r="AT435" s="1">
        <v>1117.54989</v>
      </c>
      <c r="AU435" s="1">
        <v>3912.0592109999998</v>
      </c>
      <c r="AV435" s="1">
        <v>24809.628840000001</v>
      </c>
      <c r="AW435" s="1">
        <v>487.01304820000001</v>
      </c>
      <c r="AX435" s="1">
        <v>66.187719299999998</v>
      </c>
      <c r="AY435" s="1">
        <v>133.54199560000001</v>
      </c>
      <c r="AZ435" s="1">
        <v>3728.0753289999998</v>
      </c>
      <c r="BA435" s="1">
        <v>744.45953950000001</v>
      </c>
      <c r="BB435" s="1">
        <v>3349.6130480000002</v>
      </c>
      <c r="BC435" s="1">
        <v>1316.6472590000001</v>
      </c>
    </row>
    <row r="436" spans="1:55" ht="15.75" customHeight="1" x14ac:dyDescent="0.25">
      <c r="A436" s="1" t="s">
        <v>951</v>
      </c>
      <c r="B436" s="1" t="s">
        <v>952</v>
      </c>
      <c r="C436" s="1" t="s">
        <v>70</v>
      </c>
      <c r="D436" s="1">
        <v>52</v>
      </c>
      <c r="E436" s="1">
        <v>22.380646859999999</v>
      </c>
      <c r="F436" s="1">
        <v>1</v>
      </c>
      <c r="G436" s="1">
        <v>15</v>
      </c>
      <c r="H436" s="1">
        <v>3.75</v>
      </c>
      <c r="I436" s="1">
        <v>3</v>
      </c>
      <c r="J436" s="1">
        <v>0.75</v>
      </c>
      <c r="K436" s="1">
        <v>3</v>
      </c>
      <c r="L436" s="1">
        <v>0.75</v>
      </c>
      <c r="M436" s="1">
        <v>7.5</v>
      </c>
      <c r="N436" s="1">
        <v>1.875</v>
      </c>
      <c r="O436" s="1">
        <v>9</v>
      </c>
      <c r="P436" s="1">
        <v>2.25</v>
      </c>
      <c r="Q436" s="1">
        <v>9</v>
      </c>
      <c r="R436" s="1">
        <v>-66.666666669999998</v>
      </c>
      <c r="S436" s="1">
        <v>123.66666669999999</v>
      </c>
      <c r="T436" s="1">
        <v>25.333333329999999</v>
      </c>
      <c r="U436" s="1">
        <v>13035.77778</v>
      </c>
      <c r="V436" s="1">
        <v>168</v>
      </c>
      <c r="W436" s="1">
        <v>-312.33333329999999</v>
      </c>
      <c r="X436" s="1">
        <v>480.33333329999999</v>
      </c>
      <c r="Y436" s="1">
        <v>93.777777779999994</v>
      </c>
      <c r="Z436" s="1">
        <v>-226.2222222</v>
      </c>
      <c r="AA436" s="1">
        <v>93.777777779999994</v>
      </c>
      <c r="AB436" s="1">
        <v>-240.44444440000001</v>
      </c>
      <c r="AC436" s="1">
        <v>418.11111110000002</v>
      </c>
      <c r="AD436" s="1">
        <v>87.666666669999998</v>
      </c>
      <c r="AE436" s="1">
        <v>8.5555555559999998</v>
      </c>
      <c r="AF436" s="1">
        <v>79</v>
      </c>
      <c r="AG436" s="1">
        <v>222</v>
      </c>
      <c r="AH436" s="1">
        <v>29.88888889</v>
      </c>
      <c r="AI436" s="1">
        <v>222</v>
      </c>
      <c r="AJ436" s="1">
        <v>31.444444440000002</v>
      </c>
      <c r="AK436" s="1">
        <v>159.96110820000001</v>
      </c>
      <c r="AL436" s="1">
        <v>33.41330078</v>
      </c>
      <c r="AM436" s="1">
        <v>3.525312703</v>
      </c>
      <c r="AN436" s="1">
        <v>492586.14010000002</v>
      </c>
      <c r="AO436" s="1">
        <v>117.7028368</v>
      </c>
      <c r="AP436" s="1">
        <v>487.26337640000003</v>
      </c>
      <c r="AQ436" s="1">
        <v>528.07633410000005</v>
      </c>
      <c r="AR436" s="1">
        <v>350.20950149999999</v>
      </c>
      <c r="AS436" s="1">
        <v>757.70037290000005</v>
      </c>
      <c r="AT436" s="1">
        <v>86.368108660000004</v>
      </c>
      <c r="AU436" s="1">
        <v>398.53137229999999</v>
      </c>
      <c r="AV436" s="1">
        <v>15671.433660000001</v>
      </c>
      <c r="AW436" s="1">
        <v>269.50543679999998</v>
      </c>
      <c r="AX436" s="1">
        <v>58.65409537</v>
      </c>
      <c r="AY436" s="1">
        <v>21.878745009999999</v>
      </c>
      <c r="AZ436" s="1">
        <v>2035.2135089999999</v>
      </c>
      <c r="BA436" s="1">
        <v>616.34571559999995</v>
      </c>
      <c r="BB436" s="1">
        <v>995.80078739999999</v>
      </c>
      <c r="BC436" s="1">
        <v>1757.019014</v>
      </c>
    </row>
    <row r="437" spans="1:55" ht="15.75" customHeight="1" x14ac:dyDescent="0.25">
      <c r="A437" s="1" t="s">
        <v>953</v>
      </c>
      <c r="B437" s="1" t="s">
        <v>954</v>
      </c>
      <c r="C437" s="1" t="s">
        <v>3145</v>
      </c>
      <c r="D437" s="1">
        <v>65</v>
      </c>
      <c r="E437" s="1">
        <v>11.190323429999999</v>
      </c>
      <c r="F437" s="1">
        <v>2</v>
      </c>
      <c r="G437" s="1">
        <v>45</v>
      </c>
      <c r="H437" s="1">
        <v>11.25</v>
      </c>
      <c r="I437" s="1">
        <v>2.5499999999999998</v>
      </c>
      <c r="J437" s="1">
        <v>0.63749999999999996</v>
      </c>
      <c r="K437" s="1">
        <v>5.5</v>
      </c>
      <c r="L437" s="1">
        <v>1.375</v>
      </c>
      <c r="M437" s="1">
        <v>20</v>
      </c>
      <c r="N437" s="1">
        <v>5</v>
      </c>
      <c r="O437" s="1">
        <v>17.5</v>
      </c>
      <c r="P437" s="1">
        <v>4.375</v>
      </c>
      <c r="Q437" s="1">
        <v>239</v>
      </c>
      <c r="R437" s="1">
        <v>84.761506280000006</v>
      </c>
      <c r="S437" s="1">
        <v>94.246861920000001</v>
      </c>
      <c r="T437" s="1">
        <v>28.476987449999999</v>
      </c>
      <c r="U437" s="1">
        <v>8516.2384939999993</v>
      </c>
      <c r="V437" s="1">
        <v>260.4267782</v>
      </c>
      <c r="W437" s="1">
        <v>-72.087866109999993</v>
      </c>
      <c r="X437" s="1">
        <v>332.51464440000001</v>
      </c>
      <c r="Y437" s="1">
        <v>145.36401670000001</v>
      </c>
      <c r="Z437" s="1">
        <v>18.924686189999999</v>
      </c>
      <c r="AA437" s="1">
        <v>191.62761510000001</v>
      </c>
      <c r="AB437" s="1">
        <v>-25.794979080000001</v>
      </c>
      <c r="AC437" s="1">
        <v>599.65271970000003</v>
      </c>
      <c r="AD437" s="1">
        <v>76.627615059999997</v>
      </c>
      <c r="AE437" s="1">
        <v>32.238493720000001</v>
      </c>
      <c r="AF437" s="1">
        <v>28.27615063</v>
      </c>
      <c r="AG437" s="1">
        <v>203.74476989999999</v>
      </c>
      <c r="AH437" s="1">
        <v>105.6066946</v>
      </c>
      <c r="AI437" s="1">
        <v>170.86610880000001</v>
      </c>
      <c r="AJ437" s="1">
        <v>125.8033473</v>
      </c>
      <c r="AK437" s="1">
        <v>727.63615909999999</v>
      </c>
      <c r="AL437" s="1">
        <v>172.3127527</v>
      </c>
      <c r="AM437" s="1">
        <v>27.611863159999999</v>
      </c>
      <c r="AN437" s="1">
        <v>3866568.9389999998</v>
      </c>
      <c r="AO437" s="1">
        <v>528.38012019999996</v>
      </c>
      <c r="AP437" s="1">
        <v>2720.5846839999999</v>
      </c>
      <c r="AQ437" s="1">
        <v>3205.360079</v>
      </c>
      <c r="AR437" s="1">
        <v>3999.6190360000001</v>
      </c>
      <c r="AS437" s="1">
        <v>5509.3136320000003</v>
      </c>
      <c r="AT437" s="1">
        <v>575.20948629999998</v>
      </c>
      <c r="AU437" s="1">
        <v>2194.2477060000001</v>
      </c>
      <c r="AV437" s="1">
        <v>27797.219229999999</v>
      </c>
      <c r="AW437" s="1">
        <v>482.1338561</v>
      </c>
      <c r="AX437" s="1">
        <v>158.82943639999999</v>
      </c>
      <c r="AY437" s="1">
        <v>140.69652970000001</v>
      </c>
      <c r="AZ437" s="1">
        <v>3250.7791219999999</v>
      </c>
      <c r="BA437" s="1">
        <v>1492.584157</v>
      </c>
      <c r="BB437" s="1">
        <v>3294.3853589999999</v>
      </c>
      <c r="BC437" s="1">
        <v>3126.6376359999999</v>
      </c>
    </row>
    <row r="438" spans="1:55" ht="15.75" customHeight="1" x14ac:dyDescent="0.25">
      <c r="A438" s="1" t="s">
        <v>955</v>
      </c>
      <c r="B438" s="1" t="s">
        <v>956</v>
      </c>
      <c r="C438" s="1" t="s">
        <v>3145</v>
      </c>
      <c r="D438" s="1">
        <v>76.2</v>
      </c>
      <c r="E438" s="1">
        <v>2.238064686</v>
      </c>
      <c r="F438" s="1">
        <v>10</v>
      </c>
      <c r="G438" s="1">
        <v>34</v>
      </c>
      <c r="H438" s="1">
        <v>8.5</v>
      </c>
      <c r="I438" s="1">
        <v>3.75</v>
      </c>
      <c r="J438" s="1">
        <v>0.9375</v>
      </c>
      <c r="K438" s="1">
        <v>3.15</v>
      </c>
      <c r="L438" s="1">
        <v>0.78749999999999998</v>
      </c>
      <c r="M438" s="1">
        <v>20</v>
      </c>
      <c r="N438" s="1">
        <v>5</v>
      </c>
      <c r="O438" s="1">
        <v>17.5</v>
      </c>
      <c r="P438" s="1">
        <v>4.375</v>
      </c>
      <c r="Q438" s="1">
        <v>499</v>
      </c>
      <c r="R438" s="1">
        <v>-96.13226453</v>
      </c>
      <c r="S438" s="1">
        <v>85.208416830000004</v>
      </c>
      <c r="T438" s="1">
        <v>18.80160321</v>
      </c>
      <c r="U438" s="1">
        <v>12893.721439999999</v>
      </c>
      <c r="V438" s="1">
        <v>135.490982</v>
      </c>
      <c r="W438" s="1">
        <v>-308.4468938</v>
      </c>
      <c r="X438" s="1">
        <v>443.93787579999997</v>
      </c>
      <c r="Y438" s="1">
        <v>60.144288580000001</v>
      </c>
      <c r="Z438" s="1">
        <v>-205.07815629999999</v>
      </c>
      <c r="AA438" s="1">
        <v>70.719438879999998</v>
      </c>
      <c r="AB438" s="1">
        <v>-253.19639280000001</v>
      </c>
      <c r="AC438" s="1">
        <v>302.46292590000002</v>
      </c>
      <c r="AD438" s="1">
        <v>52.204408819999998</v>
      </c>
      <c r="AE438" s="1">
        <v>11.226452910000001</v>
      </c>
      <c r="AF438" s="1">
        <v>56.571142279999997</v>
      </c>
      <c r="AG438" s="1">
        <v>134.36272550000001</v>
      </c>
      <c r="AH438" s="1">
        <v>38.723446889999998</v>
      </c>
      <c r="AI438" s="1">
        <v>122.93386769999999</v>
      </c>
      <c r="AJ438" s="1">
        <v>46.573146289999997</v>
      </c>
      <c r="AK438" s="1">
        <v>2204.0467279999998</v>
      </c>
      <c r="AL438" s="1">
        <v>421.53478849999999</v>
      </c>
      <c r="AM438" s="1">
        <v>19.625218310000001</v>
      </c>
      <c r="AN438" s="1">
        <v>3805016.2050000001</v>
      </c>
      <c r="AO438" s="1">
        <v>1744.692188</v>
      </c>
      <c r="AP438" s="1">
        <v>3641.5769930000001</v>
      </c>
      <c r="AQ438" s="1">
        <v>3373.5603900000001</v>
      </c>
      <c r="AR438" s="1">
        <v>1438.7903839999999</v>
      </c>
      <c r="AS438" s="1">
        <v>9328.2207870000002</v>
      </c>
      <c r="AT438" s="1">
        <v>1081.740405</v>
      </c>
      <c r="AU438" s="1">
        <v>3780.093883</v>
      </c>
      <c r="AV438" s="1">
        <v>37786.510170000001</v>
      </c>
      <c r="AW438" s="1">
        <v>711.35572349999995</v>
      </c>
      <c r="AX438" s="1">
        <v>107.66949959999999</v>
      </c>
      <c r="AY438" s="1">
        <v>175.11290049999999</v>
      </c>
      <c r="AZ438" s="1">
        <v>4892.886238</v>
      </c>
      <c r="BA438" s="1">
        <v>1199.3410349999999</v>
      </c>
      <c r="BB438" s="1">
        <v>3702.4152960000001</v>
      </c>
      <c r="BC438" s="1">
        <v>2277.433896</v>
      </c>
    </row>
    <row r="439" spans="1:55" ht="15.75" customHeight="1" x14ac:dyDescent="0.25">
      <c r="A439" s="1" t="s">
        <v>957</v>
      </c>
      <c r="B439" s="1" t="s">
        <v>958</v>
      </c>
      <c r="C439" s="1" t="s">
        <v>3172</v>
      </c>
      <c r="D439" s="1">
        <v>58</v>
      </c>
      <c r="E439" s="1">
        <v>4.4761293719999999</v>
      </c>
      <c r="F439" s="1">
        <v>5</v>
      </c>
      <c r="G439" s="1">
        <v>52.5</v>
      </c>
      <c r="H439" s="1">
        <v>13.125</v>
      </c>
      <c r="I439" s="1">
        <v>4</v>
      </c>
      <c r="J439" s="1">
        <v>1</v>
      </c>
      <c r="K439" s="1">
        <v>3.85</v>
      </c>
      <c r="L439" s="1">
        <v>0.96250000000000002</v>
      </c>
      <c r="M439" s="1">
        <v>35</v>
      </c>
      <c r="N439" s="1">
        <v>8.75</v>
      </c>
      <c r="O439" s="1">
        <v>28</v>
      </c>
      <c r="P439" s="1">
        <v>7</v>
      </c>
      <c r="Q439" s="1">
        <v>44</v>
      </c>
      <c r="R439" s="1">
        <v>101.0681818</v>
      </c>
      <c r="S439" s="1">
        <v>128.52272730000001</v>
      </c>
      <c r="T439" s="1">
        <v>49.363636360000001</v>
      </c>
      <c r="U439" s="1">
        <v>4797.386364</v>
      </c>
      <c r="V439" s="1">
        <v>256.86363640000002</v>
      </c>
      <c r="W439" s="1">
        <v>-5.9318181819999998</v>
      </c>
      <c r="X439" s="1">
        <v>262.79545450000001</v>
      </c>
      <c r="Y439" s="1">
        <v>51.75</v>
      </c>
      <c r="Z439" s="1">
        <v>157.75</v>
      </c>
      <c r="AA439" s="1">
        <v>164.93181820000001</v>
      </c>
      <c r="AB439" s="1">
        <v>44.886363639999999</v>
      </c>
      <c r="AC439" s="1">
        <v>1324.2045450000001</v>
      </c>
      <c r="AD439" s="1">
        <v>232.72727269999999</v>
      </c>
      <c r="AE439" s="1">
        <v>9.6136363639999995</v>
      </c>
      <c r="AF439" s="1">
        <v>72.727272729999996</v>
      </c>
      <c r="AG439" s="1">
        <v>657.36363640000002</v>
      </c>
      <c r="AH439" s="1">
        <v>54.363636360000001</v>
      </c>
      <c r="AI439" s="1">
        <v>65.022727270000004</v>
      </c>
      <c r="AJ439" s="1">
        <v>616.79545450000001</v>
      </c>
      <c r="AK439" s="1">
        <v>297.69291750000002</v>
      </c>
      <c r="AL439" s="1">
        <v>405.97621559999999</v>
      </c>
      <c r="AM439" s="1">
        <v>30.422832979999999</v>
      </c>
      <c r="AN439" s="1">
        <v>2088242.94</v>
      </c>
      <c r="AO439" s="1">
        <v>1182.027484</v>
      </c>
      <c r="AP439" s="1">
        <v>1091.4603589999999</v>
      </c>
      <c r="AQ439" s="1">
        <v>3430.3525370000002</v>
      </c>
      <c r="AR439" s="1">
        <v>712.51744189999999</v>
      </c>
      <c r="AS439" s="1">
        <v>1312.1453489999999</v>
      </c>
      <c r="AT439" s="1">
        <v>355.27431289999998</v>
      </c>
      <c r="AU439" s="1">
        <v>879.59143759999995</v>
      </c>
      <c r="AV439" s="1">
        <v>138122.16649999999</v>
      </c>
      <c r="AW439" s="1">
        <v>4342.8076110000002</v>
      </c>
      <c r="AX439" s="1">
        <v>108.80074</v>
      </c>
      <c r="AY439" s="1">
        <v>142.2959831</v>
      </c>
      <c r="AZ439" s="1">
        <v>36273.306550000001</v>
      </c>
      <c r="BA439" s="1">
        <v>1248.2367859999999</v>
      </c>
      <c r="BB439" s="1">
        <v>1702.0692389999999</v>
      </c>
      <c r="BC439" s="1">
        <v>32968.259510000004</v>
      </c>
    </row>
    <row r="440" spans="1:55" ht="15.75" customHeight="1" x14ac:dyDescent="0.25">
      <c r="A440" s="1" t="s">
        <v>959</v>
      </c>
      <c r="B440" s="1" t="s">
        <v>960</v>
      </c>
      <c r="C440" s="1" t="s">
        <v>3135</v>
      </c>
      <c r="D440" s="1">
        <v>70.666666669999998</v>
      </c>
      <c r="E440" s="1">
        <v>7.4602156199999996</v>
      </c>
      <c r="F440" s="1">
        <v>3</v>
      </c>
      <c r="G440" s="1">
        <v>65</v>
      </c>
      <c r="H440" s="1">
        <v>16.25</v>
      </c>
      <c r="I440" s="1">
        <v>2.25</v>
      </c>
      <c r="J440" s="1">
        <v>0.5625</v>
      </c>
      <c r="K440" s="1">
        <v>4.1500000000000004</v>
      </c>
      <c r="L440" s="1">
        <v>1.0375000000000001</v>
      </c>
      <c r="M440" s="1">
        <v>11</v>
      </c>
      <c r="N440" s="1">
        <v>2.75</v>
      </c>
      <c r="O440" s="1">
        <v>11</v>
      </c>
      <c r="P440" s="1">
        <v>2.75</v>
      </c>
      <c r="Q440" s="1">
        <v>161</v>
      </c>
      <c r="R440" s="1">
        <v>39.571428570000002</v>
      </c>
      <c r="S440" s="1">
        <v>114.1428571</v>
      </c>
      <c r="T440" s="1">
        <v>25.739130429999999</v>
      </c>
      <c r="U440" s="1">
        <v>10993.06832</v>
      </c>
      <c r="V440" s="1">
        <v>251.01863349999999</v>
      </c>
      <c r="W440" s="1">
        <v>-185.621118</v>
      </c>
      <c r="X440" s="1">
        <v>436.63975160000001</v>
      </c>
      <c r="Y440" s="1">
        <v>145.63975160000001</v>
      </c>
      <c r="Z440" s="1">
        <v>-82.142857140000004</v>
      </c>
      <c r="AA440" s="1">
        <v>173.47826090000001</v>
      </c>
      <c r="AB440" s="1">
        <v>-110.31677019999999</v>
      </c>
      <c r="AC440" s="1">
        <v>821.4409938</v>
      </c>
      <c r="AD440" s="1">
        <v>97.658385089999996</v>
      </c>
      <c r="AE440" s="1">
        <v>40.826086959999998</v>
      </c>
      <c r="AF440" s="1">
        <v>29.91925466</v>
      </c>
      <c r="AG440" s="1">
        <v>274.9937888</v>
      </c>
      <c r="AH440" s="1">
        <v>137.75155280000001</v>
      </c>
      <c r="AI440" s="1">
        <v>265.68322979999999</v>
      </c>
      <c r="AJ440" s="1">
        <v>148.8819876</v>
      </c>
      <c r="AK440" s="1">
        <v>391.8714286</v>
      </c>
      <c r="AL440" s="1">
        <v>78.048214290000004</v>
      </c>
      <c r="AM440" s="1">
        <v>5.7065217390000003</v>
      </c>
      <c r="AN440" s="1">
        <v>1244206.2390000001</v>
      </c>
      <c r="AO440" s="1">
        <v>187.88090059999999</v>
      </c>
      <c r="AP440" s="1">
        <v>1798.4618009999999</v>
      </c>
      <c r="AQ440" s="1">
        <v>1434.43191</v>
      </c>
      <c r="AR440" s="1">
        <v>2265.1194099999998</v>
      </c>
      <c r="AS440" s="1">
        <v>3994.4607139999998</v>
      </c>
      <c r="AT440" s="1">
        <v>180.97608700000001</v>
      </c>
      <c r="AU440" s="1">
        <v>1196.24278</v>
      </c>
      <c r="AV440" s="1">
        <v>29325.448059999999</v>
      </c>
      <c r="AW440" s="1">
        <v>111.3888199</v>
      </c>
      <c r="AX440" s="1">
        <v>454.89456519999999</v>
      </c>
      <c r="AY440" s="1">
        <v>275.84968939999999</v>
      </c>
      <c r="AZ440" s="1">
        <v>772.74371120000001</v>
      </c>
      <c r="BA440" s="1">
        <v>3942.6628879999998</v>
      </c>
      <c r="BB440" s="1">
        <v>723.86777949999998</v>
      </c>
      <c r="BC440" s="1">
        <v>5282.3422360000004</v>
      </c>
    </row>
    <row r="441" spans="1:55" ht="15.75" customHeight="1" x14ac:dyDescent="0.25">
      <c r="A441" s="1" t="s">
        <v>961</v>
      </c>
      <c r="B441" s="1" t="s">
        <v>962</v>
      </c>
      <c r="C441" s="1" t="s">
        <v>3179</v>
      </c>
      <c r="D441" s="1">
        <v>62</v>
      </c>
      <c r="E441" s="1">
        <v>7.4602156199999996</v>
      </c>
      <c r="F441" s="1">
        <v>3</v>
      </c>
      <c r="G441" s="1">
        <v>55</v>
      </c>
      <c r="H441" s="1">
        <v>13.75</v>
      </c>
      <c r="I441" s="1">
        <v>6</v>
      </c>
      <c r="J441" s="1">
        <v>1.5</v>
      </c>
      <c r="K441" s="1">
        <v>4.5</v>
      </c>
      <c r="L441" s="1">
        <v>1.125</v>
      </c>
      <c r="M441" s="1">
        <v>25</v>
      </c>
      <c r="N441" s="1">
        <v>6.25</v>
      </c>
      <c r="O441" s="1">
        <v>25</v>
      </c>
      <c r="P441" s="1">
        <v>6.25</v>
      </c>
      <c r="Q441" s="1">
        <v>287</v>
      </c>
      <c r="R441" s="1">
        <v>44.613240419999997</v>
      </c>
      <c r="S441" s="1">
        <v>91.780487800000003</v>
      </c>
      <c r="T441" s="1">
        <v>32.146341460000002</v>
      </c>
      <c r="U441" s="1">
        <v>6827.0383279999996</v>
      </c>
      <c r="V441" s="1">
        <v>201.90243899999999</v>
      </c>
      <c r="W441" s="1">
        <v>-85.724738680000002</v>
      </c>
      <c r="X441" s="1">
        <v>287.6271777</v>
      </c>
      <c r="Y441" s="1">
        <v>38.550522649999998</v>
      </c>
      <c r="Z441" s="1">
        <v>66</v>
      </c>
      <c r="AA441" s="1">
        <v>133.2996516</v>
      </c>
      <c r="AB441" s="1">
        <v>-39.547038329999999</v>
      </c>
      <c r="AC441" s="1">
        <v>1514.3902439999999</v>
      </c>
      <c r="AD441" s="1">
        <v>221.6132404</v>
      </c>
      <c r="AE441" s="1">
        <v>52.271777</v>
      </c>
      <c r="AF441" s="1">
        <v>41.407665510000001</v>
      </c>
      <c r="AG441" s="1">
        <v>611.96515680000005</v>
      </c>
      <c r="AH441" s="1">
        <v>185.01045300000001</v>
      </c>
      <c r="AI441" s="1">
        <v>274.66898950000001</v>
      </c>
      <c r="AJ441" s="1">
        <v>493.05226479999999</v>
      </c>
      <c r="AK441" s="1">
        <v>1211.1191249999999</v>
      </c>
      <c r="AL441" s="1">
        <v>541.24185569999997</v>
      </c>
      <c r="AM441" s="1">
        <v>51.237250549999999</v>
      </c>
      <c r="AN441" s="1">
        <v>3873716.8760000002</v>
      </c>
      <c r="AO441" s="1">
        <v>1346.486952</v>
      </c>
      <c r="AP441" s="1">
        <v>3793.822568</v>
      </c>
      <c r="AQ441" s="1">
        <v>4598.0178599999999</v>
      </c>
      <c r="AR441" s="1">
        <v>5019.5560050000004</v>
      </c>
      <c r="AS441" s="1">
        <v>6500.7622380000003</v>
      </c>
      <c r="AT441" s="1">
        <v>899.14066419999995</v>
      </c>
      <c r="AU441" s="1">
        <v>2832.5423599999999</v>
      </c>
      <c r="AV441" s="1">
        <v>560578.2807</v>
      </c>
      <c r="AW441" s="1">
        <v>14783.0422</v>
      </c>
      <c r="AX441" s="1">
        <v>834.9049</v>
      </c>
      <c r="AY441" s="1">
        <v>202.00455640000001</v>
      </c>
      <c r="AZ441" s="1">
        <v>115960.4114</v>
      </c>
      <c r="BA441" s="1">
        <v>8285.8565340000005</v>
      </c>
      <c r="BB441" s="1">
        <v>31341.452990000002</v>
      </c>
      <c r="BC441" s="1">
        <v>109186.6721</v>
      </c>
    </row>
    <row r="442" spans="1:55" ht="15.75" customHeight="1" x14ac:dyDescent="0.25">
      <c r="A442" s="1" t="s">
        <v>963</v>
      </c>
      <c r="B442" s="1" t="s">
        <v>964</v>
      </c>
      <c r="C442" s="1" t="s">
        <v>3138</v>
      </c>
      <c r="D442" s="1">
        <v>48</v>
      </c>
      <c r="E442" s="1">
        <v>22.380646859999999</v>
      </c>
      <c r="F442" s="1">
        <v>1</v>
      </c>
      <c r="G442" s="1">
        <v>57.5</v>
      </c>
      <c r="H442" s="1">
        <v>14.375</v>
      </c>
      <c r="I442" s="1">
        <v>3.25</v>
      </c>
      <c r="J442" s="1">
        <v>0.8125</v>
      </c>
      <c r="K442" s="1">
        <v>3.55</v>
      </c>
      <c r="L442" s="1">
        <v>0.88749999999999996</v>
      </c>
      <c r="M442" s="1">
        <v>15</v>
      </c>
      <c r="N442" s="1">
        <v>3.75</v>
      </c>
      <c r="O442" s="1">
        <v>15</v>
      </c>
      <c r="P442" s="1">
        <v>3.75</v>
      </c>
      <c r="Q442" s="1">
        <v>113</v>
      </c>
      <c r="R442" s="1">
        <v>110.8761062</v>
      </c>
      <c r="S442" s="1">
        <v>120.9380531</v>
      </c>
      <c r="T442" s="1">
        <v>31.132743359999999</v>
      </c>
      <c r="U442" s="1">
        <v>9220.9911499999998</v>
      </c>
      <c r="V442" s="1">
        <v>300.69911500000001</v>
      </c>
      <c r="W442" s="1">
        <v>-83.08849558</v>
      </c>
      <c r="X442" s="1">
        <v>383.78761059999999</v>
      </c>
      <c r="Y442" s="1">
        <v>176.38053099999999</v>
      </c>
      <c r="Z442" s="1">
        <v>17.814159289999999</v>
      </c>
      <c r="AA442" s="1">
        <v>225.4513274</v>
      </c>
      <c r="AB442" s="1">
        <v>-13.08849558</v>
      </c>
      <c r="AC442" s="1">
        <v>1048.19469</v>
      </c>
      <c r="AD442" s="1">
        <v>121.14159290000001</v>
      </c>
      <c r="AE442" s="1">
        <v>54.141592920000001</v>
      </c>
      <c r="AF442" s="1">
        <v>25.053097350000002</v>
      </c>
      <c r="AG442" s="1">
        <v>331.07079649999997</v>
      </c>
      <c r="AH442" s="1">
        <v>182.5486726</v>
      </c>
      <c r="AI442" s="1">
        <v>303.07964600000003</v>
      </c>
      <c r="AJ442" s="1">
        <v>194.3362832</v>
      </c>
      <c r="AK442" s="1">
        <v>1178.8595130000001</v>
      </c>
      <c r="AL442" s="1">
        <v>110.0943426</v>
      </c>
      <c r="AM442" s="1">
        <v>10.88400759</v>
      </c>
      <c r="AN442" s="1">
        <v>735772.97309999994</v>
      </c>
      <c r="AO442" s="1">
        <v>946.55151709999996</v>
      </c>
      <c r="AP442" s="1">
        <v>1970.063527</v>
      </c>
      <c r="AQ442" s="1">
        <v>818.18663079999999</v>
      </c>
      <c r="AR442" s="1">
        <v>3141.094975</v>
      </c>
      <c r="AS442" s="1">
        <v>5946.259798</v>
      </c>
      <c r="AT442" s="1">
        <v>890.37484199999994</v>
      </c>
      <c r="AU442" s="1">
        <v>1837.7242409999999</v>
      </c>
      <c r="AV442" s="1">
        <v>20872.479609999999</v>
      </c>
      <c r="AW442" s="1">
        <v>227.8190582</v>
      </c>
      <c r="AX442" s="1">
        <v>515.53334389999998</v>
      </c>
      <c r="AY442" s="1">
        <v>227.24715549999999</v>
      </c>
      <c r="AZ442" s="1">
        <v>1028.530657</v>
      </c>
      <c r="BA442" s="1">
        <v>5238.642699</v>
      </c>
      <c r="BB442" s="1">
        <v>1748.6811</v>
      </c>
      <c r="BC442" s="1">
        <v>6485.8501900000001</v>
      </c>
    </row>
    <row r="443" spans="1:55" ht="15.75" customHeight="1" x14ac:dyDescent="0.25">
      <c r="A443" s="1" t="s">
        <v>965</v>
      </c>
      <c r="B443" s="1" t="s">
        <v>966</v>
      </c>
      <c r="C443" s="1" t="s">
        <v>76</v>
      </c>
      <c r="D443" s="1">
        <v>30</v>
      </c>
      <c r="E443" s="1">
        <v>22.380646859999999</v>
      </c>
      <c r="F443" s="1">
        <v>1</v>
      </c>
      <c r="G443" s="1">
        <v>50</v>
      </c>
      <c r="H443" s="1">
        <v>12.5</v>
      </c>
      <c r="I443" s="1">
        <v>4.5</v>
      </c>
      <c r="J443" s="1">
        <v>1.125</v>
      </c>
      <c r="K443" s="1">
        <v>7</v>
      </c>
      <c r="L443" s="1">
        <v>1.75</v>
      </c>
      <c r="M443" s="1">
        <v>35</v>
      </c>
      <c r="N443" s="1">
        <v>8.75</v>
      </c>
      <c r="O443" s="1">
        <v>35</v>
      </c>
      <c r="P443" s="1">
        <v>8.75</v>
      </c>
      <c r="Q443" s="1">
        <v>14</v>
      </c>
      <c r="R443" s="1">
        <v>149.35714290000001</v>
      </c>
      <c r="S443" s="1">
        <v>81.357142859999996</v>
      </c>
      <c r="T443" s="1">
        <v>31.5</v>
      </c>
      <c r="U443" s="1">
        <v>6850.9285710000004</v>
      </c>
      <c r="V443" s="1">
        <v>289.35714289999999</v>
      </c>
      <c r="W443" s="1">
        <v>12.64285714</v>
      </c>
      <c r="X443" s="1">
        <v>276.7142857</v>
      </c>
      <c r="Y443" s="1">
        <v>223</v>
      </c>
      <c r="Z443" s="1">
        <v>78.5</v>
      </c>
      <c r="AA443" s="1">
        <v>238.42857140000001</v>
      </c>
      <c r="AB443" s="1">
        <v>62.571428570000002</v>
      </c>
      <c r="AC443" s="1">
        <v>1900</v>
      </c>
      <c r="AD443" s="1">
        <v>288.7857143</v>
      </c>
      <c r="AE443" s="1">
        <v>63.285714290000001</v>
      </c>
      <c r="AF443" s="1">
        <v>47.285714290000001</v>
      </c>
      <c r="AG443" s="1">
        <v>752.5</v>
      </c>
      <c r="AH443" s="1">
        <v>219.64285709999999</v>
      </c>
      <c r="AI443" s="1">
        <v>682.85714289999999</v>
      </c>
      <c r="AJ443" s="1">
        <v>243.35714290000001</v>
      </c>
      <c r="AK443" s="1">
        <v>102.83214099999999</v>
      </c>
      <c r="AL443" s="1">
        <v>21.47997908</v>
      </c>
      <c r="AM443" s="1">
        <v>2.2662724519999999</v>
      </c>
      <c r="AN443" s="1">
        <v>316662.51870000002</v>
      </c>
      <c r="AO443" s="1">
        <v>75.666109359999993</v>
      </c>
      <c r="AP443" s="1">
        <v>313.24074200000001</v>
      </c>
      <c r="AQ443" s="1">
        <v>339.47764330000001</v>
      </c>
      <c r="AR443" s="1">
        <v>225.1346796</v>
      </c>
      <c r="AS443" s="1">
        <v>487.09309689999998</v>
      </c>
      <c r="AT443" s="1">
        <v>55.522355570000002</v>
      </c>
      <c r="AU443" s="1">
        <v>256.1987393</v>
      </c>
      <c r="AV443" s="1">
        <v>10074.49307</v>
      </c>
      <c r="AW443" s="1">
        <v>173.25349510000001</v>
      </c>
      <c r="AX443" s="1">
        <v>37.706204169999999</v>
      </c>
      <c r="AY443" s="1">
        <v>14.064907509999999</v>
      </c>
      <c r="AZ443" s="1">
        <v>1308.351541</v>
      </c>
      <c r="BA443" s="1">
        <v>396.22224569999997</v>
      </c>
      <c r="BB443" s="1">
        <v>640.15764899999999</v>
      </c>
      <c r="BC443" s="1">
        <v>1129.5122229999999</v>
      </c>
    </row>
    <row r="444" spans="1:55" ht="15.75" customHeight="1" x14ac:dyDescent="0.25">
      <c r="A444" s="1" t="s">
        <v>967</v>
      </c>
      <c r="B444" s="1" t="s">
        <v>968</v>
      </c>
      <c r="C444" s="1" t="s">
        <v>3192</v>
      </c>
      <c r="D444" s="1">
        <v>47</v>
      </c>
      <c r="E444" s="1">
        <v>7.4602156199999996</v>
      </c>
      <c r="F444" s="1">
        <v>3</v>
      </c>
      <c r="G444" s="1">
        <v>35</v>
      </c>
      <c r="H444" s="1">
        <v>8.75</v>
      </c>
      <c r="I444" s="1">
        <v>1.25</v>
      </c>
      <c r="J444" s="1">
        <v>0.3125</v>
      </c>
      <c r="K444" s="1">
        <v>2.75</v>
      </c>
      <c r="L444" s="1">
        <v>0.6875</v>
      </c>
      <c r="M444" s="1">
        <v>8.5</v>
      </c>
      <c r="N444" s="1">
        <v>2.125</v>
      </c>
      <c r="O444" s="1">
        <v>17.5</v>
      </c>
      <c r="P444" s="1">
        <v>4.375</v>
      </c>
      <c r="Q444" s="1">
        <v>22</v>
      </c>
      <c r="R444" s="1">
        <v>6.5454545450000001</v>
      </c>
      <c r="S444" s="1">
        <v>97.045454550000002</v>
      </c>
      <c r="T444" s="1">
        <v>21.545454549999999</v>
      </c>
      <c r="U444" s="1">
        <v>12740.86364</v>
      </c>
      <c r="V444" s="1">
        <v>234.45454549999999</v>
      </c>
      <c r="W444" s="1">
        <v>-224.95454549999999</v>
      </c>
      <c r="X444" s="1">
        <v>459.40909090000002</v>
      </c>
      <c r="Y444" s="1">
        <v>165.22727269999999</v>
      </c>
      <c r="Z444" s="1">
        <v>-150.36363639999999</v>
      </c>
      <c r="AA444" s="1">
        <v>166.31818179999999</v>
      </c>
      <c r="AB444" s="1">
        <v>-159.95454549999999</v>
      </c>
      <c r="AC444" s="1">
        <v>719.45454549999999</v>
      </c>
      <c r="AD444" s="1">
        <v>136.0909091</v>
      </c>
      <c r="AE444" s="1">
        <v>15.454545449999999</v>
      </c>
      <c r="AF444" s="1">
        <v>67.090909089999997</v>
      </c>
      <c r="AG444" s="1">
        <v>363.45454549999999</v>
      </c>
      <c r="AH444" s="1">
        <v>54.045454550000002</v>
      </c>
      <c r="AI444" s="1">
        <v>351.95454549999999</v>
      </c>
      <c r="AJ444" s="1">
        <v>55.090909089999997</v>
      </c>
      <c r="AK444" s="1">
        <v>9381.0216450000007</v>
      </c>
      <c r="AL444" s="1">
        <v>411.5692641</v>
      </c>
      <c r="AM444" s="1">
        <v>38.259740260000001</v>
      </c>
      <c r="AN444" s="1">
        <v>15677594.5</v>
      </c>
      <c r="AO444" s="1">
        <v>1703.9740260000001</v>
      </c>
      <c r="AP444" s="1">
        <v>19073.378789999999</v>
      </c>
      <c r="AQ444" s="1">
        <v>12494.729439999999</v>
      </c>
      <c r="AR444" s="1">
        <v>2885.80303</v>
      </c>
      <c r="AS444" s="1">
        <v>17212.4329</v>
      </c>
      <c r="AT444" s="1">
        <v>2830.893939</v>
      </c>
      <c r="AU444" s="1">
        <v>18722.99784</v>
      </c>
      <c r="AV444" s="1">
        <v>165117.87880000001</v>
      </c>
      <c r="AW444" s="1">
        <v>6685.3246749999998</v>
      </c>
      <c r="AX444" s="1">
        <v>114.2597403</v>
      </c>
      <c r="AY444" s="1">
        <v>266.65800869999998</v>
      </c>
      <c r="AZ444" s="1">
        <v>49546.450219999999</v>
      </c>
      <c r="BA444" s="1">
        <v>1538.712121</v>
      </c>
      <c r="BB444" s="1">
        <v>38856.997840000004</v>
      </c>
      <c r="BC444" s="1">
        <v>1571.3246750000001</v>
      </c>
    </row>
    <row r="445" spans="1:55" ht="15.75" customHeight="1" x14ac:dyDescent="0.25">
      <c r="A445" s="1" t="s">
        <v>969</v>
      </c>
      <c r="B445" s="1" t="s">
        <v>970</v>
      </c>
      <c r="C445" s="1" t="s">
        <v>317</v>
      </c>
      <c r="D445" s="1">
        <v>59.333333330000002</v>
      </c>
      <c r="E445" s="1">
        <v>7.4602156199999996</v>
      </c>
      <c r="F445" s="1">
        <v>3</v>
      </c>
      <c r="G445" s="1">
        <v>42.5</v>
      </c>
      <c r="H445" s="1">
        <v>10.625</v>
      </c>
      <c r="I445" s="1">
        <v>2.5499999999999998</v>
      </c>
      <c r="J445" s="1">
        <v>0.63749999999999996</v>
      </c>
      <c r="K445" s="1">
        <v>10.4</v>
      </c>
      <c r="L445" s="1">
        <v>2.6</v>
      </c>
      <c r="M445" s="1">
        <v>20</v>
      </c>
      <c r="N445" s="1">
        <v>5</v>
      </c>
      <c r="O445" s="1">
        <v>10.5</v>
      </c>
      <c r="P445" s="1">
        <v>2.625</v>
      </c>
      <c r="Q445" s="1">
        <v>333</v>
      </c>
      <c r="R445" s="1">
        <v>27.91591592</v>
      </c>
      <c r="S445" s="1">
        <v>99.039039040000006</v>
      </c>
      <c r="T445" s="1">
        <v>25.135135139999999</v>
      </c>
      <c r="U445" s="1">
        <v>10251.270270000001</v>
      </c>
      <c r="V445" s="1">
        <v>223.50150149999999</v>
      </c>
      <c r="W445" s="1">
        <v>-173.7777778</v>
      </c>
      <c r="X445" s="1">
        <v>397.27927929999998</v>
      </c>
      <c r="Y445" s="1">
        <v>114.4084084</v>
      </c>
      <c r="Z445" s="1">
        <v>-46.951951950000002</v>
      </c>
      <c r="AA445" s="1">
        <v>154.53753750000001</v>
      </c>
      <c r="AB445" s="1">
        <v>-108.4864865</v>
      </c>
      <c r="AC445" s="1">
        <v>1075.9279280000001</v>
      </c>
      <c r="AD445" s="1">
        <v>128.40840840000001</v>
      </c>
      <c r="AE445" s="1">
        <v>57.40540541</v>
      </c>
      <c r="AF445" s="1">
        <v>27.537537539999999</v>
      </c>
      <c r="AG445" s="1">
        <v>359.9489489</v>
      </c>
      <c r="AH445" s="1">
        <v>188.04804799999999</v>
      </c>
      <c r="AI445" s="1">
        <v>335.00900899999999</v>
      </c>
      <c r="AJ445" s="1">
        <v>222.0900901</v>
      </c>
      <c r="AK445" s="1">
        <v>1889.4688120000001</v>
      </c>
      <c r="AL445" s="1">
        <v>264.38100150000002</v>
      </c>
      <c r="AM445" s="1">
        <v>58.713611200000003</v>
      </c>
      <c r="AN445" s="1">
        <v>4820251.4869999997</v>
      </c>
      <c r="AO445" s="1">
        <v>1007.341112</v>
      </c>
      <c r="AP445" s="1">
        <v>6673.4805889999998</v>
      </c>
      <c r="AQ445" s="1">
        <v>5362.5091179999999</v>
      </c>
      <c r="AR445" s="1">
        <v>4337.2664349999995</v>
      </c>
      <c r="AS445" s="1">
        <v>8489.0278049999997</v>
      </c>
      <c r="AT445" s="1">
        <v>892.30958069999997</v>
      </c>
      <c r="AU445" s="1">
        <v>5115.7626179999997</v>
      </c>
      <c r="AV445" s="1">
        <v>179143.0791</v>
      </c>
      <c r="AW445" s="1">
        <v>2654.7001700000001</v>
      </c>
      <c r="AX445" s="1">
        <v>836.33213939999996</v>
      </c>
      <c r="AY445" s="1">
        <v>165.8818698</v>
      </c>
      <c r="AZ445" s="1">
        <v>20300.60281</v>
      </c>
      <c r="BA445" s="1">
        <v>7800.6663589999998</v>
      </c>
      <c r="BB445" s="1">
        <v>20632.135460000001</v>
      </c>
      <c r="BC445" s="1">
        <v>12466.714749999999</v>
      </c>
    </row>
    <row r="446" spans="1:55" ht="15.75" customHeight="1" x14ac:dyDescent="0.25">
      <c r="A446" s="1" t="s">
        <v>971</v>
      </c>
      <c r="B446" s="1" t="s">
        <v>972</v>
      </c>
      <c r="C446" s="1" t="s">
        <v>239</v>
      </c>
      <c r="D446" s="1">
        <v>56.6</v>
      </c>
      <c r="E446" s="1">
        <v>2.238064686</v>
      </c>
      <c r="F446" s="1">
        <v>10</v>
      </c>
      <c r="G446" s="1">
        <v>40</v>
      </c>
      <c r="H446" s="1">
        <v>10</v>
      </c>
      <c r="I446" s="1">
        <v>2.5</v>
      </c>
      <c r="J446" s="1">
        <v>0.625</v>
      </c>
      <c r="K446" s="1">
        <v>6</v>
      </c>
      <c r="L446" s="1">
        <v>1.5</v>
      </c>
      <c r="M446" s="1">
        <v>15</v>
      </c>
      <c r="N446" s="1">
        <v>3.75</v>
      </c>
      <c r="O446" s="1">
        <v>15</v>
      </c>
      <c r="P446" s="1">
        <v>3.75</v>
      </c>
      <c r="Q446" s="1">
        <v>223</v>
      </c>
      <c r="R446" s="1">
        <v>63.439461880000003</v>
      </c>
      <c r="S446" s="1">
        <v>98.887892379999997</v>
      </c>
      <c r="T446" s="1">
        <v>29.426008970000002</v>
      </c>
      <c r="U446" s="1">
        <v>8305.1076229999999</v>
      </c>
      <c r="V446" s="1">
        <v>238.7892377</v>
      </c>
      <c r="W446" s="1">
        <v>-96.573991030000002</v>
      </c>
      <c r="X446" s="1">
        <v>335.36322869999998</v>
      </c>
      <c r="Y446" s="1">
        <v>115.7085202</v>
      </c>
      <c r="Z446" s="1">
        <v>9.8609865469999995</v>
      </c>
      <c r="AA446" s="1">
        <v>167.32286999999999</v>
      </c>
      <c r="AB446" s="1">
        <v>-45.013452909999998</v>
      </c>
      <c r="AC446" s="1">
        <v>722.42152469999996</v>
      </c>
      <c r="AD446" s="1">
        <v>95.977578480000005</v>
      </c>
      <c r="AE446" s="1">
        <v>34.663677130000004</v>
      </c>
      <c r="AF446" s="1">
        <v>32.381165920000001</v>
      </c>
      <c r="AG446" s="1">
        <v>263.07623319999999</v>
      </c>
      <c r="AH446" s="1">
        <v>116.1793722</v>
      </c>
      <c r="AI446" s="1">
        <v>216.08968609999999</v>
      </c>
      <c r="AJ446" s="1">
        <v>167.08520179999999</v>
      </c>
      <c r="AK446" s="1">
        <v>1377.869066</v>
      </c>
      <c r="AL446" s="1">
        <v>216.4783663</v>
      </c>
      <c r="AM446" s="1">
        <v>17.254635799999999</v>
      </c>
      <c r="AN446" s="1">
        <v>3255130.1239999998</v>
      </c>
      <c r="AO446" s="1">
        <v>691.49141520000001</v>
      </c>
      <c r="AP446" s="1">
        <v>4329.2276089999996</v>
      </c>
      <c r="AQ446" s="1">
        <v>3467.772876</v>
      </c>
      <c r="AR446" s="1">
        <v>7158.9912329999997</v>
      </c>
      <c r="AS446" s="1">
        <v>5262.9490569999998</v>
      </c>
      <c r="AT446" s="1">
        <v>861.35474490000001</v>
      </c>
      <c r="AU446" s="1">
        <v>3106.9322510000002</v>
      </c>
      <c r="AV446" s="1">
        <v>111298.4972</v>
      </c>
      <c r="AW446" s="1">
        <v>2262.3733689999999</v>
      </c>
      <c r="AX446" s="1">
        <v>234.35034139999999</v>
      </c>
      <c r="AY446" s="1">
        <v>129.66036439999999</v>
      </c>
      <c r="AZ446" s="1">
        <v>17890.42209</v>
      </c>
      <c r="BA446" s="1">
        <v>2465.6253379999998</v>
      </c>
      <c r="BB446" s="1">
        <v>5006.6675960000002</v>
      </c>
      <c r="BC446" s="1">
        <v>18636.141360000001</v>
      </c>
    </row>
    <row r="447" spans="1:55" ht="15.75" customHeight="1" x14ac:dyDescent="0.25">
      <c r="A447" s="1" t="s">
        <v>973</v>
      </c>
      <c r="B447" s="1" t="s">
        <v>974</v>
      </c>
      <c r="C447" s="1" t="s">
        <v>82</v>
      </c>
      <c r="D447" s="1">
        <v>60</v>
      </c>
      <c r="E447" s="1">
        <v>22.380646859999999</v>
      </c>
      <c r="F447" s="1">
        <v>1</v>
      </c>
      <c r="G447" s="1">
        <v>70</v>
      </c>
      <c r="H447" s="1">
        <v>17.5</v>
      </c>
      <c r="I447" s="1">
        <v>6.5</v>
      </c>
      <c r="J447" s="1">
        <v>1.625</v>
      </c>
      <c r="K447" s="1">
        <v>2.65</v>
      </c>
      <c r="L447" s="1">
        <v>0.66249999999999998</v>
      </c>
      <c r="M447" s="1">
        <v>92.5</v>
      </c>
      <c r="N447" s="1">
        <v>23.125</v>
      </c>
      <c r="O447" s="1">
        <v>81.5</v>
      </c>
      <c r="P447" s="1">
        <v>20.375</v>
      </c>
      <c r="Q447" s="1">
        <v>72</v>
      </c>
      <c r="R447" s="1">
        <v>128.38888890000001</v>
      </c>
      <c r="S447" s="1">
        <v>70.111111109999996</v>
      </c>
      <c r="T447" s="1">
        <v>30.73611111</v>
      </c>
      <c r="U447" s="1">
        <v>5551.6111110000002</v>
      </c>
      <c r="V447" s="1">
        <v>256.36111110000002</v>
      </c>
      <c r="W447" s="1">
        <v>30.277777780000001</v>
      </c>
      <c r="X447" s="1">
        <v>226.08333329999999</v>
      </c>
      <c r="Y447" s="1">
        <v>105.75</v>
      </c>
      <c r="Z447" s="1">
        <v>189.20833329999999</v>
      </c>
      <c r="AA447" s="1">
        <v>203</v>
      </c>
      <c r="AB447" s="1">
        <v>63.347222219999999</v>
      </c>
      <c r="AC447" s="1">
        <v>688.63888889999998</v>
      </c>
      <c r="AD447" s="1">
        <v>97.291666669999998</v>
      </c>
      <c r="AE447" s="1">
        <v>12.027777779999999</v>
      </c>
      <c r="AF447" s="1">
        <v>46.486111110000003</v>
      </c>
      <c r="AG447" s="1">
        <v>267.55555559999999</v>
      </c>
      <c r="AH447" s="1">
        <v>61.430555560000002</v>
      </c>
      <c r="AI447" s="1">
        <v>86.180555560000002</v>
      </c>
      <c r="AJ447" s="1">
        <v>233.98611109999999</v>
      </c>
      <c r="AK447" s="1">
        <v>1589.508607</v>
      </c>
      <c r="AL447" s="1">
        <v>140.69170579999999</v>
      </c>
      <c r="AM447" s="1">
        <v>16.929381849999999</v>
      </c>
      <c r="AN447" s="1">
        <v>1784826.4380000001</v>
      </c>
      <c r="AO447" s="1">
        <v>842.20579029999999</v>
      </c>
      <c r="AP447" s="1">
        <v>3322.8794990000001</v>
      </c>
      <c r="AQ447" s="1">
        <v>1856.6690140000001</v>
      </c>
      <c r="AR447" s="1">
        <v>1089.8802820000001</v>
      </c>
      <c r="AS447" s="1">
        <v>4027.0123239999998</v>
      </c>
      <c r="AT447" s="1">
        <v>726.02816900000005</v>
      </c>
      <c r="AU447" s="1">
        <v>2988.3425269999998</v>
      </c>
      <c r="AV447" s="1">
        <v>17594.71283</v>
      </c>
      <c r="AW447" s="1">
        <v>342.74471829999999</v>
      </c>
      <c r="AX447" s="1">
        <v>78.280907670000005</v>
      </c>
      <c r="AY447" s="1">
        <v>92.478677619999999</v>
      </c>
      <c r="AZ447" s="1">
        <v>2328.7574330000002</v>
      </c>
      <c r="BA447" s="1">
        <v>829.8542645</v>
      </c>
      <c r="BB447" s="1">
        <v>1182.769757</v>
      </c>
      <c r="BC447" s="1">
        <v>3315.5350159999998</v>
      </c>
    </row>
    <row r="448" spans="1:55" ht="15.75" customHeight="1" x14ac:dyDescent="0.25">
      <c r="A448" s="1" t="s">
        <v>975</v>
      </c>
      <c r="B448" s="1" t="s">
        <v>976</v>
      </c>
      <c r="C448" s="1" t="s">
        <v>3179</v>
      </c>
      <c r="D448" s="1">
        <v>62</v>
      </c>
      <c r="E448" s="1">
        <v>22.380646859999999</v>
      </c>
      <c r="F448" s="1">
        <v>1</v>
      </c>
      <c r="G448" s="1">
        <v>20</v>
      </c>
      <c r="H448" s="1">
        <v>5</v>
      </c>
      <c r="I448" s="1">
        <v>5.5</v>
      </c>
      <c r="J448" s="1">
        <v>1.375</v>
      </c>
      <c r="K448" s="1">
        <v>3.75</v>
      </c>
      <c r="L448" s="1">
        <v>0.9375</v>
      </c>
      <c r="M448" s="1">
        <v>16.5</v>
      </c>
      <c r="N448" s="1">
        <v>4.125</v>
      </c>
      <c r="O448" s="1">
        <v>16.5</v>
      </c>
      <c r="P448" s="1">
        <v>4.125</v>
      </c>
      <c r="Q448" s="1">
        <v>81</v>
      </c>
      <c r="R448" s="1">
        <v>-74</v>
      </c>
      <c r="S448" s="1">
        <v>104.3950617</v>
      </c>
      <c r="T448" s="1">
        <v>23.395061729999998</v>
      </c>
      <c r="U448" s="1">
        <v>12096.40741</v>
      </c>
      <c r="V448" s="1">
        <v>159.4814815</v>
      </c>
      <c r="W448" s="1">
        <v>-281.82716049999999</v>
      </c>
      <c r="X448" s="1">
        <v>441.30864200000002</v>
      </c>
      <c r="Y448" s="1">
        <v>75.493827159999995</v>
      </c>
      <c r="Z448" s="1">
        <v>-139.7777778</v>
      </c>
      <c r="AA448" s="1">
        <v>83.395061729999995</v>
      </c>
      <c r="AB448" s="1">
        <v>-221.32098769999999</v>
      </c>
      <c r="AC448" s="1">
        <v>392.37037040000001</v>
      </c>
      <c r="AD448" s="1">
        <v>67.148148149999997</v>
      </c>
      <c r="AE448" s="1">
        <v>15.123456790000001</v>
      </c>
      <c r="AF448" s="1">
        <v>56.962962959999999</v>
      </c>
      <c r="AG448" s="1">
        <v>173.91358020000001</v>
      </c>
      <c r="AH448" s="1">
        <v>54.123456789999999</v>
      </c>
      <c r="AI448" s="1">
        <v>164.43209880000001</v>
      </c>
      <c r="AJ448" s="1">
        <v>71.641975310000007</v>
      </c>
      <c r="AK448" s="1">
        <v>1523.7249999999999</v>
      </c>
      <c r="AL448" s="1">
        <v>188.5919753</v>
      </c>
      <c r="AM448" s="1">
        <v>11.84197531</v>
      </c>
      <c r="AN448" s="1">
        <v>4600045.3439999996</v>
      </c>
      <c r="AO448" s="1">
        <v>694.10277780000001</v>
      </c>
      <c r="AP448" s="1">
        <v>3581.519753</v>
      </c>
      <c r="AQ448" s="1">
        <v>3750.9660490000001</v>
      </c>
      <c r="AR448" s="1">
        <v>1105.778086</v>
      </c>
      <c r="AS448" s="1">
        <v>6122.875</v>
      </c>
      <c r="AT448" s="1">
        <v>472.14197530000001</v>
      </c>
      <c r="AU448" s="1">
        <v>3455.970679</v>
      </c>
      <c r="AV448" s="1">
        <v>39759.786110000001</v>
      </c>
      <c r="AW448" s="1">
        <v>510.32777779999998</v>
      </c>
      <c r="AX448" s="1">
        <v>122.25956789999999</v>
      </c>
      <c r="AY448" s="1">
        <v>344.46111109999998</v>
      </c>
      <c r="AZ448" s="1">
        <v>3786.629938</v>
      </c>
      <c r="BA448" s="1">
        <v>1398.9345679999999</v>
      </c>
      <c r="BB448" s="1">
        <v>2745.7734569999998</v>
      </c>
      <c r="BC448" s="1">
        <v>3397.9577159999999</v>
      </c>
    </row>
    <row r="449" spans="1:55" ht="15.75" customHeight="1" x14ac:dyDescent="0.25">
      <c r="A449" s="1" t="s">
        <v>977</v>
      </c>
      <c r="B449" s="1" t="s">
        <v>978</v>
      </c>
      <c r="C449" s="1" t="s">
        <v>3171</v>
      </c>
      <c r="D449" s="1">
        <v>64</v>
      </c>
      <c r="E449" s="1">
        <v>22.380646859999999</v>
      </c>
      <c r="F449" s="1">
        <v>1</v>
      </c>
      <c r="G449" s="1">
        <v>33</v>
      </c>
      <c r="H449" s="1">
        <v>8.25</v>
      </c>
      <c r="I449" s="1">
        <v>4</v>
      </c>
      <c r="J449" s="1">
        <v>1</v>
      </c>
      <c r="K449" s="1">
        <v>3.5</v>
      </c>
      <c r="L449" s="1">
        <v>0.875</v>
      </c>
      <c r="M449" s="1">
        <v>25</v>
      </c>
      <c r="N449" s="1">
        <v>6.25</v>
      </c>
      <c r="O449" s="1">
        <v>33</v>
      </c>
      <c r="P449" s="1">
        <v>8.25</v>
      </c>
      <c r="Q449" s="1">
        <v>84</v>
      </c>
      <c r="R449" s="1">
        <v>161.297619</v>
      </c>
      <c r="S449" s="1">
        <v>126.4642857</v>
      </c>
      <c r="T449" s="1">
        <v>35.107142860000003</v>
      </c>
      <c r="U449" s="1">
        <v>8170.0714289999996</v>
      </c>
      <c r="V449" s="1">
        <v>335.90476189999998</v>
      </c>
      <c r="W449" s="1">
        <v>-23.51190476</v>
      </c>
      <c r="X449" s="1">
        <v>359.41666670000001</v>
      </c>
      <c r="Y449" s="1">
        <v>209.10714290000001</v>
      </c>
      <c r="Z449" s="1">
        <v>83.416666669999998</v>
      </c>
      <c r="AA449" s="1">
        <v>262.48809519999998</v>
      </c>
      <c r="AB449" s="1">
        <v>51.27380952</v>
      </c>
      <c r="AC449" s="1">
        <v>1042.5952380000001</v>
      </c>
      <c r="AD449" s="1">
        <v>135.61904759999999</v>
      </c>
      <c r="AE449" s="1">
        <v>46.666666669999998</v>
      </c>
      <c r="AF449" s="1">
        <v>32.892857139999997</v>
      </c>
      <c r="AG449" s="1">
        <v>346.89285710000001</v>
      </c>
      <c r="AH449" s="1">
        <v>160.047619</v>
      </c>
      <c r="AI449" s="1">
        <v>290.75</v>
      </c>
      <c r="AJ449" s="1">
        <v>183.7142857</v>
      </c>
      <c r="AK449" s="1">
        <v>766.91035569999997</v>
      </c>
      <c r="AL449" s="1">
        <v>80.830034420000004</v>
      </c>
      <c r="AM449" s="1">
        <v>17.928141140000001</v>
      </c>
      <c r="AN449" s="1">
        <v>1639565.9950000001</v>
      </c>
      <c r="AO449" s="1">
        <v>155.67756739999999</v>
      </c>
      <c r="AP449" s="1">
        <v>2187.6263629999999</v>
      </c>
      <c r="AQ449" s="1">
        <v>1818.0532129999999</v>
      </c>
      <c r="AR449" s="1">
        <v>1882.193201</v>
      </c>
      <c r="AS449" s="1">
        <v>7465.8845380000002</v>
      </c>
      <c r="AT449" s="1">
        <v>239.31310959999999</v>
      </c>
      <c r="AU449" s="1">
        <v>1926.5626789999999</v>
      </c>
      <c r="AV449" s="1">
        <v>49390.21974</v>
      </c>
      <c r="AW449" s="1">
        <v>311.44348819999999</v>
      </c>
      <c r="AX449" s="1">
        <v>491.33333329999999</v>
      </c>
      <c r="AY449" s="1">
        <v>141.42211699999999</v>
      </c>
      <c r="AZ449" s="1">
        <v>2372.6510330000001</v>
      </c>
      <c r="BA449" s="1">
        <v>5295.1061390000004</v>
      </c>
      <c r="BB449" s="1">
        <v>4190.6475899999996</v>
      </c>
      <c r="BC449" s="1">
        <v>12004.92943</v>
      </c>
    </row>
    <row r="450" spans="1:55" ht="15.75" customHeight="1" x14ac:dyDescent="0.25">
      <c r="A450" s="1" t="s">
        <v>979</v>
      </c>
      <c r="B450" s="1" t="s">
        <v>980</v>
      </c>
      <c r="C450" s="1" t="s">
        <v>3142</v>
      </c>
      <c r="D450" s="1">
        <v>52.5</v>
      </c>
      <c r="E450" s="1">
        <v>2.7975808579999999</v>
      </c>
      <c r="F450" s="1">
        <v>8</v>
      </c>
      <c r="G450" s="1">
        <v>13.5</v>
      </c>
      <c r="H450" s="1">
        <v>3.375</v>
      </c>
      <c r="I450" s="1">
        <v>0.65</v>
      </c>
      <c r="J450" s="1">
        <v>0.16250000000000001</v>
      </c>
      <c r="K450" s="1">
        <v>4.05</v>
      </c>
      <c r="L450" s="1">
        <v>1.0125</v>
      </c>
      <c r="M450" s="1">
        <v>0</v>
      </c>
      <c r="N450" s="1">
        <v>0</v>
      </c>
      <c r="O450" s="1">
        <v>10</v>
      </c>
      <c r="P450" s="1">
        <v>2.5</v>
      </c>
      <c r="Q450" s="1">
        <v>857</v>
      </c>
      <c r="R450" s="1">
        <v>-2.453908985</v>
      </c>
      <c r="S450" s="1">
        <v>78.59043174</v>
      </c>
      <c r="T450" s="1">
        <v>28.37689615</v>
      </c>
      <c r="U450" s="1">
        <v>7316.1820299999999</v>
      </c>
      <c r="V450" s="1">
        <v>148.08518090000001</v>
      </c>
      <c r="W450" s="1">
        <v>-139.2170362</v>
      </c>
      <c r="X450" s="1">
        <v>287.30221699999998</v>
      </c>
      <c r="Y450" s="1">
        <v>49.219369890000003</v>
      </c>
      <c r="Z450" s="1">
        <v>-28.215869309999999</v>
      </c>
      <c r="AA450" s="1">
        <v>92.817969660000003</v>
      </c>
      <c r="AB450" s="1">
        <v>-93.085180859999994</v>
      </c>
      <c r="AC450" s="1">
        <v>789.73628940000003</v>
      </c>
      <c r="AD450" s="1">
        <v>98.183197199999995</v>
      </c>
      <c r="AE450" s="1">
        <v>40.27071179</v>
      </c>
      <c r="AF450" s="1">
        <v>32.50408401</v>
      </c>
      <c r="AG450" s="1">
        <v>263.98599769999998</v>
      </c>
      <c r="AH450" s="1">
        <v>133.050175</v>
      </c>
      <c r="AI450" s="1">
        <v>214.56126019999999</v>
      </c>
      <c r="AJ450" s="1">
        <v>191.4982497</v>
      </c>
      <c r="AK450" s="1">
        <v>1601.1360159999999</v>
      </c>
      <c r="AL450" s="1">
        <v>620.9874317</v>
      </c>
      <c r="AM450" s="1">
        <v>69.606615120000001</v>
      </c>
      <c r="AN450" s="1">
        <v>9455152.932</v>
      </c>
      <c r="AO450" s="1">
        <v>1050.054652</v>
      </c>
      <c r="AP450" s="1">
        <v>7903.0533079999996</v>
      </c>
      <c r="AQ450" s="1">
        <v>11076.9658</v>
      </c>
      <c r="AR450" s="1">
        <v>2642.0896710000002</v>
      </c>
      <c r="AS450" s="1">
        <v>8487.6507760000004</v>
      </c>
      <c r="AT450" s="1">
        <v>571.7962655</v>
      </c>
      <c r="AU450" s="1">
        <v>5842.0125959999996</v>
      </c>
      <c r="AV450" s="1">
        <v>168091.71539999999</v>
      </c>
      <c r="AW450" s="1">
        <v>1926.4815860000001</v>
      </c>
      <c r="AX450" s="1">
        <v>674.43363890000001</v>
      </c>
      <c r="AY450" s="1">
        <v>362.95354639999999</v>
      </c>
      <c r="AZ450" s="1">
        <v>14238.66102</v>
      </c>
      <c r="BA450" s="1">
        <v>6986.1014510000005</v>
      </c>
      <c r="BB450" s="1">
        <v>6990.6904599999998</v>
      </c>
      <c r="BC450" s="1">
        <v>16401.89515</v>
      </c>
    </row>
    <row r="451" spans="1:55" ht="15.75" customHeight="1" x14ac:dyDescent="0.25">
      <c r="A451" s="1" t="s">
        <v>981</v>
      </c>
      <c r="B451" s="1" t="s">
        <v>982</v>
      </c>
      <c r="C451" s="1" t="s">
        <v>3139</v>
      </c>
      <c r="D451" s="1">
        <v>66</v>
      </c>
      <c r="E451" s="1">
        <v>11.190323429999999</v>
      </c>
      <c r="F451" s="1">
        <v>2</v>
      </c>
      <c r="G451" s="1">
        <v>17.5</v>
      </c>
      <c r="H451" s="1">
        <v>4.375</v>
      </c>
      <c r="I451" s="1">
        <v>0.875</v>
      </c>
      <c r="J451" s="1">
        <v>0.21875</v>
      </c>
      <c r="K451" s="1">
        <v>3.5</v>
      </c>
      <c r="L451" s="1">
        <v>0.875</v>
      </c>
      <c r="M451" s="1">
        <v>0</v>
      </c>
      <c r="N451" s="1">
        <v>0</v>
      </c>
      <c r="O451" s="1" t="s">
        <v>71</v>
      </c>
      <c r="P451" s="1" t="s">
        <v>71</v>
      </c>
      <c r="Q451" s="1">
        <v>202</v>
      </c>
      <c r="R451" s="1">
        <v>-4.4059405939999996</v>
      </c>
      <c r="S451" s="1">
        <v>90.014851489999998</v>
      </c>
      <c r="T451" s="1">
        <v>29.534653469999999</v>
      </c>
      <c r="U451" s="1">
        <v>7474.0445540000001</v>
      </c>
      <c r="V451" s="1">
        <v>157.40594060000001</v>
      </c>
      <c r="W451" s="1">
        <v>-144.78712870000001</v>
      </c>
      <c r="X451" s="1">
        <v>302.19306929999999</v>
      </c>
      <c r="Y451" s="1">
        <v>25.693069309999998</v>
      </c>
      <c r="Z451" s="1">
        <v>2.2178217820000001</v>
      </c>
      <c r="AA451" s="1">
        <v>93.633663369999994</v>
      </c>
      <c r="AB451" s="1">
        <v>-94.490099009999994</v>
      </c>
      <c r="AC451" s="1">
        <v>1084.212871</v>
      </c>
      <c r="AD451" s="1">
        <v>149.81683169999999</v>
      </c>
      <c r="AE451" s="1">
        <v>48.891089110000003</v>
      </c>
      <c r="AF451" s="1">
        <v>34.064356439999997</v>
      </c>
      <c r="AG451" s="1">
        <v>399.95049499999999</v>
      </c>
      <c r="AH451" s="1">
        <v>166.65346529999999</v>
      </c>
      <c r="AI451" s="1">
        <v>246.7029703</v>
      </c>
      <c r="AJ451" s="1">
        <v>295.39603959999999</v>
      </c>
      <c r="AK451" s="1">
        <v>1370.0333969999999</v>
      </c>
      <c r="AL451" s="1">
        <v>651.67639529999997</v>
      </c>
      <c r="AM451" s="1">
        <v>28.52864391</v>
      </c>
      <c r="AN451" s="1">
        <v>4310114.7489999998</v>
      </c>
      <c r="AO451" s="1">
        <v>547.22742719999997</v>
      </c>
      <c r="AP451" s="1">
        <v>5107.2927689999997</v>
      </c>
      <c r="AQ451" s="1">
        <v>5413.7585589999999</v>
      </c>
      <c r="AR451" s="1">
        <v>3125.5272150000001</v>
      </c>
      <c r="AS451" s="1">
        <v>5502.2110240000002</v>
      </c>
      <c r="AT451" s="1">
        <v>361.00940839999998</v>
      </c>
      <c r="AU451" s="1">
        <v>3753.62428</v>
      </c>
      <c r="AV451" s="1">
        <v>465207.09379999997</v>
      </c>
      <c r="AW451" s="1">
        <v>10536.160309999999</v>
      </c>
      <c r="AX451" s="1">
        <v>867.9383282</v>
      </c>
      <c r="AY451" s="1">
        <v>139.74210629999999</v>
      </c>
      <c r="AZ451" s="1">
        <v>71061.579629999993</v>
      </c>
      <c r="BA451" s="1">
        <v>9340.9638930000001</v>
      </c>
      <c r="BB451" s="1">
        <v>12301.45362</v>
      </c>
      <c r="BC451" s="1">
        <v>53126.658289999999</v>
      </c>
    </row>
    <row r="452" spans="1:55" ht="15.75" customHeight="1" x14ac:dyDescent="0.25">
      <c r="A452" s="1" t="s">
        <v>983</v>
      </c>
      <c r="B452" s="1" t="s">
        <v>984</v>
      </c>
      <c r="C452" s="1" t="s">
        <v>3135</v>
      </c>
      <c r="D452" s="1">
        <v>81.38461538</v>
      </c>
      <c r="E452" s="1">
        <v>1.7215882199999999</v>
      </c>
      <c r="F452" s="1">
        <v>13</v>
      </c>
      <c r="G452" s="1">
        <v>65</v>
      </c>
      <c r="H452" s="1">
        <v>16.25</v>
      </c>
      <c r="I452" s="1">
        <v>3.5</v>
      </c>
      <c r="J452" s="1">
        <v>0.875</v>
      </c>
      <c r="K452" s="1">
        <v>3.95</v>
      </c>
      <c r="L452" s="1">
        <v>0.98750000000000004</v>
      </c>
      <c r="M452" s="1">
        <v>7</v>
      </c>
      <c r="N452" s="1">
        <v>1.75</v>
      </c>
      <c r="O452" s="1">
        <v>7</v>
      </c>
      <c r="P452" s="1">
        <v>1.75</v>
      </c>
      <c r="Q452" s="1">
        <v>530</v>
      </c>
      <c r="R452" s="1">
        <v>32.128301890000003</v>
      </c>
      <c r="S452" s="1">
        <v>140.62075469999999</v>
      </c>
      <c r="T452" s="1">
        <v>37.941509430000004</v>
      </c>
      <c r="U452" s="1">
        <v>7826.4716980000003</v>
      </c>
      <c r="V452" s="1">
        <v>232.0584906</v>
      </c>
      <c r="W452" s="1">
        <v>-136.61509430000001</v>
      </c>
      <c r="X452" s="1">
        <v>368.67358489999998</v>
      </c>
      <c r="Y452" s="1">
        <v>39.328301889999999</v>
      </c>
      <c r="Z452" s="1">
        <v>50.649056600000002</v>
      </c>
      <c r="AA452" s="1">
        <v>133.18113210000001</v>
      </c>
      <c r="AB452" s="1">
        <v>-65.986792449999996</v>
      </c>
      <c r="AC452" s="1">
        <v>645.61698109999998</v>
      </c>
      <c r="AD452" s="1">
        <v>91.747169810000003</v>
      </c>
      <c r="AE452" s="1">
        <v>24.83396226</v>
      </c>
      <c r="AF452" s="1">
        <v>36.31132075</v>
      </c>
      <c r="AG452" s="1">
        <v>250.8150943</v>
      </c>
      <c r="AH452" s="1">
        <v>90.439622639999996</v>
      </c>
      <c r="AI452" s="1">
        <v>150.06037739999999</v>
      </c>
      <c r="AJ452" s="1">
        <v>191.51132079999999</v>
      </c>
      <c r="AK452" s="1">
        <v>1007.741542</v>
      </c>
      <c r="AL452" s="1">
        <v>550.7538217</v>
      </c>
      <c r="AM452" s="1">
        <v>35.646855940000002</v>
      </c>
      <c r="AN452" s="1">
        <v>2424092.6239999998</v>
      </c>
      <c r="AO452" s="1">
        <v>1222.3992189999999</v>
      </c>
      <c r="AP452" s="1">
        <v>2738.7324749999998</v>
      </c>
      <c r="AQ452" s="1">
        <v>2420.6664089999999</v>
      </c>
      <c r="AR452" s="1">
        <v>6978.4099729999998</v>
      </c>
      <c r="AS452" s="1">
        <v>7527.2527870000004</v>
      </c>
      <c r="AT452" s="1">
        <v>836.52667550000001</v>
      </c>
      <c r="AU452" s="1">
        <v>2157.3287479999999</v>
      </c>
      <c r="AV452" s="1">
        <v>147956.55429999999</v>
      </c>
      <c r="AW452" s="1">
        <v>4400.1817030000002</v>
      </c>
      <c r="AX452" s="1">
        <v>105.5149124</v>
      </c>
      <c r="AY452" s="1">
        <v>289.34145949999998</v>
      </c>
      <c r="AZ452" s="1">
        <v>36781.05459</v>
      </c>
      <c r="BA452" s="1">
        <v>1236.8214889999999</v>
      </c>
      <c r="BB452" s="1">
        <v>4431.0662910000001</v>
      </c>
      <c r="BC452" s="1">
        <v>36579.67568</v>
      </c>
    </row>
    <row r="453" spans="1:55" ht="15.75" customHeight="1" x14ac:dyDescent="0.25">
      <c r="A453" s="1" t="s">
        <v>985</v>
      </c>
      <c r="B453" s="1" t="s">
        <v>986</v>
      </c>
      <c r="C453" s="1" t="s">
        <v>96</v>
      </c>
      <c r="D453" s="1">
        <v>32</v>
      </c>
      <c r="E453" s="1">
        <v>11.190323429999999</v>
      </c>
      <c r="F453" s="1">
        <v>2</v>
      </c>
      <c r="G453" s="1" t="s">
        <v>71</v>
      </c>
      <c r="H453" s="1" t="s">
        <v>71</v>
      </c>
      <c r="I453" s="1">
        <v>2</v>
      </c>
      <c r="J453" s="1">
        <v>0.5</v>
      </c>
      <c r="K453" s="1">
        <v>2.75</v>
      </c>
      <c r="L453" s="1">
        <v>0.6875</v>
      </c>
      <c r="M453" s="1">
        <v>5.5</v>
      </c>
      <c r="N453" s="1">
        <v>1.375</v>
      </c>
      <c r="O453" s="1">
        <v>7.5</v>
      </c>
      <c r="P453" s="1">
        <v>1.875</v>
      </c>
      <c r="Q453" s="1">
        <v>7</v>
      </c>
      <c r="R453" s="1">
        <v>155.57142859999999</v>
      </c>
      <c r="S453" s="1">
        <v>122.4285714</v>
      </c>
      <c r="T453" s="1">
        <v>38.428571429999998</v>
      </c>
      <c r="U453" s="1">
        <v>7436.8571430000002</v>
      </c>
      <c r="V453" s="1">
        <v>319.85714289999999</v>
      </c>
      <c r="W453" s="1">
        <v>-16.571428569999998</v>
      </c>
      <c r="X453" s="1">
        <v>336.42857140000001</v>
      </c>
      <c r="Y453" s="1">
        <v>215.85714290000001</v>
      </c>
      <c r="Z453" s="1">
        <v>61.857142860000003</v>
      </c>
      <c r="AA453" s="1">
        <v>247.57142859999999</v>
      </c>
      <c r="AB453" s="1">
        <v>55.571428570000002</v>
      </c>
      <c r="AC453" s="1">
        <v>918.57142859999999</v>
      </c>
      <c r="AD453" s="1">
        <v>125.4285714</v>
      </c>
      <c r="AE453" s="1">
        <v>40.428571429999998</v>
      </c>
      <c r="AF453" s="1">
        <v>38.285714290000001</v>
      </c>
      <c r="AG453" s="1">
        <v>318.7142857</v>
      </c>
      <c r="AH453" s="1">
        <v>136.85714290000001</v>
      </c>
      <c r="AI453" s="1">
        <v>263.14285710000001</v>
      </c>
      <c r="AJ453" s="1">
        <v>141.7142857</v>
      </c>
      <c r="AK453" s="1">
        <v>205.66428199999999</v>
      </c>
      <c r="AL453" s="1">
        <v>42.959958149999999</v>
      </c>
      <c r="AM453" s="1">
        <v>4.5325449039999999</v>
      </c>
      <c r="AN453" s="1">
        <v>633325.03729999997</v>
      </c>
      <c r="AO453" s="1">
        <v>151.3322187</v>
      </c>
      <c r="AP453" s="1">
        <v>626.48148389999994</v>
      </c>
      <c r="AQ453" s="1">
        <v>678.95528669999999</v>
      </c>
      <c r="AR453" s="1">
        <v>450.26935909999997</v>
      </c>
      <c r="AS453" s="1">
        <v>974.18619369999999</v>
      </c>
      <c r="AT453" s="1">
        <v>111.0447111</v>
      </c>
      <c r="AU453" s="1">
        <v>512.39747869999997</v>
      </c>
      <c r="AV453" s="1">
        <v>20148.986140000001</v>
      </c>
      <c r="AW453" s="1">
        <v>346.5069901</v>
      </c>
      <c r="AX453" s="1">
        <v>75.412408339999999</v>
      </c>
      <c r="AY453" s="1">
        <v>28.129815010000002</v>
      </c>
      <c r="AZ453" s="1">
        <v>2616.7030829999999</v>
      </c>
      <c r="BA453" s="1">
        <v>792.44449150000003</v>
      </c>
      <c r="BB453" s="1">
        <v>1280.315298</v>
      </c>
      <c r="BC453" s="1">
        <v>2259.0244459999999</v>
      </c>
    </row>
    <row r="454" spans="1:55" ht="15.75" customHeight="1" x14ac:dyDescent="0.25">
      <c r="A454" s="1" t="s">
        <v>987</v>
      </c>
      <c r="B454" s="1" t="s">
        <v>988</v>
      </c>
      <c r="C454" s="1" t="s">
        <v>3152</v>
      </c>
      <c r="D454" s="1">
        <v>31</v>
      </c>
      <c r="E454" s="1">
        <v>7.4602156199999996</v>
      </c>
      <c r="F454" s="1">
        <v>3</v>
      </c>
      <c r="G454" s="1">
        <v>27.5</v>
      </c>
      <c r="H454" s="1">
        <v>6.875</v>
      </c>
      <c r="I454" s="1">
        <v>3</v>
      </c>
      <c r="J454" s="1">
        <v>0.75</v>
      </c>
      <c r="K454" s="1">
        <v>3</v>
      </c>
      <c r="L454" s="1">
        <v>0.75</v>
      </c>
      <c r="M454" s="1">
        <v>15</v>
      </c>
      <c r="N454" s="1">
        <v>3.75</v>
      </c>
      <c r="O454" s="1">
        <v>15</v>
      </c>
      <c r="P454" s="1">
        <v>3.75</v>
      </c>
      <c r="Q454" s="1">
        <v>40</v>
      </c>
      <c r="R454" s="1">
        <v>57.05</v>
      </c>
      <c r="S454" s="1">
        <v>70.325000000000003</v>
      </c>
      <c r="T454" s="1">
        <v>22.7</v>
      </c>
      <c r="U454" s="1">
        <v>8088.9750000000004</v>
      </c>
      <c r="V454" s="1">
        <v>212.32499999999999</v>
      </c>
      <c r="W454" s="1">
        <v>-90.05</v>
      </c>
      <c r="X454" s="1">
        <v>302.375</v>
      </c>
      <c r="Y454" s="1">
        <v>141.05000000000001</v>
      </c>
      <c r="Z454" s="1">
        <v>-1.7749999999999999</v>
      </c>
      <c r="AA454" s="1">
        <v>161.625</v>
      </c>
      <c r="AB454" s="1">
        <v>-45.024999999999999</v>
      </c>
      <c r="AC454" s="1">
        <v>1332.2249999999999</v>
      </c>
      <c r="AD454" s="1">
        <v>165.32499999999999</v>
      </c>
      <c r="AE454" s="1">
        <v>65.75</v>
      </c>
      <c r="AF454" s="1">
        <v>28.824999999999999</v>
      </c>
      <c r="AG454" s="1">
        <v>454.72500000000002</v>
      </c>
      <c r="AH454" s="1">
        <v>222.07499999999999</v>
      </c>
      <c r="AI454" s="1">
        <v>432.67500000000001</v>
      </c>
      <c r="AJ454" s="1">
        <v>270.7</v>
      </c>
      <c r="AK454" s="1">
        <v>1899.2282049999999</v>
      </c>
      <c r="AL454" s="1">
        <v>242.84038459999999</v>
      </c>
      <c r="AM454" s="1">
        <v>9.4461538459999996</v>
      </c>
      <c r="AN454" s="1">
        <v>1545574.8970000001</v>
      </c>
      <c r="AO454" s="1">
        <v>4217.5070509999996</v>
      </c>
      <c r="AP454" s="1">
        <v>1738.817949</v>
      </c>
      <c r="AQ454" s="1">
        <v>1938.8044870000001</v>
      </c>
      <c r="AR454" s="1">
        <v>5235.2794869999998</v>
      </c>
      <c r="AS454" s="1">
        <v>2282.6403850000002</v>
      </c>
      <c r="AT454" s="1">
        <v>2847.5737180000001</v>
      </c>
      <c r="AU454" s="1">
        <v>1467.1019229999999</v>
      </c>
      <c r="AV454" s="1">
        <v>89343.614740000005</v>
      </c>
      <c r="AW454" s="1">
        <v>870.99423079999997</v>
      </c>
      <c r="AX454" s="1">
        <v>573.47435900000005</v>
      </c>
      <c r="AY454" s="1">
        <v>81.942948720000004</v>
      </c>
      <c r="AZ454" s="1">
        <v>9426.0506409999998</v>
      </c>
      <c r="BA454" s="1">
        <v>5161.9685900000004</v>
      </c>
      <c r="BB454" s="1">
        <v>13550.378849999999</v>
      </c>
      <c r="BC454" s="1">
        <v>9352.8820510000005</v>
      </c>
    </row>
    <row r="455" spans="1:55" ht="15.75" customHeight="1" x14ac:dyDescent="0.25">
      <c r="A455" s="1" t="s">
        <v>989</v>
      </c>
      <c r="B455" s="1" t="s">
        <v>990</v>
      </c>
      <c r="C455" s="1" t="s">
        <v>157</v>
      </c>
      <c r="D455" s="1">
        <v>88</v>
      </c>
      <c r="E455" s="1">
        <v>22.380646859999999</v>
      </c>
      <c r="F455" s="1">
        <v>1</v>
      </c>
      <c r="G455" s="1">
        <v>25</v>
      </c>
      <c r="H455" s="1">
        <v>6.25</v>
      </c>
      <c r="I455" s="1">
        <v>1</v>
      </c>
      <c r="J455" s="1">
        <v>0.25</v>
      </c>
      <c r="K455" s="1">
        <v>4</v>
      </c>
      <c r="L455" s="1">
        <v>1</v>
      </c>
      <c r="M455" s="1">
        <v>0</v>
      </c>
      <c r="N455" s="1">
        <v>0</v>
      </c>
      <c r="O455" s="1">
        <v>35</v>
      </c>
      <c r="P455" s="1">
        <v>8.75</v>
      </c>
      <c r="Q455" s="1">
        <v>82</v>
      </c>
      <c r="R455" s="1">
        <v>92.292682929999998</v>
      </c>
      <c r="S455" s="1">
        <v>91.073170730000001</v>
      </c>
      <c r="T455" s="1">
        <v>45.634146340000001</v>
      </c>
      <c r="U455" s="1">
        <v>3649.6829269999998</v>
      </c>
      <c r="V455" s="1">
        <v>195.6707317</v>
      </c>
      <c r="W455" s="1">
        <v>-1.804878049</v>
      </c>
      <c r="X455" s="1">
        <v>197.4756098</v>
      </c>
      <c r="Y455" s="1">
        <v>79.256097560000001</v>
      </c>
      <c r="Z455" s="1">
        <v>93.914634149999998</v>
      </c>
      <c r="AA455" s="1">
        <v>137.56097560000001</v>
      </c>
      <c r="AB455" s="1">
        <v>43.219512199999997</v>
      </c>
      <c r="AC455" s="1">
        <v>2776.7926830000001</v>
      </c>
      <c r="AD455" s="1">
        <v>283.47560979999997</v>
      </c>
      <c r="AE455" s="1">
        <v>162.304878</v>
      </c>
      <c r="AF455" s="1">
        <v>15.365853660000001</v>
      </c>
      <c r="AG455" s="1">
        <v>797.23170730000004</v>
      </c>
      <c r="AH455" s="1">
        <v>581.75609759999998</v>
      </c>
      <c r="AI455" s="1">
        <v>629.59756100000004</v>
      </c>
      <c r="AJ455" s="1">
        <v>665.47560980000003</v>
      </c>
      <c r="AK455" s="1">
        <v>419.07377300000002</v>
      </c>
      <c r="AL455" s="1">
        <v>54.0192713</v>
      </c>
      <c r="AM455" s="1">
        <v>2.5805480279999999</v>
      </c>
      <c r="AN455" s="1">
        <v>143496.318</v>
      </c>
      <c r="AO455" s="1">
        <v>354.49518219999999</v>
      </c>
      <c r="AP455" s="1">
        <v>540.55404999999996</v>
      </c>
      <c r="AQ455" s="1">
        <v>311.19075579999998</v>
      </c>
      <c r="AR455" s="1">
        <v>580.95829570000001</v>
      </c>
      <c r="AS455" s="1">
        <v>2069.1160789999999</v>
      </c>
      <c r="AT455" s="1">
        <v>365.68142130000001</v>
      </c>
      <c r="AU455" s="1">
        <v>540.93887380000001</v>
      </c>
      <c r="AV455" s="1">
        <v>1633261.105</v>
      </c>
      <c r="AW455" s="1">
        <v>16747.80804</v>
      </c>
      <c r="AX455" s="1">
        <v>6844.0417040000002</v>
      </c>
      <c r="AY455" s="1">
        <v>15.29659741</v>
      </c>
      <c r="AZ455" s="1">
        <v>123545.8345</v>
      </c>
      <c r="BA455" s="1">
        <v>78215.273109999995</v>
      </c>
      <c r="BB455" s="1">
        <v>103269.3052</v>
      </c>
      <c r="BC455" s="1">
        <v>62211.90681</v>
      </c>
    </row>
    <row r="456" spans="1:55" ht="15.75" customHeight="1" x14ac:dyDescent="0.25">
      <c r="A456" s="1" t="s">
        <v>991</v>
      </c>
      <c r="B456" s="1" t="s">
        <v>992</v>
      </c>
      <c r="C456" s="1" t="s">
        <v>3164</v>
      </c>
      <c r="D456" s="1">
        <v>42</v>
      </c>
      <c r="E456" s="1">
        <v>22.380646859999999</v>
      </c>
      <c r="F456" s="1">
        <v>1</v>
      </c>
      <c r="G456" s="1">
        <v>50</v>
      </c>
      <c r="H456" s="1">
        <v>12.5</v>
      </c>
      <c r="I456" s="1">
        <v>3</v>
      </c>
      <c r="J456" s="1">
        <v>0.75</v>
      </c>
      <c r="K456" s="1">
        <v>4</v>
      </c>
      <c r="L456" s="1">
        <v>1</v>
      </c>
      <c r="M456" s="1">
        <v>27.5</v>
      </c>
      <c r="N456" s="1">
        <v>6.875</v>
      </c>
      <c r="O456" s="1">
        <v>12.5</v>
      </c>
      <c r="P456" s="1">
        <v>3.125</v>
      </c>
      <c r="Q456" s="1">
        <v>7</v>
      </c>
      <c r="R456" s="1">
        <v>145.14285709999999</v>
      </c>
      <c r="S456" s="1">
        <v>92.142857140000004</v>
      </c>
      <c r="T456" s="1">
        <v>27.714285709999999</v>
      </c>
      <c r="U456" s="1">
        <v>8186.7142860000004</v>
      </c>
      <c r="V456" s="1">
        <v>308.2857143</v>
      </c>
      <c r="W456" s="1">
        <v>-18.14285714</v>
      </c>
      <c r="X456" s="1">
        <v>326.42857140000001</v>
      </c>
      <c r="Y456" s="1">
        <v>246.7142857</v>
      </c>
      <c r="Z456" s="1">
        <v>42.571428570000002</v>
      </c>
      <c r="AA456" s="1">
        <v>249.57142859999999</v>
      </c>
      <c r="AB456" s="1">
        <v>39.714285709999999</v>
      </c>
      <c r="AC456" s="1">
        <v>1888.4285709999999</v>
      </c>
      <c r="AD456" s="1">
        <v>294.85714289999999</v>
      </c>
      <c r="AE456" s="1">
        <v>54.571428570000002</v>
      </c>
      <c r="AF456" s="1">
        <v>54.714285709999999</v>
      </c>
      <c r="AG456" s="1">
        <v>793.85714289999999</v>
      </c>
      <c r="AH456" s="1">
        <v>184</v>
      </c>
      <c r="AI456" s="1">
        <v>773.57142859999999</v>
      </c>
      <c r="AJ456" s="1">
        <v>184</v>
      </c>
      <c r="AK456" s="1">
        <v>205.66428199999999</v>
      </c>
      <c r="AL456" s="1">
        <v>42.959958149999999</v>
      </c>
      <c r="AM456" s="1">
        <v>4.5325449039999999</v>
      </c>
      <c r="AN456" s="1">
        <v>633325.03729999997</v>
      </c>
      <c r="AO456" s="1">
        <v>151.3322187</v>
      </c>
      <c r="AP456" s="1">
        <v>626.48148389999994</v>
      </c>
      <c r="AQ456" s="1">
        <v>678.95528669999999</v>
      </c>
      <c r="AR456" s="1">
        <v>450.26935909999997</v>
      </c>
      <c r="AS456" s="1">
        <v>974.18619369999999</v>
      </c>
      <c r="AT456" s="1">
        <v>111.0447111</v>
      </c>
      <c r="AU456" s="1">
        <v>512.39747869999997</v>
      </c>
      <c r="AV456" s="1">
        <v>20148.986140000001</v>
      </c>
      <c r="AW456" s="1">
        <v>346.5069901</v>
      </c>
      <c r="AX456" s="1">
        <v>75.412408339999999</v>
      </c>
      <c r="AY456" s="1">
        <v>28.129815010000002</v>
      </c>
      <c r="AZ456" s="1">
        <v>2616.7030829999999</v>
      </c>
      <c r="BA456" s="1">
        <v>792.44449150000003</v>
      </c>
      <c r="BB456" s="1">
        <v>1280.315298</v>
      </c>
      <c r="BC456" s="1">
        <v>2259.0244459999999</v>
      </c>
    </row>
    <row r="457" spans="1:55" ht="15.75" customHeight="1" x14ac:dyDescent="0.25">
      <c r="A457" s="1" t="s">
        <v>993</v>
      </c>
      <c r="B457" s="1" t="s">
        <v>994</v>
      </c>
      <c r="C457" s="1" t="s">
        <v>3172</v>
      </c>
      <c r="D457" s="1">
        <v>79</v>
      </c>
      <c r="E457" s="1">
        <v>11.190323429999999</v>
      </c>
      <c r="F457" s="1">
        <v>2</v>
      </c>
      <c r="G457" s="1">
        <v>37.5</v>
      </c>
      <c r="H457" s="1">
        <v>9.375</v>
      </c>
      <c r="I457" s="1">
        <v>1.5</v>
      </c>
      <c r="J457" s="1">
        <v>0.375</v>
      </c>
      <c r="K457" s="1">
        <v>4.4000000000000004</v>
      </c>
      <c r="L457" s="1">
        <v>1.1000000000000001</v>
      </c>
      <c r="M457" s="1">
        <v>22.5</v>
      </c>
      <c r="N457" s="1">
        <v>5.625</v>
      </c>
      <c r="O457" s="1">
        <v>17</v>
      </c>
      <c r="P457" s="1">
        <v>4.25</v>
      </c>
      <c r="Q457" s="1">
        <v>20</v>
      </c>
      <c r="R457" s="1">
        <v>93.75</v>
      </c>
      <c r="S457" s="1">
        <v>120.3</v>
      </c>
      <c r="T457" s="1">
        <v>37.5</v>
      </c>
      <c r="U457" s="1">
        <v>7054.8</v>
      </c>
      <c r="V457" s="1">
        <v>248.3</v>
      </c>
      <c r="W457" s="1">
        <v>-67.2</v>
      </c>
      <c r="X457" s="1">
        <v>315.5</v>
      </c>
      <c r="Y457" s="1">
        <v>128.55000000000001</v>
      </c>
      <c r="Z457" s="1">
        <v>33.85</v>
      </c>
      <c r="AA457" s="1">
        <v>182.05</v>
      </c>
      <c r="AB457" s="1">
        <v>-0.05</v>
      </c>
      <c r="AC457" s="1">
        <v>1556.8</v>
      </c>
      <c r="AD457" s="1">
        <v>153.05000000000001</v>
      </c>
      <c r="AE457" s="1">
        <v>110.5</v>
      </c>
      <c r="AF457" s="1">
        <v>10.75</v>
      </c>
      <c r="AG457" s="1">
        <v>424.55</v>
      </c>
      <c r="AH457" s="1">
        <v>347.05</v>
      </c>
      <c r="AI457" s="1">
        <v>410.85</v>
      </c>
      <c r="AJ457" s="1">
        <v>355.7</v>
      </c>
      <c r="AK457" s="1">
        <v>396.72368419999998</v>
      </c>
      <c r="AL457" s="1">
        <v>102.8526316</v>
      </c>
      <c r="AM457" s="1">
        <v>3.2105263160000002</v>
      </c>
      <c r="AN457" s="1">
        <v>66629.221049999993</v>
      </c>
      <c r="AO457" s="1">
        <v>291.27368419999999</v>
      </c>
      <c r="AP457" s="1">
        <v>417.11578950000001</v>
      </c>
      <c r="AQ457" s="1">
        <v>332.15789469999999</v>
      </c>
      <c r="AR457" s="1">
        <v>2121.9447369999998</v>
      </c>
      <c r="AS457" s="1">
        <v>3791.9236839999999</v>
      </c>
      <c r="AT457" s="1">
        <v>305.1026316</v>
      </c>
      <c r="AU457" s="1">
        <v>440.57631579999997</v>
      </c>
      <c r="AV457" s="1">
        <v>121783.1158</v>
      </c>
      <c r="AW457" s="1">
        <v>1001.944737</v>
      </c>
      <c r="AX457" s="1">
        <v>858.78947370000003</v>
      </c>
      <c r="AY457" s="1">
        <v>59.03947368</v>
      </c>
      <c r="AZ457" s="1">
        <v>6985.6289470000002</v>
      </c>
      <c r="BA457" s="1">
        <v>8444.9973680000003</v>
      </c>
      <c r="BB457" s="1">
        <v>6334.239474</v>
      </c>
      <c r="BC457" s="1">
        <v>10398.11579</v>
      </c>
    </row>
    <row r="458" spans="1:55" ht="15.75" customHeight="1" x14ac:dyDescent="0.25">
      <c r="A458" s="1" t="s">
        <v>995</v>
      </c>
      <c r="B458" s="1" t="s">
        <v>996</v>
      </c>
      <c r="C458" s="1" t="s">
        <v>3135</v>
      </c>
      <c r="D458" s="1">
        <v>51.777777780000001</v>
      </c>
      <c r="E458" s="1">
        <v>2.4867385400000002</v>
      </c>
      <c r="F458" s="1">
        <v>9</v>
      </c>
      <c r="G458" s="1">
        <v>67.5</v>
      </c>
      <c r="H458" s="1">
        <v>16.875</v>
      </c>
      <c r="I458" s="1">
        <v>2.5</v>
      </c>
      <c r="J458" s="1">
        <v>0.625</v>
      </c>
      <c r="K458" s="1">
        <v>5.65</v>
      </c>
      <c r="L458" s="1">
        <v>1.4125000000000001</v>
      </c>
      <c r="M458" s="1">
        <v>11</v>
      </c>
      <c r="N458" s="1">
        <v>2.75</v>
      </c>
      <c r="O458" s="1">
        <v>11</v>
      </c>
      <c r="P458" s="1">
        <v>2.75</v>
      </c>
      <c r="Q458" s="1">
        <v>35</v>
      </c>
      <c r="R458" s="1">
        <v>124.1142857</v>
      </c>
      <c r="S458" s="1">
        <v>121.9428571</v>
      </c>
      <c r="T458" s="1">
        <v>31.371428569999999</v>
      </c>
      <c r="U458" s="1">
        <v>9487.171429</v>
      </c>
      <c r="V458" s="1">
        <v>316.7142857</v>
      </c>
      <c r="W458" s="1">
        <v>-76.742857139999998</v>
      </c>
      <c r="X458" s="1">
        <v>393.45714290000001</v>
      </c>
      <c r="Y458" s="1">
        <v>203.91428569999999</v>
      </c>
      <c r="Z458" s="1">
        <v>0.62857142899999996</v>
      </c>
      <c r="AA458" s="1">
        <v>241.25714289999999</v>
      </c>
      <c r="AB458" s="1">
        <v>-4.6571428570000002</v>
      </c>
      <c r="AC458" s="1">
        <v>996.2857143</v>
      </c>
      <c r="AD458" s="1">
        <v>127.1714286</v>
      </c>
      <c r="AE458" s="1">
        <v>36.799999999999997</v>
      </c>
      <c r="AF458" s="1">
        <v>35.542857140000002</v>
      </c>
      <c r="AG458" s="1">
        <v>345.88571430000002</v>
      </c>
      <c r="AH458" s="1">
        <v>129.25714289999999</v>
      </c>
      <c r="AI458" s="1">
        <v>320.91428569999999</v>
      </c>
      <c r="AJ458" s="1">
        <v>130.0571429</v>
      </c>
      <c r="AK458" s="1">
        <v>377.8689076</v>
      </c>
      <c r="AL458" s="1">
        <v>56.761344540000003</v>
      </c>
      <c r="AM458" s="1">
        <v>52.181512609999999</v>
      </c>
      <c r="AN458" s="1">
        <v>2177621.9700000002</v>
      </c>
      <c r="AO458" s="1">
        <v>133.97478989999999</v>
      </c>
      <c r="AP458" s="1">
        <v>1728.137815</v>
      </c>
      <c r="AQ458" s="1">
        <v>2185.137815</v>
      </c>
      <c r="AR458" s="1">
        <v>807.72773110000003</v>
      </c>
      <c r="AS458" s="1">
        <v>2746.6521010000001</v>
      </c>
      <c r="AT458" s="1">
        <v>73.608403359999997</v>
      </c>
      <c r="AU458" s="1">
        <v>1500.4672270000001</v>
      </c>
      <c r="AV458" s="1">
        <v>22105.445380000001</v>
      </c>
      <c r="AW458" s="1">
        <v>592.44033609999997</v>
      </c>
      <c r="AX458" s="1">
        <v>166.87058819999999</v>
      </c>
      <c r="AY458" s="1">
        <v>102.4319328</v>
      </c>
      <c r="AZ458" s="1">
        <v>2912.3394960000001</v>
      </c>
      <c r="BA458" s="1">
        <v>2374.0789920000002</v>
      </c>
      <c r="BB458" s="1">
        <v>2157.7277309999999</v>
      </c>
      <c r="BC458" s="1">
        <v>2600.2907559999999</v>
      </c>
    </row>
    <row r="459" spans="1:55" ht="15.75" customHeight="1" x14ac:dyDescent="0.25">
      <c r="A459" s="1" t="s">
        <v>997</v>
      </c>
      <c r="B459" s="1" t="s">
        <v>998</v>
      </c>
      <c r="C459" s="1" t="s">
        <v>65</v>
      </c>
      <c r="D459" s="1">
        <v>66</v>
      </c>
      <c r="E459" s="1">
        <v>22.380646859999999</v>
      </c>
      <c r="F459" s="1">
        <v>1</v>
      </c>
      <c r="G459" s="1">
        <v>90</v>
      </c>
      <c r="H459" s="1">
        <v>22.5</v>
      </c>
      <c r="I459" s="1">
        <v>5.5</v>
      </c>
      <c r="J459" s="1">
        <v>1.375</v>
      </c>
      <c r="K459" s="1">
        <v>3.2</v>
      </c>
      <c r="L459" s="1">
        <v>0.8</v>
      </c>
      <c r="M459" s="1">
        <v>55</v>
      </c>
      <c r="N459" s="1">
        <v>13.75</v>
      </c>
      <c r="O459" s="1">
        <v>45</v>
      </c>
      <c r="P459" s="1">
        <v>11.25</v>
      </c>
      <c r="Q459" s="1">
        <v>86</v>
      </c>
      <c r="R459" s="1">
        <v>114.1162791</v>
      </c>
      <c r="S459" s="1">
        <v>115.84883720000001</v>
      </c>
      <c r="T459" s="1">
        <v>31.10465116</v>
      </c>
      <c r="U459" s="1">
        <v>9017.6162789999998</v>
      </c>
      <c r="V459" s="1">
        <v>298.15116280000001</v>
      </c>
      <c r="W459" s="1">
        <v>-71.558139530000005</v>
      </c>
      <c r="X459" s="1">
        <v>369.70930229999999</v>
      </c>
      <c r="Y459" s="1">
        <v>181.62790699999999</v>
      </c>
      <c r="Z459" s="1">
        <v>30.75581395</v>
      </c>
      <c r="AA459" s="1">
        <v>226.38372089999999</v>
      </c>
      <c r="AB459" s="1">
        <v>-6.6976744190000002</v>
      </c>
      <c r="AC459" s="1">
        <v>1048.930233</v>
      </c>
      <c r="AD459" s="1">
        <v>114.2093023</v>
      </c>
      <c r="AE459" s="1">
        <v>58.77906977</v>
      </c>
      <c r="AF459" s="1">
        <v>21.139534879999999</v>
      </c>
      <c r="AG459" s="1">
        <v>321.06976739999999</v>
      </c>
      <c r="AH459" s="1">
        <v>198.1744186</v>
      </c>
      <c r="AI459" s="1">
        <v>303.02325580000002</v>
      </c>
      <c r="AJ459" s="1">
        <v>212.84883719999999</v>
      </c>
      <c r="AK459" s="1">
        <v>716.22161419999998</v>
      </c>
      <c r="AL459" s="1">
        <v>142.17688100000001</v>
      </c>
      <c r="AM459" s="1">
        <v>18.400683990000001</v>
      </c>
      <c r="AN459" s="1">
        <v>1240608.2390000001</v>
      </c>
      <c r="AO459" s="1">
        <v>344.31805750000001</v>
      </c>
      <c r="AP459" s="1">
        <v>1704.8142270000001</v>
      </c>
      <c r="AQ459" s="1">
        <v>1288.0439120000001</v>
      </c>
      <c r="AR459" s="1">
        <v>3649.5305060000001</v>
      </c>
      <c r="AS459" s="1">
        <v>7597.2926129999996</v>
      </c>
      <c r="AT459" s="1">
        <v>330.73337889999999</v>
      </c>
      <c r="AU459" s="1">
        <v>1656.025171</v>
      </c>
      <c r="AV459" s="1">
        <v>27699.312720000002</v>
      </c>
      <c r="AW459" s="1">
        <v>273.24979480000002</v>
      </c>
      <c r="AX459" s="1">
        <v>468.33885090000001</v>
      </c>
      <c r="AY459" s="1">
        <v>144.380301</v>
      </c>
      <c r="AZ459" s="1">
        <v>1592.4656629999999</v>
      </c>
      <c r="BA459" s="1">
        <v>4438.5221609999999</v>
      </c>
      <c r="BB459" s="1">
        <v>1394.564159</v>
      </c>
      <c r="BC459" s="1">
        <v>6844.5533519999999</v>
      </c>
    </row>
    <row r="460" spans="1:55" ht="15.75" customHeight="1" x14ac:dyDescent="0.25">
      <c r="A460" s="1" t="s">
        <v>999</v>
      </c>
      <c r="B460" s="1" t="s">
        <v>1000</v>
      </c>
      <c r="C460" s="1" t="s">
        <v>3152</v>
      </c>
      <c r="D460" s="1">
        <v>68.5</v>
      </c>
      <c r="E460" s="1">
        <v>5.5951617149999997</v>
      </c>
      <c r="F460" s="1">
        <v>4</v>
      </c>
      <c r="G460" s="1">
        <v>20</v>
      </c>
      <c r="H460" s="1">
        <v>5</v>
      </c>
      <c r="I460" s="1">
        <v>1.75</v>
      </c>
      <c r="J460" s="1">
        <v>0.4375</v>
      </c>
      <c r="K460" s="1">
        <v>2.25</v>
      </c>
      <c r="L460" s="1">
        <v>0.5625</v>
      </c>
      <c r="M460" s="1">
        <v>10</v>
      </c>
      <c r="N460" s="1">
        <v>2.5</v>
      </c>
      <c r="O460" s="1">
        <v>10</v>
      </c>
      <c r="P460" s="1">
        <v>2.5</v>
      </c>
      <c r="Q460" s="1">
        <v>47</v>
      </c>
      <c r="R460" s="1">
        <v>143.10638299999999</v>
      </c>
      <c r="S460" s="1">
        <v>86.085106379999999</v>
      </c>
      <c r="T460" s="1">
        <v>27.680851059999998</v>
      </c>
      <c r="U460" s="1">
        <v>7591.3617020000002</v>
      </c>
      <c r="V460" s="1">
        <v>295.95744680000001</v>
      </c>
      <c r="W460" s="1">
        <v>-9.3191489359999995</v>
      </c>
      <c r="X460" s="1">
        <v>305.27659569999997</v>
      </c>
      <c r="Y460" s="1">
        <v>217.34042550000001</v>
      </c>
      <c r="Z460" s="1">
        <v>51.297872339999998</v>
      </c>
      <c r="AA460" s="1">
        <v>241.40425529999999</v>
      </c>
      <c r="AB460" s="1">
        <v>46.617021280000003</v>
      </c>
      <c r="AC460" s="1">
        <v>1767.7446809999999</v>
      </c>
      <c r="AD460" s="1">
        <v>255.59574470000001</v>
      </c>
      <c r="AE460" s="1">
        <v>55.297872339999998</v>
      </c>
      <c r="AF460" s="1">
        <v>45.489361700000003</v>
      </c>
      <c r="AG460" s="1">
        <v>673.25531909999995</v>
      </c>
      <c r="AH460" s="1">
        <v>190.34042550000001</v>
      </c>
      <c r="AI460" s="1">
        <v>630.21276599999999</v>
      </c>
      <c r="AJ460" s="1">
        <v>196.97872340000001</v>
      </c>
      <c r="AK460" s="1">
        <v>305.5319149</v>
      </c>
      <c r="AL460" s="1">
        <v>92.51433858</v>
      </c>
      <c r="AM460" s="1">
        <v>3.1350601299999998</v>
      </c>
      <c r="AN460" s="1">
        <v>153089.1489</v>
      </c>
      <c r="AO460" s="1">
        <v>266.78075860000001</v>
      </c>
      <c r="AP460" s="1">
        <v>558.00462530000004</v>
      </c>
      <c r="AQ460" s="1">
        <v>339.42183160000002</v>
      </c>
      <c r="AR460" s="1">
        <v>867.09898239999995</v>
      </c>
      <c r="AS460" s="1">
        <v>737.82238670000004</v>
      </c>
      <c r="AT460" s="1">
        <v>244.63737280000001</v>
      </c>
      <c r="AU460" s="1">
        <v>425.71970399999998</v>
      </c>
      <c r="AV460" s="1">
        <v>92602.15079</v>
      </c>
      <c r="AW460" s="1">
        <v>3246.2460679999999</v>
      </c>
      <c r="AX460" s="1">
        <v>117.86586490000001</v>
      </c>
      <c r="AY460" s="1">
        <v>28.342275669999999</v>
      </c>
      <c r="AZ460" s="1">
        <v>20026.368180000001</v>
      </c>
      <c r="BA460" s="1">
        <v>1428.6207219999999</v>
      </c>
      <c r="BB460" s="1">
        <v>14512.997219999999</v>
      </c>
      <c r="BC460" s="1">
        <v>5362.8038850000003</v>
      </c>
    </row>
    <row r="461" spans="1:55" ht="15.75" customHeight="1" x14ac:dyDescent="0.25">
      <c r="A461" s="1" t="s">
        <v>1001</v>
      </c>
      <c r="B461" s="1" t="s">
        <v>1002</v>
      </c>
      <c r="C461" s="1" t="s">
        <v>3135</v>
      </c>
      <c r="D461" s="1">
        <v>68.8</v>
      </c>
      <c r="E461" s="1">
        <v>2.238064686</v>
      </c>
      <c r="F461" s="1">
        <v>10</v>
      </c>
      <c r="G461" s="1">
        <v>72.5</v>
      </c>
      <c r="H461" s="1">
        <v>18.125</v>
      </c>
      <c r="I461" s="1">
        <v>2.75</v>
      </c>
      <c r="J461" s="1">
        <v>0.6875</v>
      </c>
      <c r="K461" s="1">
        <v>4.05</v>
      </c>
      <c r="L461" s="1">
        <v>1.0125</v>
      </c>
      <c r="M461" s="1">
        <v>11</v>
      </c>
      <c r="N461" s="1">
        <v>2.75</v>
      </c>
      <c r="O461" s="1">
        <v>11</v>
      </c>
      <c r="P461" s="1">
        <v>2.75</v>
      </c>
      <c r="Q461" s="1">
        <v>196</v>
      </c>
      <c r="R461" s="1">
        <v>107.25510199999999</v>
      </c>
      <c r="S461" s="1">
        <v>118.74489800000001</v>
      </c>
      <c r="T461" s="1">
        <v>29.494897959999999</v>
      </c>
      <c r="U461" s="1">
        <v>9726.0357139999996</v>
      </c>
      <c r="V461" s="1">
        <v>303.32142859999999</v>
      </c>
      <c r="W461" s="1">
        <v>-93.030612239999996</v>
      </c>
      <c r="X461" s="1">
        <v>396.3520408</v>
      </c>
      <c r="Y461" s="1">
        <v>192.22959180000001</v>
      </c>
      <c r="Z461" s="1">
        <v>-7.1020408159999997</v>
      </c>
      <c r="AA461" s="1">
        <v>227.77040819999999</v>
      </c>
      <c r="AB461" s="1">
        <v>-24</v>
      </c>
      <c r="AC461" s="1">
        <v>931.75510199999997</v>
      </c>
      <c r="AD461" s="1">
        <v>113.2091837</v>
      </c>
      <c r="AE461" s="1">
        <v>39.096938780000002</v>
      </c>
      <c r="AF461" s="1">
        <v>31.596938779999999</v>
      </c>
      <c r="AG461" s="1">
        <v>311.95408159999999</v>
      </c>
      <c r="AH461" s="1">
        <v>137.1683673</v>
      </c>
      <c r="AI461" s="1">
        <v>292.92346939999999</v>
      </c>
      <c r="AJ461" s="1">
        <v>141.3826531</v>
      </c>
      <c r="AK461" s="1">
        <v>887.52433280000002</v>
      </c>
      <c r="AL461" s="1">
        <v>141.37048669999999</v>
      </c>
      <c r="AM461" s="1">
        <v>7.7179225540000003</v>
      </c>
      <c r="AN461" s="1">
        <v>475817.70640000002</v>
      </c>
      <c r="AO461" s="1">
        <v>746.33205129999999</v>
      </c>
      <c r="AP461" s="1">
        <v>1068.081109</v>
      </c>
      <c r="AQ461" s="1">
        <v>542.67030350000005</v>
      </c>
      <c r="AR461" s="1">
        <v>2260.3213759999999</v>
      </c>
      <c r="AS461" s="1">
        <v>4411.7536369999998</v>
      </c>
      <c r="AT461" s="1">
        <v>622.74188909999998</v>
      </c>
      <c r="AU461" s="1">
        <v>1237.7128210000001</v>
      </c>
      <c r="AV461" s="1">
        <v>22050.421770000001</v>
      </c>
      <c r="AW461" s="1">
        <v>382.51499219999999</v>
      </c>
      <c r="AX461" s="1">
        <v>305.31875980000001</v>
      </c>
      <c r="AY461" s="1">
        <v>208.83670849999999</v>
      </c>
      <c r="AZ461" s="1">
        <v>2086.5568549999998</v>
      </c>
      <c r="BA461" s="1">
        <v>3467.043302</v>
      </c>
      <c r="BB461" s="1">
        <v>1776.327446</v>
      </c>
      <c r="BC461" s="1">
        <v>4318.7707739999996</v>
      </c>
    </row>
    <row r="462" spans="1:55" ht="15.75" customHeight="1" x14ac:dyDescent="0.25">
      <c r="A462" s="1" t="s">
        <v>1003</v>
      </c>
      <c r="B462" s="1" t="s">
        <v>1004</v>
      </c>
      <c r="C462" s="1" t="s">
        <v>3135</v>
      </c>
      <c r="D462" s="1">
        <v>71.714285709999999</v>
      </c>
      <c r="E462" s="1">
        <v>3.1972352659999999</v>
      </c>
      <c r="F462" s="1">
        <v>7</v>
      </c>
      <c r="G462" s="1">
        <v>72.5</v>
      </c>
      <c r="H462" s="1">
        <v>18.125</v>
      </c>
      <c r="I462" s="1">
        <v>2.75</v>
      </c>
      <c r="J462" s="1">
        <v>0.6875</v>
      </c>
      <c r="K462" s="1">
        <v>4.7</v>
      </c>
      <c r="L462" s="1">
        <v>1.175</v>
      </c>
      <c r="M462" s="1">
        <v>9.5</v>
      </c>
      <c r="N462" s="1">
        <v>2.375</v>
      </c>
      <c r="O462" s="1">
        <v>9.5</v>
      </c>
      <c r="P462" s="1">
        <v>2.375</v>
      </c>
      <c r="Q462" s="1">
        <v>18</v>
      </c>
      <c r="R462" s="1">
        <v>137.2777778</v>
      </c>
      <c r="S462" s="1">
        <v>135.05555559999999</v>
      </c>
      <c r="T462" s="1">
        <v>36</v>
      </c>
      <c r="U462" s="1">
        <v>8280.2777779999997</v>
      </c>
      <c r="V462" s="1">
        <v>318.22222219999998</v>
      </c>
      <c r="W462" s="1">
        <v>-50.777777780000001</v>
      </c>
      <c r="X462" s="1">
        <v>369</v>
      </c>
      <c r="Y462" s="1">
        <v>159.66666670000001</v>
      </c>
      <c r="Z462" s="1">
        <v>84.222222220000006</v>
      </c>
      <c r="AA462" s="1">
        <v>240.2222222</v>
      </c>
      <c r="AB462" s="1">
        <v>25.333333329999999</v>
      </c>
      <c r="AC462" s="1">
        <v>1211.166667</v>
      </c>
      <c r="AD462" s="1">
        <v>130.38888890000001</v>
      </c>
      <c r="AE462" s="1">
        <v>68.222222220000006</v>
      </c>
      <c r="AF462" s="1">
        <v>17.444444440000002</v>
      </c>
      <c r="AG462" s="1">
        <v>358.88888889999998</v>
      </c>
      <c r="AH462" s="1">
        <v>242.5</v>
      </c>
      <c r="AI462" s="1">
        <v>294.38888889999998</v>
      </c>
      <c r="AJ462" s="1">
        <v>262.83333329999999</v>
      </c>
      <c r="AK462" s="1">
        <v>79.98055411</v>
      </c>
      <c r="AL462" s="1">
        <v>16.70665039</v>
      </c>
      <c r="AM462" s="1">
        <v>1.762656351</v>
      </c>
      <c r="AN462" s="1">
        <v>246293.07010000001</v>
      </c>
      <c r="AO462" s="1">
        <v>58.851418389999999</v>
      </c>
      <c r="AP462" s="1">
        <v>243.63168820000001</v>
      </c>
      <c r="AQ462" s="1">
        <v>264.03816699999999</v>
      </c>
      <c r="AR462" s="1">
        <v>175.10475080000001</v>
      </c>
      <c r="AS462" s="1">
        <v>378.85018639999998</v>
      </c>
      <c r="AT462" s="1">
        <v>43.184054330000002</v>
      </c>
      <c r="AU462" s="1">
        <v>199.26568610000001</v>
      </c>
      <c r="AV462" s="1">
        <v>7835.7168320000001</v>
      </c>
      <c r="AW462" s="1">
        <v>134.75271839999999</v>
      </c>
      <c r="AX462" s="1">
        <v>29.327047690000001</v>
      </c>
      <c r="AY462" s="1">
        <v>10.939372499999999</v>
      </c>
      <c r="AZ462" s="1">
        <v>1017.606754</v>
      </c>
      <c r="BA462" s="1">
        <v>308.17285779999997</v>
      </c>
      <c r="BB462" s="1">
        <v>497.9003937</v>
      </c>
      <c r="BC462" s="1">
        <v>878.50950680000005</v>
      </c>
    </row>
    <row r="463" spans="1:55" ht="15.75" customHeight="1" x14ac:dyDescent="0.25">
      <c r="A463" s="1" t="s">
        <v>1005</v>
      </c>
      <c r="B463" s="1" t="s">
        <v>1006</v>
      </c>
      <c r="C463" s="1" t="s">
        <v>3137</v>
      </c>
      <c r="D463" s="1">
        <v>65</v>
      </c>
      <c r="E463" s="1">
        <v>5.5951617149999997</v>
      </c>
      <c r="F463" s="1">
        <v>4</v>
      </c>
      <c r="G463" s="1">
        <v>22.5</v>
      </c>
      <c r="H463" s="1">
        <v>5.625</v>
      </c>
      <c r="I463" s="1">
        <v>6</v>
      </c>
      <c r="J463" s="1">
        <v>1.5</v>
      </c>
      <c r="K463" s="1">
        <v>3.5</v>
      </c>
      <c r="L463" s="1">
        <v>0.875</v>
      </c>
      <c r="M463" s="1">
        <v>17.5</v>
      </c>
      <c r="N463" s="1">
        <v>4.375</v>
      </c>
      <c r="O463" s="1">
        <v>20</v>
      </c>
      <c r="P463" s="1">
        <v>5</v>
      </c>
      <c r="Q463" s="1">
        <v>220</v>
      </c>
      <c r="R463" s="1">
        <v>99.222727269999993</v>
      </c>
      <c r="S463" s="1">
        <v>83.268181819999995</v>
      </c>
      <c r="T463" s="1">
        <v>25.195454550000001</v>
      </c>
      <c r="U463" s="1">
        <v>8491.5545450000009</v>
      </c>
      <c r="V463" s="1">
        <v>265.25</v>
      </c>
      <c r="W463" s="1">
        <v>-58.895454549999997</v>
      </c>
      <c r="X463" s="1">
        <v>324.14545450000003</v>
      </c>
      <c r="Y463" s="1">
        <v>175.70454549999999</v>
      </c>
      <c r="Z463" s="1">
        <v>22.890909090000001</v>
      </c>
      <c r="AA463" s="1">
        <v>207.95</v>
      </c>
      <c r="AB463" s="1">
        <v>-8.6727272729999996</v>
      </c>
      <c r="AC463" s="1">
        <v>1703.068182</v>
      </c>
      <c r="AD463" s="1">
        <v>232.00909089999999</v>
      </c>
      <c r="AE463" s="1">
        <v>74.236363639999993</v>
      </c>
      <c r="AF463" s="1">
        <v>35.836363640000002</v>
      </c>
      <c r="AG463" s="1">
        <v>620.6318182</v>
      </c>
      <c r="AH463" s="1">
        <v>245.7818182</v>
      </c>
      <c r="AI463" s="1">
        <v>593.22727269999996</v>
      </c>
      <c r="AJ463" s="1">
        <v>293.55</v>
      </c>
      <c r="AK463" s="1">
        <v>1249.5072439999999</v>
      </c>
      <c r="AL463" s="1">
        <v>103.4300332</v>
      </c>
      <c r="AM463" s="1">
        <v>7.4821710250000004</v>
      </c>
      <c r="AN463" s="1">
        <v>538482.57689999999</v>
      </c>
      <c r="AO463" s="1">
        <v>1019.594749</v>
      </c>
      <c r="AP463" s="1">
        <v>1946.7241799999999</v>
      </c>
      <c r="AQ463" s="1">
        <v>565.58605230000001</v>
      </c>
      <c r="AR463" s="1">
        <v>3525.4054590000001</v>
      </c>
      <c r="AS463" s="1">
        <v>2957.4948939999999</v>
      </c>
      <c r="AT463" s="1">
        <v>920.40388129999997</v>
      </c>
      <c r="AU463" s="1">
        <v>1844.1846410000001</v>
      </c>
      <c r="AV463" s="1">
        <v>174442.30129999999</v>
      </c>
      <c r="AW463" s="1">
        <v>5385.515899</v>
      </c>
      <c r="AX463" s="1">
        <v>618.81145700000002</v>
      </c>
      <c r="AY463" s="1">
        <v>116.8589456</v>
      </c>
      <c r="AZ463" s="1">
        <v>36145.201719999997</v>
      </c>
      <c r="BA463" s="1">
        <v>5512.9384810000001</v>
      </c>
      <c r="BB463" s="1">
        <v>28571.610209999999</v>
      </c>
      <c r="BC463" s="1">
        <v>18894.796579999998</v>
      </c>
    </row>
    <row r="464" spans="1:55" ht="15.75" customHeight="1" x14ac:dyDescent="0.25">
      <c r="A464" s="1" t="s">
        <v>1007</v>
      </c>
      <c r="B464" s="1" t="s">
        <v>1008</v>
      </c>
      <c r="C464" s="1" t="s">
        <v>3145</v>
      </c>
      <c r="D464" s="1">
        <v>80</v>
      </c>
      <c r="E464" s="1">
        <v>22.380646859999999</v>
      </c>
      <c r="F464" s="1">
        <v>1</v>
      </c>
      <c r="G464" s="1">
        <v>35</v>
      </c>
      <c r="H464" s="1">
        <v>8.75</v>
      </c>
      <c r="I464" s="1">
        <v>3</v>
      </c>
      <c r="J464" s="1">
        <v>0.75</v>
      </c>
      <c r="K464" s="1">
        <v>4.5</v>
      </c>
      <c r="L464" s="1">
        <v>1.125</v>
      </c>
      <c r="M464" s="1">
        <v>22.5</v>
      </c>
      <c r="N464" s="1">
        <v>5.625</v>
      </c>
      <c r="O464" s="1">
        <v>14</v>
      </c>
      <c r="P464" s="1">
        <v>3.5</v>
      </c>
      <c r="Q464" s="1">
        <v>36</v>
      </c>
      <c r="R464" s="1">
        <v>-77.638888890000004</v>
      </c>
      <c r="S464" s="1">
        <v>111.80555560000001</v>
      </c>
      <c r="T464" s="1">
        <v>19.027777780000001</v>
      </c>
      <c r="U464" s="1">
        <v>16279.194439999999</v>
      </c>
      <c r="V464" s="1">
        <v>209.44444440000001</v>
      </c>
      <c r="W464" s="1">
        <v>-362.52777780000002</v>
      </c>
      <c r="X464" s="1">
        <v>571.97222220000003</v>
      </c>
      <c r="Y464" s="1">
        <v>112.1388889</v>
      </c>
      <c r="Z464" s="1">
        <v>-245</v>
      </c>
      <c r="AA464" s="1">
        <v>125.75</v>
      </c>
      <c r="AB464" s="1">
        <v>-291.02777780000002</v>
      </c>
      <c r="AC464" s="1">
        <v>572.22222220000003</v>
      </c>
      <c r="AD464" s="1">
        <v>107.08333330000001</v>
      </c>
      <c r="AE464" s="1">
        <v>12.94444444</v>
      </c>
      <c r="AF464" s="1">
        <v>63.277777780000001</v>
      </c>
      <c r="AG464" s="1">
        <v>281.86111110000002</v>
      </c>
      <c r="AH464" s="1">
        <v>45.611111110000003</v>
      </c>
      <c r="AI464" s="1">
        <v>277.80555559999999</v>
      </c>
      <c r="AJ464" s="1">
        <v>53.055555560000002</v>
      </c>
      <c r="AK464" s="1">
        <v>1152.180159</v>
      </c>
      <c r="AL464" s="1">
        <v>201.5325397</v>
      </c>
      <c r="AM464" s="1">
        <v>5.0563492060000002</v>
      </c>
      <c r="AN464" s="1">
        <v>3416515.0750000002</v>
      </c>
      <c r="AO464" s="1">
        <v>909.16825400000005</v>
      </c>
      <c r="AP464" s="1">
        <v>2464.6563489999999</v>
      </c>
      <c r="AQ464" s="1">
        <v>2649.1706349999999</v>
      </c>
      <c r="AR464" s="1">
        <v>1130.980159</v>
      </c>
      <c r="AS464" s="1">
        <v>4825.0857139999998</v>
      </c>
      <c r="AT464" s="1">
        <v>701.62142859999994</v>
      </c>
      <c r="AU464" s="1">
        <v>2353.570635</v>
      </c>
      <c r="AV464" s="1">
        <v>28549.320629999998</v>
      </c>
      <c r="AW464" s="1">
        <v>2264.364286</v>
      </c>
      <c r="AX464" s="1">
        <v>53.025396829999998</v>
      </c>
      <c r="AY464" s="1">
        <v>538.37777779999999</v>
      </c>
      <c r="AZ464" s="1">
        <v>13816.58016</v>
      </c>
      <c r="BA464" s="1">
        <v>561.90158729999996</v>
      </c>
      <c r="BB464" s="1">
        <v>14257.189679999999</v>
      </c>
      <c r="BC464" s="1">
        <v>961.9396825</v>
      </c>
    </row>
    <row r="465" spans="1:55" ht="15.75" customHeight="1" x14ac:dyDescent="0.25">
      <c r="A465" s="1" t="s">
        <v>1009</v>
      </c>
      <c r="B465" s="1" t="s">
        <v>1010</v>
      </c>
      <c r="C465" s="1" t="s">
        <v>96</v>
      </c>
      <c r="D465" s="1">
        <v>38</v>
      </c>
      <c r="E465" s="1">
        <v>1.5986176329999999</v>
      </c>
      <c r="F465" s="1">
        <v>14</v>
      </c>
      <c r="G465" s="1">
        <v>25</v>
      </c>
      <c r="H465" s="1">
        <v>6.25</v>
      </c>
      <c r="I465" s="1">
        <v>1.75</v>
      </c>
      <c r="J465" s="1">
        <v>0.4375</v>
      </c>
      <c r="K465" s="1">
        <v>3.75</v>
      </c>
      <c r="L465" s="1">
        <v>0.9375</v>
      </c>
      <c r="M465" s="1">
        <v>6.5</v>
      </c>
      <c r="N465" s="1">
        <v>1.625</v>
      </c>
      <c r="O465" s="1">
        <v>15</v>
      </c>
      <c r="P465" s="1">
        <v>3.75</v>
      </c>
      <c r="Q465" s="1">
        <v>777</v>
      </c>
      <c r="R465" s="1">
        <v>74.178893180000003</v>
      </c>
      <c r="S465" s="1">
        <v>82.522522519999995</v>
      </c>
      <c r="T465" s="1">
        <v>30.029601029999998</v>
      </c>
      <c r="U465" s="1">
        <v>6853.3848129999997</v>
      </c>
      <c r="V465" s="1">
        <v>222.21750320000001</v>
      </c>
      <c r="W465" s="1">
        <v>-52.608751609999999</v>
      </c>
      <c r="X465" s="1">
        <v>274.82625480000002</v>
      </c>
      <c r="Y465" s="1">
        <v>117.29214930000001</v>
      </c>
      <c r="Z465" s="1">
        <v>35.512226509999998</v>
      </c>
      <c r="AA465" s="1">
        <v>162.05920209999999</v>
      </c>
      <c r="AB465" s="1">
        <v>-13.140283139999999</v>
      </c>
      <c r="AC465" s="1">
        <v>811.73101670000005</v>
      </c>
      <c r="AD465" s="1">
        <v>92.679536679999998</v>
      </c>
      <c r="AE465" s="1">
        <v>46.115830119999998</v>
      </c>
      <c r="AF465" s="1">
        <v>22.564993560000001</v>
      </c>
      <c r="AG465" s="1">
        <v>258.6911197</v>
      </c>
      <c r="AH465" s="1">
        <v>152.7310167</v>
      </c>
      <c r="AI465" s="1">
        <v>224.44015440000001</v>
      </c>
      <c r="AJ465" s="1">
        <v>189.1377091</v>
      </c>
      <c r="AK465" s="1">
        <v>582.60068790000003</v>
      </c>
      <c r="AL465" s="1">
        <v>212.92764930000001</v>
      </c>
      <c r="AM465" s="1">
        <v>26.37154533</v>
      </c>
      <c r="AN465" s="1">
        <v>2719485.9870000002</v>
      </c>
      <c r="AO465" s="1">
        <v>703.32763139999997</v>
      </c>
      <c r="AP465" s="1">
        <v>2024.1405420000001</v>
      </c>
      <c r="AQ465" s="1">
        <v>2845.084464</v>
      </c>
      <c r="AR465" s="1">
        <v>3312.2586110000002</v>
      </c>
      <c r="AS465" s="1">
        <v>4967.6341929999999</v>
      </c>
      <c r="AT465" s="1">
        <v>431.96556279999999</v>
      </c>
      <c r="AU465" s="1">
        <v>1612.7393159999999</v>
      </c>
      <c r="AV465" s="1">
        <v>72508.001010000007</v>
      </c>
      <c r="AW465" s="1">
        <v>914.71546990000002</v>
      </c>
      <c r="AX465" s="1">
        <v>352.78038049999998</v>
      </c>
      <c r="AY465" s="1">
        <v>90.130113179999995</v>
      </c>
      <c r="AZ465" s="1">
        <v>7312.6673570000003</v>
      </c>
      <c r="BA465" s="1">
        <v>3858.2278120000001</v>
      </c>
      <c r="BB465" s="1">
        <v>3153.860138</v>
      </c>
      <c r="BC465" s="1">
        <v>8062.4075579999999</v>
      </c>
    </row>
    <row r="466" spans="1:55" ht="15.75" customHeight="1" x14ac:dyDescent="0.25">
      <c r="A466" s="1" t="s">
        <v>1011</v>
      </c>
      <c r="B466" s="1" t="s">
        <v>1012</v>
      </c>
      <c r="C466" s="1" t="s">
        <v>3161</v>
      </c>
      <c r="D466" s="1">
        <v>34</v>
      </c>
      <c r="E466" s="1">
        <v>11.190323429999999</v>
      </c>
      <c r="F466" s="1">
        <v>2</v>
      </c>
      <c r="G466" s="1">
        <v>30</v>
      </c>
      <c r="H466" s="1">
        <v>7.5</v>
      </c>
      <c r="I466" s="1">
        <v>9</v>
      </c>
      <c r="J466" s="1">
        <v>2.25</v>
      </c>
      <c r="K466" s="1">
        <v>3.25</v>
      </c>
      <c r="L466" s="1">
        <v>0.8125</v>
      </c>
      <c r="M466" s="1">
        <v>25</v>
      </c>
      <c r="N466" s="1">
        <v>6.25</v>
      </c>
      <c r="O466" s="1">
        <v>30</v>
      </c>
      <c r="P466" s="1">
        <v>7.5</v>
      </c>
      <c r="Q466" s="1">
        <v>228</v>
      </c>
      <c r="R466" s="1">
        <v>114.3464912</v>
      </c>
      <c r="S466" s="1">
        <v>86.07017544</v>
      </c>
      <c r="T466" s="1">
        <v>27.921052629999998</v>
      </c>
      <c r="U466" s="1">
        <v>7753.2324559999997</v>
      </c>
      <c r="V466" s="1">
        <v>270.45614039999998</v>
      </c>
      <c r="W466" s="1">
        <v>-35.596491229999998</v>
      </c>
      <c r="X466" s="1">
        <v>306.05263159999998</v>
      </c>
      <c r="Y466" s="1">
        <v>194.7982456</v>
      </c>
      <c r="Z466" s="1">
        <v>36.881578949999998</v>
      </c>
      <c r="AA466" s="1">
        <v>213.87719300000001</v>
      </c>
      <c r="AB466" s="1">
        <v>15.78947368</v>
      </c>
      <c r="AC466" s="1">
        <v>1814.2105260000001</v>
      </c>
      <c r="AD466" s="1">
        <v>254.0789474</v>
      </c>
      <c r="AE466" s="1">
        <v>70.188596489999995</v>
      </c>
      <c r="AF466" s="1">
        <v>39.438596490000002</v>
      </c>
      <c r="AG466" s="1">
        <v>680.44736839999996</v>
      </c>
      <c r="AH466" s="1">
        <v>234.71491230000001</v>
      </c>
      <c r="AI466" s="1">
        <v>644.60087720000001</v>
      </c>
      <c r="AJ466" s="1">
        <v>263.6622807</v>
      </c>
      <c r="AK466" s="1">
        <v>813.09967930000005</v>
      </c>
      <c r="AL466" s="1">
        <v>128.39152949999999</v>
      </c>
      <c r="AM466" s="1">
        <v>25.562021789999999</v>
      </c>
      <c r="AN466" s="1">
        <v>1304230.2590000001</v>
      </c>
      <c r="AO466" s="1">
        <v>804.7778035</v>
      </c>
      <c r="AP466" s="1">
        <v>1369.7571680000001</v>
      </c>
      <c r="AQ466" s="1">
        <v>1258.006028</v>
      </c>
      <c r="AR466" s="1">
        <v>2224.7256360000001</v>
      </c>
      <c r="AS466" s="1">
        <v>2426.0608050000001</v>
      </c>
      <c r="AT466" s="1">
        <v>747.51789159999998</v>
      </c>
      <c r="AU466" s="1">
        <v>1327.0744259999999</v>
      </c>
      <c r="AV466" s="1">
        <v>269699.91139999998</v>
      </c>
      <c r="AW466" s="1">
        <v>8777.3241359999993</v>
      </c>
      <c r="AX466" s="1">
        <v>674.94665350000002</v>
      </c>
      <c r="AY466" s="1">
        <v>144.3442306</v>
      </c>
      <c r="AZ466" s="1">
        <v>58518.459770000001</v>
      </c>
      <c r="BA466" s="1">
        <v>6366.2135209999997</v>
      </c>
      <c r="BB466" s="1">
        <v>52810.945729999999</v>
      </c>
      <c r="BC466" s="1">
        <v>14023.13214</v>
      </c>
    </row>
    <row r="467" spans="1:55" ht="15.75" customHeight="1" x14ac:dyDescent="0.25">
      <c r="A467" s="1" t="s">
        <v>1013</v>
      </c>
      <c r="B467" s="1" t="s">
        <v>1014</v>
      </c>
      <c r="C467" s="1" t="s">
        <v>3144</v>
      </c>
      <c r="D467" s="1">
        <v>35.333333330000002</v>
      </c>
      <c r="E467" s="1">
        <v>7.4602156199999996</v>
      </c>
      <c r="F467" s="1">
        <v>3</v>
      </c>
      <c r="G467" s="1">
        <v>23.5</v>
      </c>
      <c r="H467" s="1">
        <v>5.875</v>
      </c>
      <c r="I467" s="1">
        <v>0.4</v>
      </c>
      <c r="J467" s="1">
        <v>0.1</v>
      </c>
      <c r="K467" s="1">
        <v>4.5</v>
      </c>
      <c r="L467" s="1">
        <v>1.125</v>
      </c>
      <c r="M467" s="1">
        <v>7.5</v>
      </c>
      <c r="N467" s="1">
        <v>1.875</v>
      </c>
      <c r="O467" s="1">
        <v>9.5</v>
      </c>
      <c r="P467" s="1">
        <v>2.375</v>
      </c>
      <c r="Q467" s="1">
        <v>133</v>
      </c>
      <c r="R467" s="1">
        <v>52.150375940000004</v>
      </c>
      <c r="S467" s="1">
        <v>84.421052630000005</v>
      </c>
      <c r="T467" s="1">
        <v>31.285714290000001</v>
      </c>
      <c r="U467" s="1">
        <v>6376.9924810000002</v>
      </c>
      <c r="V467" s="1">
        <v>192.49624059999999</v>
      </c>
      <c r="W467" s="1">
        <v>-72.18796992</v>
      </c>
      <c r="X467" s="1">
        <v>264.68421050000001</v>
      </c>
      <c r="Y467" s="1">
        <v>109.69924810000001</v>
      </c>
      <c r="Z467" s="1">
        <v>5.4736842110000001</v>
      </c>
      <c r="AA467" s="1">
        <v>132.6090226</v>
      </c>
      <c r="AB467" s="1">
        <v>-30.10526316</v>
      </c>
      <c r="AC467" s="1">
        <v>1134.06015</v>
      </c>
      <c r="AD467" s="1">
        <v>138.76691729999999</v>
      </c>
      <c r="AE467" s="1">
        <v>60.526315789999998</v>
      </c>
      <c r="AF467" s="1">
        <v>27.766917289999999</v>
      </c>
      <c r="AG467" s="1">
        <v>396.1203008</v>
      </c>
      <c r="AH467" s="1">
        <v>201.84210529999999</v>
      </c>
      <c r="AI467" s="1">
        <v>373.50375939999998</v>
      </c>
      <c r="AJ467" s="1">
        <v>221.2105263</v>
      </c>
      <c r="AK467" s="1">
        <v>956.53782179999996</v>
      </c>
      <c r="AL467" s="1">
        <v>130.80622009999999</v>
      </c>
      <c r="AM467" s="1">
        <v>3.9329004329999999</v>
      </c>
      <c r="AN467" s="1">
        <v>236448.6893</v>
      </c>
      <c r="AO467" s="1">
        <v>1395.8276370000001</v>
      </c>
      <c r="AP467" s="1">
        <v>997.82046019999996</v>
      </c>
      <c r="AQ467" s="1">
        <v>600.53588520000005</v>
      </c>
      <c r="AR467" s="1">
        <v>2136.9240150000001</v>
      </c>
      <c r="AS467" s="1">
        <v>5513.9481660000001</v>
      </c>
      <c r="AT467" s="1">
        <v>1094.770221</v>
      </c>
      <c r="AU467" s="1">
        <v>908.11004779999996</v>
      </c>
      <c r="AV467" s="1">
        <v>37360.481200000002</v>
      </c>
      <c r="AW467" s="1">
        <v>507.36192749999998</v>
      </c>
      <c r="AX467" s="1">
        <v>269.44816589999999</v>
      </c>
      <c r="AY467" s="1">
        <v>71.452836640000001</v>
      </c>
      <c r="AZ467" s="1">
        <v>4519.8793569999998</v>
      </c>
      <c r="BA467" s="1">
        <v>2727.8006380000002</v>
      </c>
      <c r="BB467" s="1">
        <v>10309.53976</v>
      </c>
      <c r="BC467" s="1">
        <v>3644.7886760000001</v>
      </c>
    </row>
    <row r="468" spans="1:55" ht="15.75" customHeight="1" x14ac:dyDescent="0.25">
      <c r="A468" s="1" t="s">
        <v>1015</v>
      </c>
      <c r="B468" s="1" t="s">
        <v>1016</v>
      </c>
      <c r="C468" s="1" t="s">
        <v>3138</v>
      </c>
      <c r="D468" s="1">
        <v>46</v>
      </c>
      <c r="E468" s="1">
        <v>11.190323429999999</v>
      </c>
      <c r="F468" s="1">
        <v>2</v>
      </c>
      <c r="G468" s="1">
        <v>55</v>
      </c>
      <c r="H468" s="1">
        <v>13.75</v>
      </c>
      <c r="I468" s="1">
        <v>3</v>
      </c>
      <c r="J468" s="1">
        <v>0.75</v>
      </c>
      <c r="K468" s="1">
        <v>3.45</v>
      </c>
      <c r="L468" s="1">
        <v>0.86250000000000004</v>
      </c>
      <c r="M468" s="1">
        <v>27.5</v>
      </c>
      <c r="N468" s="1">
        <v>6.875</v>
      </c>
      <c r="O468" s="1">
        <v>27.5</v>
      </c>
      <c r="P468" s="1">
        <v>6.875</v>
      </c>
      <c r="Q468" s="1">
        <v>138</v>
      </c>
      <c r="R468" s="1">
        <v>115.0797101</v>
      </c>
      <c r="S468" s="1">
        <v>117.84782610000001</v>
      </c>
      <c r="T468" s="1">
        <v>31.586956520000001</v>
      </c>
      <c r="U468" s="1">
        <v>9002.8043479999997</v>
      </c>
      <c r="V468" s="1">
        <v>299.02173909999999</v>
      </c>
      <c r="W468" s="1">
        <v>-73.934782609999999</v>
      </c>
      <c r="X468" s="1">
        <v>372.9565217</v>
      </c>
      <c r="Y468" s="1">
        <v>177.22463769999999</v>
      </c>
      <c r="Z468" s="1">
        <v>34.492753620000002</v>
      </c>
      <c r="AA468" s="1">
        <v>226.6086957</v>
      </c>
      <c r="AB468" s="1">
        <v>-6.144927536</v>
      </c>
      <c r="AC468" s="1">
        <v>1052.9855070000001</v>
      </c>
      <c r="AD468" s="1">
        <v>117.2101449</v>
      </c>
      <c r="AE468" s="1">
        <v>56.992753620000002</v>
      </c>
      <c r="AF468" s="1">
        <v>22.942028990000001</v>
      </c>
      <c r="AG468" s="1">
        <v>327.36231880000003</v>
      </c>
      <c r="AH468" s="1">
        <v>193.9855072</v>
      </c>
      <c r="AI468" s="1">
        <v>304.5797101</v>
      </c>
      <c r="AJ468" s="1">
        <v>214.5797101</v>
      </c>
      <c r="AK468" s="1">
        <v>1686.760023</v>
      </c>
      <c r="AL468" s="1">
        <v>148.59711200000001</v>
      </c>
      <c r="AM468" s="1">
        <v>29.601872419999999</v>
      </c>
      <c r="AN468" s="1">
        <v>2238038.2749999999</v>
      </c>
      <c r="AO468" s="1">
        <v>641.83164069999998</v>
      </c>
      <c r="AP468" s="1">
        <v>3600.8497299999999</v>
      </c>
      <c r="AQ468" s="1">
        <v>2006.523643</v>
      </c>
      <c r="AR468" s="1">
        <v>4387.051359</v>
      </c>
      <c r="AS468" s="1">
        <v>10813.010899999999</v>
      </c>
      <c r="AT468" s="1">
        <v>696.66328150000004</v>
      </c>
      <c r="AU468" s="1">
        <v>3663.613879</v>
      </c>
      <c r="AV468" s="1">
        <v>43026.306360000002</v>
      </c>
      <c r="AW468" s="1">
        <v>465.13069919999998</v>
      </c>
      <c r="AX468" s="1">
        <v>537.58388869999999</v>
      </c>
      <c r="AY468" s="1">
        <v>185.51486299999999</v>
      </c>
      <c r="AZ468" s="1">
        <v>3042.5101030000001</v>
      </c>
      <c r="BA468" s="1">
        <v>5414.1311750000004</v>
      </c>
      <c r="BB468" s="1">
        <v>3003.953454</v>
      </c>
      <c r="BC468" s="1">
        <v>9119.2965199999999</v>
      </c>
    </row>
    <row r="469" spans="1:55" ht="15.75" customHeight="1" x14ac:dyDescent="0.25">
      <c r="A469" s="1" t="s">
        <v>1017</v>
      </c>
      <c r="B469" s="1" t="s">
        <v>1018</v>
      </c>
      <c r="C469" s="1" t="s">
        <v>357</v>
      </c>
      <c r="D469" s="1">
        <v>70</v>
      </c>
      <c r="E469" s="1">
        <v>22.380646859999999</v>
      </c>
      <c r="F469" s="1">
        <v>1</v>
      </c>
      <c r="G469" s="1">
        <v>20</v>
      </c>
      <c r="H469" s="1">
        <v>5</v>
      </c>
      <c r="I469" s="1">
        <v>10</v>
      </c>
      <c r="J469" s="1">
        <v>2.5</v>
      </c>
      <c r="K469" s="1">
        <v>3.75</v>
      </c>
      <c r="L469" s="1">
        <v>0.9375</v>
      </c>
      <c r="M469" s="1" t="s">
        <v>71</v>
      </c>
      <c r="N469" s="1" t="s">
        <v>71</v>
      </c>
      <c r="O469" s="1" t="s">
        <v>71</v>
      </c>
      <c r="P469" s="1" t="s">
        <v>71</v>
      </c>
      <c r="Q469" s="1">
        <v>19</v>
      </c>
      <c r="R469" s="1">
        <v>76.631578950000005</v>
      </c>
      <c r="S469" s="1">
        <v>101.68421050000001</v>
      </c>
      <c r="T469" s="1">
        <v>44.89473684</v>
      </c>
      <c r="U469" s="1">
        <v>4252.3684210000001</v>
      </c>
      <c r="V469" s="1">
        <v>196.1052632</v>
      </c>
      <c r="W469" s="1">
        <v>-27.631578950000002</v>
      </c>
      <c r="X469" s="1">
        <v>223.73684209999999</v>
      </c>
      <c r="Y469" s="1">
        <v>68</v>
      </c>
      <c r="Z469" s="1">
        <v>94.368421049999995</v>
      </c>
      <c r="AA469" s="1">
        <v>129</v>
      </c>
      <c r="AB469" s="1">
        <v>18.84210526</v>
      </c>
      <c r="AC469" s="1">
        <v>1030.0526319999999</v>
      </c>
      <c r="AD469" s="1">
        <v>101.2105263</v>
      </c>
      <c r="AE469" s="1">
        <v>59.315789469999999</v>
      </c>
      <c r="AF469" s="1">
        <v>12.78947368</v>
      </c>
      <c r="AG469" s="1">
        <v>286</v>
      </c>
      <c r="AH469" s="1">
        <v>220.1052632</v>
      </c>
      <c r="AI469" s="1">
        <v>236.31578949999999</v>
      </c>
      <c r="AJ469" s="1">
        <v>260.15789469999999</v>
      </c>
      <c r="AK469" s="1">
        <v>75.771051259999993</v>
      </c>
      <c r="AL469" s="1">
        <v>15.827353</v>
      </c>
      <c r="AM469" s="1">
        <v>1.669884964</v>
      </c>
      <c r="AN469" s="1">
        <v>233330.2769</v>
      </c>
      <c r="AO469" s="1">
        <v>55.753975320000002</v>
      </c>
      <c r="AP469" s="1">
        <v>230.8089678</v>
      </c>
      <c r="AQ469" s="1">
        <v>250.14142140000001</v>
      </c>
      <c r="AR469" s="1">
        <v>165.88871130000001</v>
      </c>
      <c r="AS469" s="1">
        <v>358.91070300000001</v>
      </c>
      <c r="AT469" s="1">
        <v>40.911209370000002</v>
      </c>
      <c r="AU469" s="1">
        <v>188.7780185</v>
      </c>
      <c r="AV469" s="1">
        <v>7423.3106829999997</v>
      </c>
      <c r="AW469" s="1">
        <v>127.66047</v>
      </c>
      <c r="AX469" s="1">
        <v>27.783518860000001</v>
      </c>
      <c r="AY469" s="1">
        <v>10.36361606</v>
      </c>
      <c r="AZ469" s="1">
        <v>964.04850429999999</v>
      </c>
      <c r="BA469" s="1">
        <v>291.9532337</v>
      </c>
      <c r="BB469" s="1">
        <v>471.69510980000001</v>
      </c>
      <c r="BC469" s="1">
        <v>832.27216429999999</v>
      </c>
    </row>
    <row r="470" spans="1:55" ht="15.75" customHeight="1" x14ac:dyDescent="0.25">
      <c r="A470" s="1" t="s">
        <v>1019</v>
      </c>
      <c r="B470" s="1" t="s">
        <v>1020</v>
      </c>
      <c r="C470" s="1" t="s">
        <v>3135</v>
      </c>
      <c r="D470" s="1">
        <v>70</v>
      </c>
      <c r="E470" s="1">
        <v>11.190323429999999</v>
      </c>
      <c r="F470" s="1">
        <v>2</v>
      </c>
      <c r="G470" s="1">
        <v>62</v>
      </c>
      <c r="H470" s="1">
        <v>15.5</v>
      </c>
      <c r="I470" s="1">
        <v>4</v>
      </c>
      <c r="J470" s="1">
        <v>1</v>
      </c>
      <c r="K470" s="1">
        <v>4.95</v>
      </c>
      <c r="L470" s="1">
        <v>1.2375</v>
      </c>
      <c r="M470" s="1">
        <v>11</v>
      </c>
      <c r="N470" s="1">
        <v>2.75</v>
      </c>
      <c r="O470" s="1">
        <v>11</v>
      </c>
      <c r="P470" s="1">
        <v>2.75</v>
      </c>
      <c r="Q470" s="1">
        <v>89</v>
      </c>
      <c r="R470" s="1">
        <v>44.528089889999997</v>
      </c>
      <c r="S470" s="1">
        <v>138.11235959999999</v>
      </c>
      <c r="T470" s="1">
        <v>43.191011240000002</v>
      </c>
      <c r="U470" s="1">
        <v>6199.269663</v>
      </c>
      <c r="V470" s="1">
        <v>228.86516850000001</v>
      </c>
      <c r="W470" s="1">
        <v>-87.752808990000005</v>
      </c>
      <c r="X470" s="1">
        <v>316.61797749999999</v>
      </c>
      <c r="Y470" s="1">
        <v>-15.95505618</v>
      </c>
      <c r="Z470" s="1">
        <v>120.2696629</v>
      </c>
      <c r="AA470" s="1">
        <v>127.87640450000001</v>
      </c>
      <c r="AB470" s="1">
        <v>-26.95505618</v>
      </c>
      <c r="AC470" s="1">
        <v>849.88764040000001</v>
      </c>
      <c r="AD470" s="1">
        <v>138.0674157</v>
      </c>
      <c r="AE470" s="1">
        <v>14.7752809</v>
      </c>
      <c r="AF470" s="1">
        <v>58.01123596</v>
      </c>
      <c r="AG470" s="1">
        <v>386.83146069999998</v>
      </c>
      <c r="AH470" s="1">
        <v>63.820224719999999</v>
      </c>
      <c r="AI470" s="1">
        <v>73.303370790000002</v>
      </c>
      <c r="AJ470" s="1">
        <v>366.64044940000002</v>
      </c>
      <c r="AK470" s="1">
        <v>1108.6611339999999</v>
      </c>
      <c r="AL470" s="1">
        <v>249.10086820000001</v>
      </c>
      <c r="AM470" s="1">
        <v>9.8835546480000005</v>
      </c>
      <c r="AN470" s="1">
        <v>540748.08550000004</v>
      </c>
      <c r="AO470" s="1">
        <v>1415.572523</v>
      </c>
      <c r="AP470" s="1">
        <v>1540.483657</v>
      </c>
      <c r="AQ470" s="1">
        <v>1314.4660369999999</v>
      </c>
      <c r="AR470" s="1">
        <v>1333.293412</v>
      </c>
      <c r="AS470" s="1">
        <v>1735.131001</v>
      </c>
      <c r="AT470" s="1">
        <v>1009.586823</v>
      </c>
      <c r="AU470" s="1">
        <v>1383.634321</v>
      </c>
      <c r="AV470" s="1">
        <v>99634.419049999997</v>
      </c>
      <c r="AW470" s="1">
        <v>3571.1090399999998</v>
      </c>
      <c r="AX470" s="1">
        <v>55.289836569999999</v>
      </c>
      <c r="AY470" s="1">
        <v>305.5566905</v>
      </c>
      <c r="AZ470" s="1">
        <v>29265.368999999999</v>
      </c>
      <c r="BA470" s="1">
        <v>544.44458629999997</v>
      </c>
      <c r="BB470" s="1">
        <v>717.44101120000005</v>
      </c>
      <c r="BC470" s="1">
        <v>25366.187440000002</v>
      </c>
    </row>
    <row r="471" spans="1:55" ht="15.75" customHeight="1" x14ac:dyDescent="0.25">
      <c r="A471" s="1" t="s">
        <v>1021</v>
      </c>
      <c r="B471" s="1" t="s">
        <v>1022</v>
      </c>
      <c r="C471" s="1" t="s">
        <v>201</v>
      </c>
      <c r="D471" s="1">
        <v>62</v>
      </c>
      <c r="E471" s="1">
        <v>7.4602156199999996</v>
      </c>
      <c r="F471" s="1">
        <v>3</v>
      </c>
      <c r="G471" s="1">
        <v>50.6</v>
      </c>
      <c r="H471" s="1">
        <v>12.65</v>
      </c>
      <c r="I471" s="1">
        <v>4.835</v>
      </c>
      <c r="J471" s="1">
        <v>1.20875</v>
      </c>
      <c r="K471" s="1">
        <v>4.8899999999999997</v>
      </c>
      <c r="L471" s="1">
        <v>1.2224999999999999</v>
      </c>
      <c r="M471" s="1">
        <v>46.5</v>
      </c>
      <c r="N471" s="1">
        <v>11.625</v>
      </c>
      <c r="O471" s="1">
        <v>14</v>
      </c>
      <c r="P471" s="1">
        <v>3.5</v>
      </c>
      <c r="Q471" s="1">
        <v>13</v>
      </c>
      <c r="R471" s="1">
        <v>161.92307690000001</v>
      </c>
      <c r="S471" s="1">
        <v>126.7692308</v>
      </c>
      <c r="T471" s="1">
        <v>62.76923077</v>
      </c>
      <c r="U471" s="1">
        <v>2753.461538</v>
      </c>
      <c r="V471" s="1">
        <v>251.30769230000001</v>
      </c>
      <c r="W471" s="1">
        <v>48.53846154</v>
      </c>
      <c r="X471" s="1">
        <v>202.7692308</v>
      </c>
      <c r="Y471" s="1">
        <v>190.46153849999999</v>
      </c>
      <c r="Z471" s="1">
        <v>124.4615385</v>
      </c>
      <c r="AA471" s="1">
        <v>191.6153846</v>
      </c>
      <c r="AB471" s="1">
        <v>122.6153846</v>
      </c>
      <c r="AC471" s="1">
        <v>1139.6923079999999</v>
      </c>
      <c r="AD471" s="1">
        <v>203.69230769999999</v>
      </c>
      <c r="AE471" s="1">
        <v>16.84615385</v>
      </c>
      <c r="AF471" s="1">
        <v>72.07692308</v>
      </c>
      <c r="AG471" s="1">
        <v>572.53846150000004</v>
      </c>
      <c r="AH471" s="1">
        <v>64.230769230000007</v>
      </c>
      <c r="AI471" s="1">
        <v>571.38461540000003</v>
      </c>
      <c r="AJ471" s="1">
        <v>66.46153846</v>
      </c>
      <c r="AK471" s="1">
        <v>110.7423057</v>
      </c>
      <c r="AL471" s="1">
        <v>23.132285159999999</v>
      </c>
      <c r="AM471" s="1">
        <v>2.440601102</v>
      </c>
      <c r="AN471" s="1">
        <v>341021.17389999999</v>
      </c>
      <c r="AO471" s="1">
        <v>81.486579309999996</v>
      </c>
      <c r="AP471" s="1">
        <v>337.33618369999999</v>
      </c>
      <c r="AQ471" s="1">
        <v>365.59130820000001</v>
      </c>
      <c r="AR471" s="1">
        <v>242.45273180000001</v>
      </c>
      <c r="AS471" s="1">
        <v>524.56179659999998</v>
      </c>
      <c r="AT471" s="1">
        <v>59.793306000000001</v>
      </c>
      <c r="AU471" s="1">
        <v>275.9063347</v>
      </c>
      <c r="AV471" s="1">
        <v>10849.45408</v>
      </c>
      <c r="AW471" s="1">
        <v>186.58068700000001</v>
      </c>
      <c r="AX471" s="1">
        <v>40.60668141</v>
      </c>
      <c r="AY471" s="1">
        <v>15.146823469999999</v>
      </c>
      <c r="AZ471" s="1">
        <v>1408.993968</v>
      </c>
      <c r="BA471" s="1">
        <v>426.70087999999998</v>
      </c>
      <c r="BB471" s="1">
        <v>689.40054510000004</v>
      </c>
      <c r="BC471" s="1">
        <v>1216.3977789999999</v>
      </c>
    </row>
    <row r="472" spans="1:55" ht="15.75" customHeight="1" x14ac:dyDescent="0.25">
      <c r="A472" s="1" t="s">
        <v>1023</v>
      </c>
      <c r="B472" s="1" t="s">
        <v>1024</v>
      </c>
      <c r="C472" s="1" t="s">
        <v>3173</v>
      </c>
      <c r="D472" s="1">
        <v>58</v>
      </c>
      <c r="E472" s="1">
        <v>22.380646859999999</v>
      </c>
      <c r="F472" s="1">
        <v>1</v>
      </c>
      <c r="G472" s="1">
        <v>65</v>
      </c>
      <c r="H472" s="1">
        <v>16.25</v>
      </c>
      <c r="I472" s="1">
        <v>3.75</v>
      </c>
      <c r="J472" s="1">
        <v>0.9375</v>
      </c>
      <c r="K472" s="1">
        <v>5.5</v>
      </c>
      <c r="L472" s="1">
        <v>1.375</v>
      </c>
      <c r="M472" s="1" t="s">
        <v>71</v>
      </c>
      <c r="N472" s="1" t="s">
        <v>71</v>
      </c>
      <c r="O472" s="1" t="s">
        <v>71</v>
      </c>
      <c r="P472" s="1" t="s">
        <v>71</v>
      </c>
      <c r="Q472" s="1">
        <v>14</v>
      </c>
      <c r="R472" s="1">
        <v>49.785714290000001</v>
      </c>
      <c r="S472" s="1">
        <v>113.5</v>
      </c>
      <c r="T472" s="1">
        <v>32.928571429999998</v>
      </c>
      <c r="U472" s="1">
        <v>7864.5714289999996</v>
      </c>
      <c r="V472" s="1">
        <v>228</v>
      </c>
      <c r="W472" s="1">
        <v>-111.6428571</v>
      </c>
      <c r="X472" s="1">
        <v>339.64285710000001</v>
      </c>
      <c r="Y472" s="1">
        <v>81.071428569999995</v>
      </c>
      <c r="Z472" s="1">
        <v>-38.428571429999998</v>
      </c>
      <c r="AA472" s="1">
        <v>147.07142859999999</v>
      </c>
      <c r="AB472" s="1">
        <v>-53.214285709999999</v>
      </c>
      <c r="AC472" s="1">
        <v>526.2142857</v>
      </c>
      <c r="AD472" s="1">
        <v>89.428571430000005</v>
      </c>
      <c r="AE472" s="1">
        <v>21.35714286</v>
      </c>
      <c r="AF472" s="1">
        <v>45.857142860000003</v>
      </c>
      <c r="AG472" s="1">
        <v>221.92857140000001</v>
      </c>
      <c r="AH472" s="1">
        <v>71.785714290000001</v>
      </c>
      <c r="AI472" s="1">
        <v>126.9285714</v>
      </c>
      <c r="AJ472" s="1">
        <v>72.142857140000004</v>
      </c>
      <c r="AK472" s="1">
        <v>102.83214099999999</v>
      </c>
      <c r="AL472" s="1">
        <v>21.47997908</v>
      </c>
      <c r="AM472" s="1">
        <v>2.2662724519999999</v>
      </c>
      <c r="AN472" s="1">
        <v>316662.51870000002</v>
      </c>
      <c r="AO472" s="1">
        <v>75.666109359999993</v>
      </c>
      <c r="AP472" s="1">
        <v>313.24074200000001</v>
      </c>
      <c r="AQ472" s="1">
        <v>339.47764330000001</v>
      </c>
      <c r="AR472" s="1">
        <v>225.1346796</v>
      </c>
      <c r="AS472" s="1">
        <v>487.09309689999998</v>
      </c>
      <c r="AT472" s="1">
        <v>55.522355570000002</v>
      </c>
      <c r="AU472" s="1">
        <v>256.1987393</v>
      </c>
      <c r="AV472" s="1">
        <v>10074.49307</v>
      </c>
      <c r="AW472" s="1">
        <v>173.25349510000001</v>
      </c>
      <c r="AX472" s="1">
        <v>37.706204169999999</v>
      </c>
      <c r="AY472" s="1">
        <v>14.064907509999999</v>
      </c>
      <c r="AZ472" s="1">
        <v>1308.351541</v>
      </c>
      <c r="BA472" s="1">
        <v>396.22224569999997</v>
      </c>
      <c r="BB472" s="1">
        <v>640.15764899999999</v>
      </c>
      <c r="BC472" s="1">
        <v>1129.5122229999999</v>
      </c>
    </row>
    <row r="473" spans="1:55" ht="15.75" customHeight="1" x14ac:dyDescent="0.25">
      <c r="A473" s="1" t="s">
        <v>1025</v>
      </c>
      <c r="B473" s="1" t="s">
        <v>1026</v>
      </c>
      <c r="C473" s="1" t="s">
        <v>3173</v>
      </c>
      <c r="D473" s="1">
        <v>56.05</v>
      </c>
      <c r="E473" s="1">
        <v>1.119032343</v>
      </c>
      <c r="F473" s="1">
        <v>20</v>
      </c>
      <c r="G473" s="1">
        <v>35</v>
      </c>
      <c r="H473" s="1">
        <v>8.75</v>
      </c>
      <c r="I473" s="1">
        <v>2.75</v>
      </c>
      <c r="J473" s="1">
        <v>0.6875</v>
      </c>
      <c r="K473" s="1">
        <v>4.25</v>
      </c>
      <c r="L473" s="1">
        <v>1.0625</v>
      </c>
      <c r="M473" s="1">
        <v>7.5</v>
      </c>
      <c r="N473" s="1">
        <v>1.875</v>
      </c>
      <c r="O473" s="1">
        <v>7.5</v>
      </c>
      <c r="P473" s="1">
        <v>1.875</v>
      </c>
      <c r="Q473" s="1">
        <v>353</v>
      </c>
      <c r="R473" s="1">
        <v>78.711048160000004</v>
      </c>
      <c r="S473" s="1">
        <v>82.702549579999996</v>
      </c>
      <c r="T473" s="1">
        <v>32.424929179999999</v>
      </c>
      <c r="U473" s="1">
        <v>5951.6600570000001</v>
      </c>
      <c r="V473" s="1">
        <v>219.0623229</v>
      </c>
      <c r="W473" s="1">
        <v>-32.093484420000003</v>
      </c>
      <c r="X473" s="1">
        <v>251.15580739999999</v>
      </c>
      <c r="Y473" s="1">
        <v>80.084985840000002</v>
      </c>
      <c r="Z473" s="1">
        <v>90.184135979999994</v>
      </c>
      <c r="AA473" s="1">
        <v>157.16997169999999</v>
      </c>
      <c r="AB473" s="1">
        <v>5.4192634560000004</v>
      </c>
      <c r="AC473" s="1">
        <v>848.67138809999994</v>
      </c>
      <c r="AD473" s="1">
        <v>101.0141643</v>
      </c>
      <c r="AE473" s="1">
        <v>41.541076490000002</v>
      </c>
      <c r="AF473" s="1">
        <v>26.95184136</v>
      </c>
      <c r="AG473" s="1">
        <v>280.305949</v>
      </c>
      <c r="AH473" s="1">
        <v>143.80453259999999</v>
      </c>
      <c r="AI473" s="1">
        <v>189.90651560000001</v>
      </c>
      <c r="AJ473" s="1">
        <v>219.21813030000001</v>
      </c>
      <c r="AK473" s="1">
        <v>1279.285588</v>
      </c>
      <c r="AL473" s="1">
        <v>383.60729459999999</v>
      </c>
      <c r="AM473" s="1">
        <v>30.000740409999999</v>
      </c>
      <c r="AN473" s="1">
        <v>1041824.799</v>
      </c>
      <c r="AO473" s="1">
        <v>2178.1324679999998</v>
      </c>
      <c r="AP473" s="1">
        <v>1695.2043040000001</v>
      </c>
      <c r="AQ473" s="1">
        <v>1589.160314</v>
      </c>
      <c r="AR473" s="1">
        <v>1869.401848</v>
      </c>
      <c r="AS473" s="1">
        <v>6778.6847479999997</v>
      </c>
      <c r="AT473" s="1">
        <v>1165.8460279999999</v>
      </c>
      <c r="AU473" s="1">
        <v>1826.704401</v>
      </c>
      <c r="AV473" s="1">
        <v>87042.630340000003</v>
      </c>
      <c r="AW473" s="1">
        <v>1330.337867</v>
      </c>
      <c r="AX473" s="1">
        <v>418.48765450000002</v>
      </c>
      <c r="AY473" s="1">
        <v>104.4380151</v>
      </c>
      <c r="AZ473" s="1">
        <v>10610.22431</v>
      </c>
      <c r="BA473" s="1">
        <v>3792.8565699999999</v>
      </c>
      <c r="BB473" s="1">
        <v>6331.4997590000003</v>
      </c>
      <c r="BC473" s="1">
        <v>10569.89831</v>
      </c>
    </row>
    <row r="474" spans="1:55" ht="15.75" customHeight="1" x14ac:dyDescent="0.25">
      <c r="A474" s="1" t="s">
        <v>1027</v>
      </c>
      <c r="B474" s="1" t="s">
        <v>1028</v>
      </c>
      <c r="C474" s="1" t="s">
        <v>3135</v>
      </c>
      <c r="D474" s="1">
        <v>80</v>
      </c>
      <c r="E474" s="1">
        <v>11.190323429999999</v>
      </c>
      <c r="F474" s="1">
        <v>2</v>
      </c>
      <c r="G474" s="1">
        <v>70</v>
      </c>
      <c r="H474" s="1">
        <v>17.5</v>
      </c>
      <c r="I474" s="1">
        <v>4</v>
      </c>
      <c r="J474" s="1">
        <v>1</v>
      </c>
      <c r="K474" s="1">
        <v>7.5</v>
      </c>
      <c r="L474" s="1">
        <v>1.875</v>
      </c>
      <c r="M474" s="1">
        <v>20</v>
      </c>
      <c r="N474" s="1">
        <v>5</v>
      </c>
      <c r="O474" s="1">
        <v>20</v>
      </c>
      <c r="P474" s="1">
        <v>5</v>
      </c>
      <c r="Q474" s="1">
        <v>160</v>
      </c>
      <c r="R474" s="1">
        <v>103.4375</v>
      </c>
      <c r="S474" s="1">
        <v>109.14375</v>
      </c>
      <c r="T474" s="1">
        <v>29.28125</v>
      </c>
      <c r="U474" s="1">
        <v>9173.09375</v>
      </c>
      <c r="V474" s="1">
        <v>288.45</v>
      </c>
      <c r="W474" s="1">
        <v>-79.956249999999997</v>
      </c>
      <c r="X474" s="1">
        <v>368.40625</v>
      </c>
      <c r="Y474" s="1">
        <v>184.35624999999999</v>
      </c>
      <c r="Z474" s="1">
        <v>5.8624999999999998</v>
      </c>
      <c r="AA474" s="1">
        <v>217.13749999999999</v>
      </c>
      <c r="AB474" s="1">
        <v>-19.956250000000001</v>
      </c>
      <c r="AC474" s="1">
        <v>927.13750000000005</v>
      </c>
      <c r="AD474" s="1">
        <v>103.125</v>
      </c>
      <c r="AE474" s="1">
        <v>45.375</v>
      </c>
      <c r="AF474" s="1">
        <v>24.306249999999999</v>
      </c>
      <c r="AG474" s="1">
        <v>293.73124999999999</v>
      </c>
      <c r="AH474" s="1">
        <v>157.625</v>
      </c>
      <c r="AI474" s="1">
        <v>275.84375</v>
      </c>
      <c r="AJ474" s="1">
        <v>165.39375000000001</v>
      </c>
      <c r="AK474" s="1">
        <v>408.625</v>
      </c>
      <c r="AL474" s="1">
        <v>265.85970909999998</v>
      </c>
      <c r="AM474" s="1">
        <v>9.0084512579999991</v>
      </c>
      <c r="AN474" s="1">
        <v>1734339.18</v>
      </c>
      <c r="AO474" s="1">
        <v>939.15471700000001</v>
      </c>
      <c r="AP474" s="1">
        <v>1099.840841</v>
      </c>
      <c r="AQ474" s="1">
        <v>2702.8339230000001</v>
      </c>
      <c r="AR474" s="1">
        <v>1512.2810930000001</v>
      </c>
      <c r="AS474" s="1">
        <v>5719.3772010000002</v>
      </c>
      <c r="AT474" s="1">
        <v>606.1696541</v>
      </c>
      <c r="AU474" s="1">
        <v>792.50750789999995</v>
      </c>
      <c r="AV474" s="1">
        <v>20695.779719999999</v>
      </c>
      <c r="AW474" s="1">
        <v>292.21069180000001</v>
      </c>
      <c r="AX474" s="1">
        <v>226.41194970000001</v>
      </c>
      <c r="AY474" s="1">
        <v>82.918199689999994</v>
      </c>
      <c r="AZ474" s="1">
        <v>2120.7637970000001</v>
      </c>
      <c r="BA474" s="1">
        <v>2166.5377360000002</v>
      </c>
      <c r="BB474" s="1">
        <v>1334.5100239999999</v>
      </c>
      <c r="BC474" s="1">
        <v>3000.9068790000001</v>
      </c>
    </row>
    <row r="475" spans="1:55" ht="15.75" customHeight="1" x14ac:dyDescent="0.25">
      <c r="A475" s="1" t="s">
        <v>1029</v>
      </c>
      <c r="B475" s="1" t="s">
        <v>1030</v>
      </c>
      <c r="C475" s="1" t="s">
        <v>3150</v>
      </c>
      <c r="D475" s="1">
        <v>57.571428570000002</v>
      </c>
      <c r="E475" s="1">
        <v>1.065745089</v>
      </c>
      <c r="F475" s="1">
        <v>21</v>
      </c>
      <c r="G475" s="1">
        <v>12.5</v>
      </c>
      <c r="H475" s="1">
        <v>3.125</v>
      </c>
      <c r="I475" s="1">
        <v>0.35</v>
      </c>
      <c r="J475" s="1">
        <v>8.7499999999999994E-2</v>
      </c>
      <c r="K475" s="1">
        <v>2.75</v>
      </c>
      <c r="L475" s="1">
        <v>0.6875</v>
      </c>
      <c r="M475" s="1">
        <v>0</v>
      </c>
      <c r="N475" s="1">
        <v>0</v>
      </c>
      <c r="O475" s="1">
        <v>20</v>
      </c>
      <c r="P475" s="1">
        <v>5</v>
      </c>
      <c r="Q475" s="1">
        <v>1169</v>
      </c>
      <c r="R475" s="1">
        <v>-25.994867410000001</v>
      </c>
      <c r="S475" s="1">
        <v>78.290846880000004</v>
      </c>
      <c r="T475" s="1">
        <v>26.809238669999999</v>
      </c>
      <c r="U475" s="1">
        <v>8104.7134299999998</v>
      </c>
      <c r="V475" s="1">
        <v>137.26518390000001</v>
      </c>
      <c r="W475" s="1">
        <v>-168.7254063</v>
      </c>
      <c r="X475" s="1">
        <v>305.99059019999999</v>
      </c>
      <c r="Y475" s="1">
        <v>37.906757910000003</v>
      </c>
      <c r="Z475" s="1">
        <v>-59.656971769999998</v>
      </c>
      <c r="AA475" s="1">
        <v>80.666381520000002</v>
      </c>
      <c r="AB475" s="1">
        <v>-123.63045339999999</v>
      </c>
      <c r="AC475" s="1">
        <v>781.10265179999999</v>
      </c>
      <c r="AD475" s="1">
        <v>95.809238669999999</v>
      </c>
      <c r="AE475" s="1">
        <v>41.340461929999996</v>
      </c>
      <c r="AF475" s="1">
        <v>33.514970060000003</v>
      </c>
      <c r="AG475" s="1">
        <v>258.00513260000002</v>
      </c>
      <c r="AH475" s="1">
        <v>137.61676650000001</v>
      </c>
      <c r="AI475" s="1">
        <v>212.82805819999999</v>
      </c>
      <c r="AJ475" s="1">
        <v>188.50470490000001</v>
      </c>
      <c r="AK475" s="1">
        <v>3977.90922</v>
      </c>
      <c r="AL475" s="1">
        <v>609.5660206</v>
      </c>
      <c r="AM475" s="1">
        <v>49.068887179999997</v>
      </c>
      <c r="AN475" s="1">
        <v>13722454.699999999</v>
      </c>
      <c r="AO475" s="1">
        <v>1217.518658</v>
      </c>
      <c r="AP475" s="1">
        <v>12934.99388</v>
      </c>
      <c r="AQ475" s="1">
        <v>13021.8107</v>
      </c>
      <c r="AR475" s="1">
        <v>2267.259278</v>
      </c>
      <c r="AS475" s="1">
        <v>17047.408769999998</v>
      </c>
      <c r="AT475" s="1">
        <v>758.39545269999996</v>
      </c>
      <c r="AU475" s="1">
        <v>11016.5825</v>
      </c>
      <c r="AV475" s="1">
        <v>191354.01860000001</v>
      </c>
      <c r="AW475" s="1">
        <v>2011.812038</v>
      </c>
      <c r="AX475" s="1">
        <v>812.96275360000004</v>
      </c>
      <c r="AY475" s="1">
        <v>415.30307190000002</v>
      </c>
      <c r="AZ475" s="1">
        <v>15133.2534</v>
      </c>
      <c r="BA475" s="1">
        <v>8613.3273210000007</v>
      </c>
      <c r="BB475" s="1">
        <v>8958.3719519999995</v>
      </c>
      <c r="BC475" s="1">
        <v>17108.056700000001</v>
      </c>
    </row>
    <row r="476" spans="1:55" ht="15.75" customHeight="1" x14ac:dyDescent="0.25">
      <c r="A476" s="1" t="s">
        <v>1031</v>
      </c>
      <c r="B476" s="1" t="s">
        <v>1032</v>
      </c>
      <c r="C476" s="1" t="s">
        <v>3146</v>
      </c>
      <c r="D476" s="1">
        <v>44</v>
      </c>
      <c r="E476" s="1">
        <v>11.190323429999999</v>
      </c>
      <c r="F476" s="1">
        <v>2</v>
      </c>
      <c r="G476" s="1">
        <v>100</v>
      </c>
      <c r="H476" s="1">
        <v>25</v>
      </c>
      <c r="I476" s="1">
        <v>6</v>
      </c>
      <c r="J476" s="1">
        <v>1.5</v>
      </c>
      <c r="K476" s="1">
        <v>4.25</v>
      </c>
      <c r="L476" s="1">
        <v>1.0625</v>
      </c>
      <c r="M476" s="1">
        <v>65</v>
      </c>
      <c r="N476" s="1">
        <v>16.25</v>
      </c>
      <c r="O476" s="1">
        <v>65</v>
      </c>
      <c r="P476" s="1">
        <v>16.25</v>
      </c>
      <c r="Q476" s="1">
        <v>28</v>
      </c>
      <c r="R476" s="1">
        <v>162.9642857</v>
      </c>
      <c r="S476" s="1">
        <v>97.321428569999995</v>
      </c>
      <c r="T476" s="1">
        <v>65.5</v>
      </c>
      <c r="U476" s="1">
        <v>2196.3928569999998</v>
      </c>
      <c r="V476" s="1">
        <v>235.7142857</v>
      </c>
      <c r="W476" s="1">
        <v>72.678571430000005</v>
      </c>
      <c r="X476" s="1">
        <v>163.0357143</v>
      </c>
      <c r="Y476" s="1">
        <v>184.67857140000001</v>
      </c>
      <c r="Z476" s="1">
        <v>137.25</v>
      </c>
      <c r="AA476" s="1">
        <v>187.25</v>
      </c>
      <c r="AB476" s="1">
        <v>131.9642857</v>
      </c>
      <c r="AC476" s="1">
        <v>2248.1785709999999</v>
      </c>
      <c r="AD476" s="1">
        <v>373.2857143</v>
      </c>
      <c r="AE476" s="1">
        <v>47.642857139999997</v>
      </c>
      <c r="AF476" s="1">
        <v>66.428571430000005</v>
      </c>
      <c r="AG476" s="1">
        <v>1033.5714290000001</v>
      </c>
      <c r="AH476" s="1">
        <v>178.5357143</v>
      </c>
      <c r="AI476" s="1">
        <v>837.5357143</v>
      </c>
      <c r="AJ476" s="1">
        <v>263.32142859999999</v>
      </c>
      <c r="AK476" s="1">
        <v>2554.332011</v>
      </c>
      <c r="AL476" s="1">
        <v>140.5224868</v>
      </c>
      <c r="AM476" s="1">
        <v>393.88888889999998</v>
      </c>
      <c r="AN476" s="1">
        <v>4440246.84</v>
      </c>
      <c r="AO476" s="1">
        <v>2363.3968249999998</v>
      </c>
      <c r="AP476" s="1">
        <v>4957.9298939999999</v>
      </c>
      <c r="AQ476" s="1">
        <v>3251.1468249999998</v>
      </c>
      <c r="AR476" s="1">
        <v>2378.1521160000002</v>
      </c>
      <c r="AS476" s="1">
        <v>3659.3055559999998</v>
      </c>
      <c r="AT476" s="1">
        <v>2503.0092589999999</v>
      </c>
      <c r="AU476" s="1">
        <v>4171.8875660000003</v>
      </c>
      <c r="AV476" s="1">
        <v>701364.15209999995</v>
      </c>
      <c r="AW476" s="1">
        <v>13046.06349</v>
      </c>
      <c r="AX476" s="1">
        <v>2231.5714290000001</v>
      </c>
      <c r="AY476" s="1">
        <v>469.66137570000001</v>
      </c>
      <c r="AZ476" s="1">
        <v>103707.8095</v>
      </c>
      <c r="BA476" s="1">
        <v>29363.146830000002</v>
      </c>
      <c r="BB476" s="1">
        <v>43895.369050000001</v>
      </c>
      <c r="BC476" s="1">
        <v>113064.6706</v>
      </c>
    </row>
    <row r="477" spans="1:55" ht="15.75" customHeight="1" x14ac:dyDescent="0.25">
      <c r="A477" s="1" t="s">
        <v>1033</v>
      </c>
      <c r="B477" s="1" t="s">
        <v>1034</v>
      </c>
      <c r="C477" s="1" t="s">
        <v>3142</v>
      </c>
      <c r="D477" s="1">
        <v>68.666666669999998</v>
      </c>
      <c r="E477" s="1">
        <v>3.7301078099999998</v>
      </c>
      <c r="F477" s="1">
        <v>6</v>
      </c>
      <c r="G477" s="1">
        <v>6.5</v>
      </c>
      <c r="H477" s="1">
        <v>1.625</v>
      </c>
      <c r="I477" s="1" t="s">
        <v>71</v>
      </c>
      <c r="J477" s="1" t="s">
        <v>71</v>
      </c>
      <c r="K477" s="1">
        <v>3.25</v>
      </c>
      <c r="L477" s="1">
        <v>0.8125</v>
      </c>
      <c r="M477" s="1">
        <v>0</v>
      </c>
      <c r="N477" s="1">
        <v>0</v>
      </c>
      <c r="O477" s="1">
        <v>6.5</v>
      </c>
      <c r="P477" s="1">
        <v>1.625</v>
      </c>
      <c r="Q477" s="1">
        <v>781</v>
      </c>
      <c r="R477" s="1">
        <v>-55.665813059999998</v>
      </c>
      <c r="S477" s="1">
        <v>81.809218950000002</v>
      </c>
      <c r="T477" s="1">
        <v>23.560819460000001</v>
      </c>
      <c r="U477" s="1">
        <v>9495.2727269999996</v>
      </c>
      <c r="V477" s="1">
        <v>129.4289373</v>
      </c>
      <c r="W477" s="1">
        <v>-221.50320099999999</v>
      </c>
      <c r="X477" s="1">
        <v>350.93213830000002</v>
      </c>
      <c r="Y477" s="1">
        <v>28.766965429999999</v>
      </c>
      <c r="Z477" s="1">
        <v>-102.9603073</v>
      </c>
      <c r="AA477" s="1">
        <v>68.655569779999993</v>
      </c>
      <c r="AB477" s="1">
        <v>-170.71574899999999</v>
      </c>
      <c r="AC477" s="1">
        <v>560.61971830000005</v>
      </c>
      <c r="AD477" s="1">
        <v>75.436619719999996</v>
      </c>
      <c r="AE477" s="1">
        <v>25.938540329999999</v>
      </c>
      <c r="AF477" s="1">
        <v>37.480153649999998</v>
      </c>
      <c r="AG477" s="1">
        <v>202.9180538</v>
      </c>
      <c r="AH477" s="1">
        <v>88.469910369999994</v>
      </c>
      <c r="AI477" s="1">
        <v>155.8514725</v>
      </c>
      <c r="AJ477" s="1">
        <v>140.44046090000001</v>
      </c>
      <c r="AK477" s="1">
        <v>3642.3638169999999</v>
      </c>
      <c r="AL477" s="1">
        <v>696.2597098</v>
      </c>
      <c r="AM477" s="1">
        <v>50.744052660000001</v>
      </c>
      <c r="AN477" s="1">
        <v>9783133.3420000002</v>
      </c>
      <c r="AO477" s="1">
        <v>2427.5837259999998</v>
      </c>
      <c r="AP477" s="1">
        <v>8901.8297970000003</v>
      </c>
      <c r="AQ477" s="1">
        <v>8675.7223119999999</v>
      </c>
      <c r="AR477" s="1">
        <v>3215.7302410000002</v>
      </c>
      <c r="AS477" s="1">
        <v>15794.27663</v>
      </c>
      <c r="AT477" s="1">
        <v>1264.2363439999999</v>
      </c>
      <c r="AU477" s="1">
        <v>8299.9293539999999</v>
      </c>
      <c r="AV477" s="1">
        <v>170861.98980000001</v>
      </c>
      <c r="AW477" s="1">
        <v>3221.766811</v>
      </c>
      <c r="AX477" s="1">
        <v>367.78083329999998</v>
      </c>
      <c r="AY477" s="1">
        <v>290.04223380000002</v>
      </c>
      <c r="AZ477" s="1">
        <v>25580.157380000001</v>
      </c>
      <c r="BA477" s="1">
        <v>4067.3109519999998</v>
      </c>
      <c r="BB477" s="1">
        <v>5403.2009879999996</v>
      </c>
      <c r="BC477" s="1">
        <v>24372.641640000002</v>
      </c>
    </row>
    <row r="478" spans="1:55" ht="15.75" customHeight="1" x14ac:dyDescent="0.25">
      <c r="A478" s="1" t="s">
        <v>1035</v>
      </c>
      <c r="B478" s="1" t="s">
        <v>1036</v>
      </c>
      <c r="C478" s="1" t="s">
        <v>3177</v>
      </c>
      <c r="D478" s="1">
        <v>67</v>
      </c>
      <c r="E478" s="1">
        <v>11.190323429999999</v>
      </c>
      <c r="F478" s="1">
        <v>2</v>
      </c>
      <c r="G478" s="1">
        <v>55</v>
      </c>
      <c r="H478" s="1">
        <v>13.75</v>
      </c>
      <c r="I478" s="1">
        <v>7.5</v>
      </c>
      <c r="J478" s="1">
        <v>1.875</v>
      </c>
      <c r="K478" s="1">
        <v>3.3</v>
      </c>
      <c r="L478" s="1">
        <v>0.82499999999999996</v>
      </c>
      <c r="M478" s="1">
        <v>42.5</v>
      </c>
      <c r="N478" s="1">
        <v>10.625</v>
      </c>
      <c r="O478" s="1" t="s">
        <v>71</v>
      </c>
      <c r="P478" s="1" t="s">
        <v>71</v>
      </c>
      <c r="Q478" s="1">
        <v>8</v>
      </c>
      <c r="R478" s="1">
        <v>56.5</v>
      </c>
      <c r="S478" s="1">
        <v>149.25</v>
      </c>
      <c r="T478" s="1">
        <v>39.5</v>
      </c>
      <c r="U478" s="1">
        <v>7811.5</v>
      </c>
      <c r="V478" s="1">
        <v>260.75</v>
      </c>
      <c r="W478" s="1">
        <v>-113.375</v>
      </c>
      <c r="X478" s="1">
        <v>374.125</v>
      </c>
      <c r="Y478" s="1">
        <v>84.625</v>
      </c>
      <c r="Z478" s="1">
        <v>20.125</v>
      </c>
      <c r="AA478" s="1">
        <v>159.125</v>
      </c>
      <c r="AB478" s="1">
        <v>-39.375</v>
      </c>
      <c r="AC478" s="1">
        <v>433.875</v>
      </c>
      <c r="AD478" s="1">
        <v>69.625</v>
      </c>
      <c r="AE478" s="1">
        <v>14.125</v>
      </c>
      <c r="AF478" s="1">
        <v>49.375</v>
      </c>
      <c r="AG478" s="1">
        <v>181.75</v>
      </c>
      <c r="AH478" s="1">
        <v>49.5</v>
      </c>
      <c r="AI478" s="1">
        <v>114.75</v>
      </c>
      <c r="AJ478" s="1">
        <v>106</v>
      </c>
      <c r="AK478" s="1">
        <v>179.95624670000001</v>
      </c>
      <c r="AL478" s="1">
        <v>37.58996338</v>
      </c>
      <c r="AM478" s="1">
        <v>3.9659767910000001</v>
      </c>
      <c r="AN478" s="1">
        <v>554159.40769999998</v>
      </c>
      <c r="AO478" s="1">
        <v>132.41569139999999</v>
      </c>
      <c r="AP478" s="1">
        <v>548.17129839999996</v>
      </c>
      <c r="AQ478" s="1">
        <v>594.08587580000005</v>
      </c>
      <c r="AR478" s="1">
        <v>393.98568920000002</v>
      </c>
      <c r="AS478" s="1">
        <v>852.41291950000004</v>
      </c>
      <c r="AT478" s="1">
        <v>97.164122250000005</v>
      </c>
      <c r="AU478" s="1">
        <v>448.34779379999998</v>
      </c>
      <c r="AV478" s="1">
        <v>17630.362870000001</v>
      </c>
      <c r="AW478" s="1">
        <v>303.19361629999997</v>
      </c>
      <c r="AX478" s="1">
        <v>65.985857289999998</v>
      </c>
      <c r="AY478" s="1">
        <v>24.61358813</v>
      </c>
      <c r="AZ478" s="1">
        <v>2289.615198</v>
      </c>
      <c r="BA478" s="1">
        <v>693.38893010000004</v>
      </c>
      <c r="BB478" s="1">
        <v>1120.2758859999999</v>
      </c>
      <c r="BC478" s="1">
        <v>1976.6463900000001</v>
      </c>
    </row>
    <row r="479" spans="1:55" ht="15.75" customHeight="1" x14ac:dyDescent="0.25">
      <c r="A479" s="1" t="s">
        <v>1549</v>
      </c>
      <c r="B479" s="1" t="s">
        <v>1550</v>
      </c>
      <c r="C479" s="1" t="s">
        <v>3150</v>
      </c>
      <c r="D479" s="1">
        <v>116</v>
      </c>
      <c r="E479" s="1">
        <v>7.4602156199999996</v>
      </c>
      <c r="F479" s="1">
        <v>3</v>
      </c>
      <c r="G479" s="1">
        <v>27</v>
      </c>
      <c r="H479" s="1">
        <v>6.75</v>
      </c>
      <c r="I479" s="1">
        <v>0.7</v>
      </c>
      <c r="J479" s="1">
        <v>0.17499999999999999</v>
      </c>
      <c r="K479" s="1">
        <v>5.75</v>
      </c>
      <c r="L479" s="1">
        <v>1.4375</v>
      </c>
      <c r="M479" s="1" t="s">
        <v>71</v>
      </c>
      <c r="N479" s="1" t="s">
        <v>71</v>
      </c>
      <c r="O479" s="1" t="s">
        <v>71</v>
      </c>
      <c r="P479" s="1" t="s">
        <v>71</v>
      </c>
      <c r="Q479" s="1">
        <v>42</v>
      </c>
      <c r="R479" s="1">
        <v>49.23809524</v>
      </c>
      <c r="S479" s="1">
        <v>116.9761905</v>
      </c>
      <c r="T479" s="1">
        <v>42.690476189999998</v>
      </c>
      <c r="U479" s="1">
        <v>5617.5238099999997</v>
      </c>
      <c r="V479" s="1">
        <v>171.85714290000001</v>
      </c>
      <c r="W479" s="1">
        <v>-100.4285714</v>
      </c>
      <c r="X479" s="1">
        <v>272.2857143</v>
      </c>
      <c r="Y479" s="1">
        <v>97.738095240000007</v>
      </c>
      <c r="Z479" s="1">
        <v>-4.9761904760000002</v>
      </c>
      <c r="AA479" s="1">
        <v>116.9761905</v>
      </c>
      <c r="AB479" s="1">
        <v>-25.97619048</v>
      </c>
      <c r="AC479" s="1">
        <v>778</v>
      </c>
      <c r="AD479" s="1">
        <v>179.2857143</v>
      </c>
      <c r="AE479" s="1">
        <v>7.3333333329999997</v>
      </c>
      <c r="AF479" s="1">
        <v>89.547619049999994</v>
      </c>
      <c r="AG479" s="1">
        <v>452.14285710000001</v>
      </c>
      <c r="AH479" s="1">
        <v>41.071428570000002</v>
      </c>
      <c r="AI479" s="1">
        <v>428.19047619999998</v>
      </c>
      <c r="AJ479" s="1">
        <v>71.214285709999999</v>
      </c>
      <c r="AK479" s="1">
        <v>4091.0150990000002</v>
      </c>
      <c r="AL479" s="1">
        <v>401.6335656</v>
      </c>
      <c r="AM479" s="1">
        <v>39.292102210000003</v>
      </c>
      <c r="AN479" s="1">
        <v>1136504.402</v>
      </c>
      <c r="AO479" s="1">
        <v>3723.5888500000001</v>
      </c>
      <c r="AP479" s="1">
        <v>5742.2996519999997</v>
      </c>
      <c r="AQ479" s="1">
        <v>1300.0139369999999</v>
      </c>
      <c r="AR479" s="1">
        <v>4354.6370500000003</v>
      </c>
      <c r="AS479" s="1">
        <v>4346.2677119999998</v>
      </c>
      <c r="AT479" s="1">
        <v>3802.8530780000001</v>
      </c>
      <c r="AU479" s="1">
        <v>4242.3164919999999</v>
      </c>
      <c r="AV479" s="1">
        <v>249136.09760000001</v>
      </c>
      <c r="AW479" s="1">
        <v>16545.77003</v>
      </c>
      <c r="AX479" s="1">
        <v>52.569105690000001</v>
      </c>
      <c r="AY479" s="1">
        <v>735.27816489999998</v>
      </c>
      <c r="AZ479" s="1">
        <v>112665.49129999999</v>
      </c>
      <c r="BA479" s="1">
        <v>1126.848432</v>
      </c>
      <c r="BB479" s="1">
        <v>117967.3287</v>
      </c>
      <c r="BC479" s="1">
        <v>5335.0017420000004</v>
      </c>
    </row>
    <row r="480" spans="1:55" ht="15.75" customHeight="1" x14ac:dyDescent="0.25">
      <c r="A480" s="1" t="s">
        <v>1037</v>
      </c>
      <c r="B480" s="1" t="s">
        <v>1038</v>
      </c>
      <c r="C480" s="1" t="s">
        <v>3137</v>
      </c>
      <c r="D480" s="1">
        <v>83</v>
      </c>
      <c r="E480" s="1">
        <v>7.4602156199999996</v>
      </c>
      <c r="F480" s="1">
        <v>3</v>
      </c>
      <c r="G480" s="1">
        <v>65</v>
      </c>
      <c r="H480" s="1">
        <v>16.25</v>
      </c>
      <c r="I480" s="1">
        <v>7</v>
      </c>
      <c r="J480" s="1">
        <v>1.75</v>
      </c>
      <c r="K480" s="1">
        <v>3</v>
      </c>
      <c r="L480" s="1">
        <v>0.75</v>
      </c>
      <c r="M480" s="1">
        <v>80</v>
      </c>
      <c r="N480" s="1">
        <v>20</v>
      </c>
      <c r="O480" s="1">
        <v>75</v>
      </c>
      <c r="P480" s="1">
        <v>18.75</v>
      </c>
      <c r="Q480" s="1">
        <v>53</v>
      </c>
      <c r="R480" s="1">
        <v>179.5283019</v>
      </c>
      <c r="S480" s="1">
        <v>80.830188680000006</v>
      </c>
      <c r="T480" s="1">
        <v>31.113207549999998</v>
      </c>
      <c r="U480" s="1">
        <v>6352.0566040000003</v>
      </c>
      <c r="V480" s="1">
        <v>306.69811320000002</v>
      </c>
      <c r="W480" s="1">
        <v>43.830188679999999</v>
      </c>
      <c r="X480" s="1">
        <v>262.86792450000002</v>
      </c>
      <c r="Y480" s="1">
        <v>233.79245280000001</v>
      </c>
      <c r="Z480" s="1">
        <v>106.41509430000001</v>
      </c>
      <c r="AA480" s="1">
        <v>258.09433960000001</v>
      </c>
      <c r="AB480" s="1">
        <v>95.301886789999998</v>
      </c>
      <c r="AC480" s="1">
        <v>1925.8490569999999</v>
      </c>
      <c r="AD480" s="1">
        <v>321.62264149999999</v>
      </c>
      <c r="AE480" s="1">
        <v>54.773584909999997</v>
      </c>
      <c r="AF480" s="1">
        <v>55.716981130000001</v>
      </c>
      <c r="AG480" s="1">
        <v>839.22641510000005</v>
      </c>
      <c r="AH480" s="1">
        <v>188.56603770000001</v>
      </c>
      <c r="AI480" s="1">
        <v>714.13207550000004</v>
      </c>
      <c r="AJ480" s="1">
        <v>203.8113208</v>
      </c>
      <c r="AK480" s="1">
        <v>1110.7155299999999</v>
      </c>
      <c r="AL480" s="1">
        <v>128.0283019</v>
      </c>
      <c r="AM480" s="1">
        <v>48.486937589999997</v>
      </c>
      <c r="AN480" s="1">
        <v>2607339.9780000001</v>
      </c>
      <c r="AO480" s="1">
        <v>664.67634250000003</v>
      </c>
      <c r="AP480" s="1">
        <v>2269.6436870000002</v>
      </c>
      <c r="AQ480" s="1">
        <v>2071.1937589999998</v>
      </c>
      <c r="AR480" s="1">
        <v>590.05224959999998</v>
      </c>
      <c r="AS480" s="1">
        <v>2241.4782289999998</v>
      </c>
      <c r="AT480" s="1">
        <v>549.85631350000006</v>
      </c>
      <c r="AU480" s="1">
        <v>2322.1378810000001</v>
      </c>
      <c r="AV480" s="1">
        <v>256165.51519999999</v>
      </c>
      <c r="AW480" s="1">
        <v>12508.47025</v>
      </c>
      <c r="AX480" s="1">
        <v>844.29390420000004</v>
      </c>
      <c r="AY480" s="1">
        <v>173.245283</v>
      </c>
      <c r="AZ480" s="1">
        <v>80130.178520000001</v>
      </c>
      <c r="BA480" s="1">
        <v>8359.2119010000006</v>
      </c>
      <c r="BB480" s="1">
        <v>83421.886069999993</v>
      </c>
      <c r="BC480" s="1">
        <v>7639.1175620000004</v>
      </c>
    </row>
    <row r="481" spans="1:55" ht="15.75" customHeight="1" x14ac:dyDescent="0.25">
      <c r="A481" s="1" t="s">
        <v>1039</v>
      </c>
      <c r="B481" s="1" t="s">
        <v>1040</v>
      </c>
      <c r="C481" s="1" t="s">
        <v>135</v>
      </c>
      <c r="D481" s="1">
        <v>52</v>
      </c>
      <c r="E481" s="1">
        <v>22.380646859999999</v>
      </c>
      <c r="F481" s="1">
        <v>1</v>
      </c>
      <c r="G481" s="1">
        <v>47.5</v>
      </c>
      <c r="H481" s="1">
        <v>11.875</v>
      </c>
      <c r="I481" s="1">
        <v>2.5</v>
      </c>
      <c r="J481" s="1">
        <v>0.625</v>
      </c>
      <c r="K481" s="1">
        <v>3.05</v>
      </c>
      <c r="L481" s="1">
        <v>0.76249999999999996</v>
      </c>
      <c r="M481" s="1">
        <v>6.5</v>
      </c>
      <c r="N481" s="1">
        <v>1.625</v>
      </c>
      <c r="O481" s="1">
        <v>6.5</v>
      </c>
      <c r="P481" s="1">
        <v>1.625</v>
      </c>
      <c r="Q481" s="1">
        <v>6</v>
      </c>
      <c r="R481" s="1">
        <v>14</v>
      </c>
      <c r="S481" s="1">
        <v>73.833333330000002</v>
      </c>
      <c r="T481" s="1">
        <v>23</v>
      </c>
      <c r="U481" s="1">
        <v>8409</v>
      </c>
      <c r="V481" s="1">
        <v>170.33333329999999</v>
      </c>
      <c r="W481" s="1">
        <v>-142.16666670000001</v>
      </c>
      <c r="X481" s="1">
        <v>312.5</v>
      </c>
      <c r="Y481" s="1">
        <v>67.166666669999998</v>
      </c>
      <c r="Z481" s="1">
        <v>-30.666666670000001</v>
      </c>
      <c r="AA481" s="1">
        <v>121</v>
      </c>
      <c r="AB481" s="1">
        <v>-91.833333330000002</v>
      </c>
      <c r="AC481" s="1">
        <v>1197.333333</v>
      </c>
      <c r="AD481" s="1">
        <v>167.66666670000001</v>
      </c>
      <c r="AE481" s="1">
        <v>46.833333330000002</v>
      </c>
      <c r="AF481" s="1">
        <v>38.333333330000002</v>
      </c>
      <c r="AG481" s="1">
        <v>467.16666670000001</v>
      </c>
      <c r="AH481" s="1">
        <v>152.66666670000001</v>
      </c>
      <c r="AI481" s="1">
        <v>431</v>
      </c>
      <c r="AJ481" s="1">
        <v>207.83333329999999</v>
      </c>
      <c r="AK481" s="1">
        <v>239.94166229999999</v>
      </c>
      <c r="AL481" s="1">
        <v>50.119951180000001</v>
      </c>
      <c r="AM481" s="1">
        <v>5.2879690540000004</v>
      </c>
      <c r="AN481" s="1">
        <v>738879.21019999997</v>
      </c>
      <c r="AO481" s="1">
        <v>176.5542552</v>
      </c>
      <c r="AP481" s="1">
        <v>730.89506459999996</v>
      </c>
      <c r="AQ481" s="1">
        <v>792.11450109999998</v>
      </c>
      <c r="AR481" s="1">
        <v>525.31425230000002</v>
      </c>
      <c r="AS481" s="1">
        <v>1136.550559</v>
      </c>
      <c r="AT481" s="1">
        <v>129.55216300000001</v>
      </c>
      <c r="AU481" s="1">
        <v>597.79705839999997</v>
      </c>
      <c r="AV481" s="1">
        <v>23507.1505</v>
      </c>
      <c r="AW481" s="1">
        <v>404.25815510000001</v>
      </c>
      <c r="AX481" s="1">
        <v>87.981143059999994</v>
      </c>
      <c r="AY481" s="1">
        <v>32.81811751</v>
      </c>
      <c r="AZ481" s="1">
        <v>3052.8202630000001</v>
      </c>
      <c r="BA481" s="1">
        <v>924.51857340000004</v>
      </c>
      <c r="BB481" s="1">
        <v>1493.7011809999999</v>
      </c>
      <c r="BC481" s="1">
        <v>2635.5285199999998</v>
      </c>
    </row>
    <row r="482" spans="1:55" ht="15.75" customHeight="1" x14ac:dyDescent="0.25">
      <c r="A482" s="1" t="s">
        <v>1041</v>
      </c>
      <c r="B482" s="1" t="s">
        <v>1042</v>
      </c>
      <c r="C482" s="1" t="s">
        <v>3152</v>
      </c>
      <c r="D482" s="1">
        <v>73.75</v>
      </c>
      <c r="E482" s="1">
        <v>5.5951617149999997</v>
      </c>
      <c r="F482" s="1">
        <v>4</v>
      </c>
      <c r="G482" s="1">
        <v>18.5</v>
      </c>
      <c r="H482" s="1">
        <v>4.625</v>
      </c>
      <c r="I482" s="1">
        <v>2</v>
      </c>
      <c r="J482" s="1">
        <v>0.5</v>
      </c>
      <c r="K482" s="1">
        <v>2.75</v>
      </c>
      <c r="L482" s="1">
        <v>0.6875</v>
      </c>
      <c r="M482" s="1">
        <v>11.5</v>
      </c>
      <c r="N482" s="1">
        <v>2.875</v>
      </c>
      <c r="O482" s="1">
        <v>13</v>
      </c>
      <c r="P482" s="1">
        <v>3.25</v>
      </c>
      <c r="Q482" s="1">
        <v>119</v>
      </c>
      <c r="R482" s="1">
        <v>118.6638655</v>
      </c>
      <c r="S482" s="1">
        <v>90.41176471</v>
      </c>
      <c r="T482" s="1">
        <v>27.2605042</v>
      </c>
      <c r="U482" s="1">
        <v>8217.2352940000001</v>
      </c>
      <c r="V482" s="1">
        <v>283.65546219999999</v>
      </c>
      <c r="W482" s="1">
        <v>-41.865546219999999</v>
      </c>
      <c r="X482" s="1">
        <v>325.52100840000003</v>
      </c>
      <c r="Y482" s="1">
        <v>207.8823529</v>
      </c>
      <c r="Z482" s="1">
        <v>28.2605042</v>
      </c>
      <c r="AA482" s="1">
        <v>224.2352941</v>
      </c>
      <c r="AB482" s="1">
        <v>14.394957979999999</v>
      </c>
      <c r="AC482" s="1">
        <v>1596.4873950000001</v>
      </c>
      <c r="AD482" s="1">
        <v>222.0420168</v>
      </c>
      <c r="AE482" s="1">
        <v>60.336134450000003</v>
      </c>
      <c r="AF482" s="1">
        <v>41.848739500000001</v>
      </c>
      <c r="AG482" s="1">
        <v>599.45378149999999</v>
      </c>
      <c r="AH482" s="1">
        <v>200.09243699999999</v>
      </c>
      <c r="AI482" s="1">
        <v>578.26050420000001</v>
      </c>
      <c r="AJ482" s="1">
        <v>220.6806723</v>
      </c>
      <c r="AK482" s="1">
        <v>848.30978489999995</v>
      </c>
      <c r="AL482" s="1">
        <v>111.6849452</v>
      </c>
      <c r="AM482" s="1">
        <v>6.4654607610000001</v>
      </c>
      <c r="AN482" s="1">
        <v>450598.65600000002</v>
      </c>
      <c r="AO482" s="1">
        <v>583.29554189999999</v>
      </c>
      <c r="AP482" s="1">
        <v>1430.625837</v>
      </c>
      <c r="AQ482" s="1">
        <v>474.86184300000002</v>
      </c>
      <c r="AR482" s="1">
        <v>1354.901296</v>
      </c>
      <c r="AS482" s="1">
        <v>1610.3637659999999</v>
      </c>
      <c r="AT482" s="1">
        <v>602.85942169999998</v>
      </c>
      <c r="AU482" s="1">
        <v>1354.1731950000001</v>
      </c>
      <c r="AV482" s="1">
        <v>130862.5062</v>
      </c>
      <c r="AW482" s="1">
        <v>4215.5151690000002</v>
      </c>
      <c r="AX482" s="1">
        <v>599.27588660000004</v>
      </c>
      <c r="AY482" s="1">
        <v>112.43455350000001</v>
      </c>
      <c r="AZ482" s="1">
        <v>26281.79234</v>
      </c>
      <c r="BA482" s="1">
        <v>5587.0676540000004</v>
      </c>
      <c r="BB482" s="1">
        <v>21019.7536</v>
      </c>
      <c r="BC482" s="1">
        <v>14576.049709999999</v>
      </c>
    </row>
    <row r="483" spans="1:55" ht="15.75" customHeight="1" x14ac:dyDescent="0.25">
      <c r="A483" s="1" t="s">
        <v>1043</v>
      </c>
      <c r="B483" s="1" t="s">
        <v>1044</v>
      </c>
      <c r="C483" s="1" t="s">
        <v>3138</v>
      </c>
      <c r="D483" s="1">
        <v>52</v>
      </c>
      <c r="E483" s="1">
        <v>22.380646859999999</v>
      </c>
      <c r="F483" s="1">
        <v>1</v>
      </c>
      <c r="G483" s="1">
        <v>60</v>
      </c>
      <c r="H483" s="1">
        <v>15</v>
      </c>
      <c r="I483" s="1">
        <v>5</v>
      </c>
      <c r="J483" s="1">
        <v>1.25</v>
      </c>
      <c r="K483" s="1">
        <v>4</v>
      </c>
      <c r="L483" s="1">
        <v>1</v>
      </c>
      <c r="M483" s="1" t="s">
        <v>71</v>
      </c>
      <c r="N483" s="1" t="s">
        <v>71</v>
      </c>
      <c r="O483" s="1" t="s">
        <v>71</v>
      </c>
      <c r="P483" s="1" t="s">
        <v>71</v>
      </c>
      <c r="Q483" s="1">
        <v>19</v>
      </c>
      <c r="R483" s="1">
        <v>48.578947370000002</v>
      </c>
      <c r="S483" s="1">
        <v>138.63157889999999</v>
      </c>
      <c r="T483" s="1">
        <v>43.631578949999998</v>
      </c>
      <c r="U483" s="1">
        <v>6150.578947</v>
      </c>
      <c r="V483" s="1">
        <v>233.05263160000001</v>
      </c>
      <c r="W483" s="1">
        <v>-81.631578950000005</v>
      </c>
      <c r="X483" s="1">
        <v>314.68421050000001</v>
      </c>
      <c r="Y483" s="1">
        <v>-15.57894737</v>
      </c>
      <c r="Z483" s="1">
        <v>130.2105263</v>
      </c>
      <c r="AA483" s="1">
        <v>131.36842110000001</v>
      </c>
      <c r="AB483" s="1">
        <v>-21.05263158</v>
      </c>
      <c r="AC483" s="1">
        <v>903.94736839999996</v>
      </c>
      <c r="AD483" s="1">
        <v>150.1052632</v>
      </c>
      <c r="AE483" s="1">
        <v>13.36842105</v>
      </c>
      <c r="AF483" s="1">
        <v>64.473684210000002</v>
      </c>
      <c r="AG483" s="1">
        <v>415.84210530000001</v>
      </c>
      <c r="AH483" s="1">
        <v>58.578947370000002</v>
      </c>
      <c r="AI483" s="1">
        <v>62.631578949999998</v>
      </c>
      <c r="AJ483" s="1">
        <v>405.15789469999999</v>
      </c>
      <c r="AK483" s="1">
        <v>75.771051259999993</v>
      </c>
      <c r="AL483" s="1">
        <v>15.827353</v>
      </c>
      <c r="AM483" s="1">
        <v>1.669884964</v>
      </c>
      <c r="AN483" s="1">
        <v>233330.2769</v>
      </c>
      <c r="AO483" s="1">
        <v>55.753975320000002</v>
      </c>
      <c r="AP483" s="1">
        <v>230.8089678</v>
      </c>
      <c r="AQ483" s="1">
        <v>250.14142140000001</v>
      </c>
      <c r="AR483" s="1">
        <v>165.88871130000001</v>
      </c>
      <c r="AS483" s="1">
        <v>358.91070300000001</v>
      </c>
      <c r="AT483" s="1">
        <v>40.911209370000002</v>
      </c>
      <c r="AU483" s="1">
        <v>188.7780185</v>
      </c>
      <c r="AV483" s="1">
        <v>7423.3106829999997</v>
      </c>
      <c r="AW483" s="1">
        <v>127.66047</v>
      </c>
      <c r="AX483" s="1">
        <v>27.783518860000001</v>
      </c>
      <c r="AY483" s="1">
        <v>10.36361606</v>
      </c>
      <c r="AZ483" s="1">
        <v>964.04850429999999</v>
      </c>
      <c r="BA483" s="1">
        <v>291.9532337</v>
      </c>
      <c r="BB483" s="1">
        <v>471.69510980000001</v>
      </c>
      <c r="BC483" s="1">
        <v>832.27216429999999</v>
      </c>
    </row>
    <row r="484" spans="1:55" ht="15.75" customHeight="1" x14ac:dyDescent="0.25">
      <c r="A484" s="1" t="s">
        <v>1045</v>
      </c>
      <c r="B484" s="1" t="s">
        <v>1046</v>
      </c>
      <c r="C484" s="1" t="s">
        <v>93</v>
      </c>
      <c r="D484" s="1">
        <v>108</v>
      </c>
      <c r="E484" s="1">
        <v>11.190323429999999</v>
      </c>
      <c r="F484" s="1">
        <v>2</v>
      </c>
      <c r="G484" s="1">
        <v>40</v>
      </c>
      <c r="H484" s="1">
        <v>10</v>
      </c>
      <c r="I484" s="1">
        <v>2.5</v>
      </c>
      <c r="J484" s="1">
        <v>0.625</v>
      </c>
      <c r="K484" s="1">
        <v>3.25</v>
      </c>
      <c r="L484" s="1">
        <v>0.8125</v>
      </c>
      <c r="M484" s="1">
        <v>6.5</v>
      </c>
      <c r="N484" s="1">
        <v>1.625</v>
      </c>
      <c r="O484" s="1">
        <v>6.5</v>
      </c>
      <c r="P484" s="1">
        <v>1.625</v>
      </c>
      <c r="Q484" s="1">
        <v>72</v>
      </c>
      <c r="R484" s="1">
        <v>122.91666669999999</v>
      </c>
      <c r="S484" s="1">
        <v>95.527777779999994</v>
      </c>
      <c r="T484" s="1">
        <v>27.555555559999998</v>
      </c>
      <c r="U484" s="1">
        <v>8583.9444440000007</v>
      </c>
      <c r="V484" s="1">
        <v>290.88888889999998</v>
      </c>
      <c r="W484" s="1">
        <v>-52.152777780000001</v>
      </c>
      <c r="X484" s="1">
        <v>343.04166670000001</v>
      </c>
      <c r="Y484" s="1">
        <v>218.88888890000001</v>
      </c>
      <c r="Z484" s="1">
        <v>13.79166667</v>
      </c>
      <c r="AA484" s="1">
        <v>231.31944440000001</v>
      </c>
      <c r="AB484" s="1">
        <v>11.13888889</v>
      </c>
      <c r="AC484" s="1">
        <v>1324.305556</v>
      </c>
      <c r="AD484" s="1">
        <v>209.8472222</v>
      </c>
      <c r="AE484" s="1">
        <v>38.597222219999999</v>
      </c>
      <c r="AF484" s="1">
        <v>53.833333330000002</v>
      </c>
      <c r="AG484" s="1">
        <v>547.18055560000005</v>
      </c>
      <c r="AH484" s="1">
        <v>131.2777778</v>
      </c>
      <c r="AI484" s="1">
        <v>531.26388889999998</v>
      </c>
      <c r="AJ484" s="1">
        <v>132.3472222</v>
      </c>
      <c r="AK484" s="1">
        <v>1140.584507</v>
      </c>
      <c r="AL484" s="1">
        <v>117.43583719999999</v>
      </c>
      <c r="AM484" s="1">
        <v>9.9123630669999994</v>
      </c>
      <c r="AN484" s="1">
        <v>1972473.49</v>
      </c>
      <c r="AO484" s="1">
        <v>513.19874800000002</v>
      </c>
      <c r="AP484" s="1">
        <v>3109.7650629999998</v>
      </c>
      <c r="AQ484" s="1">
        <v>1571.617958</v>
      </c>
      <c r="AR484" s="1">
        <v>474.57902969999998</v>
      </c>
      <c r="AS484" s="1">
        <v>2769.3785210000001</v>
      </c>
      <c r="AT484" s="1">
        <v>497.54440529999999</v>
      </c>
      <c r="AU484" s="1">
        <v>2878.0649450000001</v>
      </c>
      <c r="AV484" s="1">
        <v>85572.412360000002</v>
      </c>
      <c r="AW484" s="1">
        <v>2867.7650629999998</v>
      </c>
      <c r="AX484" s="1">
        <v>278.55379499999998</v>
      </c>
      <c r="AY484" s="1">
        <v>331.60563380000002</v>
      </c>
      <c r="AZ484" s="1">
        <v>14519.586660000001</v>
      </c>
      <c r="BA484" s="1">
        <v>2737.4428790000002</v>
      </c>
      <c r="BB484" s="1">
        <v>15196.056140000001</v>
      </c>
      <c r="BC484" s="1">
        <v>2935.4129499999999</v>
      </c>
    </row>
    <row r="485" spans="1:55" ht="15.75" customHeight="1" x14ac:dyDescent="0.25">
      <c r="A485" s="1" t="s">
        <v>1047</v>
      </c>
      <c r="B485" s="1" t="s">
        <v>1048</v>
      </c>
      <c r="C485" s="1" t="s">
        <v>65</v>
      </c>
      <c r="D485" s="1">
        <v>86</v>
      </c>
      <c r="E485" s="1">
        <v>22.380646859999999</v>
      </c>
      <c r="F485" s="1">
        <v>1</v>
      </c>
      <c r="G485" s="1">
        <v>10</v>
      </c>
      <c r="H485" s="1">
        <v>2.5</v>
      </c>
      <c r="I485" s="1">
        <v>2.5</v>
      </c>
      <c r="J485" s="1">
        <v>0.625</v>
      </c>
      <c r="K485" s="1">
        <v>2.5</v>
      </c>
      <c r="L485" s="1">
        <v>0.625</v>
      </c>
      <c r="M485" s="1">
        <v>17.5</v>
      </c>
      <c r="N485" s="1">
        <v>4.375</v>
      </c>
      <c r="O485" s="1">
        <v>15</v>
      </c>
      <c r="P485" s="1">
        <v>3.75</v>
      </c>
      <c r="Q485" s="1">
        <v>9</v>
      </c>
      <c r="R485" s="1">
        <v>61</v>
      </c>
      <c r="S485" s="1">
        <v>120.8888889</v>
      </c>
      <c r="T485" s="1">
        <v>37.222222219999999</v>
      </c>
      <c r="U485" s="1">
        <v>6575.1111110000002</v>
      </c>
      <c r="V485" s="1">
        <v>253.11111109999999</v>
      </c>
      <c r="W485" s="1">
        <v>-65.555555560000002</v>
      </c>
      <c r="X485" s="1">
        <v>318.66666670000001</v>
      </c>
      <c r="Y485" s="1">
        <v>21</v>
      </c>
      <c r="Z485" s="1">
        <v>139.2222222</v>
      </c>
      <c r="AA485" s="1">
        <v>151.88888890000001</v>
      </c>
      <c r="AB485" s="1">
        <v>-14.11111111</v>
      </c>
      <c r="AC485" s="1">
        <v>981.33333330000005</v>
      </c>
      <c r="AD485" s="1">
        <v>117.2222222</v>
      </c>
      <c r="AE485" s="1">
        <v>34.555555560000002</v>
      </c>
      <c r="AF485" s="1">
        <v>35</v>
      </c>
      <c r="AG485" s="1">
        <v>333.66666670000001</v>
      </c>
      <c r="AH485" s="1">
        <v>122.44444439999999</v>
      </c>
      <c r="AI485" s="1">
        <v>128.7777778</v>
      </c>
      <c r="AJ485" s="1">
        <v>299.77777780000002</v>
      </c>
      <c r="AK485" s="1">
        <v>159.96110820000001</v>
      </c>
      <c r="AL485" s="1">
        <v>33.41330078</v>
      </c>
      <c r="AM485" s="1">
        <v>3.525312703</v>
      </c>
      <c r="AN485" s="1">
        <v>492586.14010000002</v>
      </c>
      <c r="AO485" s="1">
        <v>117.7028368</v>
      </c>
      <c r="AP485" s="1">
        <v>487.26337640000003</v>
      </c>
      <c r="AQ485" s="1">
        <v>528.07633410000005</v>
      </c>
      <c r="AR485" s="1">
        <v>350.20950149999999</v>
      </c>
      <c r="AS485" s="1">
        <v>757.70037290000005</v>
      </c>
      <c r="AT485" s="1">
        <v>86.368108660000004</v>
      </c>
      <c r="AU485" s="1">
        <v>398.53137229999999</v>
      </c>
      <c r="AV485" s="1">
        <v>15671.433660000001</v>
      </c>
      <c r="AW485" s="1">
        <v>269.50543679999998</v>
      </c>
      <c r="AX485" s="1">
        <v>58.65409537</v>
      </c>
      <c r="AY485" s="1">
        <v>21.878745009999999</v>
      </c>
      <c r="AZ485" s="1">
        <v>2035.2135089999999</v>
      </c>
      <c r="BA485" s="1">
        <v>616.34571559999995</v>
      </c>
      <c r="BB485" s="1">
        <v>995.80078739999999</v>
      </c>
      <c r="BC485" s="1">
        <v>1757.019014</v>
      </c>
    </row>
    <row r="486" spans="1:55" ht="15.75" customHeight="1" x14ac:dyDescent="0.25">
      <c r="A486" s="1" t="s">
        <v>1051</v>
      </c>
      <c r="B486" s="1" t="s">
        <v>1052</v>
      </c>
      <c r="C486" s="1" t="s">
        <v>65</v>
      </c>
      <c r="D486" s="1">
        <v>83.90566038</v>
      </c>
      <c r="E486" s="1">
        <v>0.42227635600000002</v>
      </c>
      <c r="F486" s="1">
        <v>53</v>
      </c>
      <c r="G486" s="1">
        <v>60</v>
      </c>
      <c r="H486" s="1">
        <v>15</v>
      </c>
      <c r="I486" s="1">
        <v>3.25</v>
      </c>
      <c r="J486" s="1">
        <v>0.8125</v>
      </c>
      <c r="K486" s="1">
        <v>2.85</v>
      </c>
      <c r="L486" s="1">
        <v>0.71250000000000002</v>
      </c>
      <c r="M486" s="1">
        <v>27</v>
      </c>
      <c r="N486" s="1">
        <v>6.75</v>
      </c>
      <c r="O486" s="1">
        <v>17.5</v>
      </c>
      <c r="P486" s="1">
        <v>4.375</v>
      </c>
      <c r="Q486" s="1">
        <v>806</v>
      </c>
      <c r="R486" s="1">
        <v>41.983870969999998</v>
      </c>
      <c r="S486" s="1">
        <v>72.795285359999994</v>
      </c>
      <c r="T486" s="1">
        <v>26.04342432</v>
      </c>
      <c r="U486" s="1">
        <v>7177.9714640000002</v>
      </c>
      <c r="V486" s="1">
        <v>191.4689826</v>
      </c>
      <c r="W486" s="1">
        <v>-87.00248139</v>
      </c>
      <c r="X486" s="1">
        <v>278.47146400000003</v>
      </c>
      <c r="Y486" s="1">
        <v>99.42307692</v>
      </c>
      <c r="Z486" s="1">
        <v>3.9404466500000002</v>
      </c>
      <c r="AA486" s="1">
        <v>136.46153849999999</v>
      </c>
      <c r="AB486" s="1">
        <v>-47.630272949999998</v>
      </c>
      <c r="AC486" s="1">
        <v>803.68610420000005</v>
      </c>
      <c r="AD486" s="1">
        <v>98.57940447</v>
      </c>
      <c r="AE486" s="1">
        <v>41.222084369999997</v>
      </c>
      <c r="AF486" s="1">
        <v>27.120347389999999</v>
      </c>
      <c r="AG486" s="1">
        <v>269.90322579999997</v>
      </c>
      <c r="AH486" s="1">
        <v>135.56327540000001</v>
      </c>
      <c r="AI486" s="1">
        <v>221.9937965</v>
      </c>
      <c r="AJ486" s="1">
        <v>187.36104220000001</v>
      </c>
      <c r="AK486" s="1">
        <v>1247.3599879999999</v>
      </c>
      <c r="AL486" s="1">
        <v>185.39779139999999</v>
      </c>
      <c r="AM486" s="1">
        <v>18.75960267</v>
      </c>
      <c r="AN486" s="1">
        <v>2496380.6889999998</v>
      </c>
      <c r="AO486" s="1">
        <v>1015.267981</v>
      </c>
      <c r="AP486" s="1">
        <v>3351.0186269999999</v>
      </c>
      <c r="AQ486" s="1">
        <v>3349.3501160000001</v>
      </c>
      <c r="AR486" s="1">
        <v>2266.959914</v>
      </c>
      <c r="AS486" s="1">
        <v>3870.5007970000001</v>
      </c>
      <c r="AT486" s="1">
        <v>748.56435739999995</v>
      </c>
      <c r="AU486" s="1">
        <v>2549.5649950000002</v>
      </c>
      <c r="AV486" s="1">
        <v>145789.91</v>
      </c>
      <c r="AW486" s="1">
        <v>2246.4477240000001</v>
      </c>
      <c r="AX486" s="1">
        <v>342.92825699999997</v>
      </c>
      <c r="AY486" s="1">
        <v>53.91966</v>
      </c>
      <c r="AZ486" s="1">
        <v>17183.697459999999</v>
      </c>
      <c r="BA486" s="1">
        <v>4171.1108979999999</v>
      </c>
      <c r="BB486" s="1">
        <v>4581.4049299999997</v>
      </c>
      <c r="BC486" s="1">
        <v>13444.608620000001</v>
      </c>
    </row>
    <row r="487" spans="1:55" ht="15.75" customHeight="1" x14ac:dyDescent="0.25">
      <c r="A487" s="1" t="s">
        <v>1053</v>
      </c>
      <c r="B487" s="1" t="s">
        <v>1054</v>
      </c>
      <c r="C487" s="1" t="s">
        <v>65</v>
      </c>
      <c r="D487" s="1">
        <v>84</v>
      </c>
      <c r="E487" s="1">
        <v>22.380646859999999</v>
      </c>
      <c r="F487" s="1">
        <v>1</v>
      </c>
      <c r="G487" s="1" t="s">
        <v>71</v>
      </c>
      <c r="H487" s="1" t="s">
        <v>71</v>
      </c>
      <c r="I487" s="1" t="s">
        <v>71</v>
      </c>
      <c r="J487" s="1" t="s">
        <v>71</v>
      </c>
      <c r="K487" s="1">
        <v>2.4</v>
      </c>
      <c r="L487" s="1">
        <v>0.6</v>
      </c>
      <c r="M487" s="1" t="s">
        <v>71</v>
      </c>
      <c r="N487" s="1" t="s">
        <v>71</v>
      </c>
      <c r="O487" s="1" t="s">
        <v>71</v>
      </c>
      <c r="P487" s="1" t="s">
        <v>71</v>
      </c>
      <c r="Q487" s="1">
        <v>9</v>
      </c>
      <c r="R487" s="1">
        <v>12.55555556</v>
      </c>
      <c r="S487" s="1">
        <v>108.1111111</v>
      </c>
      <c r="T487" s="1">
        <v>36.111111110000003</v>
      </c>
      <c r="U487" s="1">
        <v>6564.7777779999997</v>
      </c>
      <c r="V487" s="1">
        <v>171.44444440000001</v>
      </c>
      <c r="W487" s="1">
        <v>-125.55555560000001</v>
      </c>
      <c r="X487" s="1">
        <v>297</v>
      </c>
      <c r="Y487" s="1">
        <v>68.666666669999998</v>
      </c>
      <c r="Z487" s="1">
        <v>-70.444444439999998</v>
      </c>
      <c r="AA487" s="1">
        <v>94</v>
      </c>
      <c r="AB487" s="1">
        <v>-72.444444439999998</v>
      </c>
      <c r="AC487" s="1">
        <v>879.33333330000005</v>
      </c>
      <c r="AD487" s="1">
        <v>132.66666670000001</v>
      </c>
      <c r="AE487" s="1">
        <v>33.555555560000002</v>
      </c>
      <c r="AF487" s="1">
        <v>44.222222219999999</v>
      </c>
      <c r="AG487" s="1">
        <v>359.33333329999999</v>
      </c>
      <c r="AH487" s="1">
        <v>113.7777778</v>
      </c>
      <c r="AI487" s="1">
        <v>297.11111110000002</v>
      </c>
      <c r="AJ487" s="1">
        <v>118.66666669999999</v>
      </c>
      <c r="AK487" s="1">
        <v>159.96110820000001</v>
      </c>
      <c r="AL487" s="1">
        <v>33.41330078</v>
      </c>
      <c r="AM487" s="1">
        <v>3.525312703</v>
      </c>
      <c r="AN487" s="1">
        <v>492586.14010000002</v>
      </c>
      <c r="AO487" s="1">
        <v>117.7028368</v>
      </c>
      <c r="AP487" s="1">
        <v>487.26337640000003</v>
      </c>
      <c r="AQ487" s="1">
        <v>528.07633410000005</v>
      </c>
      <c r="AR487" s="1">
        <v>350.20950149999999</v>
      </c>
      <c r="AS487" s="1">
        <v>757.70037290000005</v>
      </c>
      <c r="AT487" s="1">
        <v>86.368108660000004</v>
      </c>
      <c r="AU487" s="1">
        <v>398.53137229999999</v>
      </c>
      <c r="AV487" s="1">
        <v>15671.433660000001</v>
      </c>
      <c r="AW487" s="1">
        <v>269.50543679999998</v>
      </c>
      <c r="AX487" s="1">
        <v>58.65409537</v>
      </c>
      <c r="AY487" s="1">
        <v>21.878745009999999</v>
      </c>
      <c r="AZ487" s="1">
        <v>2035.2135089999999</v>
      </c>
      <c r="BA487" s="1">
        <v>616.34571559999995</v>
      </c>
      <c r="BB487" s="1">
        <v>995.80078739999999</v>
      </c>
      <c r="BC487" s="1">
        <v>1757.019014</v>
      </c>
    </row>
    <row r="488" spans="1:55" ht="15.75" customHeight="1" x14ac:dyDescent="0.25">
      <c r="A488" s="1" t="s">
        <v>1049</v>
      </c>
      <c r="B488" s="1" t="s">
        <v>1050</v>
      </c>
      <c r="C488" s="1" t="s">
        <v>65</v>
      </c>
      <c r="D488" s="1">
        <v>77.142857140000004</v>
      </c>
      <c r="E488" s="1">
        <v>3.1972352659999999</v>
      </c>
      <c r="F488" s="1">
        <v>7</v>
      </c>
      <c r="G488" s="1" t="s">
        <v>71</v>
      </c>
      <c r="H488" s="1" t="s">
        <v>71</v>
      </c>
      <c r="I488" s="1">
        <v>1.5</v>
      </c>
      <c r="J488" s="1">
        <v>0.375</v>
      </c>
      <c r="K488" s="1" t="s">
        <v>71</v>
      </c>
      <c r="L488" s="1" t="s">
        <v>71</v>
      </c>
      <c r="M488" s="1">
        <v>17.5</v>
      </c>
      <c r="N488" s="1">
        <v>4.375</v>
      </c>
      <c r="O488" s="1">
        <v>20</v>
      </c>
      <c r="P488" s="1">
        <v>5</v>
      </c>
      <c r="Q488" s="1">
        <v>537</v>
      </c>
      <c r="R488" s="1">
        <v>19.906890130000001</v>
      </c>
      <c r="S488" s="1">
        <v>78.856610799999999</v>
      </c>
      <c r="T488" s="1">
        <v>23.88454376</v>
      </c>
      <c r="U488" s="1">
        <v>8467.3556800000006</v>
      </c>
      <c r="V488" s="1">
        <v>191.28864060000001</v>
      </c>
      <c r="W488" s="1">
        <v>-133.86964620000001</v>
      </c>
      <c r="X488" s="1">
        <v>325.15828679999998</v>
      </c>
      <c r="Y488" s="1">
        <v>116.35940410000001</v>
      </c>
      <c r="Z488" s="1">
        <v>-43.513966480000001</v>
      </c>
      <c r="AA488" s="1">
        <v>131.8063315</v>
      </c>
      <c r="AB488" s="1">
        <v>-86.72253259</v>
      </c>
      <c r="AC488" s="1">
        <v>589.62569829999995</v>
      </c>
      <c r="AD488" s="1">
        <v>77.379888269999995</v>
      </c>
      <c r="AE488" s="1">
        <v>29.642458099999999</v>
      </c>
      <c r="AF488" s="1">
        <v>31.620111730000001</v>
      </c>
      <c r="AG488" s="1">
        <v>209.37057730000001</v>
      </c>
      <c r="AH488" s="1">
        <v>94.348230909999998</v>
      </c>
      <c r="AI488" s="1">
        <v>197.71694600000001</v>
      </c>
      <c r="AJ488" s="1">
        <v>118.1918063</v>
      </c>
      <c r="AK488" s="1">
        <v>752.46892630000002</v>
      </c>
      <c r="AL488" s="1">
        <v>76.80589372</v>
      </c>
      <c r="AM488" s="1">
        <v>2.4082867779999999</v>
      </c>
      <c r="AN488" s="1">
        <v>1283944.0730000001</v>
      </c>
      <c r="AO488" s="1">
        <v>415.31765059999998</v>
      </c>
      <c r="AP488" s="1">
        <v>2188.7665579999998</v>
      </c>
      <c r="AQ488" s="1">
        <v>1881.0737790000001</v>
      </c>
      <c r="AR488" s="1">
        <v>528.5366325</v>
      </c>
      <c r="AS488" s="1">
        <v>1496.899525</v>
      </c>
      <c r="AT488" s="1">
        <v>406.47361660000001</v>
      </c>
      <c r="AU488" s="1">
        <v>1578.085182</v>
      </c>
      <c r="AV488" s="1">
        <v>15113.04434</v>
      </c>
      <c r="AW488" s="1">
        <v>190.49347539999999</v>
      </c>
      <c r="AX488" s="1">
        <v>46.144313349999997</v>
      </c>
      <c r="AY488" s="1">
        <v>27.46362461</v>
      </c>
      <c r="AZ488" s="1">
        <v>1360.226222</v>
      </c>
      <c r="BA488" s="1">
        <v>537.86544930000002</v>
      </c>
      <c r="BB488" s="1">
        <v>810.74062649999996</v>
      </c>
      <c r="BC488" s="1">
        <v>1351.6702310000001</v>
      </c>
    </row>
    <row r="489" spans="1:55" ht="15.75" customHeight="1" x14ac:dyDescent="0.25">
      <c r="A489" s="1" t="s">
        <v>1055</v>
      </c>
      <c r="B489" s="1" t="s">
        <v>1056</v>
      </c>
      <c r="C489" s="1" t="s">
        <v>3139</v>
      </c>
      <c r="D489" s="1">
        <v>72</v>
      </c>
      <c r="E489" s="1">
        <v>22.380646859999999</v>
      </c>
      <c r="F489" s="1">
        <v>1</v>
      </c>
      <c r="G489" s="1">
        <v>17.5</v>
      </c>
      <c r="H489" s="1">
        <v>4.375</v>
      </c>
      <c r="I489" s="1">
        <v>3</v>
      </c>
      <c r="J489" s="1">
        <v>0.75</v>
      </c>
      <c r="K489" s="1">
        <v>3.95</v>
      </c>
      <c r="L489" s="1">
        <v>0.98750000000000004</v>
      </c>
      <c r="M489" s="1">
        <v>0</v>
      </c>
      <c r="N489" s="1">
        <v>0</v>
      </c>
      <c r="O489" s="1" t="s">
        <v>71</v>
      </c>
      <c r="P489" s="1" t="s">
        <v>71</v>
      </c>
      <c r="Q489" s="1">
        <v>343</v>
      </c>
      <c r="R489" s="1">
        <v>11.749271139999999</v>
      </c>
      <c r="S489" s="1">
        <v>102.7930029</v>
      </c>
      <c r="T489" s="1">
        <v>33.481049560000002</v>
      </c>
      <c r="U489" s="1">
        <v>6840.3731779999998</v>
      </c>
      <c r="V489" s="1">
        <v>177.86297379999999</v>
      </c>
      <c r="W489" s="1">
        <v>-124.0816327</v>
      </c>
      <c r="X489" s="1">
        <v>301.9446064</v>
      </c>
      <c r="Y489" s="1">
        <v>0.45481049600000001</v>
      </c>
      <c r="Z489" s="1">
        <v>41.536443149999997</v>
      </c>
      <c r="AA489" s="1">
        <v>101.3381924</v>
      </c>
      <c r="AB489" s="1">
        <v>-71.099125360000002</v>
      </c>
      <c r="AC489" s="1">
        <v>1132.4577260000001</v>
      </c>
      <c r="AD489" s="1">
        <v>159.90962099999999</v>
      </c>
      <c r="AE489" s="1">
        <v>43.7696793</v>
      </c>
      <c r="AF489" s="1">
        <v>35.8425656</v>
      </c>
      <c r="AG489" s="1">
        <v>440.88629739999999</v>
      </c>
      <c r="AH489" s="1">
        <v>155.58600580000001</v>
      </c>
      <c r="AI489" s="1">
        <v>202.59766759999999</v>
      </c>
      <c r="AJ489" s="1">
        <v>373.33236149999999</v>
      </c>
      <c r="AK489" s="1">
        <v>1167.1357820000001</v>
      </c>
      <c r="AL489" s="1">
        <v>699.94825500000002</v>
      </c>
      <c r="AM489" s="1">
        <v>22.68896732</v>
      </c>
      <c r="AN489" s="1">
        <v>2028182.2050000001</v>
      </c>
      <c r="AO489" s="1">
        <v>1130.7209350000001</v>
      </c>
      <c r="AP489" s="1">
        <v>3440.2740180000001</v>
      </c>
      <c r="AQ489" s="1">
        <v>3823.298092</v>
      </c>
      <c r="AR489" s="1">
        <v>3858.231139</v>
      </c>
      <c r="AS489" s="1">
        <v>5621.1441359999999</v>
      </c>
      <c r="AT489" s="1">
        <v>733.68061309999996</v>
      </c>
      <c r="AU489" s="1">
        <v>2327.3878060000002</v>
      </c>
      <c r="AV489" s="1">
        <v>445646.38339999999</v>
      </c>
      <c r="AW489" s="1">
        <v>11773.32807</v>
      </c>
      <c r="AX489" s="1">
        <v>573.09007210000004</v>
      </c>
      <c r="AY489" s="1">
        <v>232.46637000000001</v>
      </c>
      <c r="AZ489" s="1">
        <v>91377.498730000007</v>
      </c>
      <c r="BA489" s="1">
        <v>6282.9450669999997</v>
      </c>
      <c r="BB489" s="1">
        <v>10072.270399999999</v>
      </c>
      <c r="BC489" s="1">
        <v>76240.292719999998</v>
      </c>
    </row>
    <row r="490" spans="1:55" ht="15.75" customHeight="1" x14ac:dyDescent="0.25">
      <c r="A490" s="1" t="s">
        <v>1057</v>
      </c>
      <c r="B490" s="1" t="s">
        <v>1058</v>
      </c>
      <c r="C490" s="1" t="s">
        <v>96</v>
      </c>
      <c r="D490" s="1">
        <v>34</v>
      </c>
      <c r="E490" s="1">
        <v>22.380646859999999</v>
      </c>
      <c r="F490" s="1">
        <v>1</v>
      </c>
      <c r="G490" s="1">
        <v>17.5</v>
      </c>
      <c r="H490" s="1">
        <v>4.375</v>
      </c>
      <c r="I490" s="1">
        <v>2.7</v>
      </c>
      <c r="J490" s="1">
        <v>0.67500000000000004</v>
      </c>
      <c r="K490" s="1">
        <v>3.2</v>
      </c>
      <c r="L490" s="1">
        <v>0.8</v>
      </c>
      <c r="M490" s="1">
        <v>5.5</v>
      </c>
      <c r="N490" s="1">
        <v>1.375</v>
      </c>
      <c r="O490" s="1">
        <v>7.65</v>
      </c>
      <c r="P490" s="1">
        <v>1.9125000000000001</v>
      </c>
      <c r="Q490" s="1">
        <v>181</v>
      </c>
      <c r="R490" s="1">
        <v>133.20994479999999</v>
      </c>
      <c r="S490" s="1">
        <v>125.48066300000001</v>
      </c>
      <c r="T490" s="1">
        <v>35.425414359999998</v>
      </c>
      <c r="U490" s="1">
        <v>8131.9281769999998</v>
      </c>
      <c r="V490" s="1">
        <v>307.60220989999999</v>
      </c>
      <c r="W490" s="1">
        <v>-44.198895030000003</v>
      </c>
      <c r="X490" s="1">
        <v>351.80110500000001</v>
      </c>
      <c r="Y490" s="1">
        <v>167.5856354</v>
      </c>
      <c r="Z490" s="1">
        <v>91.005524859999994</v>
      </c>
      <c r="AA490" s="1">
        <v>234.92265190000001</v>
      </c>
      <c r="AB490" s="1">
        <v>24.651933700000001</v>
      </c>
      <c r="AC490" s="1">
        <v>1192.20442</v>
      </c>
      <c r="AD490" s="1">
        <v>127.2486188</v>
      </c>
      <c r="AE490" s="1">
        <v>73.823204419999996</v>
      </c>
      <c r="AF490" s="1">
        <v>15.74585635</v>
      </c>
      <c r="AG490" s="1">
        <v>351.6961326</v>
      </c>
      <c r="AH490" s="1">
        <v>244.79005520000001</v>
      </c>
      <c r="AI490" s="1">
        <v>310.66850829999998</v>
      </c>
      <c r="AJ490" s="1">
        <v>283.04972379999998</v>
      </c>
      <c r="AK490" s="1">
        <v>814.72234500000002</v>
      </c>
      <c r="AL490" s="1">
        <v>143.4065684</v>
      </c>
      <c r="AM490" s="1">
        <v>24.856906080000002</v>
      </c>
      <c r="AN490" s="1">
        <v>1067556.389</v>
      </c>
      <c r="AO490" s="1">
        <v>356.31866179999997</v>
      </c>
      <c r="AP490" s="1">
        <v>1680.437999</v>
      </c>
      <c r="AQ490" s="1">
        <v>952.28244319999999</v>
      </c>
      <c r="AR490" s="1">
        <v>4286.0773479999998</v>
      </c>
      <c r="AS490" s="1">
        <v>8502.3944140000003</v>
      </c>
      <c r="AT490" s="1">
        <v>391.94953959999998</v>
      </c>
      <c r="AU490" s="1">
        <v>1694.1281770000001</v>
      </c>
      <c r="AV490" s="1">
        <v>27241.774649999999</v>
      </c>
      <c r="AW490" s="1">
        <v>526.19895640000004</v>
      </c>
      <c r="AX490" s="1">
        <v>161.27968079999999</v>
      </c>
      <c r="AY490" s="1">
        <v>57.723941070000002</v>
      </c>
      <c r="AZ490" s="1">
        <v>3221.0904850000002</v>
      </c>
      <c r="BA490" s="1">
        <v>1436.322345</v>
      </c>
      <c r="BB490" s="1">
        <v>1373.289503</v>
      </c>
      <c r="BC490" s="1">
        <v>5796.0586249999997</v>
      </c>
    </row>
    <row r="491" spans="1:55" ht="15.75" customHeight="1" x14ac:dyDescent="0.25">
      <c r="A491" s="1" t="s">
        <v>1059</v>
      </c>
      <c r="B491" s="1" t="s">
        <v>1060</v>
      </c>
      <c r="C491" s="1" t="s">
        <v>239</v>
      </c>
      <c r="D491" s="1">
        <v>70</v>
      </c>
      <c r="E491" s="1">
        <v>22.380646859999999</v>
      </c>
      <c r="F491" s="1">
        <v>1</v>
      </c>
      <c r="G491" s="1">
        <v>22.5</v>
      </c>
      <c r="H491" s="1">
        <v>5.625</v>
      </c>
      <c r="I491" s="1">
        <v>2.5</v>
      </c>
      <c r="J491" s="1">
        <v>0.625</v>
      </c>
      <c r="K491" s="1">
        <v>6</v>
      </c>
      <c r="L491" s="1">
        <v>1.5</v>
      </c>
      <c r="M491" s="1">
        <v>10</v>
      </c>
      <c r="N491" s="1">
        <v>2.5</v>
      </c>
      <c r="O491" s="1">
        <v>10</v>
      </c>
      <c r="P491" s="1">
        <v>2.5</v>
      </c>
      <c r="Q491" s="1" t="s">
        <v>71</v>
      </c>
      <c r="R491" s="1" t="s">
        <v>71</v>
      </c>
      <c r="S491" s="1" t="s">
        <v>71</v>
      </c>
      <c r="T491" s="1" t="s">
        <v>71</v>
      </c>
      <c r="U491" s="1" t="s">
        <v>71</v>
      </c>
      <c r="V491" s="1" t="s">
        <v>71</v>
      </c>
      <c r="W491" s="1" t="s">
        <v>71</v>
      </c>
      <c r="X491" s="1" t="s">
        <v>71</v>
      </c>
      <c r="Y491" s="1" t="s">
        <v>71</v>
      </c>
      <c r="Z491" s="1" t="s">
        <v>71</v>
      </c>
      <c r="AA491" s="1" t="s">
        <v>71</v>
      </c>
      <c r="AB491" s="1" t="s">
        <v>71</v>
      </c>
      <c r="AC491" s="1" t="s">
        <v>71</v>
      </c>
      <c r="AD491" s="1" t="s">
        <v>71</v>
      </c>
      <c r="AE491" s="1" t="s">
        <v>71</v>
      </c>
      <c r="AF491" s="1" t="s">
        <v>71</v>
      </c>
      <c r="AG491" s="1" t="s">
        <v>71</v>
      </c>
      <c r="AH491" s="1" t="s">
        <v>71</v>
      </c>
      <c r="AI491" s="1" t="s">
        <v>71</v>
      </c>
      <c r="AJ491" s="1" t="s">
        <v>71</v>
      </c>
      <c r="AK491" s="1" t="s">
        <v>71</v>
      </c>
      <c r="AL491" s="1" t="s">
        <v>71</v>
      </c>
      <c r="AM491" s="1" t="s">
        <v>71</v>
      </c>
      <c r="AN491" s="1" t="s">
        <v>71</v>
      </c>
      <c r="AO491" s="1" t="s">
        <v>71</v>
      </c>
      <c r="AP491" s="1" t="s">
        <v>71</v>
      </c>
      <c r="AQ491" s="1" t="s">
        <v>71</v>
      </c>
      <c r="AR491" s="1" t="s">
        <v>71</v>
      </c>
      <c r="AS491" s="1" t="s">
        <v>71</v>
      </c>
      <c r="AT491" s="1" t="s">
        <v>71</v>
      </c>
      <c r="AU491" s="1" t="s">
        <v>71</v>
      </c>
      <c r="AV491" s="1" t="s">
        <v>71</v>
      </c>
      <c r="AW491" s="1" t="s">
        <v>71</v>
      </c>
      <c r="AX491" s="1" t="s">
        <v>71</v>
      </c>
      <c r="AY491" s="1" t="s">
        <v>71</v>
      </c>
      <c r="AZ491" s="1" t="s">
        <v>71</v>
      </c>
      <c r="BA491" s="1" t="s">
        <v>71</v>
      </c>
      <c r="BB491" s="1" t="s">
        <v>71</v>
      </c>
      <c r="BC491" s="1" t="s">
        <v>71</v>
      </c>
    </row>
    <row r="492" spans="1:55" ht="15.75" customHeight="1" x14ac:dyDescent="0.25">
      <c r="A492" s="1" t="s">
        <v>1061</v>
      </c>
      <c r="B492" s="1" t="s">
        <v>1062</v>
      </c>
      <c r="C492" s="1" t="s">
        <v>3135</v>
      </c>
      <c r="D492" s="1">
        <v>69</v>
      </c>
      <c r="E492" s="1">
        <v>3.1972352659999999</v>
      </c>
      <c r="F492" s="1">
        <v>7</v>
      </c>
      <c r="G492" s="1">
        <v>87.5</v>
      </c>
      <c r="H492" s="1">
        <v>21.875</v>
      </c>
      <c r="I492" s="1">
        <v>4.2</v>
      </c>
      <c r="J492" s="1">
        <v>1.05</v>
      </c>
      <c r="K492" s="1">
        <v>3.35</v>
      </c>
      <c r="L492" s="1">
        <v>0.83750000000000002</v>
      </c>
      <c r="M492" s="1">
        <v>9.5</v>
      </c>
      <c r="N492" s="1">
        <v>2.375</v>
      </c>
      <c r="O492" s="1">
        <v>9.5</v>
      </c>
      <c r="P492" s="1">
        <v>2.375</v>
      </c>
      <c r="Q492" s="1">
        <v>374</v>
      </c>
      <c r="R492" s="1">
        <v>94.371657749999997</v>
      </c>
      <c r="S492" s="1">
        <v>117.2005348</v>
      </c>
      <c r="T492" s="1">
        <v>30.016042779999999</v>
      </c>
      <c r="U492" s="1">
        <v>9481.2727269999996</v>
      </c>
      <c r="V492" s="1">
        <v>286.58288770000001</v>
      </c>
      <c r="W492" s="1">
        <v>-100.5962567</v>
      </c>
      <c r="X492" s="1">
        <v>387.17914439999998</v>
      </c>
      <c r="Y492" s="1">
        <v>167.35026740000001</v>
      </c>
      <c r="Z492" s="1">
        <v>-3.0534759359999999</v>
      </c>
      <c r="AA492" s="1">
        <v>211.86363639999999</v>
      </c>
      <c r="AB492" s="1">
        <v>-33.50534759</v>
      </c>
      <c r="AC492" s="1">
        <v>1021.9331550000001</v>
      </c>
      <c r="AD492" s="1">
        <v>112.1764706</v>
      </c>
      <c r="AE492" s="1">
        <v>55.548128339999998</v>
      </c>
      <c r="AF492" s="1">
        <v>22.70855615</v>
      </c>
      <c r="AG492" s="1">
        <v>316.27272729999999</v>
      </c>
      <c r="AH492" s="1">
        <v>187.18449200000001</v>
      </c>
      <c r="AI492" s="1">
        <v>297.36631019999999</v>
      </c>
      <c r="AJ492" s="1">
        <v>196.7834225</v>
      </c>
      <c r="AK492" s="1">
        <v>1001.247559</v>
      </c>
      <c r="AL492" s="1">
        <v>102.5628952</v>
      </c>
      <c r="AM492" s="1">
        <v>14.08017089</v>
      </c>
      <c r="AN492" s="1">
        <v>1391644.21</v>
      </c>
      <c r="AO492" s="1">
        <v>615.5145589</v>
      </c>
      <c r="AP492" s="1">
        <v>2294.0483509999999</v>
      </c>
      <c r="AQ492" s="1">
        <v>1474.367285</v>
      </c>
      <c r="AR492" s="1">
        <v>3109.9440079999999</v>
      </c>
      <c r="AS492" s="1">
        <v>7282.5601349999997</v>
      </c>
      <c r="AT492" s="1">
        <v>611.69449180000004</v>
      </c>
      <c r="AU492" s="1">
        <v>2022.835092</v>
      </c>
      <c r="AV492" s="1">
        <v>37529.91777</v>
      </c>
      <c r="AW492" s="1">
        <v>262.7677023</v>
      </c>
      <c r="AX492" s="1">
        <v>562.918589</v>
      </c>
      <c r="AY492" s="1">
        <v>188.201696</v>
      </c>
      <c r="AZ492" s="1">
        <v>1661.7752860000001</v>
      </c>
      <c r="BA492" s="1">
        <v>5402.6548789999997</v>
      </c>
      <c r="BB492" s="1">
        <v>1263.3426689999999</v>
      </c>
      <c r="BC492" s="1">
        <v>7069.5642280000002</v>
      </c>
    </row>
    <row r="493" spans="1:55" ht="15.75" customHeight="1" x14ac:dyDescent="0.25">
      <c r="A493" s="1" t="s">
        <v>1063</v>
      </c>
      <c r="B493" s="1" t="s">
        <v>1064</v>
      </c>
      <c r="C493" s="1" t="s">
        <v>70</v>
      </c>
      <c r="D493" s="1">
        <v>57.333333330000002</v>
      </c>
      <c r="E493" s="1">
        <v>1.8650539049999999</v>
      </c>
      <c r="F493" s="1">
        <v>12</v>
      </c>
      <c r="G493" s="1">
        <v>20</v>
      </c>
      <c r="H493" s="1">
        <v>5</v>
      </c>
      <c r="I493" s="1">
        <v>2.5</v>
      </c>
      <c r="J493" s="1">
        <v>0.625</v>
      </c>
      <c r="K493" s="1">
        <v>2.25</v>
      </c>
      <c r="L493" s="1">
        <v>0.5625</v>
      </c>
      <c r="M493" s="1">
        <v>7</v>
      </c>
      <c r="N493" s="1">
        <v>1.75</v>
      </c>
      <c r="O493" s="1">
        <v>7</v>
      </c>
      <c r="P493" s="1">
        <v>1.75</v>
      </c>
      <c r="Q493" s="1">
        <v>1002</v>
      </c>
      <c r="R493" s="1">
        <v>-2.581836327</v>
      </c>
      <c r="S493" s="1">
        <v>74.683632729999999</v>
      </c>
      <c r="T493" s="1">
        <v>26.847305389999999</v>
      </c>
      <c r="U493" s="1">
        <v>7241.7774449999997</v>
      </c>
      <c r="V493" s="1">
        <v>146.47205589999999</v>
      </c>
      <c r="W493" s="1">
        <v>-136.0449102</v>
      </c>
      <c r="X493" s="1">
        <v>282.51696609999999</v>
      </c>
      <c r="Y493" s="1">
        <v>50.36526946</v>
      </c>
      <c r="Z493" s="1">
        <v>-28.003992019999998</v>
      </c>
      <c r="AA493" s="1">
        <v>92.389221559999996</v>
      </c>
      <c r="AB493" s="1">
        <v>-91.894211580000004</v>
      </c>
      <c r="AC493" s="1">
        <v>832.58283429999994</v>
      </c>
      <c r="AD493" s="1">
        <v>101.997006</v>
      </c>
      <c r="AE493" s="1">
        <v>42.592814369999999</v>
      </c>
      <c r="AF493" s="1">
        <v>28.378243510000001</v>
      </c>
      <c r="AG493" s="1">
        <v>276.8073852</v>
      </c>
      <c r="AH493" s="1">
        <v>140.5209581</v>
      </c>
      <c r="AI493" s="1">
        <v>224.5299401</v>
      </c>
      <c r="AJ493" s="1">
        <v>204.14870260000001</v>
      </c>
      <c r="AK493" s="1">
        <v>996.25353589999997</v>
      </c>
      <c r="AL493" s="1">
        <v>486.67004150000002</v>
      </c>
      <c r="AM493" s="1">
        <v>25.641995730000001</v>
      </c>
      <c r="AN493" s="1">
        <v>6916483.6619999995</v>
      </c>
      <c r="AO493" s="1">
        <v>1124.6330840000001</v>
      </c>
      <c r="AP493" s="1">
        <v>5494.054924</v>
      </c>
      <c r="AQ493" s="1">
        <v>8631.3928190000006</v>
      </c>
      <c r="AR493" s="1">
        <v>2835.968343</v>
      </c>
      <c r="AS493" s="1">
        <v>6340.6773069999999</v>
      </c>
      <c r="AT493" s="1">
        <v>542.33386970000004</v>
      </c>
      <c r="AU493" s="1">
        <v>3937.601185</v>
      </c>
      <c r="AV493" s="1">
        <v>167374.13949999999</v>
      </c>
      <c r="AW493" s="1">
        <v>2197.863128</v>
      </c>
      <c r="AX493" s="1">
        <v>483.9579104</v>
      </c>
      <c r="AY493" s="1">
        <v>127.44420150000001</v>
      </c>
      <c r="AZ493" s="1">
        <v>17471.478350000001</v>
      </c>
      <c r="BA493" s="1">
        <v>5265.3387210000001</v>
      </c>
      <c r="BB493" s="1">
        <v>5601.4281739999997</v>
      </c>
      <c r="BC493" s="1">
        <v>16896.164680000002</v>
      </c>
    </row>
    <row r="494" spans="1:55" ht="15.75" customHeight="1" x14ac:dyDescent="0.25">
      <c r="A494" s="1" t="s">
        <v>1065</v>
      </c>
      <c r="B494" s="1" t="s">
        <v>1066</v>
      </c>
      <c r="C494" s="1" t="s">
        <v>96</v>
      </c>
      <c r="D494" s="1">
        <v>31</v>
      </c>
      <c r="E494" s="1">
        <v>22.380646859999999</v>
      </c>
      <c r="F494" s="1">
        <v>1</v>
      </c>
      <c r="G494" s="1">
        <v>22.5</v>
      </c>
      <c r="H494" s="1">
        <v>5.625</v>
      </c>
      <c r="I494" s="1">
        <v>1.1000000000000001</v>
      </c>
      <c r="J494" s="1">
        <v>0.27500000000000002</v>
      </c>
      <c r="K494" s="1">
        <v>2.4</v>
      </c>
      <c r="L494" s="1">
        <v>0.6</v>
      </c>
      <c r="M494" s="1">
        <v>4.5</v>
      </c>
      <c r="N494" s="1">
        <v>1.125</v>
      </c>
      <c r="O494" s="1">
        <v>9.5</v>
      </c>
      <c r="P494" s="1">
        <v>2.375</v>
      </c>
      <c r="Q494" s="1">
        <v>172</v>
      </c>
      <c r="R494" s="1">
        <v>54.546511629999998</v>
      </c>
      <c r="S494" s="1">
        <v>102.6337209</v>
      </c>
      <c r="T494" s="1">
        <v>26.953488369999999</v>
      </c>
      <c r="U494" s="1">
        <v>9381.0930229999994</v>
      </c>
      <c r="V494" s="1">
        <v>242.3255814</v>
      </c>
      <c r="W494" s="1">
        <v>-132.95930229999999</v>
      </c>
      <c r="X494" s="1">
        <v>375.28488370000002</v>
      </c>
      <c r="Y494" s="1">
        <v>81.587209299999998</v>
      </c>
      <c r="Z494" s="1">
        <v>15.418604650000001</v>
      </c>
      <c r="AA494" s="1">
        <v>171.2209302</v>
      </c>
      <c r="AB494" s="1">
        <v>-70.261627910000001</v>
      </c>
      <c r="AC494" s="1">
        <v>1142.680233</v>
      </c>
      <c r="AD494" s="1">
        <v>121.64534879999999</v>
      </c>
      <c r="AE494" s="1">
        <v>72.238372089999999</v>
      </c>
      <c r="AF494" s="1">
        <v>16.14534884</v>
      </c>
      <c r="AG494" s="1">
        <v>346.69186050000002</v>
      </c>
      <c r="AH494" s="1">
        <v>230.76162790000001</v>
      </c>
      <c r="AI494" s="1">
        <v>288.58720929999998</v>
      </c>
      <c r="AJ494" s="1">
        <v>279.6395349</v>
      </c>
      <c r="AK494" s="1">
        <v>364.6118591</v>
      </c>
      <c r="AL494" s="1">
        <v>203.2276282</v>
      </c>
      <c r="AM494" s="1">
        <v>6.3370053039999998</v>
      </c>
      <c r="AN494" s="1">
        <v>1561374.6229999999</v>
      </c>
      <c r="AO494" s="1">
        <v>634.4547804</v>
      </c>
      <c r="AP494" s="1">
        <v>1347.1503809999999</v>
      </c>
      <c r="AQ494" s="1">
        <v>2221.0236300000001</v>
      </c>
      <c r="AR494" s="1">
        <v>7660.0098939999998</v>
      </c>
      <c r="AS494" s="1">
        <v>8374.8062019999998</v>
      </c>
      <c r="AT494" s="1">
        <v>413.48306810000003</v>
      </c>
      <c r="AU494" s="1">
        <v>919.4223786</v>
      </c>
      <c r="AV494" s="1">
        <v>36757.750950000001</v>
      </c>
      <c r="AW494" s="1">
        <v>781.35301919999995</v>
      </c>
      <c r="AX494" s="1">
        <v>249.24694</v>
      </c>
      <c r="AY494" s="1">
        <v>38.838399289999998</v>
      </c>
      <c r="AZ494" s="1">
        <v>6627.5945529999999</v>
      </c>
      <c r="BA494" s="1">
        <v>2016.580273</v>
      </c>
      <c r="BB494" s="1">
        <v>1302.863695</v>
      </c>
      <c r="BC494" s="1">
        <v>7710.5476680000002</v>
      </c>
    </row>
    <row r="495" spans="1:55" ht="15.75" customHeight="1" x14ac:dyDescent="0.25">
      <c r="A495" s="1" t="s">
        <v>1067</v>
      </c>
      <c r="B495" s="1" t="s">
        <v>1068</v>
      </c>
      <c r="C495" s="1" t="s">
        <v>93</v>
      </c>
      <c r="D495" s="1">
        <v>103.33333330000001</v>
      </c>
      <c r="E495" s="1">
        <v>7.4602156199999996</v>
      </c>
      <c r="F495" s="1">
        <v>3</v>
      </c>
      <c r="G495" s="1">
        <v>40</v>
      </c>
      <c r="H495" s="1">
        <v>10</v>
      </c>
      <c r="I495" s="1">
        <v>1.5</v>
      </c>
      <c r="J495" s="1">
        <v>0.375</v>
      </c>
      <c r="K495" s="1">
        <v>3</v>
      </c>
      <c r="L495" s="1">
        <v>0.75</v>
      </c>
      <c r="M495" s="1">
        <v>7</v>
      </c>
      <c r="N495" s="1">
        <v>1.75</v>
      </c>
      <c r="O495" s="1">
        <v>7</v>
      </c>
      <c r="P495" s="1">
        <v>1.75</v>
      </c>
      <c r="Q495" s="1">
        <v>102</v>
      </c>
      <c r="R495" s="1">
        <v>103.5588235</v>
      </c>
      <c r="S495" s="1">
        <v>96.009803919999996</v>
      </c>
      <c r="T495" s="1">
        <v>40.205882350000003</v>
      </c>
      <c r="U495" s="1">
        <v>5724.4803920000004</v>
      </c>
      <c r="V495" s="1">
        <v>225.6078431</v>
      </c>
      <c r="W495" s="1">
        <v>-31.79411765</v>
      </c>
      <c r="X495" s="1">
        <v>257.40196079999998</v>
      </c>
      <c r="Y495" s="1">
        <v>164.90196080000001</v>
      </c>
      <c r="Z495" s="1">
        <v>41.598039219999997</v>
      </c>
      <c r="AA495" s="1">
        <v>173.41176469999999</v>
      </c>
      <c r="AB495" s="1">
        <v>27.950980390000002</v>
      </c>
      <c r="AC495" s="1">
        <v>1737.1372550000001</v>
      </c>
      <c r="AD495" s="1">
        <v>293.84313730000002</v>
      </c>
      <c r="AE495" s="1">
        <v>46.941176470000002</v>
      </c>
      <c r="AF495" s="1">
        <v>64.901960779999996</v>
      </c>
      <c r="AG495" s="1">
        <v>788.5392157</v>
      </c>
      <c r="AH495" s="1">
        <v>161.7745098</v>
      </c>
      <c r="AI495" s="1">
        <v>729.5784314</v>
      </c>
      <c r="AJ495" s="1">
        <v>200.67647059999999</v>
      </c>
      <c r="AK495" s="1">
        <v>2787.9321490000002</v>
      </c>
      <c r="AL495" s="1">
        <v>412.3464376</v>
      </c>
      <c r="AM495" s="1">
        <v>221.2938264</v>
      </c>
      <c r="AN495" s="1">
        <v>6555267.5789999999</v>
      </c>
      <c r="AO495" s="1">
        <v>2740.9536010000002</v>
      </c>
      <c r="AP495" s="1">
        <v>5870.7195689999999</v>
      </c>
      <c r="AQ495" s="1">
        <v>5223.3912829999999</v>
      </c>
      <c r="AR495" s="1">
        <v>2780.3467289999999</v>
      </c>
      <c r="AS495" s="1">
        <v>5424.6784120000002</v>
      </c>
      <c r="AT495" s="1">
        <v>2370.779266</v>
      </c>
      <c r="AU495" s="1">
        <v>5330.2054939999998</v>
      </c>
      <c r="AV495" s="1">
        <v>717700.75329999998</v>
      </c>
      <c r="AW495" s="1">
        <v>17918.569210000001</v>
      </c>
      <c r="AX495" s="1">
        <v>1643.9767039999999</v>
      </c>
      <c r="AY495" s="1">
        <v>697.97049119999997</v>
      </c>
      <c r="AZ495" s="1">
        <v>134482.5876</v>
      </c>
      <c r="BA495" s="1">
        <v>16650.948649999998</v>
      </c>
      <c r="BB495" s="1">
        <v>106272.74129999999</v>
      </c>
      <c r="BC495" s="1">
        <v>31053.844789999999</v>
      </c>
    </row>
    <row r="496" spans="1:55" ht="15.75" customHeight="1" x14ac:dyDescent="0.25">
      <c r="A496" s="1" t="s">
        <v>1069</v>
      </c>
      <c r="B496" s="1" t="s">
        <v>1070</v>
      </c>
      <c r="C496" s="1" t="s">
        <v>65</v>
      </c>
      <c r="D496" s="1">
        <v>71</v>
      </c>
      <c r="E496" s="1">
        <v>11.190323429999999</v>
      </c>
      <c r="F496" s="1">
        <v>2</v>
      </c>
      <c r="G496" s="1">
        <v>52.5</v>
      </c>
      <c r="H496" s="1">
        <v>13.125</v>
      </c>
      <c r="I496" s="1">
        <v>3</v>
      </c>
      <c r="J496" s="1">
        <v>0.75</v>
      </c>
      <c r="K496" s="1">
        <v>3.1</v>
      </c>
      <c r="L496" s="1">
        <v>0.77500000000000002</v>
      </c>
      <c r="M496" s="1">
        <v>32.5</v>
      </c>
      <c r="N496" s="1">
        <v>8.125</v>
      </c>
      <c r="O496" s="1" t="s">
        <v>71</v>
      </c>
      <c r="P496" s="1" t="s">
        <v>71</v>
      </c>
      <c r="Q496" s="1">
        <v>98</v>
      </c>
      <c r="R496" s="1">
        <v>112.5</v>
      </c>
      <c r="S496" s="1">
        <v>133.07142859999999</v>
      </c>
      <c r="T496" s="1">
        <v>48.795918370000003</v>
      </c>
      <c r="U496" s="1">
        <v>5065.9183670000002</v>
      </c>
      <c r="V496" s="1">
        <v>272.82653060000001</v>
      </c>
      <c r="W496" s="1">
        <v>-3.6326530610000001</v>
      </c>
      <c r="X496" s="1">
        <v>276.45918369999998</v>
      </c>
      <c r="Y496" s="1">
        <v>62.367346939999997</v>
      </c>
      <c r="Z496" s="1">
        <v>172.1530612</v>
      </c>
      <c r="AA496" s="1">
        <v>179.06122450000001</v>
      </c>
      <c r="AB496" s="1">
        <v>51.306122449999997</v>
      </c>
      <c r="AC496" s="1">
        <v>1035.816327</v>
      </c>
      <c r="AD496" s="1">
        <v>184.9489796</v>
      </c>
      <c r="AE496" s="1">
        <v>9.4081632650000007</v>
      </c>
      <c r="AF496" s="1">
        <v>71.530612239999996</v>
      </c>
      <c r="AG496" s="1">
        <v>510.93877550000002</v>
      </c>
      <c r="AH496" s="1">
        <v>47.867346939999997</v>
      </c>
      <c r="AI496" s="1">
        <v>56.959183670000002</v>
      </c>
      <c r="AJ496" s="1">
        <v>483.94897959999997</v>
      </c>
      <c r="AK496" s="1">
        <v>1248.2731960000001</v>
      </c>
      <c r="AL496" s="1">
        <v>440.68556699999999</v>
      </c>
      <c r="AM496" s="1">
        <v>56.617715130000001</v>
      </c>
      <c r="AN496" s="1">
        <v>3173745.2919999999</v>
      </c>
      <c r="AO496" s="1">
        <v>1740.37166</v>
      </c>
      <c r="AP496" s="1">
        <v>2831.6987170000002</v>
      </c>
      <c r="AQ496" s="1">
        <v>3962.4158430000002</v>
      </c>
      <c r="AR496" s="1">
        <v>1110.8121189999999</v>
      </c>
      <c r="AS496" s="1">
        <v>2447.9660210000002</v>
      </c>
      <c r="AT496" s="1">
        <v>907.17147069999999</v>
      </c>
      <c r="AU496" s="1">
        <v>2672.5238800000002</v>
      </c>
      <c r="AV496" s="1">
        <v>314772.62569999998</v>
      </c>
      <c r="AW496" s="1">
        <v>8853.1417000000001</v>
      </c>
      <c r="AX496" s="1">
        <v>99.687355350000004</v>
      </c>
      <c r="AY496" s="1">
        <v>328.35472329999999</v>
      </c>
      <c r="AZ496" s="1">
        <v>74205.728170000002</v>
      </c>
      <c r="BA496" s="1">
        <v>1903.951294</v>
      </c>
      <c r="BB496" s="1">
        <v>2275.2766670000001</v>
      </c>
      <c r="BC496" s="1">
        <v>64785.554069999998</v>
      </c>
    </row>
    <row r="497" spans="1:55" ht="15.75" customHeight="1" x14ac:dyDescent="0.25">
      <c r="A497" s="1" t="s">
        <v>1071</v>
      </c>
      <c r="B497" s="1" t="s">
        <v>1072</v>
      </c>
      <c r="C497" s="1" t="s">
        <v>65</v>
      </c>
      <c r="D497" s="1">
        <v>71.599999999999994</v>
      </c>
      <c r="E497" s="1">
        <v>4.4761293719999999</v>
      </c>
      <c r="F497" s="1">
        <v>5</v>
      </c>
      <c r="G497" s="1">
        <v>70</v>
      </c>
      <c r="H497" s="1">
        <v>17.5</v>
      </c>
      <c r="I497" s="1">
        <v>5</v>
      </c>
      <c r="J497" s="1">
        <v>1.25</v>
      </c>
      <c r="K497" s="1">
        <v>3</v>
      </c>
      <c r="L497" s="1">
        <v>0.75</v>
      </c>
      <c r="M497" s="1">
        <v>87.5</v>
      </c>
      <c r="N497" s="1">
        <v>21.875</v>
      </c>
      <c r="O497" s="1" t="s">
        <v>71</v>
      </c>
      <c r="P497" s="1" t="s">
        <v>71</v>
      </c>
      <c r="Q497" s="1">
        <v>220</v>
      </c>
      <c r="R497" s="1">
        <v>102.20454549999999</v>
      </c>
      <c r="S497" s="1">
        <v>93.386363639999999</v>
      </c>
      <c r="T497" s="1">
        <v>44.713636360000002</v>
      </c>
      <c r="U497" s="1">
        <v>4114.3681820000002</v>
      </c>
      <c r="V497" s="1">
        <v>220.6</v>
      </c>
      <c r="W497" s="1">
        <v>12.12272727</v>
      </c>
      <c r="X497" s="1">
        <v>208.47727269999999</v>
      </c>
      <c r="Y497" s="1">
        <v>59.52727273</v>
      </c>
      <c r="Z497" s="1">
        <v>152.76818180000001</v>
      </c>
      <c r="AA497" s="1">
        <v>156.23181819999999</v>
      </c>
      <c r="AB497" s="1">
        <v>52.381818180000003</v>
      </c>
      <c r="AC497" s="1">
        <v>1577.2636359999999</v>
      </c>
      <c r="AD497" s="1">
        <v>251.2181818</v>
      </c>
      <c r="AE497" s="1">
        <v>29.668181820000001</v>
      </c>
      <c r="AF497" s="1">
        <v>62.081818179999999</v>
      </c>
      <c r="AG497" s="1">
        <v>712.88636359999998</v>
      </c>
      <c r="AH497" s="1">
        <v>120.1818182</v>
      </c>
      <c r="AI497" s="1">
        <v>137.30454549999999</v>
      </c>
      <c r="AJ497" s="1">
        <v>659.50454549999995</v>
      </c>
      <c r="AK497" s="1">
        <v>407.4054587</v>
      </c>
      <c r="AL497" s="1">
        <v>468.85917389999997</v>
      </c>
      <c r="AM497" s="1">
        <v>74.506662520000006</v>
      </c>
      <c r="AN497" s="1">
        <v>1269324.9280000001</v>
      </c>
      <c r="AO497" s="1">
        <v>1026.8529679999999</v>
      </c>
      <c r="AP497" s="1">
        <v>762.95747200000005</v>
      </c>
      <c r="AQ497" s="1">
        <v>1847.136467</v>
      </c>
      <c r="AR497" s="1">
        <v>574.7892071</v>
      </c>
      <c r="AS497" s="1">
        <v>525.96884599999998</v>
      </c>
      <c r="AT497" s="1">
        <v>306.86382320000001</v>
      </c>
      <c r="AU497" s="1">
        <v>867.05902860000003</v>
      </c>
      <c r="AV497" s="1">
        <v>516516.05800000002</v>
      </c>
      <c r="AW497" s="1">
        <v>9949.4864259999995</v>
      </c>
      <c r="AX497" s="1">
        <v>633.99441679999995</v>
      </c>
      <c r="AY497" s="1">
        <v>198.36770440000001</v>
      </c>
      <c r="AZ497" s="1">
        <v>83522.658259999997</v>
      </c>
      <c r="BA497" s="1">
        <v>7414.6882519999999</v>
      </c>
      <c r="BB497" s="1">
        <v>11399.4913</v>
      </c>
      <c r="BC497" s="1">
        <v>72253.429199999999</v>
      </c>
    </row>
    <row r="498" spans="1:55" ht="15.75" customHeight="1" x14ac:dyDescent="0.25">
      <c r="A498" s="1" t="s">
        <v>1073</v>
      </c>
      <c r="B498" s="1" t="s">
        <v>1074</v>
      </c>
      <c r="C498" s="1" t="s">
        <v>70</v>
      </c>
      <c r="D498" s="1">
        <v>56</v>
      </c>
      <c r="E498" s="1">
        <v>22.380646859999999</v>
      </c>
      <c r="F498" s="1">
        <v>1</v>
      </c>
      <c r="G498" s="1">
        <v>47.5</v>
      </c>
      <c r="H498" s="1">
        <v>11.875</v>
      </c>
      <c r="I498" s="1">
        <v>3.5</v>
      </c>
      <c r="J498" s="1">
        <v>0.875</v>
      </c>
      <c r="K498" s="1">
        <v>2.25</v>
      </c>
      <c r="L498" s="1">
        <v>0.5625</v>
      </c>
      <c r="M498" s="1">
        <v>19</v>
      </c>
      <c r="N498" s="1">
        <v>4.75</v>
      </c>
      <c r="O498" s="1">
        <v>12.5</v>
      </c>
      <c r="P498" s="1">
        <v>3.125</v>
      </c>
      <c r="Q498" s="1">
        <v>25</v>
      </c>
      <c r="R498" s="1">
        <v>63.04</v>
      </c>
      <c r="S498" s="1">
        <v>121.12</v>
      </c>
      <c r="T498" s="1">
        <v>42.68</v>
      </c>
      <c r="U498" s="1">
        <v>5758.88</v>
      </c>
      <c r="V498" s="1">
        <v>188.92</v>
      </c>
      <c r="W498" s="1">
        <v>-92.32</v>
      </c>
      <c r="X498" s="1">
        <v>281.24</v>
      </c>
      <c r="Y498" s="1">
        <v>127.04</v>
      </c>
      <c r="Z498" s="1">
        <v>-3.8</v>
      </c>
      <c r="AA498" s="1">
        <v>132.68</v>
      </c>
      <c r="AB498" s="1">
        <v>-14.08</v>
      </c>
      <c r="AC498" s="1">
        <v>734.32</v>
      </c>
      <c r="AD498" s="1">
        <v>167.04</v>
      </c>
      <c r="AE498" s="1">
        <v>6</v>
      </c>
      <c r="AF498" s="1">
        <v>90.84</v>
      </c>
      <c r="AG498" s="1">
        <v>429.88</v>
      </c>
      <c r="AH498" s="1">
        <v>29.28</v>
      </c>
      <c r="AI498" s="1">
        <v>407.84</v>
      </c>
      <c r="AJ498" s="1">
        <v>39.64</v>
      </c>
      <c r="AK498" s="1">
        <v>3137.04</v>
      </c>
      <c r="AL498" s="1">
        <v>378.69333330000001</v>
      </c>
      <c r="AM498" s="1">
        <v>26.72666667</v>
      </c>
      <c r="AN498" s="1">
        <v>714008.36</v>
      </c>
      <c r="AO498" s="1">
        <v>3074.2433329999999</v>
      </c>
      <c r="AP498" s="1">
        <v>4904.5600000000004</v>
      </c>
      <c r="AQ498" s="1">
        <v>1122.2733330000001</v>
      </c>
      <c r="AR498" s="1">
        <v>2442.4566669999999</v>
      </c>
      <c r="AS498" s="1">
        <v>3764.25</v>
      </c>
      <c r="AT498" s="1">
        <v>3038.56</v>
      </c>
      <c r="AU498" s="1">
        <v>3255.66</v>
      </c>
      <c r="AV498" s="1">
        <v>100418.4767</v>
      </c>
      <c r="AW498" s="1">
        <v>5816.9566670000004</v>
      </c>
      <c r="AX498" s="1">
        <v>30.5</v>
      </c>
      <c r="AY498" s="1">
        <v>313.30666669999999</v>
      </c>
      <c r="AZ498" s="1">
        <v>35125.360000000001</v>
      </c>
      <c r="BA498" s="1">
        <v>767.62666669999999</v>
      </c>
      <c r="BB498" s="1">
        <v>30112.056670000002</v>
      </c>
      <c r="BC498" s="1">
        <v>2340.2399999999998</v>
      </c>
    </row>
    <row r="499" spans="1:55" ht="15.75" customHeight="1" x14ac:dyDescent="0.25">
      <c r="A499" s="1" t="s">
        <v>1075</v>
      </c>
      <c r="B499" s="1" t="s">
        <v>1076</v>
      </c>
      <c r="C499" s="1" t="s">
        <v>3142</v>
      </c>
      <c r="D499" s="1">
        <v>52</v>
      </c>
      <c r="E499" s="1">
        <v>7.4602156199999996</v>
      </c>
      <c r="F499" s="1">
        <v>3</v>
      </c>
      <c r="G499" s="1">
        <v>10</v>
      </c>
      <c r="H499" s="1">
        <v>2.5</v>
      </c>
      <c r="I499" s="1">
        <v>1.5</v>
      </c>
      <c r="J499" s="1">
        <v>0.375</v>
      </c>
      <c r="K499" s="1">
        <v>3.25</v>
      </c>
      <c r="L499" s="1">
        <v>0.8125</v>
      </c>
      <c r="M499" s="1">
        <v>0</v>
      </c>
      <c r="N499" s="1">
        <v>0</v>
      </c>
      <c r="O499" s="1">
        <v>7.5</v>
      </c>
      <c r="P499" s="1">
        <v>1.875</v>
      </c>
      <c r="Q499" s="1">
        <v>323</v>
      </c>
      <c r="R499" s="1">
        <v>-11.65325077</v>
      </c>
      <c r="S499" s="1">
        <v>108.9349845</v>
      </c>
      <c r="T499" s="1">
        <v>26.14860681</v>
      </c>
      <c r="U499" s="1">
        <v>10988.16718</v>
      </c>
      <c r="V499" s="1">
        <v>204.16099070000001</v>
      </c>
      <c r="W499" s="1">
        <v>-214.4489164</v>
      </c>
      <c r="X499" s="1">
        <v>418.60990709999999</v>
      </c>
      <c r="Y499" s="1">
        <v>115.8080495</v>
      </c>
      <c r="Z499" s="1">
        <v>-91.390092879999997</v>
      </c>
      <c r="AA499" s="1">
        <v>127.5541796</v>
      </c>
      <c r="AB499" s="1">
        <v>-151.003096</v>
      </c>
      <c r="AC499" s="1">
        <v>433.41176469999999</v>
      </c>
      <c r="AD499" s="1">
        <v>65.086687310000002</v>
      </c>
      <c r="AE499" s="1">
        <v>18.486068110000001</v>
      </c>
      <c r="AF499" s="1">
        <v>45.260061919999998</v>
      </c>
      <c r="AG499" s="1">
        <v>173.1083591</v>
      </c>
      <c r="AH499" s="1">
        <v>63.414860679999997</v>
      </c>
      <c r="AI499" s="1">
        <v>163.92879260000001</v>
      </c>
      <c r="AJ499" s="1">
        <v>77.504643959999996</v>
      </c>
      <c r="AK499" s="1">
        <v>4208.5005099999998</v>
      </c>
      <c r="AL499" s="1">
        <v>841.49575990000005</v>
      </c>
      <c r="AM499" s="1">
        <v>53.027536869999999</v>
      </c>
      <c r="AN499" s="1">
        <v>10984498.17</v>
      </c>
      <c r="AO499" s="1">
        <v>2145.508163</v>
      </c>
      <c r="AP499" s="1">
        <v>10236.105299999999</v>
      </c>
      <c r="AQ499" s="1">
        <v>9005.4436280000009</v>
      </c>
      <c r="AR499" s="1">
        <v>2567.4226680000002</v>
      </c>
      <c r="AS499" s="1">
        <v>8776.5492180000001</v>
      </c>
      <c r="AT499" s="1">
        <v>1740.2664649999999</v>
      </c>
      <c r="AU499" s="1">
        <v>9450.0155180000002</v>
      </c>
      <c r="AV499" s="1">
        <v>34264.826820000002</v>
      </c>
      <c r="AW499" s="1">
        <v>542.99246200000005</v>
      </c>
      <c r="AX499" s="1">
        <v>133.82822139999999</v>
      </c>
      <c r="AY499" s="1">
        <v>311.00669190000002</v>
      </c>
      <c r="AZ499" s="1">
        <v>4102.0844950000001</v>
      </c>
      <c r="BA499" s="1">
        <v>1475.286983</v>
      </c>
      <c r="BB499" s="1">
        <v>3402.4265909999999</v>
      </c>
      <c r="BC499" s="1">
        <v>2857.4433009999998</v>
      </c>
    </row>
    <row r="500" spans="1:55" ht="15.75" customHeight="1" x14ac:dyDescent="0.25">
      <c r="A500" s="1" t="s">
        <v>1077</v>
      </c>
      <c r="B500" s="1" t="s">
        <v>1078</v>
      </c>
      <c r="C500" s="1" t="s">
        <v>157</v>
      </c>
      <c r="D500" s="1">
        <v>88</v>
      </c>
      <c r="E500" s="1">
        <v>22.380646859999999</v>
      </c>
      <c r="F500" s="1">
        <v>1</v>
      </c>
      <c r="G500" s="1">
        <v>17.5</v>
      </c>
      <c r="H500" s="1">
        <v>4.375</v>
      </c>
      <c r="I500" s="1">
        <v>0.45</v>
      </c>
      <c r="J500" s="1">
        <v>0.1125</v>
      </c>
      <c r="K500" s="1">
        <v>5.6</v>
      </c>
      <c r="L500" s="1">
        <v>1.4</v>
      </c>
      <c r="M500" s="1">
        <v>0</v>
      </c>
      <c r="N500" s="1">
        <v>0</v>
      </c>
      <c r="O500" s="1">
        <v>17.5</v>
      </c>
      <c r="P500" s="1">
        <v>4.375</v>
      </c>
      <c r="Q500" s="1">
        <v>8</v>
      </c>
      <c r="R500" s="1">
        <v>83.125</v>
      </c>
      <c r="S500" s="1">
        <v>90.5</v>
      </c>
      <c r="T500" s="1">
        <v>46</v>
      </c>
      <c r="U500" s="1">
        <v>3608.25</v>
      </c>
      <c r="V500" s="1">
        <v>188.5</v>
      </c>
      <c r="W500" s="1">
        <v>-6.625</v>
      </c>
      <c r="X500" s="1">
        <v>195.125</v>
      </c>
      <c r="Y500" s="1">
        <v>42.75</v>
      </c>
      <c r="Z500" s="1">
        <v>109.875</v>
      </c>
      <c r="AA500" s="1">
        <v>128.625</v>
      </c>
      <c r="AB500" s="1">
        <v>35.625</v>
      </c>
      <c r="AC500" s="1">
        <v>2289.625</v>
      </c>
      <c r="AD500" s="1">
        <v>239.375</v>
      </c>
      <c r="AE500" s="1">
        <v>129.625</v>
      </c>
      <c r="AF500" s="1">
        <v>17.125</v>
      </c>
      <c r="AG500" s="1">
        <v>686.375</v>
      </c>
      <c r="AH500" s="1">
        <v>457.375</v>
      </c>
      <c r="AI500" s="1">
        <v>475.25</v>
      </c>
      <c r="AJ500" s="1">
        <v>662</v>
      </c>
      <c r="AK500" s="1">
        <v>179.95624670000001</v>
      </c>
      <c r="AL500" s="1">
        <v>37.58996338</v>
      </c>
      <c r="AM500" s="1">
        <v>3.9659767910000001</v>
      </c>
      <c r="AN500" s="1">
        <v>554159.40769999998</v>
      </c>
      <c r="AO500" s="1">
        <v>132.41569139999999</v>
      </c>
      <c r="AP500" s="1">
        <v>548.17129839999996</v>
      </c>
      <c r="AQ500" s="1">
        <v>594.08587580000005</v>
      </c>
      <c r="AR500" s="1">
        <v>393.98568920000002</v>
      </c>
      <c r="AS500" s="1">
        <v>852.41291950000004</v>
      </c>
      <c r="AT500" s="1">
        <v>97.164122250000005</v>
      </c>
      <c r="AU500" s="1">
        <v>448.34779379999998</v>
      </c>
      <c r="AV500" s="1">
        <v>17630.362870000001</v>
      </c>
      <c r="AW500" s="1">
        <v>303.19361629999997</v>
      </c>
      <c r="AX500" s="1">
        <v>65.985857289999998</v>
      </c>
      <c r="AY500" s="1">
        <v>24.61358813</v>
      </c>
      <c r="AZ500" s="1">
        <v>2289.615198</v>
      </c>
      <c r="BA500" s="1">
        <v>693.38893010000004</v>
      </c>
      <c r="BB500" s="1">
        <v>1120.2758859999999</v>
      </c>
      <c r="BC500" s="1">
        <v>1976.6463900000001</v>
      </c>
    </row>
    <row r="501" spans="1:55" ht="15.75" customHeight="1" x14ac:dyDescent="0.25">
      <c r="A501" s="1" t="s">
        <v>1079</v>
      </c>
      <c r="B501" s="1" t="s">
        <v>1080</v>
      </c>
      <c r="C501" s="1" t="s">
        <v>3178</v>
      </c>
      <c r="D501" s="1">
        <v>68</v>
      </c>
      <c r="E501" s="1">
        <v>11.190323429999999</v>
      </c>
      <c r="F501" s="1">
        <v>2</v>
      </c>
      <c r="G501" s="1">
        <v>15</v>
      </c>
      <c r="H501" s="1">
        <v>3.75</v>
      </c>
      <c r="I501" s="1">
        <v>1.75</v>
      </c>
      <c r="J501" s="1">
        <v>0.4375</v>
      </c>
      <c r="K501" s="1">
        <v>3.75</v>
      </c>
      <c r="L501" s="1">
        <v>0.9375</v>
      </c>
      <c r="M501" s="1">
        <v>11</v>
      </c>
      <c r="N501" s="1">
        <v>2.75</v>
      </c>
      <c r="O501" s="1">
        <v>11</v>
      </c>
      <c r="P501" s="1">
        <v>2.75</v>
      </c>
      <c r="Q501" s="1">
        <v>68</v>
      </c>
      <c r="R501" s="1">
        <v>140.57352940000001</v>
      </c>
      <c r="S501" s="1">
        <v>85.75</v>
      </c>
      <c r="T501" s="1">
        <v>35.764705880000001</v>
      </c>
      <c r="U501" s="1">
        <v>5308.8529410000001</v>
      </c>
      <c r="V501" s="1">
        <v>269.76470590000002</v>
      </c>
      <c r="W501" s="1">
        <v>32.705882350000003</v>
      </c>
      <c r="X501" s="1">
        <v>237.05882349999999</v>
      </c>
      <c r="Y501" s="1">
        <v>126.0735294</v>
      </c>
      <c r="Z501" s="1">
        <v>199.17647059999999</v>
      </c>
      <c r="AA501" s="1">
        <v>210.19117650000001</v>
      </c>
      <c r="AB501" s="1">
        <v>75.117647059999996</v>
      </c>
      <c r="AC501" s="1">
        <v>746.69117649999998</v>
      </c>
      <c r="AD501" s="1">
        <v>102.58823529999999</v>
      </c>
      <c r="AE501" s="1">
        <v>21.514705880000001</v>
      </c>
      <c r="AF501" s="1">
        <v>36.33823529</v>
      </c>
      <c r="AG501" s="1">
        <v>269.80882350000002</v>
      </c>
      <c r="AH501" s="1">
        <v>103.08823529999999</v>
      </c>
      <c r="AI501" s="1">
        <v>118.7647059</v>
      </c>
      <c r="AJ501" s="1">
        <v>217.08823530000001</v>
      </c>
      <c r="AK501" s="1">
        <v>299.83033360000002</v>
      </c>
      <c r="AL501" s="1">
        <v>119.4440299</v>
      </c>
      <c r="AM501" s="1">
        <v>10.451273049999999</v>
      </c>
      <c r="AN501" s="1">
        <v>356773.59</v>
      </c>
      <c r="AO501" s="1">
        <v>185.40649690000001</v>
      </c>
      <c r="AP501" s="1">
        <v>647.55399469999998</v>
      </c>
      <c r="AQ501" s="1">
        <v>642.44424930000002</v>
      </c>
      <c r="AR501" s="1">
        <v>491.89003509999998</v>
      </c>
      <c r="AS501" s="1">
        <v>1805.1027220000001</v>
      </c>
      <c r="AT501" s="1">
        <v>197.82857770000001</v>
      </c>
      <c r="AU501" s="1">
        <v>550.73222120000003</v>
      </c>
      <c r="AV501" s="1">
        <v>12225.321120000001</v>
      </c>
      <c r="AW501" s="1">
        <v>374.4249342</v>
      </c>
      <c r="AX501" s="1">
        <v>172.2833626</v>
      </c>
      <c r="AY501" s="1">
        <v>243.66000880000001</v>
      </c>
      <c r="AZ501" s="1">
        <v>3332.3957420000002</v>
      </c>
      <c r="BA501" s="1">
        <v>1950.8876210000001</v>
      </c>
      <c r="BB501" s="1">
        <v>2063.5856010000002</v>
      </c>
      <c r="BC501" s="1">
        <v>4921.6040389999998</v>
      </c>
    </row>
    <row r="502" spans="1:55" ht="15.75" customHeight="1" x14ac:dyDescent="0.25">
      <c r="A502" s="1" t="s">
        <v>1081</v>
      </c>
      <c r="B502" s="1" t="s">
        <v>1082</v>
      </c>
      <c r="C502" s="1" t="s">
        <v>344</v>
      </c>
      <c r="D502" s="1">
        <v>12</v>
      </c>
      <c r="E502" s="1">
        <v>11.190323429999999</v>
      </c>
      <c r="F502" s="1">
        <v>2</v>
      </c>
      <c r="G502" s="1">
        <v>17.5</v>
      </c>
      <c r="H502" s="1">
        <v>4.375</v>
      </c>
      <c r="I502" s="1">
        <v>5.5</v>
      </c>
      <c r="J502" s="1">
        <v>1.375</v>
      </c>
      <c r="K502" s="1">
        <v>2.5</v>
      </c>
      <c r="L502" s="1">
        <v>0.625</v>
      </c>
      <c r="M502" s="1">
        <v>15</v>
      </c>
      <c r="N502" s="1">
        <v>3.75</v>
      </c>
      <c r="O502" s="1">
        <v>9</v>
      </c>
      <c r="P502" s="1">
        <v>2.25</v>
      </c>
      <c r="Q502" s="1">
        <v>3</v>
      </c>
      <c r="R502" s="1">
        <v>112.66666669999999</v>
      </c>
      <c r="S502" s="1">
        <v>108.33333330000001</v>
      </c>
      <c r="T502" s="1">
        <v>29</v>
      </c>
      <c r="U502" s="1">
        <v>9351.6666669999995</v>
      </c>
      <c r="V502" s="1">
        <v>288</v>
      </c>
      <c r="W502" s="1">
        <v>-77.666666669999998</v>
      </c>
      <c r="X502" s="1">
        <v>365.66666670000001</v>
      </c>
      <c r="Y502" s="1">
        <v>229.33333329999999</v>
      </c>
      <c r="Z502" s="1">
        <v>-12</v>
      </c>
      <c r="AA502" s="1">
        <v>229.33333329999999</v>
      </c>
      <c r="AB502" s="1">
        <v>-12</v>
      </c>
      <c r="AC502" s="1">
        <v>1211.333333</v>
      </c>
      <c r="AD502" s="1">
        <v>264.66666670000001</v>
      </c>
      <c r="AE502" s="1">
        <v>25.333333329999999</v>
      </c>
      <c r="AF502" s="1">
        <v>75.666666669999998</v>
      </c>
      <c r="AG502" s="1">
        <v>649.33333330000005</v>
      </c>
      <c r="AH502" s="1">
        <v>91</v>
      </c>
      <c r="AI502" s="1">
        <v>649.33333330000005</v>
      </c>
      <c r="AJ502" s="1">
        <v>91</v>
      </c>
      <c r="AK502" s="1">
        <v>479.8833247</v>
      </c>
      <c r="AL502" s="1">
        <v>100.23990240000001</v>
      </c>
      <c r="AM502" s="1">
        <v>10.575938109999999</v>
      </c>
      <c r="AN502" s="1">
        <v>1477758.42</v>
      </c>
      <c r="AO502" s="1">
        <v>353.10851029999998</v>
      </c>
      <c r="AP502" s="1">
        <v>1461.790129</v>
      </c>
      <c r="AQ502" s="1">
        <v>1584.229002</v>
      </c>
      <c r="AR502" s="1">
        <v>1050.6285049999999</v>
      </c>
      <c r="AS502" s="1">
        <v>2273.1011189999999</v>
      </c>
      <c r="AT502" s="1">
        <v>259.10432600000001</v>
      </c>
      <c r="AU502" s="1">
        <v>1195.5941170000001</v>
      </c>
      <c r="AV502" s="1">
        <v>47014.300990000003</v>
      </c>
      <c r="AW502" s="1">
        <v>808.51631029999999</v>
      </c>
      <c r="AX502" s="1">
        <v>175.9622861</v>
      </c>
      <c r="AY502" s="1">
        <v>65.636235020000001</v>
      </c>
      <c r="AZ502" s="1">
        <v>6105.6405269999996</v>
      </c>
      <c r="BA502" s="1">
        <v>1849.037147</v>
      </c>
      <c r="BB502" s="1">
        <v>2987.4023619999998</v>
      </c>
      <c r="BC502" s="1">
        <v>5271.057041</v>
      </c>
    </row>
    <row r="503" spans="1:55" ht="15.75" customHeight="1" x14ac:dyDescent="0.25">
      <c r="A503" s="1" t="s">
        <v>1083</v>
      </c>
      <c r="B503" s="1" t="s">
        <v>1084</v>
      </c>
      <c r="C503" s="1" t="s">
        <v>150</v>
      </c>
      <c r="D503" s="1">
        <v>46</v>
      </c>
      <c r="E503" s="1">
        <v>22.380646859999999</v>
      </c>
      <c r="F503" s="1">
        <v>1</v>
      </c>
      <c r="G503" s="1">
        <v>35</v>
      </c>
      <c r="H503" s="1">
        <v>8.75</v>
      </c>
      <c r="I503" s="1">
        <v>5.5</v>
      </c>
      <c r="J503" s="1">
        <v>1.375</v>
      </c>
      <c r="K503" s="1">
        <v>4.5</v>
      </c>
      <c r="L503" s="1">
        <v>1.125</v>
      </c>
      <c r="M503" s="1">
        <v>22.5</v>
      </c>
      <c r="N503" s="1">
        <v>5.625</v>
      </c>
      <c r="O503" s="1">
        <v>17.5</v>
      </c>
      <c r="P503" s="1">
        <v>4.375</v>
      </c>
      <c r="Q503" s="1">
        <v>94</v>
      </c>
      <c r="R503" s="1">
        <v>135.51063830000001</v>
      </c>
      <c r="S503" s="1">
        <v>83.914893620000001</v>
      </c>
      <c r="T503" s="1">
        <v>34.031914890000003</v>
      </c>
      <c r="U503" s="1">
        <v>5580.6914889999998</v>
      </c>
      <c r="V503" s="1">
        <v>268.54255319999999</v>
      </c>
      <c r="W503" s="1">
        <v>26.255319149999998</v>
      </c>
      <c r="X503" s="1">
        <v>242.28723400000001</v>
      </c>
      <c r="Y503" s="1">
        <v>125.287234</v>
      </c>
      <c r="Z503" s="1">
        <v>187.7234043</v>
      </c>
      <c r="AA503" s="1">
        <v>208.73404260000001</v>
      </c>
      <c r="AB503" s="1">
        <v>67.234042549999998</v>
      </c>
      <c r="AC503" s="1">
        <v>740.77659570000003</v>
      </c>
      <c r="AD503" s="1">
        <v>95.606382980000006</v>
      </c>
      <c r="AE503" s="1">
        <v>25.276595740000001</v>
      </c>
      <c r="AF503" s="1">
        <v>30.755319149999998</v>
      </c>
      <c r="AG503" s="1">
        <v>255.10638299999999</v>
      </c>
      <c r="AH503" s="1">
        <v>115.6808511</v>
      </c>
      <c r="AI503" s="1">
        <v>131.39361700000001</v>
      </c>
      <c r="AJ503" s="1">
        <v>195.09574470000001</v>
      </c>
      <c r="AK503" s="1">
        <v>163.39235869999999</v>
      </c>
      <c r="AL503" s="1">
        <v>136.50880810000001</v>
      </c>
      <c r="AM503" s="1">
        <v>7.2140242509999997</v>
      </c>
      <c r="AN503" s="1">
        <v>146834.19409999999</v>
      </c>
      <c r="AO503" s="1">
        <v>240.48741709999999</v>
      </c>
      <c r="AP503" s="1">
        <v>272.4502402</v>
      </c>
      <c r="AQ503" s="1">
        <v>451.58327609999998</v>
      </c>
      <c r="AR503" s="1">
        <v>686.46499659999995</v>
      </c>
      <c r="AS503" s="1">
        <v>2552.5033170000002</v>
      </c>
      <c r="AT503" s="1">
        <v>150.64893620000001</v>
      </c>
      <c r="AU503" s="1">
        <v>226.6543125</v>
      </c>
      <c r="AV503" s="1">
        <v>8356.1968660000002</v>
      </c>
      <c r="AW503" s="1">
        <v>208.90791580000001</v>
      </c>
      <c r="AX503" s="1">
        <v>98.524822700000001</v>
      </c>
      <c r="AY503" s="1">
        <v>63.799702590000003</v>
      </c>
      <c r="AZ503" s="1">
        <v>1705.5799589999999</v>
      </c>
      <c r="BA503" s="1">
        <v>843.48844659999997</v>
      </c>
      <c r="BB503" s="1">
        <v>836.54232439999998</v>
      </c>
      <c r="BC503" s="1">
        <v>2002.797186</v>
      </c>
    </row>
    <row r="504" spans="1:55" ht="15.75" customHeight="1" x14ac:dyDescent="0.25">
      <c r="A504" s="1" t="s">
        <v>1085</v>
      </c>
      <c r="B504" s="1" t="s">
        <v>1086</v>
      </c>
      <c r="C504" s="1" t="s">
        <v>3171</v>
      </c>
      <c r="D504" s="1">
        <v>54</v>
      </c>
      <c r="E504" s="1">
        <v>11.190323429999999</v>
      </c>
      <c r="F504" s="1">
        <v>2</v>
      </c>
      <c r="G504" s="1">
        <v>32.5</v>
      </c>
      <c r="H504" s="1">
        <v>8.125</v>
      </c>
      <c r="I504" s="1">
        <v>3.2</v>
      </c>
      <c r="J504" s="1">
        <v>0.8</v>
      </c>
      <c r="K504" s="1">
        <v>4.2</v>
      </c>
      <c r="L504" s="1">
        <v>1.05</v>
      </c>
      <c r="M504" s="1">
        <v>14</v>
      </c>
      <c r="N504" s="1">
        <v>3.5</v>
      </c>
      <c r="O504" s="1">
        <v>23</v>
      </c>
      <c r="P504" s="1">
        <v>5.75</v>
      </c>
      <c r="Q504" s="1">
        <v>206</v>
      </c>
      <c r="R504" s="1">
        <v>111.5776699</v>
      </c>
      <c r="S504" s="1">
        <v>122.97572820000001</v>
      </c>
      <c r="T504" s="1">
        <v>30.93203883</v>
      </c>
      <c r="U504" s="1">
        <v>9482.1941750000005</v>
      </c>
      <c r="V504" s="1">
        <v>305.20873790000002</v>
      </c>
      <c r="W504" s="1">
        <v>-88.339805830000003</v>
      </c>
      <c r="X504" s="1">
        <v>393.54854369999998</v>
      </c>
      <c r="Y504" s="1">
        <v>183.52912620000001</v>
      </c>
      <c r="Z504" s="1">
        <v>6.606796117</v>
      </c>
      <c r="AA504" s="1">
        <v>228.95145629999999</v>
      </c>
      <c r="AB504" s="1">
        <v>-16.7184466</v>
      </c>
      <c r="AC504" s="1">
        <v>994.75728160000006</v>
      </c>
      <c r="AD504" s="1">
        <v>118.1747573</v>
      </c>
      <c r="AE504" s="1">
        <v>45.432038830000003</v>
      </c>
      <c r="AF504" s="1">
        <v>29.126213589999999</v>
      </c>
      <c r="AG504" s="1">
        <v>325.44174759999999</v>
      </c>
      <c r="AH504" s="1">
        <v>158.06310680000001</v>
      </c>
      <c r="AI504" s="1">
        <v>297.2524272</v>
      </c>
      <c r="AJ504" s="1">
        <v>167.2330097</v>
      </c>
      <c r="AK504" s="1">
        <v>734.4207672</v>
      </c>
      <c r="AL504" s="1">
        <v>123.88721289999999</v>
      </c>
      <c r="AM504" s="1">
        <v>13.44901729</v>
      </c>
      <c r="AN504" s="1">
        <v>1007439.347</v>
      </c>
      <c r="AO504" s="1">
        <v>485.00499639999998</v>
      </c>
      <c r="AP504" s="1">
        <v>1463.942505</v>
      </c>
      <c r="AQ504" s="1">
        <v>927.57568079999999</v>
      </c>
      <c r="AR504" s="1">
        <v>2171.0503669999998</v>
      </c>
      <c r="AS504" s="1">
        <v>6161.5861000000004</v>
      </c>
      <c r="AT504" s="1">
        <v>436.39763199999999</v>
      </c>
      <c r="AU504" s="1">
        <v>1485.364243</v>
      </c>
      <c r="AV504" s="1">
        <v>31009.609090000002</v>
      </c>
      <c r="AW504" s="1">
        <v>343.43272560000003</v>
      </c>
      <c r="AX504" s="1">
        <v>430.96852949999999</v>
      </c>
      <c r="AY504" s="1">
        <v>195.4669193</v>
      </c>
      <c r="AZ504" s="1">
        <v>1832.6087849999999</v>
      </c>
      <c r="BA504" s="1">
        <v>4833.2008759999999</v>
      </c>
      <c r="BB504" s="1">
        <v>1169.096945</v>
      </c>
      <c r="BC504" s="1">
        <v>7433.0186119999998</v>
      </c>
    </row>
    <row r="505" spans="1:55" ht="15.75" customHeight="1" x14ac:dyDescent="0.25">
      <c r="A505" s="1" t="s">
        <v>1087</v>
      </c>
      <c r="B505" s="1" t="s">
        <v>1088</v>
      </c>
      <c r="C505" s="1" t="s">
        <v>3145</v>
      </c>
      <c r="D505" s="1">
        <v>76</v>
      </c>
      <c r="E505" s="1">
        <v>11.190323429999999</v>
      </c>
      <c r="F505" s="1">
        <v>2</v>
      </c>
      <c r="G505" s="1">
        <v>60</v>
      </c>
      <c r="H505" s="1">
        <v>15</v>
      </c>
      <c r="I505" s="1">
        <v>1.35</v>
      </c>
      <c r="J505" s="1">
        <v>0.33750000000000002</v>
      </c>
      <c r="K505" s="1">
        <v>5.35</v>
      </c>
      <c r="L505" s="1">
        <v>1.3374999999999999</v>
      </c>
      <c r="M505" s="1">
        <v>15</v>
      </c>
      <c r="N505" s="1">
        <v>3.75</v>
      </c>
      <c r="O505" s="1" t="s">
        <v>71</v>
      </c>
      <c r="P505" s="1" t="s">
        <v>71</v>
      </c>
      <c r="Q505" s="1">
        <v>485</v>
      </c>
      <c r="R505" s="1">
        <v>27.694845359999999</v>
      </c>
      <c r="S505" s="1">
        <v>107.56907219999999</v>
      </c>
      <c r="T505" s="1">
        <v>24.967010309999999</v>
      </c>
      <c r="U505" s="1">
        <v>10853.065979999999</v>
      </c>
      <c r="V505" s="1">
        <v>234.1113402</v>
      </c>
      <c r="W505" s="1">
        <v>-190.81443300000001</v>
      </c>
      <c r="X505" s="1">
        <v>424.92577319999998</v>
      </c>
      <c r="Y505" s="1">
        <v>127.1773196</v>
      </c>
      <c r="Z505" s="1">
        <v>-74.657731960000007</v>
      </c>
      <c r="AA505" s="1">
        <v>160.41030929999999</v>
      </c>
      <c r="AB505" s="1">
        <v>-119.3731959</v>
      </c>
      <c r="AC505" s="1">
        <v>882.74432990000003</v>
      </c>
      <c r="AD505" s="1">
        <v>105.5525773</v>
      </c>
      <c r="AE505" s="1">
        <v>43.360824739999998</v>
      </c>
      <c r="AF505" s="1">
        <v>29.835051549999999</v>
      </c>
      <c r="AG505" s="1">
        <v>298.59381439999999</v>
      </c>
      <c r="AH505" s="1">
        <v>146.7608247</v>
      </c>
      <c r="AI505" s="1">
        <v>279.11958759999999</v>
      </c>
      <c r="AJ505" s="1">
        <v>166.24536079999999</v>
      </c>
      <c r="AK505" s="1">
        <v>1385.522391</v>
      </c>
      <c r="AL505" s="1">
        <v>210.2416035</v>
      </c>
      <c r="AM505" s="1">
        <v>7.9741160430000004</v>
      </c>
      <c r="AN505" s="1">
        <v>2784212.3679999998</v>
      </c>
      <c r="AO505" s="1">
        <v>1085.132206</v>
      </c>
      <c r="AP505" s="1">
        <v>4289.9365680000001</v>
      </c>
      <c r="AQ505" s="1">
        <v>3431.572991</v>
      </c>
      <c r="AR505" s="1">
        <v>3789.4395669999999</v>
      </c>
      <c r="AS505" s="1">
        <v>5337.064429</v>
      </c>
      <c r="AT505" s="1">
        <v>774.32096790000003</v>
      </c>
      <c r="AU505" s="1">
        <v>3212.7757259999998</v>
      </c>
      <c r="AV505" s="1">
        <v>42911.794000000002</v>
      </c>
      <c r="AW505" s="1">
        <v>280.51220929999999</v>
      </c>
      <c r="AX505" s="1">
        <v>459.48730510000001</v>
      </c>
      <c r="AY505" s="1">
        <v>198.98100030000001</v>
      </c>
      <c r="AZ505" s="1">
        <v>2597.1094659999999</v>
      </c>
      <c r="BA505" s="1">
        <v>4181.8930899999996</v>
      </c>
      <c r="BB505" s="1">
        <v>1580.2625290000001</v>
      </c>
      <c r="BC505" s="1">
        <v>7118.1772769999998</v>
      </c>
    </row>
    <row r="506" spans="1:55" ht="15.75" customHeight="1" x14ac:dyDescent="0.25">
      <c r="A506" s="1" t="s">
        <v>1089</v>
      </c>
      <c r="B506" s="1" t="s">
        <v>1090</v>
      </c>
      <c r="C506" s="1" t="s">
        <v>3174</v>
      </c>
      <c r="D506" s="1">
        <v>53</v>
      </c>
      <c r="E506" s="1">
        <v>3.7301078099999998</v>
      </c>
      <c r="F506" s="1">
        <v>6</v>
      </c>
      <c r="G506" s="1">
        <v>45</v>
      </c>
      <c r="H506" s="1">
        <v>11.25</v>
      </c>
      <c r="I506" s="1">
        <v>2</v>
      </c>
      <c r="J506" s="1">
        <v>0.5</v>
      </c>
      <c r="K506" s="1">
        <v>4.25</v>
      </c>
      <c r="L506" s="1">
        <v>1.0625</v>
      </c>
      <c r="M506" s="1" t="s">
        <v>71</v>
      </c>
      <c r="N506" s="1" t="s">
        <v>71</v>
      </c>
      <c r="O506" s="1" t="s">
        <v>71</v>
      </c>
      <c r="P506" s="1" t="s">
        <v>71</v>
      </c>
      <c r="Q506" s="1">
        <v>159</v>
      </c>
      <c r="R506" s="1">
        <v>86.46540881</v>
      </c>
      <c r="S506" s="1">
        <v>86.257861640000002</v>
      </c>
      <c r="T506" s="1">
        <v>25.339622640000002</v>
      </c>
      <c r="U506" s="1">
        <v>8762.4528300000002</v>
      </c>
      <c r="V506" s="1">
        <v>258.64150940000002</v>
      </c>
      <c r="W506" s="1">
        <v>-75.566037739999999</v>
      </c>
      <c r="X506" s="1">
        <v>334.20754720000002</v>
      </c>
      <c r="Y506" s="1">
        <v>186.8553459</v>
      </c>
      <c r="Z506" s="1">
        <v>3.050314465</v>
      </c>
      <c r="AA506" s="1">
        <v>198.33333329999999</v>
      </c>
      <c r="AB506" s="1">
        <v>-24.515723269999999</v>
      </c>
      <c r="AC506" s="1">
        <v>1636.037736</v>
      </c>
      <c r="AD506" s="1">
        <v>220.90566039999999</v>
      </c>
      <c r="AE506" s="1">
        <v>75.874213839999996</v>
      </c>
      <c r="AF506" s="1">
        <v>35.201257859999998</v>
      </c>
      <c r="AG506" s="1">
        <v>599.95597480000004</v>
      </c>
      <c r="AH506" s="1">
        <v>246.92452829999999</v>
      </c>
      <c r="AI506" s="1">
        <v>588.10062889999995</v>
      </c>
      <c r="AJ506" s="1">
        <v>280.52201259999998</v>
      </c>
      <c r="AK506" s="1">
        <v>1446.098479</v>
      </c>
      <c r="AL506" s="1">
        <v>72.698909319999999</v>
      </c>
      <c r="AM506" s="1">
        <v>5.7573441599999997</v>
      </c>
      <c r="AN506" s="1">
        <v>412603.36330000003</v>
      </c>
      <c r="AO506" s="1">
        <v>1334.1428229999999</v>
      </c>
      <c r="AP506" s="1">
        <v>2026.2851680000001</v>
      </c>
      <c r="AQ506" s="1">
        <v>380.30475280000002</v>
      </c>
      <c r="AR506" s="1">
        <v>1989.8713479999999</v>
      </c>
      <c r="AS506" s="1">
        <v>3422.0354269999998</v>
      </c>
      <c r="AT506" s="1">
        <v>1206.42616</v>
      </c>
      <c r="AU506" s="1">
        <v>1923.9475359999999</v>
      </c>
      <c r="AV506" s="1">
        <v>94304.796040000001</v>
      </c>
      <c r="AW506" s="1">
        <v>2871.579651</v>
      </c>
      <c r="AX506" s="1">
        <v>467.99673589999998</v>
      </c>
      <c r="AY506" s="1">
        <v>113.5794921</v>
      </c>
      <c r="AZ506" s="1">
        <v>22486.700580000001</v>
      </c>
      <c r="BA506" s="1">
        <v>4545.9689520000002</v>
      </c>
      <c r="BB506" s="1">
        <v>23396.205000000002</v>
      </c>
      <c r="BC506" s="1">
        <v>10396.08654</v>
      </c>
    </row>
    <row r="507" spans="1:55" ht="15.75" customHeight="1" x14ac:dyDescent="0.25">
      <c r="A507" s="1" t="s">
        <v>1091</v>
      </c>
      <c r="B507" s="1" t="s">
        <v>1092</v>
      </c>
      <c r="C507" s="1" t="s">
        <v>3185</v>
      </c>
      <c r="D507" s="1">
        <v>58</v>
      </c>
      <c r="E507" s="1">
        <v>22.380646859999999</v>
      </c>
      <c r="F507" s="1">
        <v>1</v>
      </c>
      <c r="G507" s="1">
        <v>20</v>
      </c>
      <c r="H507" s="1">
        <v>5</v>
      </c>
      <c r="I507" s="1">
        <v>1.75</v>
      </c>
      <c r="J507" s="1">
        <v>0.4375</v>
      </c>
      <c r="K507" s="1">
        <v>2.75</v>
      </c>
      <c r="L507" s="1">
        <v>0.6875</v>
      </c>
      <c r="M507" s="1">
        <v>0</v>
      </c>
      <c r="N507" s="1">
        <v>0</v>
      </c>
      <c r="O507" s="1">
        <v>5</v>
      </c>
      <c r="P507" s="1">
        <v>1.25</v>
      </c>
      <c r="Q507" s="1">
        <v>72</v>
      </c>
      <c r="R507" s="1">
        <v>79.708333330000002</v>
      </c>
      <c r="S507" s="1">
        <v>93.666666669999998</v>
      </c>
      <c r="T507" s="1">
        <v>26.569444440000002</v>
      </c>
      <c r="U507" s="1">
        <v>8942.2777779999997</v>
      </c>
      <c r="V507" s="1">
        <v>252.81944440000001</v>
      </c>
      <c r="W507" s="1">
        <v>-97.236111109999996</v>
      </c>
      <c r="X507" s="1">
        <v>350.05555559999999</v>
      </c>
      <c r="Y507" s="1">
        <v>188.54166670000001</v>
      </c>
      <c r="Z507" s="1">
        <v>-27.38888889</v>
      </c>
      <c r="AA507" s="1">
        <v>192.36111109999999</v>
      </c>
      <c r="AB507" s="1">
        <v>-36.361111110000003</v>
      </c>
      <c r="AC507" s="1">
        <v>1428.8611109999999</v>
      </c>
      <c r="AD507" s="1">
        <v>205.23611109999999</v>
      </c>
      <c r="AE507" s="1">
        <v>51.041666669999998</v>
      </c>
      <c r="AF507" s="1">
        <v>45.75</v>
      </c>
      <c r="AG507" s="1">
        <v>560.02777779999997</v>
      </c>
      <c r="AH507" s="1">
        <v>169</v>
      </c>
      <c r="AI507" s="1">
        <v>556.76388889999998</v>
      </c>
      <c r="AJ507" s="1">
        <v>175.69444440000001</v>
      </c>
      <c r="AK507" s="1">
        <v>1013.2235920000001</v>
      </c>
      <c r="AL507" s="1">
        <v>120.6760563</v>
      </c>
      <c r="AM507" s="1">
        <v>13.9106025</v>
      </c>
      <c r="AN507" s="1">
        <v>1824673.4709999999</v>
      </c>
      <c r="AO507" s="1">
        <v>834.60074329999998</v>
      </c>
      <c r="AP507" s="1">
        <v>2512.83079</v>
      </c>
      <c r="AQ507" s="1">
        <v>1608.1377150000001</v>
      </c>
      <c r="AR507" s="1">
        <v>753.94190140000001</v>
      </c>
      <c r="AS507" s="1">
        <v>3099.7621279999998</v>
      </c>
      <c r="AT507" s="1">
        <v>647.61424099999999</v>
      </c>
      <c r="AU507" s="1">
        <v>2302.5156489999999</v>
      </c>
      <c r="AV507" s="1">
        <v>186888.54380000001</v>
      </c>
      <c r="AW507" s="1">
        <v>3240.1547340000002</v>
      </c>
      <c r="AX507" s="1">
        <v>497.39260560000002</v>
      </c>
      <c r="AY507" s="1">
        <v>157.2605634</v>
      </c>
      <c r="AZ507" s="1">
        <v>26510.928790000002</v>
      </c>
      <c r="BA507" s="1">
        <v>4941.3802820000001</v>
      </c>
      <c r="BB507" s="1">
        <v>26422.126560000001</v>
      </c>
      <c r="BC507" s="1">
        <v>7090.2715179999996</v>
      </c>
    </row>
    <row r="508" spans="1:55" ht="15.75" customHeight="1" x14ac:dyDescent="0.25">
      <c r="A508" s="1" t="s">
        <v>1093</v>
      </c>
      <c r="B508" s="1" t="s">
        <v>1094</v>
      </c>
      <c r="C508" s="1" t="s">
        <v>3135</v>
      </c>
      <c r="D508" s="1">
        <v>66.8</v>
      </c>
      <c r="E508" s="1">
        <v>4.4761293719999999</v>
      </c>
      <c r="F508" s="1">
        <v>5</v>
      </c>
      <c r="G508" s="1">
        <v>82.5</v>
      </c>
      <c r="H508" s="1">
        <v>20.625</v>
      </c>
      <c r="I508" s="1">
        <v>3.05</v>
      </c>
      <c r="J508" s="1">
        <v>0.76249999999999996</v>
      </c>
      <c r="K508" s="1">
        <v>6.55</v>
      </c>
      <c r="L508" s="1">
        <v>1.6375</v>
      </c>
      <c r="M508" s="1">
        <v>16</v>
      </c>
      <c r="N508" s="1">
        <v>4</v>
      </c>
      <c r="O508" s="1">
        <v>16</v>
      </c>
      <c r="P508" s="1">
        <v>4</v>
      </c>
      <c r="Q508" s="1">
        <v>37</v>
      </c>
      <c r="R508" s="1">
        <v>135</v>
      </c>
      <c r="S508" s="1">
        <v>127.21621620000001</v>
      </c>
      <c r="T508" s="1">
        <v>32.648648649999998</v>
      </c>
      <c r="U508" s="1">
        <v>9018.3243239999993</v>
      </c>
      <c r="V508" s="1">
        <v>324.13513510000001</v>
      </c>
      <c r="W508" s="1">
        <v>-61.054054049999998</v>
      </c>
      <c r="X508" s="1">
        <v>385.18918919999999</v>
      </c>
      <c r="Y508" s="1">
        <v>179.6216216</v>
      </c>
      <c r="Z508" s="1">
        <v>36.108108110000003</v>
      </c>
      <c r="AA508" s="1">
        <v>247.18918919999999</v>
      </c>
      <c r="AB508" s="1">
        <v>13.378378379999999</v>
      </c>
      <c r="AC508" s="1">
        <v>1084.1621620000001</v>
      </c>
      <c r="AD508" s="1">
        <v>130.9459459</v>
      </c>
      <c r="AE508" s="1">
        <v>45.621621619999999</v>
      </c>
      <c r="AF508" s="1">
        <v>29.2972973</v>
      </c>
      <c r="AG508" s="1">
        <v>352.70270269999997</v>
      </c>
      <c r="AH508" s="1">
        <v>162.6756757</v>
      </c>
      <c r="AI508" s="1">
        <v>304.05405409999997</v>
      </c>
      <c r="AJ508" s="1">
        <v>170.21621619999999</v>
      </c>
      <c r="AK508" s="1">
        <v>169.11111109999999</v>
      </c>
      <c r="AL508" s="1">
        <v>27.8963964</v>
      </c>
      <c r="AM508" s="1">
        <v>4.6786786789999999</v>
      </c>
      <c r="AN508" s="1">
        <v>328533.78080000001</v>
      </c>
      <c r="AO508" s="1">
        <v>185.50900899999999</v>
      </c>
      <c r="AP508" s="1">
        <v>357.7192192</v>
      </c>
      <c r="AQ508" s="1">
        <v>358.65765770000002</v>
      </c>
      <c r="AR508" s="1">
        <v>789.68618619999995</v>
      </c>
      <c r="AS508" s="1">
        <v>4903.7657660000004</v>
      </c>
      <c r="AT508" s="1">
        <v>169.99099100000001</v>
      </c>
      <c r="AU508" s="1">
        <v>310.18618620000001</v>
      </c>
      <c r="AV508" s="1">
        <v>16640.195199999998</v>
      </c>
      <c r="AW508" s="1">
        <v>123.6636637</v>
      </c>
      <c r="AX508" s="1">
        <v>306.29729730000003</v>
      </c>
      <c r="AY508" s="1">
        <v>74.048048050000006</v>
      </c>
      <c r="AZ508" s="1">
        <v>756.71471469999994</v>
      </c>
      <c r="BA508" s="1">
        <v>3240.3363359999998</v>
      </c>
      <c r="BB508" s="1">
        <v>1122.6081079999999</v>
      </c>
      <c r="BC508" s="1">
        <v>5312.1186189999999</v>
      </c>
    </row>
    <row r="509" spans="1:55" ht="15.75" customHeight="1" x14ac:dyDescent="0.25">
      <c r="A509" s="1" t="s">
        <v>1095</v>
      </c>
      <c r="B509" s="1" t="s">
        <v>1096</v>
      </c>
      <c r="C509" s="1" t="s">
        <v>79</v>
      </c>
      <c r="D509" s="1">
        <v>63</v>
      </c>
      <c r="E509" s="1">
        <v>22.380646859999999</v>
      </c>
      <c r="F509" s="1">
        <v>1</v>
      </c>
      <c r="G509" s="1">
        <v>27.5</v>
      </c>
      <c r="H509" s="1">
        <v>6.875</v>
      </c>
      <c r="I509" s="1">
        <v>2.5</v>
      </c>
      <c r="J509" s="1">
        <v>0.625</v>
      </c>
      <c r="K509" s="1">
        <v>3.5</v>
      </c>
      <c r="L509" s="1">
        <v>0.875</v>
      </c>
      <c r="M509" s="1" t="s">
        <v>71</v>
      </c>
      <c r="N509" s="1" t="s">
        <v>71</v>
      </c>
      <c r="O509" s="1" t="s">
        <v>71</v>
      </c>
      <c r="P509" s="1" t="s">
        <v>71</v>
      </c>
      <c r="Q509" s="1">
        <v>1</v>
      </c>
      <c r="R509" s="1">
        <v>160</v>
      </c>
      <c r="S509" s="1">
        <v>75</v>
      </c>
      <c r="T509" s="1">
        <v>47</v>
      </c>
      <c r="U509" s="1">
        <v>2762</v>
      </c>
      <c r="V509" s="1">
        <v>246</v>
      </c>
      <c r="W509" s="1">
        <v>89</v>
      </c>
      <c r="X509" s="1">
        <v>157</v>
      </c>
      <c r="Y509" s="1">
        <v>126</v>
      </c>
      <c r="Z509" s="1">
        <v>181</v>
      </c>
      <c r="AA509" s="1">
        <v>197</v>
      </c>
      <c r="AB509" s="1">
        <v>126</v>
      </c>
      <c r="AC509" s="1">
        <v>1085</v>
      </c>
      <c r="AD509" s="1">
        <v>125</v>
      </c>
      <c r="AE509" s="1">
        <v>67</v>
      </c>
      <c r="AF509" s="1">
        <v>23</v>
      </c>
      <c r="AG509" s="1">
        <v>363</v>
      </c>
      <c r="AH509" s="1">
        <v>205</v>
      </c>
      <c r="AI509" s="1">
        <v>221</v>
      </c>
      <c r="AJ509" s="1">
        <v>363</v>
      </c>
      <c r="AK509" s="1">
        <v>1439.6499739999999</v>
      </c>
      <c r="AL509" s="1">
        <v>300.71970709999999</v>
      </c>
      <c r="AM509" s="1">
        <v>31.727814330000001</v>
      </c>
      <c r="AN509" s="1">
        <v>4433275.2609999999</v>
      </c>
      <c r="AO509" s="1">
        <v>1059.325531</v>
      </c>
      <c r="AP509" s="1">
        <v>4385.3703880000003</v>
      </c>
      <c r="AQ509" s="1">
        <v>4752.6870070000004</v>
      </c>
      <c r="AR509" s="1">
        <v>3151.8855140000001</v>
      </c>
      <c r="AS509" s="1">
        <v>6819.3033560000003</v>
      </c>
      <c r="AT509" s="1">
        <v>777.31297800000004</v>
      </c>
      <c r="AU509" s="1">
        <v>3586.7823509999998</v>
      </c>
      <c r="AV509" s="1">
        <v>141042.90299999999</v>
      </c>
      <c r="AW509" s="1">
        <v>2425.5489309999998</v>
      </c>
      <c r="AX509" s="1">
        <v>527.88685840000005</v>
      </c>
      <c r="AY509" s="1">
        <v>196.90870509999999</v>
      </c>
      <c r="AZ509" s="1">
        <v>18316.921579999998</v>
      </c>
      <c r="BA509" s="1">
        <v>5547.1114399999997</v>
      </c>
      <c r="BB509" s="1">
        <v>8962.2070870000007</v>
      </c>
      <c r="BC509" s="1">
        <v>15813.171120000001</v>
      </c>
    </row>
    <row r="510" spans="1:55" ht="15.75" customHeight="1" x14ac:dyDescent="0.25">
      <c r="A510" s="1" t="s">
        <v>1097</v>
      </c>
      <c r="B510" s="1" t="s">
        <v>1098</v>
      </c>
      <c r="C510" s="1" t="s">
        <v>65</v>
      </c>
      <c r="D510" s="1">
        <v>86</v>
      </c>
      <c r="E510" s="1">
        <v>22.380646859999999</v>
      </c>
      <c r="F510" s="1">
        <v>1</v>
      </c>
      <c r="G510" s="1">
        <v>17.5</v>
      </c>
      <c r="H510" s="1">
        <v>4.375</v>
      </c>
      <c r="I510" s="1">
        <v>2.25</v>
      </c>
      <c r="J510" s="1">
        <v>0.5625</v>
      </c>
      <c r="K510" s="1">
        <v>2.5</v>
      </c>
      <c r="L510" s="1">
        <v>0.625</v>
      </c>
      <c r="M510" s="1">
        <v>10</v>
      </c>
      <c r="N510" s="1">
        <v>2.5</v>
      </c>
      <c r="O510" s="1">
        <v>16</v>
      </c>
      <c r="P510" s="1">
        <v>4</v>
      </c>
      <c r="Q510" s="1" t="s">
        <v>71</v>
      </c>
      <c r="R510" s="1" t="s">
        <v>71</v>
      </c>
      <c r="S510" s="1" t="s">
        <v>71</v>
      </c>
      <c r="T510" s="1" t="s">
        <v>71</v>
      </c>
      <c r="U510" s="1" t="s">
        <v>71</v>
      </c>
      <c r="V510" s="1" t="s">
        <v>71</v>
      </c>
      <c r="W510" s="1" t="s">
        <v>71</v>
      </c>
      <c r="X510" s="1" t="s">
        <v>71</v>
      </c>
      <c r="Y510" s="1" t="s">
        <v>71</v>
      </c>
      <c r="Z510" s="1" t="s">
        <v>71</v>
      </c>
      <c r="AA510" s="1" t="s">
        <v>71</v>
      </c>
      <c r="AB510" s="1" t="s">
        <v>71</v>
      </c>
      <c r="AC510" s="1" t="s">
        <v>71</v>
      </c>
      <c r="AD510" s="1" t="s">
        <v>71</v>
      </c>
      <c r="AE510" s="1" t="s">
        <v>71</v>
      </c>
      <c r="AF510" s="1" t="s">
        <v>71</v>
      </c>
      <c r="AG510" s="1" t="s">
        <v>71</v>
      </c>
      <c r="AH510" s="1" t="s">
        <v>71</v>
      </c>
      <c r="AI510" s="1" t="s">
        <v>71</v>
      </c>
      <c r="AJ510" s="1" t="s">
        <v>71</v>
      </c>
      <c r="AK510" s="1" t="s">
        <v>71</v>
      </c>
      <c r="AL510" s="1" t="s">
        <v>71</v>
      </c>
      <c r="AM510" s="1" t="s">
        <v>71</v>
      </c>
      <c r="AN510" s="1" t="s">
        <v>71</v>
      </c>
      <c r="AO510" s="1" t="s">
        <v>71</v>
      </c>
      <c r="AP510" s="1" t="s">
        <v>71</v>
      </c>
      <c r="AQ510" s="1" t="s">
        <v>71</v>
      </c>
      <c r="AR510" s="1" t="s">
        <v>71</v>
      </c>
      <c r="AS510" s="1" t="s">
        <v>71</v>
      </c>
      <c r="AT510" s="1" t="s">
        <v>71</v>
      </c>
      <c r="AU510" s="1" t="s">
        <v>71</v>
      </c>
      <c r="AV510" s="1" t="s">
        <v>71</v>
      </c>
      <c r="AW510" s="1" t="s">
        <v>71</v>
      </c>
      <c r="AX510" s="1" t="s">
        <v>71</v>
      </c>
      <c r="AY510" s="1" t="s">
        <v>71</v>
      </c>
      <c r="AZ510" s="1" t="s">
        <v>71</v>
      </c>
      <c r="BA510" s="1" t="s">
        <v>71</v>
      </c>
      <c r="BB510" s="1" t="s">
        <v>71</v>
      </c>
      <c r="BC510" s="1" t="s">
        <v>71</v>
      </c>
    </row>
    <row r="511" spans="1:55" ht="15.75" customHeight="1" x14ac:dyDescent="0.25">
      <c r="A511" s="1" t="s">
        <v>1099</v>
      </c>
      <c r="B511" s="1" t="s">
        <v>1100</v>
      </c>
      <c r="C511" s="1" t="s">
        <v>70</v>
      </c>
      <c r="D511" s="1">
        <v>52</v>
      </c>
      <c r="E511" s="1">
        <v>22.380646859999999</v>
      </c>
      <c r="F511" s="1">
        <v>1</v>
      </c>
      <c r="G511" s="1">
        <v>21.25</v>
      </c>
      <c r="H511" s="1">
        <v>5.3125</v>
      </c>
      <c r="I511" s="1">
        <v>2.4</v>
      </c>
      <c r="J511" s="1">
        <v>0.6</v>
      </c>
      <c r="K511" s="1">
        <v>3</v>
      </c>
      <c r="L511" s="1">
        <v>0.75</v>
      </c>
      <c r="M511" s="1">
        <v>8</v>
      </c>
      <c r="N511" s="1">
        <v>2</v>
      </c>
      <c r="O511" s="1">
        <v>13.5</v>
      </c>
      <c r="P511" s="1">
        <v>3.375</v>
      </c>
      <c r="Q511" s="1">
        <v>17</v>
      </c>
      <c r="R511" s="1">
        <v>8.2352941180000006</v>
      </c>
      <c r="S511" s="1">
        <v>118.2352941</v>
      </c>
      <c r="T511" s="1">
        <v>42</v>
      </c>
      <c r="U511" s="1">
        <v>5536.7058820000002</v>
      </c>
      <c r="V511" s="1">
        <v>167.70588240000001</v>
      </c>
      <c r="W511" s="1">
        <v>-109.52941180000001</v>
      </c>
      <c r="X511" s="1">
        <v>277.23529409999998</v>
      </c>
      <c r="Y511" s="1">
        <v>-43.294117649999997</v>
      </c>
      <c r="Z511" s="1">
        <v>66.882352940000004</v>
      </c>
      <c r="AA511" s="1">
        <v>83.941176470000002</v>
      </c>
      <c r="AB511" s="1">
        <v>-53.058823529999998</v>
      </c>
      <c r="AC511" s="1">
        <v>686.94117649999998</v>
      </c>
      <c r="AD511" s="1">
        <v>111.29411760000001</v>
      </c>
      <c r="AE511" s="1">
        <v>18.470588240000001</v>
      </c>
      <c r="AF511" s="1">
        <v>58.058823529999998</v>
      </c>
      <c r="AG511" s="1">
        <v>300.52941179999999</v>
      </c>
      <c r="AH511" s="1">
        <v>67.352941180000002</v>
      </c>
      <c r="AI511" s="1">
        <v>79.823529410000006</v>
      </c>
      <c r="AJ511" s="1">
        <v>289.70588240000001</v>
      </c>
      <c r="AK511" s="1">
        <v>84.685292590000003</v>
      </c>
      <c r="AL511" s="1">
        <v>17.689394530000001</v>
      </c>
      <c r="AM511" s="1">
        <v>1.866342019</v>
      </c>
      <c r="AN511" s="1">
        <v>260780.8977</v>
      </c>
      <c r="AO511" s="1">
        <v>62.31326653</v>
      </c>
      <c r="AP511" s="1">
        <v>257.962964</v>
      </c>
      <c r="AQ511" s="1">
        <v>279.56982390000002</v>
      </c>
      <c r="AR511" s="1">
        <v>185.4050302</v>
      </c>
      <c r="AS511" s="1">
        <v>401.1354915</v>
      </c>
      <c r="AT511" s="1">
        <v>45.724292820000002</v>
      </c>
      <c r="AU511" s="1">
        <v>210.9871971</v>
      </c>
      <c r="AV511" s="1">
        <v>8296.6413520000006</v>
      </c>
      <c r="AW511" s="1">
        <v>142.67934890000001</v>
      </c>
      <c r="AX511" s="1">
        <v>31.052168139999999</v>
      </c>
      <c r="AY511" s="1">
        <v>11.582865</v>
      </c>
      <c r="AZ511" s="1">
        <v>1077.4659750000001</v>
      </c>
      <c r="BA511" s="1">
        <v>326.30067300000002</v>
      </c>
      <c r="BB511" s="1">
        <v>527.18865210000001</v>
      </c>
      <c r="BC511" s="1">
        <v>930.18653659999995</v>
      </c>
    </row>
    <row r="512" spans="1:55" ht="15.75" customHeight="1" x14ac:dyDescent="0.25">
      <c r="A512" s="1" t="s">
        <v>1101</v>
      </c>
      <c r="B512" s="1" t="s">
        <v>1102</v>
      </c>
      <c r="C512" s="1" t="s">
        <v>3180</v>
      </c>
      <c r="D512" s="1">
        <v>53.333333330000002</v>
      </c>
      <c r="E512" s="1">
        <v>7.4602156199999996</v>
      </c>
      <c r="F512" s="1">
        <v>3</v>
      </c>
      <c r="G512" s="1">
        <v>10</v>
      </c>
      <c r="H512" s="1">
        <v>2.5</v>
      </c>
      <c r="I512" s="1">
        <v>2</v>
      </c>
      <c r="J512" s="1">
        <v>0.5</v>
      </c>
      <c r="K512" s="1">
        <v>2.5</v>
      </c>
      <c r="L512" s="1">
        <v>0.625</v>
      </c>
      <c r="M512" s="1">
        <v>6.5</v>
      </c>
      <c r="N512" s="1">
        <v>1.625</v>
      </c>
      <c r="O512" s="1">
        <v>6</v>
      </c>
      <c r="P512" s="1">
        <v>1.5</v>
      </c>
      <c r="Q512" s="1">
        <v>692</v>
      </c>
      <c r="R512" s="1">
        <v>55.161849709999998</v>
      </c>
      <c r="S512" s="1">
        <v>80.002890170000001</v>
      </c>
      <c r="T512" s="1">
        <v>30.001445090000001</v>
      </c>
      <c r="U512" s="1">
        <v>6542.8742769999999</v>
      </c>
      <c r="V512" s="1">
        <v>199.18208089999999</v>
      </c>
      <c r="W512" s="1">
        <v>-66.187861269999999</v>
      </c>
      <c r="X512" s="1">
        <v>265.36994220000003</v>
      </c>
      <c r="Y512" s="1">
        <v>92.341040460000002</v>
      </c>
      <c r="Z512" s="1">
        <v>35.375722539999998</v>
      </c>
      <c r="AA512" s="1">
        <v>140.23843930000001</v>
      </c>
      <c r="AB512" s="1">
        <v>-27.10549133</v>
      </c>
      <c r="AC512" s="1">
        <v>888.07225430000005</v>
      </c>
      <c r="AD512" s="1">
        <v>103.45809250000001</v>
      </c>
      <c r="AE512" s="1">
        <v>49.395953759999998</v>
      </c>
      <c r="AF512" s="1">
        <v>23.63150289</v>
      </c>
      <c r="AG512" s="1">
        <v>284.64450870000002</v>
      </c>
      <c r="AH512" s="1">
        <v>165.68497110000001</v>
      </c>
      <c r="AI512" s="1">
        <v>241.6806358</v>
      </c>
      <c r="AJ512" s="1">
        <v>208.30924859999999</v>
      </c>
      <c r="AK512" s="1">
        <v>1271.609078</v>
      </c>
      <c r="AL512" s="1">
        <v>156.434145</v>
      </c>
      <c r="AM512" s="1">
        <v>26.279303259999999</v>
      </c>
      <c r="AN512" s="1">
        <v>1258107.21</v>
      </c>
      <c r="AO512" s="1">
        <v>1180.9653510000001</v>
      </c>
      <c r="AP512" s="1">
        <v>2272.7287670000001</v>
      </c>
      <c r="AQ512" s="1">
        <v>1313.6256080000001</v>
      </c>
      <c r="AR512" s="1">
        <v>3355.883523</v>
      </c>
      <c r="AS512" s="1">
        <v>4914.961378</v>
      </c>
      <c r="AT512" s="1">
        <v>914.57548120000001</v>
      </c>
      <c r="AU512" s="1">
        <v>1980.6762650000001</v>
      </c>
      <c r="AV512" s="1">
        <v>100778.7589</v>
      </c>
      <c r="AW512" s="1">
        <v>1122.752221</v>
      </c>
      <c r="AX512" s="1">
        <v>470.21347129999998</v>
      </c>
      <c r="AY512" s="1">
        <v>73.318427260000007</v>
      </c>
      <c r="AZ512" s="1">
        <v>8220.3857439999992</v>
      </c>
      <c r="BA512" s="1">
        <v>5454.7862859999996</v>
      </c>
      <c r="BB512" s="1">
        <v>4955.4796239999996</v>
      </c>
      <c r="BC512" s="1">
        <v>10214.665440000001</v>
      </c>
    </row>
    <row r="513" spans="1:55" ht="15.75" customHeight="1" x14ac:dyDescent="0.25">
      <c r="A513" s="1" t="s">
        <v>1103</v>
      </c>
      <c r="B513" s="1" t="s">
        <v>1104</v>
      </c>
      <c r="C513" s="1" t="s">
        <v>3180</v>
      </c>
      <c r="D513" s="1">
        <v>55</v>
      </c>
      <c r="E513" s="1">
        <v>5.5951617149999997</v>
      </c>
      <c r="F513" s="1">
        <v>4</v>
      </c>
      <c r="G513" s="1" t="s">
        <v>71</v>
      </c>
      <c r="H513" s="1" t="s">
        <v>71</v>
      </c>
      <c r="I513" s="1" t="s">
        <v>71</v>
      </c>
      <c r="J513" s="1" t="s">
        <v>71</v>
      </c>
      <c r="K513" s="1" t="s">
        <v>71</v>
      </c>
      <c r="L513" s="1" t="s">
        <v>71</v>
      </c>
      <c r="M513" s="1" t="s">
        <v>71</v>
      </c>
      <c r="N513" s="1" t="s">
        <v>71</v>
      </c>
      <c r="O513" s="1" t="s">
        <v>71</v>
      </c>
      <c r="P513" s="1" t="s">
        <v>71</v>
      </c>
      <c r="Q513" s="1">
        <v>89</v>
      </c>
      <c r="R513" s="1">
        <v>34.314606740000002</v>
      </c>
      <c r="S513" s="1">
        <v>78.393258430000003</v>
      </c>
      <c r="T513" s="1">
        <v>31.820224719999999</v>
      </c>
      <c r="U513" s="1">
        <v>5758.4606739999999</v>
      </c>
      <c r="V513" s="1">
        <v>166.84269660000001</v>
      </c>
      <c r="W513" s="1">
        <v>-74.988764040000007</v>
      </c>
      <c r="X513" s="1">
        <v>241.83146070000001</v>
      </c>
      <c r="Y513" s="1">
        <v>32.348314610000003</v>
      </c>
      <c r="Z513" s="1">
        <v>59.123595510000001</v>
      </c>
      <c r="AA513" s="1">
        <v>109.247191</v>
      </c>
      <c r="AB513" s="1">
        <v>-36.134831460000001</v>
      </c>
      <c r="AC513" s="1">
        <v>1319.4044940000001</v>
      </c>
      <c r="AD513" s="1">
        <v>141.22471909999999</v>
      </c>
      <c r="AE513" s="1">
        <v>82.325842699999995</v>
      </c>
      <c r="AF513" s="1">
        <v>16.47191011</v>
      </c>
      <c r="AG513" s="1">
        <v>394.4719101</v>
      </c>
      <c r="AH513" s="1">
        <v>273.9550562</v>
      </c>
      <c r="AI513" s="1">
        <v>332.97752809999997</v>
      </c>
      <c r="AJ513" s="1">
        <v>319.17977530000002</v>
      </c>
      <c r="AK513" s="1">
        <v>783.58171600000003</v>
      </c>
      <c r="AL513" s="1">
        <v>139.0822268</v>
      </c>
      <c r="AM513" s="1">
        <v>10.89913177</v>
      </c>
      <c r="AN513" s="1">
        <v>253850.34220000001</v>
      </c>
      <c r="AO513" s="1">
        <v>1227.2022469999999</v>
      </c>
      <c r="AP513" s="1">
        <v>807.55669049999995</v>
      </c>
      <c r="AQ513" s="1">
        <v>468.48263530000003</v>
      </c>
      <c r="AR513" s="1">
        <v>3983.7068439999998</v>
      </c>
      <c r="AS513" s="1">
        <v>4726.7459140000001</v>
      </c>
      <c r="AT513" s="1">
        <v>829.64274769999997</v>
      </c>
      <c r="AU513" s="1">
        <v>818.98161389999996</v>
      </c>
      <c r="AV513" s="1">
        <v>61330.879979999998</v>
      </c>
      <c r="AW513" s="1">
        <v>546.81256380000002</v>
      </c>
      <c r="AX513" s="1">
        <v>482.8585291</v>
      </c>
      <c r="AY513" s="1">
        <v>60.661133810000003</v>
      </c>
      <c r="AZ513" s="1">
        <v>5005.7520430000004</v>
      </c>
      <c r="BA513" s="1">
        <v>4267.2706840000001</v>
      </c>
      <c r="BB513" s="1">
        <v>8239.1131260000002</v>
      </c>
      <c r="BC513" s="1">
        <v>7923.9445859999996</v>
      </c>
    </row>
    <row r="514" spans="1:55" ht="15.75" customHeight="1" x14ac:dyDescent="0.25">
      <c r="A514" s="1" t="s">
        <v>1105</v>
      </c>
      <c r="B514" s="1" t="s">
        <v>1106</v>
      </c>
      <c r="C514" s="1" t="s">
        <v>3135</v>
      </c>
      <c r="D514" s="1">
        <v>72.2</v>
      </c>
      <c r="E514" s="1">
        <v>4.4761293719999999</v>
      </c>
      <c r="F514" s="1">
        <v>5</v>
      </c>
      <c r="G514" s="1">
        <v>65</v>
      </c>
      <c r="H514" s="1">
        <v>16.25</v>
      </c>
      <c r="I514" s="1">
        <v>3</v>
      </c>
      <c r="J514" s="1">
        <v>0.75</v>
      </c>
      <c r="K514" s="1">
        <v>3.6</v>
      </c>
      <c r="L514" s="1">
        <v>0.9</v>
      </c>
      <c r="M514" s="1">
        <v>7.5</v>
      </c>
      <c r="N514" s="1">
        <v>1.875</v>
      </c>
      <c r="O514" s="1">
        <v>7.5</v>
      </c>
      <c r="P514" s="1">
        <v>1.875</v>
      </c>
      <c r="Q514" s="1">
        <v>2</v>
      </c>
      <c r="R514" s="1">
        <v>63.5</v>
      </c>
      <c r="S514" s="1">
        <v>113.5</v>
      </c>
      <c r="T514" s="1">
        <v>28</v>
      </c>
      <c r="U514" s="1">
        <v>9636</v>
      </c>
      <c r="V514" s="1">
        <v>262</v>
      </c>
      <c r="W514" s="1">
        <v>-134.5</v>
      </c>
      <c r="X514" s="1">
        <v>396.5</v>
      </c>
      <c r="Y514" s="1">
        <v>18.5</v>
      </c>
      <c r="Z514" s="1">
        <v>-9.5</v>
      </c>
      <c r="AA514" s="1">
        <v>184.5</v>
      </c>
      <c r="AB514" s="1">
        <v>-66</v>
      </c>
      <c r="AC514" s="1">
        <v>1054.5</v>
      </c>
      <c r="AD514" s="1">
        <v>112.5</v>
      </c>
      <c r="AE514" s="1">
        <v>78.5</v>
      </c>
      <c r="AF514" s="1">
        <v>11</v>
      </c>
      <c r="AG514" s="1">
        <v>306.5</v>
      </c>
      <c r="AH514" s="1">
        <v>242</v>
      </c>
      <c r="AI514" s="1">
        <v>248</v>
      </c>
      <c r="AJ514" s="1">
        <v>266.5</v>
      </c>
      <c r="AK514" s="1">
        <v>719.82498699999996</v>
      </c>
      <c r="AL514" s="1">
        <v>150.35985350000001</v>
      </c>
      <c r="AM514" s="1">
        <v>15.86390716</v>
      </c>
      <c r="AN514" s="1">
        <v>2216637.6310000001</v>
      </c>
      <c r="AO514" s="1">
        <v>529.66276549999998</v>
      </c>
      <c r="AP514" s="1">
        <v>2192.6851940000001</v>
      </c>
      <c r="AQ514" s="1">
        <v>2376.3435030000001</v>
      </c>
      <c r="AR514" s="1">
        <v>1575.942757</v>
      </c>
      <c r="AS514" s="1">
        <v>3409.6516780000002</v>
      </c>
      <c r="AT514" s="1">
        <v>388.65648900000002</v>
      </c>
      <c r="AU514" s="1">
        <v>1793.391175</v>
      </c>
      <c r="AV514" s="1">
        <v>70521.451490000007</v>
      </c>
      <c r="AW514" s="1">
        <v>1212.774465</v>
      </c>
      <c r="AX514" s="1">
        <v>263.94342920000003</v>
      </c>
      <c r="AY514" s="1">
        <v>98.454352540000002</v>
      </c>
      <c r="AZ514" s="1">
        <v>9158.4607899999992</v>
      </c>
      <c r="BA514" s="1">
        <v>2773.5557199999998</v>
      </c>
      <c r="BB514" s="1">
        <v>4481.1035430000002</v>
      </c>
      <c r="BC514" s="1">
        <v>7906.5855609999999</v>
      </c>
    </row>
    <row r="515" spans="1:55" ht="15.75" customHeight="1" x14ac:dyDescent="0.25">
      <c r="A515" s="1" t="s">
        <v>1107</v>
      </c>
      <c r="B515" s="1" t="s">
        <v>1108</v>
      </c>
      <c r="C515" s="1" t="s">
        <v>3173</v>
      </c>
      <c r="D515" s="1">
        <v>55</v>
      </c>
      <c r="E515" s="1">
        <v>11.190323429999999</v>
      </c>
      <c r="F515" s="1">
        <v>2</v>
      </c>
      <c r="G515" s="1">
        <v>70</v>
      </c>
      <c r="H515" s="1">
        <v>17.5</v>
      </c>
      <c r="I515" s="1">
        <v>3.125</v>
      </c>
      <c r="J515" s="1">
        <v>0.78125</v>
      </c>
      <c r="K515" s="1">
        <v>5.5</v>
      </c>
      <c r="L515" s="1">
        <v>1.375</v>
      </c>
      <c r="M515" s="1" t="s">
        <v>71</v>
      </c>
      <c r="N515" s="1" t="s">
        <v>71</v>
      </c>
      <c r="O515" s="1" t="s">
        <v>71</v>
      </c>
      <c r="P515" s="1" t="s">
        <v>71</v>
      </c>
      <c r="Q515" s="1" t="s">
        <v>71</v>
      </c>
      <c r="R515" s="1" t="s">
        <v>71</v>
      </c>
      <c r="S515" s="1" t="s">
        <v>71</v>
      </c>
      <c r="T515" s="1" t="s">
        <v>71</v>
      </c>
      <c r="U515" s="1" t="s">
        <v>71</v>
      </c>
      <c r="V515" s="1" t="s">
        <v>71</v>
      </c>
      <c r="W515" s="1" t="s">
        <v>71</v>
      </c>
      <c r="X515" s="1" t="s">
        <v>71</v>
      </c>
      <c r="Y515" s="1" t="s">
        <v>71</v>
      </c>
      <c r="Z515" s="1" t="s">
        <v>71</v>
      </c>
      <c r="AA515" s="1" t="s">
        <v>71</v>
      </c>
      <c r="AB515" s="1" t="s">
        <v>71</v>
      </c>
      <c r="AC515" s="1" t="s">
        <v>71</v>
      </c>
      <c r="AD515" s="1" t="s">
        <v>71</v>
      </c>
      <c r="AE515" s="1" t="s">
        <v>71</v>
      </c>
      <c r="AF515" s="1" t="s">
        <v>71</v>
      </c>
      <c r="AG515" s="1" t="s">
        <v>71</v>
      </c>
      <c r="AH515" s="1" t="s">
        <v>71</v>
      </c>
      <c r="AI515" s="1" t="s">
        <v>71</v>
      </c>
      <c r="AJ515" s="1" t="s">
        <v>71</v>
      </c>
      <c r="AK515" s="1" t="s">
        <v>71</v>
      </c>
      <c r="AL515" s="1" t="s">
        <v>71</v>
      </c>
      <c r="AM515" s="1" t="s">
        <v>71</v>
      </c>
      <c r="AN515" s="1" t="s">
        <v>71</v>
      </c>
      <c r="AO515" s="1" t="s">
        <v>71</v>
      </c>
      <c r="AP515" s="1" t="s">
        <v>71</v>
      </c>
      <c r="AQ515" s="1" t="s">
        <v>71</v>
      </c>
      <c r="AR515" s="1" t="s">
        <v>71</v>
      </c>
      <c r="AS515" s="1" t="s">
        <v>71</v>
      </c>
      <c r="AT515" s="1" t="s">
        <v>71</v>
      </c>
      <c r="AU515" s="1" t="s">
        <v>71</v>
      </c>
      <c r="AV515" s="1" t="s">
        <v>71</v>
      </c>
      <c r="AW515" s="1" t="s">
        <v>71</v>
      </c>
      <c r="AX515" s="1" t="s">
        <v>71</v>
      </c>
      <c r="AY515" s="1" t="s">
        <v>71</v>
      </c>
      <c r="AZ515" s="1" t="s">
        <v>71</v>
      </c>
      <c r="BA515" s="1" t="s">
        <v>71</v>
      </c>
      <c r="BB515" s="1" t="s">
        <v>71</v>
      </c>
      <c r="BC515" s="1" t="s">
        <v>71</v>
      </c>
    </row>
    <row r="516" spans="1:55" ht="15.75" customHeight="1" x14ac:dyDescent="0.25">
      <c r="A516" s="1" t="s">
        <v>1109</v>
      </c>
      <c r="B516" s="1" t="s">
        <v>1110</v>
      </c>
      <c r="C516" s="1" t="s">
        <v>3173</v>
      </c>
      <c r="D516" s="1">
        <v>58.888888889999997</v>
      </c>
      <c r="E516" s="1">
        <v>2.4867385400000002</v>
      </c>
      <c r="F516" s="1">
        <v>9</v>
      </c>
      <c r="G516" s="1">
        <v>65</v>
      </c>
      <c r="H516" s="1">
        <v>16.25</v>
      </c>
      <c r="I516" s="1">
        <v>6</v>
      </c>
      <c r="J516" s="1">
        <v>1.5</v>
      </c>
      <c r="K516" s="1">
        <v>5.5</v>
      </c>
      <c r="L516" s="1">
        <v>1.375</v>
      </c>
      <c r="M516" s="1">
        <v>11.5</v>
      </c>
      <c r="N516" s="1">
        <v>2.875</v>
      </c>
      <c r="O516" s="1">
        <v>11.5</v>
      </c>
      <c r="P516" s="1">
        <v>2.875</v>
      </c>
      <c r="Q516" s="1">
        <v>917</v>
      </c>
      <c r="R516" s="1">
        <v>102.8407852</v>
      </c>
      <c r="S516" s="1">
        <v>77.114503819999996</v>
      </c>
      <c r="T516" s="1">
        <v>32.408942199999998</v>
      </c>
      <c r="U516" s="1">
        <v>5718.5354420000003</v>
      </c>
      <c r="V516" s="1">
        <v>231.43947660000001</v>
      </c>
      <c r="W516" s="1">
        <v>-4.836423119</v>
      </c>
      <c r="X516" s="1">
        <v>236.2758997</v>
      </c>
      <c r="Y516" s="1">
        <v>109.0032715</v>
      </c>
      <c r="Z516" s="1">
        <v>93.813522359999993</v>
      </c>
      <c r="AA516" s="1">
        <v>176.51799349999999</v>
      </c>
      <c r="AB516" s="1">
        <v>31.102508180000001</v>
      </c>
      <c r="AC516" s="1">
        <v>797.46455830000002</v>
      </c>
      <c r="AD516" s="1">
        <v>95.682660850000005</v>
      </c>
      <c r="AE516" s="1">
        <v>40.113413299999998</v>
      </c>
      <c r="AF516" s="1">
        <v>27.60305344</v>
      </c>
      <c r="AG516" s="1">
        <v>267.78080699999998</v>
      </c>
      <c r="AH516" s="1">
        <v>134.30425299999999</v>
      </c>
      <c r="AI516" s="1">
        <v>180.4569248</v>
      </c>
      <c r="AJ516" s="1">
        <v>215.9247546</v>
      </c>
      <c r="AK516" s="1">
        <v>1029.507374</v>
      </c>
      <c r="AL516" s="1">
        <v>325.42464749999999</v>
      </c>
      <c r="AM516" s="1">
        <v>30.567299859999999</v>
      </c>
      <c r="AN516" s="1">
        <v>1637877.2320000001</v>
      </c>
      <c r="AO516" s="1">
        <v>1727.299008</v>
      </c>
      <c r="AP516" s="1">
        <v>1587.1282349999999</v>
      </c>
      <c r="AQ516" s="1">
        <v>2235.686897</v>
      </c>
      <c r="AR516" s="1">
        <v>2177.6211680000001</v>
      </c>
      <c r="AS516" s="1">
        <v>6452.7588560000004</v>
      </c>
      <c r="AT516" s="1">
        <v>1018.557809</v>
      </c>
      <c r="AU516" s="1">
        <v>1586.3912270000001</v>
      </c>
      <c r="AV516" s="1">
        <v>83452.05906</v>
      </c>
      <c r="AW516" s="1">
        <v>1513.548749</v>
      </c>
      <c r="AX516" s="1">
        <v>382.33210150000002</v>
      </c>
      <c r="AY516" s="1">
        <v>358.06715220000001</v>
      </c>
      <c r="AZ516" s="1">
        <v>11780.93989</v>
      </c>
      <c r="BA516" s="1">
        <v>3782.6944469999999</v>
      </c>
      <c r="BB516" s="1">
        <v>6199.2920839999997</v>
      </c>
      <c r="BC516" s="1">
        <v>10989.82948</v>
      </c>
    </row>
    <row r="517" spans="1:55" ht="15.75" customHeight="1" x14ac:dyDescent="0.25">
      <c r="A517" s="1" t="s">
        <v>1111</v>
      </c>
      <c r="B517" s="1" t="s">
        <v>1112</v>
      </c>
      <c r="C517" s="1" t="s">
        <v>3171</v>
      </c>
      <c r="D517" s="1">
        <v>52</v>
      </c>
      <c r="E517" s="1">
        <v>22.380646859999999</v>
      </c>
      <c r="F517" s="1">
        <v>1</v>
      </c>
      <c r="G517" s="1">
        <v>40</v>
      </c>
      <c r="H517" s="1">
        <v>10</v>
      </c>
      <c r="I517" s="1">
        <v>3.75</v>
      </c>
      <c r="J517" s="1">
        <v>0.9375</v>
      </c>
      <c r="K517" s="1">
        <v>4.25</v>
      </c>
      <c r="L517" s="1">
        <v>1.0625</v>
      </c>
      <c r="M517" s="1">
        <v>26</v>
      </c>
      <c r="N517" s="1">
        <v>6.5</v>
      </c>
      <c r="O517" s="1">
        <v>31.5</v>
      </c>
      <c r="P517" s="1">
        <v>7.875</v>
      </c>
      <c r="Q517" s="1">
        <v>11</v>
      </c>
      <c r="R517" s="1">
        <v>154.81818179999999</v>
      </c>
      <c r="S517" s="1">
        <v>133</v>
      </c>
      <c r="T517" s="1">
        <v>36.81818182</v>
      </c>
      <c r="U517" s="1">
        <v>7883.4545449999996</v>
      </c>
      <c r="V517" s="1">
        <v>329.18181820000001</v>
      </c>
      <c r="W517" s="1">
        <v>-27.09090909</v>
      </c>
      <c r="X517" s="1">
        <v>356.27272729999999</v>
      </c>
      <c r="Y517" s="1">
        <v>161.27272730000001</v>
      </c>
      <c r="Z517" s="1">
        <v>98.454545449999998</v>
      </c>
      <c r="AA517" s="1">
        <v>253.36363639999999</v>
      </c>
      <c r="AB517" s="1">
        <v>49.363636360000001</v>
      </c>
      <c r="AC517" s="1">
        <v>1360.363636</v>
      </c>
      <c r="AD517" s="1">
        <v>159.27272730000001</v>
      </c>
      <c r="AE517" s="1">
        <v>75.454545449999998</v>
      </c>
      <c r="AF517" s="1">
        <v>19.545454549999999</v>
      </c>
      <c r="AG517" s="1">
        <v>419.36363640000002</v>
      </c>
      <c r="AH517" s="1">
        <v>280.90909090000002</v>
      </c>
      <c r="AI517" s="1">
        <v>303.27272729999999</v>
      </c>
      <c r="AJ517" s="1">
        <v>289.54545450000001</v>
      </c>
      <c r="AK517" s="1">
        <v>130.87727039999999</v>
      </c>
      <c r="AL517" s="1">
        <v>27.338155189999998</v>
      </c>
      <c r="AM517" s="1">
        <v>2.8843467569999999</v>
      </c>
      <c r="AN517" s="1">
        <v>403025.02380000002</v>
      </c>
      <c r="AO517" s="1">
        <v>96.302321000000006</v>
      </c>
      <c r="AP517" s="1">
        <v>398.67003519999997</v>
      </c>
      <c r="AQ517" s="1">
        <v>432.06245510000002</v>
      </c>
      <c r="AR517" s="1">
        <v>286.53504670000001</v>
      </c>
      <c r="AS517" s="1">
        <v>619.93666870000004</v>
      </c>
      <c r="AT517" s="1">
        <v>70.664816180000003</v>
      </c>
      <c r="AU517" s="1">
        <v>326.07112280000001</v>
      </c>
      <c r="AV517" s="1">
        <v>12822.08209</v>
      </c>
      <c r="AW517" s="1">
        <v>220.50444830000001</v>
      </c>
      <c r="AX517" s="1">
        <v>47.989714399999997</v>
      </c>
      <c r="AY517" s="1">
        <v>17.90079137</v>
      </c>
      <c r="AZ517" s="1">
        <v>1665.1746889999999</v>
      </c>
      <c r="BA517" s="1">
        <v>504.28285820000002</v>
      </c>
      <c r="BB517" s="1">
        <v>814.74609880000003</v>
      </c>
      <c r="BC517" s="1">
        <v>1437.561011</v>
      </c>
    </row>
    <row r="518" spans="1:55" ht="15.75" customHeight="1" x14ac:dyDescent="0.25">
      <c r="A518" s="1" t="s">
        <v>1113</v>
      </c>
      <c r="B518" s="1" t="s">
        <v>1114</v>
      </c>
      <c r="C518" s="1" t="s">
        <v>3164</v>
      </c>
      <c r="D518" s="1">
        <v>22</v>
      </c>
      <c r="E518" s="1">
        <v>5.5951617149999997</v>
      </c>
      <c r="F518" s="1">
        <v>4</v>
      </c>
      <c r="G518" s="1" t="s">
        <v>71</v>
      </c>
      <c r="H518" s="1" t="s">
        <v>71</v>
      </c>
      <c r="I518" s="1" t="s">
        <v>71</v>
      </c>
      <c r="J518" s="1" t="s">
        <v>71</v>
      </c>
      <c r="K518" s="1" t="s">
        <v>71</v>
      </c>
      <c r="L518" s="1" t="s">
        <v>71</v>
      </c>
      <c r="M518" s="1" t="s">
        <v>71</v>
      </c>
      <c r="N518" s="1" t="s">
        <v>71</v>
      </c>
      <c r="O518" s="1" t="s">
        <v>71</v>
      </c>
      <c r="P518" s="1" t="s">
        <v>71</v>
      </c>
      <c r="Q518" s="1">
        <v>189</v>
      </c>
      <c r="R518" s="1">
        <v>73.682539680000005</v>
      </c>
      <c r="S518" s="1">
        <v>83.783068779999994</v>
      </c>
      <c r="T518" s="1">
        <v>25.555555559999998</v>
      </c>
      <c r="U518" s="1">
        <v>8503.3015869999999</v>
      </c>
      <c r="V518" s="1">
        <v>238.89947090000001</v>
      </c>
      <c r="W518" s="1">
        <v>-86.671957669999998</v>
      </c>
      <c r="X518" s="1">
        <v>325.57142859999999</v>
      </c>
      <c r="Y518" s="1">
        <v>162.39682540000001</v>
      </c>
      <c r="Z518" s="1">
        <v>-11.280423280000001</v>
      </c>
      <c r="AA518" s="1">
        <v>181.87301590000001</v>
      </c>
      <c r="AB518" s="1">
        <v>-34.73544974</v>
      </c>
      <c r="AC518" s="1">
        <v>1747.9629629999999</v>
      </c>
      <c r="AD518" s="1">
        <v>244.2539683</v>
      </c>
      <c r="AE518" s="1">
        <v>70.084656080000002</v>
      </c>
      <c r="AF518" s="1">
        <v>38.402116399999997</v>
      </c>
      <c r="AG518" s="1">
        <v>668.7354497</v>
      </c>
      <c r="AH518" s="1">
        <v>231.4761905</v>
      </c>
      <c r="AI518" s="1">
        <v>640.80952379999997</v>
      </c>
      <c r="AJ518" s="1">
        <v>270.24867719999997</v>
      </c>
      <c r="AK518" s="1">
        <v>1751.3774060000001</v>
      </c>
      <c r="AL518" s="1">
        <v>146.075031</v>
      </c>
      <c r="AM518" s="1">
        <v>20.333333329999999</v>
      </c>
      <c r="AN518" s="1">
        <v>1579982.159</v>
      </c>
      <c r="AO518" s="1">
        <v>2155.8568610000002</v>
      </c>
      <c r="AP518" s="1">
        <v>2410.4450069999998</v>
      </c>
      <c r="AQ518" s="1">
        <v>1713.203647</v>
      </c>
      <c r="AR518" s="1">
        <v>3336.187437</v>
      </c>
      <c r="AS518" s="1">
        <v>3915.9262640000002</v>
      </c>
      <c r="AT518" s="1">
        <v>1756.7816620000001</v>
      </c>
      <c r="AU518" s="1">
        <v>2279.8977260000001</v>
      </c>
      <c r="AV518" s="1">
        <v>295309.30180000002</v>
      </c>
      <c r="AW518" s="1">
        <v>9053.062817</v>
      </c>
      <c r="AX518" s="1">
        <v>388.10981650000002</v>
      </c>
      <c r="AY518" s="1">
        <v>130.7842508</v>
      </c>
      <c r="AZ518" s="1">
        <v>68298.025389999995</v>
      </c>
      <c r="BA518" s="1">
        <v>3686.548632</v>
      </c>
      <c r="BB518" s="1">
        <v>54230.729480000002</v>
      </c>
      <c r="BC518" s="1">
        <v>12932.91123</v>
      </c>
    </row>
    <row r="519" spans="1:55" ht="15.75" customHeight="1" x14ac:dyDescent="0.25">
      <c r="A519" s="1" t="s">
        <v>1115</v>
      </c>
      <c r="B519" s="1" t="s">
        <v>1116</v>
      </c>
      <c r="C519" s="1" t="s">
        <v>3135</v>
      </c>
      <c r="D519" s="1">
        <v>59</v>
      </c>
      <c r="E519" s="1">
        <v>7.4602156199999996</v>
      </c>
      <c r="F519" s="1">
        <v>3</v>
      </c>
      <c r="G519" s="1">
        <v>70</v>
      </c>
      <c r="H519" s="1">
        <v>17.5</v>
      </c>
      <c r="I519" s="1">
        <v>2.9</v>
      </c>
      <c r="J519" s="1">
        <v>0.72499999999999998</v>
      </c>
      <c r="K519" s="1">
        <v>3.85</v>
      </c>
      <c r="L519" s="1">
        <v>0.96250000000000002</v>
      </c>
      <c r="M519" s="1">
        <v>9.5</v>
      </c>
      <c r="N519" s="1">
        <v>2.375</v>
      </c>
      <c r="O519" s="1">
        <v>9.5</v>
      </c>
      <c r="P519" s="1">
        <v>2.375</v>
      </c>
      <c r="Q519" s="1">
        <v>11</v>
      </c>
      <c r="R519" s="1">
        <v>166.0909091</v>
      </c>
      <c r="S519" s="1">
        <v>130.54545450000001</v>
      </c>
      <c r="T519" s="1">
        <v>36.363636360000001</v>
      </c>
      <c r="U519" s="1">
        <v>7912.4545449999996</v>
      </c>
      <c r="V519" s="1">
        <v>340.18181820000001</v>
      </c>
      <c r="W519" s="1">
        <v>-14.363636359999999</v>
      </c>
      <c r="X519" s="1">
        <v>354.54545450000001</v>
      </c>
      <c r="Y519" s="1">
        <v>173.72727269999999</v>
      </c>
      <c r="Z519" s="1">
        <v>184.18181820000001</v>
      </c>
      <c r="AA519" s="1">
        <v>264.90909090000002</v>
      </c>
      <c r="AB519" s="1">
        <v>60</v>
      </c>
      <c r="AC519" s="1">
        <v>1191.5454549999999</v>
      </c>
      <c r="AD519" s="1">
        <v>137.63636360000001</v>
      </c>
      <c r="AE519" s="1">
        <v>63.545454550000002</v>
      </c>
      <c r="AF519" s="1">
        <v>20.545454549999999</v>
      </c>
      <c r="AG519" s="1">
        <v>365.90909090000002</v>
      </c>
      <c r="AH519" s="1">
        <v>234.54545450000001</v>
      </c>
      <c r="AI519" s="1">
        <v>252.18181820000001</v>
      </c>
      <c r="AJ519" s="1">
        <v>263.81818179999999</v>
      </c>
      <c r="AK519" s="1">
        <v>130.87727039999999</v>
      </c>
      <c r="AL519" s="1">
        <v>27.338155189999998</v>
      </c>
      <c r="AM519" s="1">
        <v>2.8843467569999999</v>
      </c>
      <c r="AN519" s="1">
        <v>403025.02380000002</v>
      </c>
      <c r="AO519" s="1">
        <v>96.302321000000006</v>
      </c>
      <c r="AP519" s="1">
        <v>398.67003519999997</v>
      </c>
      <c r="AQ519" s="1">
        <v>432.06245510000002</v>
      </c>
      <c r="AR519" s="1">
        <v>286.53504670000001</v>
      </c>
      <c r="AS519" s="1">
        <v>619.93666870000004</v>
      </c>
      <c r="AT519" s="1">
        <v>70.664816180000003</v>
      </c>
      <c r="AU519" s="1">
        <v>326.07112280000001</v>
      </c>
      <c r="AV519" s="1">
        <v>12822.08209</v>
      </c>
      <c r="AW519" s="1">
        <v>220.50444830000001</v>
      </c>
      <c r="AX519" s="1">
        <v>47.989714399999997</v>
      </c>
      <c r="AY519" s="1">
        <v>17.90079137</v>
      </c>
      <c r="AZ519" s="1">
        <v>1665.1746889999999</v>
      </c>
      <c r="BA519" s="1">
        <v>504.28285820000002</v>
      </c>
      <c r="BB519" s="1">
        <v>814.74609880000003</v>
      </c>
      <c r="BC519" s="1">
        <v>1437.561011</v>
      </c>
    </row>
    <row r="520" spans="1:55" ht="15.75" customHeight="1" x14ac:dyDescent="0.25">
      <c r="A520" s="1" t="s">
        <v>1117</v>
      </c>
      <c r="B520" s="1" t="s">
        <v>1118</v>
      </c>
      <c r="C520" s="1" t="s">
        <v>344</v>
      </c>
      <c r="D520" s="1">
        <v>12</v>
      </c>
      <c r="E520" s="1">
        <v>7.4602156199999996</v>
      </c>
      <c r="F520" s="1">
        <v>3</v>
      </c>
      <c r="G520" s="1">
        <v>25</v>
      </c>
      <c r="H520" s="1">
        <v>6.25</v>
      </c>
      <c r="I520" s="1">
        <v>25</v>
      </c>
      <c r="J520" s="1">
        <v>6.25</v>
      </c>
      <c r="K520" s="1">
        <v>2.4</v>
      </c>
      <c r="L520" s="1">
        <v>0.6</v>
      </c>
      <c r="M520" s="1" t="s">
        <v>71</v>
      </c>
      <c r="N520" s="1" t="s">
        <v>71</v>
      </c>
      <c r="O520" s="1" t="s">
        <v>71</v>
      </c>
      <c r="P520" s="1" t="s">
        <v>71</v>
      </c>
      <c r="Q520" s="1">
        <v>71</v>
      </c>
      <c r="R520" s="1">
        <v>127.60563380000001</v>
      </c>
      <c r="S520" s="1">
        <v>86.549295770000001</v>
      </c>
      <c r="T520" s="1">
        <v>27.028169009999999</v>
      </c>
      <c r="U520" s="1">
        <v>8147.690141</v>
      </c>
      <c r="V520" s="1">
        <v>291.77464789999999</v>
      </c>
      <c r="W520" s="1">
        <v>-22.647887319999999</v>
      </c>
      <c r="X520" s="1">
        <v>314.42253520000003</v>
      </c>
      <c r="Y520" s="1">
        <v>200.5774648</v>
      </c>
      <c r="Z520" s="1">
        <v>50.915492960000002</v>
      </c>
      <c r="AA520" s="1">
        <v>233.02816899999999</v>
      </c>
      <c r="AB520" s="1">
        <v>25.1971831</v>
      </c>
      <c r="AC520" s="1">
        <v>1785.5492959999999</v>
      </c>
      <c r="AD520" s="1">
        <v>257.81690140000001</v>
      </c>
      <c r="AE520" s="1">
        <v>78.154929580000001</v>
      </c>
      <c r="AF520" s="1">
        <v>40.21126761</v>
      </c>
      <c r="AG520" s="1">
        <v>661.84507040000005</v>
      </c>
      <c r="AH520" s="1">
        <v>258.0985915</v>
      </c>
      <c r="AI520" s="1">
        <v>622.56338029999995</v>
      </c>
      <c r="AJ520" s="1">
        <v>283.04225350000002</v>
      </c>
      <c r="AK520" s="1">
        <v>269.1851107</v>
      </c>
      <c r="AL520" s="1">
        <v>42.136820929999999</v>
      </c>
      <c r="AM520" s="1">
        <v>2.2563380280000001</v>
      </c>
      <c r="AN520" s="1">
        <v>46266.816899999998</v>
      </c>
      <c r="AO520" s="1">
        <v>297.89134810000002</v>
      </c>
      <c r="AP520" s="1">
        <v>374.88853119999999</v>
      </c>
      <c r="AQ520" s="1">
        <v>92.218913479999998</v>
      </c>
      <c r="AR520" s="1">
        <v>1975.0474850000001</v>
      </c>
      <c r="AS520" s="1">
        <v>951.62132799999995</v>
      </c>
      <c r="AT520" s="1">
        <v>248.34205230000001</v>
      </c>
      <c r="AU520" s="1">
        <v>328.70342049999999</v>
      </c>
      <c r="AV520" s="1">
        <v>47669.42254</v>
      </c>
      <c r="AW520" s="1">
        <v>1575.3802820000001</v>
      </c>
      <c r="AX520" s="1">
        <v>532.38993960000005</v>
      </c>
      <c r="AY520" s="1">
        <v>72.511871229999997</v>
      </c>
      <c r="AZ520" s="1">
        <v>9850.5899399999998</v>
      </c>
      <c r="BA520" s="1">
        <v>5131.9187119999997</v>
      </c>
      <c r="BB520" s="1">
        <v>7218.6494970000003</v>
      </c>
      <c r="BC520" s="1">
        <v>13976.526760000001</v>
      </c>
    </row>
    <row r="521" spans="1:55" ht="15.75" customHeight="1" x14ac:dyDescent="0.25">
      <c r="A521" s="1" t="s">
        <v>1119</v>
      </c>
      <c r="B521" s="1" t="s">
        <v>1120</v>
      </c>
      <c r="C521" s="1" t="s">
        <v>3135</v>
      </c>
      <c r="D521" s="1">
        <v>78.692307690000007</v>
      </c>
      <c r="E521" s="1">
        <v>0.86079410999999995</v>
      </c>
      <c r="F521" s="1">
        <v>26</v>
      </c>
      <c r="G521" s="1">
        <v>67.5</v>
      </c>
      <c r="H521" s="1">
        <v>16.875</v>
      </c>
      <c r="I521" s="1">
        <v>2.7</v>
      </c>
      <c r="J521" s="1">
        <v>0.67500000000000004</v>
      </c>
      <c r="K521" s="1">
        <v>3.75</v>
      </c>
      <c r="L521" s="1">
        <v>0.9375</v>
      </c>
      <c r="M521" s="1">
        <v>7.2</v>
      </c>
      <c r="N521" s="1">
        <v>1.8</v>
      </c>
      <c r="O521" s="1">
        <v>7.2</v>
      </c>
      <c r="P521" s="1">
        <v>1.8</v>
      </c>
      <c r="Q521" s="1">
        <v>385</v>
      </c>
      <c r="R521" s="1">
        <v>37.799999999999997</v>
      </c>
      <c r="S521" s="1">
        <v>113.8</v>
      </c>
      <c r="T521" s="1">
        <v>35.532467529999998</v>
      </c>
      <c r="U521" s="1">
        <v>7017.1792210000003</v>
      </c>
      <c r="V521" s="1">
        <v>212.5324675</v>
      </c>
      <c r="W521" s="1">
        <v>-104.32727269999999</v>
      </c>
      <c r="X521" s="1">
        <v>316.8597403</v>
      </c>
      <c r="Y521" s="1">
        <v>29.438961039999999</v>
      </c>
      <c r="Z521" s="1">
        <v>65.257142860000002</v>
      </c>
      <c r="AA521" s="1">
        <v>129.24935060000001</v>
      </c>
      <c r="AB521" s="1">
        <v>-48.735064940000001</v>
      </c>
      <c r="AC521" s="1">
        <v>998.37922079999998</v>
      </c>
      <c r="AD521" s="1">
        <v>146.13766229999999</v>
      </c>
      <c r="AE521" s="1">
        <v>34.758441560000001</v>
      </c>
      <c r="AF521" s="1">
        <v>39.735064940000001</v>
      </c>
      <c r="AG521" s="1">
        <v>402.38961039999998</v>
      </c>
      <c r="AH521" s="1">
        <v>125.18961040000001</v>
      </c>
      <c r="AI521" s="1">
        <v>169.11428570000001</v>
      </c>
      <c r="AJ521" s="1">
        <v>337.16103900000002</v>
      </c>
      <c r="AK521" s="1">
        <v>1539.8687500000001</v>
      </c>
      <c r="AL521" s="1">
        <v>981.58229170000004</v>
      </c>
      <c r="AM521" s="1">
        <v>46.228760819999998</v>
      </c>
      <c r="AN521" s="1">
        <v>2884718.58</v>
      </c>
      <c r="AO521" s="1">
        <v>1735.7495939999999</v>
      </c>
      <c r="AP521" s="1">
        <v>4688.5019890000003</v>
      </c>
      <c r="AQ521" s="1">
        <v>4836.9229839999998</v>
      </c>
      <c r="AR521" s="1">
        <v>4039.0646240000001</v>
      </c>
      <c r="AS521" s="1">
        <v>7193.6186010000001</v>
      </c>
      <c r="AT521" s="1">
        <v>837.68766230000006</v>
      </c>
      <c r="AU521" s="1">
        <v>3292.60671</v>
      </c>
      <c r="AV521" s="1">
        <v>407671.3089</v>
      </c>
      <c r="AW521" s="1">
        <v>11257.9836</v>
      </c>
      <c r="AX521" s="1">
        <v>635.00660170000003</v>
      </c>
      <c r="AY521" s="1">
        <v>334.72650160000001</v>
      </c>
      <c r="AZ521" s="1">
        <v>85041.629060000007</v>
      </c>
      <c r="BA521" s="1">
        <v>6793.5707249999996</v>
      </c>
      <c r="BB521" s="1">
        <v>9494.5754460000007</v>
      </c>
      <c r="BC521" s="1">
        <v>73179.656289999999</v>
      </c>
    </row>
    <row r="522" spans="1:55" ht="15.75" customHeight="1" x14ac:dyDescent="0.25">
      <c r="A522" s="1" t="s">
        <v>1121</v>
      </c>
      <c r="B522" s="1" t="s">
        <v>1122</v>
      </c>
      <c r="C522" s="1" t="s">
        <v>1123</v>
      </c>
      <c r="D522" s="1">
        <v>45.5</v>
      </c>
      <c r="E522" s="1">
        <v>5.5951617149999997</v>
      </c>
      <c r="F522" s="1">
        <v>4</v>
      </c>
      <c r="G522" s="1">
        <v>14.5</v>
      </c>
      <c r="H522" s="1">
        <v>3.625</v>
      </c>
      <c r="I522" s="1">
        <v>1.1000000000000001</v>
      </c>
      <c r="J522" s="1">
        <v>0.27500000000000002</v>
      </c>
      <c r="K522" s="1">
        <v>3.7</v>
      </c>
      <c r="L522" s="1">
        <v>0.92500000000000004</v>
      </c>
      <c r="M522" s="1" t="s">
        <v>71</v>
      </c>
      <c r="N522" s="1" t="s">
        <v>71</v>
      </c>
      <c r="O522" s="1" t="s">
        <v>71</v>
      </c>
      <c r="P522" s="1" t="s">
        <v>71</v>
      </c>
      <c r="Q522" s="1">
        <v>62</v>
      </c>
      <c r="R522" s="1">
        <v>154.64516130000001</v>
      </c>
      <c r="S522" s="1">
        <v>118.2580645</v>
      </c>
      <c r="T522" s="1">
        <v>41.177419350000001</v>
      </c>
      <c r="U522" s="1">
        <v>6272.0967739999996</v>
      </c>
      <c r="V522" s="1">
        <v>305.04838710000001</v>
      </c>
      <c r="W522" s="1">
        <v>15.40322581</v>
      </c>
      <c r="X522" s="1">
        <v>289.64516129999998</v>
      </c>
      <c r="Y522" s="1">
        <v>109.61290320000001</v>
      </c>
      <c r="Z522" s="1">
        <v>192.7096774</v>
      </c>
      <c r="AA522" s="1">
        <v>229.51612900000001</v>
      </c>
      <c r="AB522" s="1">
        <v>70.790322579999994</v>
      </c>
      <c r="AC522" s="1">
        <v>324.74193550000001</v>
      </c>
      <c r="AD522" s="1">
        <v>69.822580650000006</v>
      </c>
      <c r="AE522" s="1">
        <v>4.3387096769999998</v>
      </c>
      <c r="AF522" s="1">
        <v>90.161290320000006</v>
      </c>
      <c r="AG522" s="1">
        <v>184.06451609999999</v>
      </c>
      <c r="AH522" s="1">
        <v>14.53225806</v>
      </c>
      <c r="AI522" s="1">
        <v>24.354838709999999</v>
      </c>
      <c r="AJ522" s="1">
        <v>154.88709679999999</v>
      </c>
      <c r="AK522" s="1">
        <v>2810.0359600000002</v>
      </c>
      <c r="AL522" s="1">
        <v>72.850343730000006</v>
      </c>
      <c r="AM522" s="1">
        <v>35.787678479999997</v>
      </c>
      <c r="AN522" s="1">
        <v>2127266.8760000002</v>
      </c>
      <c r="AO522" s="1">
        <v>1303.6861449999999</v>
      </c>
      <c r="AP522" s="1">
        <v>5262.0150709999998</v>
      </c>
      <c r="AQ522" s="1">
        <v>2344.8884189999999</v>
      </c>
      <c r="AR522" s="1">
        <v>529.65097830000002</v>
      </c>
      <c r="AS522" s="1">
        <v>12805.52089</v>
      </c>
      <c r="AT522" s="1">
        <v>1434.155473</v>
      </c>
      <c r="AU522" s="1">
        <v>4897.6438390000003</v>
      </c>
      <c r="AV522" s="1">
        <v>22234.981489999998</v>
      </c>
      <c r="AW522" s="1">
        <v>1052.6401370000001</v>
      </c>
      <c r="AX522" s="1">
        <v>67.375198310000002</v>
      </c>
      <c r="AY522" s="1">
        <v>624.66208359999996</v>
      </c>
      <c r="AZ522" s="1">
        <v>7167.5367530000003</v>
      </c>
      <c r="BA522" s="1">
        <v>756.90877839999996</v>
      </c>
      <c r="BB522" s="1">
        <v>2240.527763</v>
      </c>
      <c r="BC522" s="1">
        <v>9370.8231090000008</v>
      </c>
    </row>
    <row r="523" spans="1:55" ht="15.75" customHeight="1" x14ac:dyDescent="0.25">
      <c r="A523" s="1" t="s">
        <v>1124</v>
      </c>
      <c r="B523" s="1" t="s">
        <v>1125</v>
      </c>
      <c r="C523" s="1" t="s">
        <v>3171</v>
      </c>
      <c r="D523" s="1">
        <v>48</v>
      </c>
      <c r="E523" s="1">
        <v>22.380646859999999</v>
      </c>
      <c r="F523" s="1">
        <v>1</v>
      </c>
      <c r="G523" s="1">
        <v>18.95</v>
      </c>
      <c r="H523" s="1">
        <v>4.7374999999999998</v>
      </c>
      <c r="I523" s="1">
        <v>3.8</v>
      </c>
      <c r="J523" s="1">
        <v>0.95</v>
      </c>
      <c r="K523" s="1">
        <v>4.4000000000000004</v>
      </c>
      <c r="L523" s="1">
        <v>1.1000000000000001</v>
      </c>
      <c r="M523" s="1">
        <v>9.5</v>
      </c>
      <c r="N523" s="1">
        <v>2.375</v>
      </c>
      <c r="O523" s="1">
        <v>26</v>
      </c>
      <c r="P523" s="1">
        <v>6.5</v>
      </c>
      <c r="Q523" s="1">
        <v>11</v>
      </c>
      <c r="R523" s="1">
        <v>201.63636360000001</v>
      </c>
      <c r="S523" s="1">
        <v>129.63636360000001</v>
      </c>
      <c r="T523" s="1">
        <v>47.18181818</v>
      </c>
      <c r="U523" s="1">
        <v>5379.5454550000004</v>
      </c>
      <c r="V523" s="1">
        <v>327.36363640000002</v>
      </c>
      <c r="W523" s="1">
        <v>54.454545449999998</v>
      </c>
      <c r="X523" s="1">
        <v>272.90909090000002</v>
      </c>
      <c r="Y523" s="1">
        <v>256.90909090000002</v>
      </c>
      <c r="Z523" s="1">
        <v>177.9090909</v>
      </c>
      <c r="AA523" s="1">
        <v>266.09090909999998</v>
      </c>
      <c r="AB523" s="1">
        <v>128.9090909</v>
      </c>
      <c r="AC523" s="1">
        <v>1336.909091</v>
      </c>
      <c r="AD523" s="1">
        <v>188</v>
      </c>
      <c r="AE523" s="1">
        <v>57.636363639999999</v>
      </c>
      <c r="AF523" s="1">
        <v>39.636363639999999</v>
      </c>
      <c r="AG523" s="1">
        <v>528.54545450000001</v>
      </c>
      <c r="AH523" s="1">
        <v>201.9090909</v>
      </c>
      <c r="AI523" s="1">
        <v>523.27272730000004</v>
      </c>
      <c r="AJ523" s="1">
        <v>264.36363640000002</v>
      </c>
      <c r="AK523" s="1">
        <v>130.87727039999999</v>
      </c>
      <c r="AL523" s="1">
        <v>27.338155189999998</v>
      </c>
      <c r="AM523" s="1">
        <v>2.8843467569999999</v>
      </c>
      <c r="AN523" s="1">
        <v>403025.02380000002</v>
      </c>
      <c r="AO523" s="1">
        <v>96.302321000000006</v>
      </c>
      <c r="AP523" s="1">
        <v>398.67003519999997</v>
      </c>
      <c r="AQ523" s="1">
        <v>432.06245510000002</v>
      </c>
      <c r="AR523" s="1">
        <v>286.53504670000001</v>
      </c>
      <c r="AS523" s="1">
        <v>619.93666870000004</v>
      </c>
      <c r="AT523" s="1">
        <v>70.664816180000003</v>
      </c>
      <c r="AU523" s="1">
        <v>326.07112280000001</v>
      </c>
      <c r="AV523" s="1">
        <v>12822.08209</v>
      </c>
      <c r="AW523" s="1">
        <v>220.50444830000001</v>
      </c>
      <c r="AX523" s="1">
        <v>47.989714399999997</v>
      </c>
      <c r="AY523" s="1">
        <v>17.90079137</v>
      </c>
      <c r="AZ523" s="1">
        <v>1665.1746889999999</v>
      </c>
      <c r="BA523" s="1">
        <v>504.28285820000002</v>
      </c>
      <c r="BB523" s="1">
        <v>814.74609880000003</v>
      </c>
      <c r="BC523" s="1">
        <v>1437.561011</v>
      </c>
    </row>
    <row r="524" spans="1:55" ht="15.75" customHeight="1" x14ac:dyDescent="0.25">
      <c r="A524" s="1" t="s">
        <v>1126</v>
      </c>
      <c r="B524" s="1" t="s">
        <v>1127</v>
      </c>
      <c r="C524" s="1" t="s">
        <v>3173</v>
      </c>
      <c r="D524" s="1">
        <v>55</v>
      </c>
      <c r="E524" s="1">
        <v>1.8650539049999999</v>
      </c>
      <c r="F524" s="1">
        <v>12</v>
      </c>
      <c r="G524" s="1">
        <v>35</v>
      </c>
      <c r="H524" s="1">
        <v>8.75</v>
      </c>
      <c r="I524" s="1">
        <v>2.75</v>
      </c>
      <c r="J524" s="1">
        <v>0.6875</v>
      </c>
      <c r="K524" s="1">
        <v>3.25</v>
      </c>
      <c r="L524" s="1">
        <v>0.8125</v>
      </c>
      <c r="M524" s="1">
        <v>7.5</v>
      </c>
      <c r="N524" s="1">
        <v>1.875</v>
      </c>
      <c r="O524" s="1">
        <v>7.5</v>
      </c>
      <c r="P524" s="1">
        <v>1.875</v>
      </c>
      <c r="Q524" s="1">
        <v>831</v>
      </c>
      <c r="R524" s="1">
        <v>86.8856799</v>
      </c>
      <c r="S524" s="1">
        <v>76.765342959999998</v>
      </c>
      <c r="T524" s="1">
        <v>32.09867629</v>
      </c>
      <c r="U524" s="1">
        <v>5719.0722020000003</v>
      </c>
      <c r="V524" s="1">
        <v>217.21660650000001</v>
      </c>
      <c r="W524" s="1">
        <v>-19.90132371</v>
      </c>
      <c r="X524" s="1">
        <v>237.11793019999999</v>
      </c>
      <c r="Y524" s="1">
        <v>100.77256319999999</v>
      </c>
      <c r="Z524" s="1">
        <v>75.185318890000005</v>
      </c>
      <c r="AA524" s="1">
        <v>161.30324909999999</v>
      </c>
      <c r="AB524" s="1">
        <v>15.3898917</v>
      </c>
      <c r="AC524" s="1">
        <v>820.80505419999997</v>
      </c>
      <c r="AD524" s="1">
        <v>93.684717210000002</v>
      </c>
      <c r="AE524" s="1">
        <v>43.634175689999999</v>
      </c>
      <c r="AF524" s="1">
        <v>22.99157641</v>
      </c>
      <c r="AG524" s="1">
        <v>262.40794219999998</v>
      </c>
      <c r="AH524" s="1">
        <v>146.98555959999999</v>
      </c>
      <c r="AI524" s="1">
        <v>195.00962699999999</v>
      </c>
      <c r="AJ524" s="1">
        <v>214.1251504</v>
      </c>
      <c r="AK524" s="1">
        <v>1014.7688429999999</v>
      </c>
      <c r="AL524" s="1">
        <v>247.63523119999999</v>
      </c>
      <c r="AM524" s="1">
        <v>28.467359689999999</v>
      </c>
      <c r="AN524" s="1">
        <v>1120113.3659999999</v>
      </c>
      <c r="AO524" s="1">
        <v>1065.0108560000001</v>
      </c>
      <c r="AP524" s="1">
        <v>1773.2529019999999</v>
      </c>
      <c r="AQ524" s="1">
        <v>1383.687281</v>
      </c>
      <c r="AR524" s="1">
        <v>2702.98074</v>
      </c>
      <c r="AS524" s="1">
        <v>4899.1222420000004</v>
      </c>
      <c r="AT524" s="1">
        <v>687.04286890000003</v>
      </c>
      <c r="AU524" s="1">
        <v>1686.4839460000001</v>
      </c>
      <c r="AV524" s="1">
        <v>71335.766770000002</v>
      </c>
      <c r="AW524" s="1">
        <v>1143.2426459999999</v>
      </c>
      <c r="AX524" s="1">
        <v>297.02504750000003</v>
      </c>
      <c r="AY524" s="1">
        <v>124.9240253</v>
      </c>
      <c r="AZ524" s="1">
        <v>8869.5261539999992</v>
      </c>
      <c r="BA524" s="1">
        <v>3121.2937670000001</v>
      </c>
      <c r="BB524" s="1">
        <v>3915.7035219999998</v>
      </c>
      <c r="BC524" s="1">
        <v>9690.6662460000007</v>
      </c>
    </row>
    <row r="525" spans="1:55" ht="15.75" customHeight="1" x14ac:dyDescent="0.25">
      <c r="A525" s="1" t="s">
        <v>1128</v>
      </c>
      <c r="B525" s="1" t="s">
        <v>1129</v>
      </c>
      <c r="C525" s="1" t="s">
        <v>65</v>
      </c>
      <c r="D525" s="1">
        <v>72.333333330000002</v>
      </c>
      <c r="E525" s="1">
        <v>2.4867385400000002</v>
      </c>
      <c r="F525" s="1">
        <v>9</v>
      </c>
      <c r="G525" s="1">
        <v>47.5</v>
      </c>
      <c r="H525" s="1">
        <v>11.875</v>
      </c>
      <c r="I525" s="1">
        <v>6</v>
      </c>
      <c r="J525" s="1">
        <v>1.5</v>
      </c>
      <c r="K525" s="1">
        <v>3.2</v>
      </c>
      <c r="L525" s="1">
        <v>0.8</v>
      </c>
      <c r="M525" s="1">
        <v>43.5</v>
      </c>
      <c r="N525" s="1">
        <v>10.875</v>
      </c>
      <c r="O525" s="1">
        <v>30</v>
      </c>
      <c r="P525" s="1">
        <v>7.5</v>
      </c>
      <c r="Q525" s="1">
        <v>574</v>
      </c>
      <c r="R525" s="1">
        <v>40.217770029999997</v>
      </c>
      <c r="S525" s="1">
        <v>72.179442510000001</v>
      </c>
      <c r="T525" s="1">
        <v>24.914634150000001</v>
      </c>
      <c r="U525" s="1">
        <v>7499.7142860000004</v>
      </c>
      <c r="V525" s="1">
        <v>188.47038330000001</v>
      </c>
      <c r="W525" s="1">
        <v>-99.785714290000001</v>
      </c>
      <c r="X525" s="1">
        <v>288.25609759999998</v>
      </c>
      <c r="Y525" s="1">
        <v>70.820557489999999</v>
      </c>
      <c r="Z525" s="1">
        <v>15.937282229999999</v>
      </c>
      <c r="AA525" s="1">
        <v>136.0644599</v>
      </c>
      <c r="AB525" s="1">
        <v>-55.18118467</v>
      </c>
      <c r="AC525" s="1">
        <v>1086.447735</v>
      </c>
      <c r="AD525" s="1">
        <v>131.2125436</v>
      </c>
      <c r="AE525" s="1">
        <v>55.456445989999999</v>
      </c>
      <c r="AF525" s="1">
        <v>26.843205569999999</v>
      </c>
      <c r="AG525" s="1">
        <v>362.912892</v>
      </c>
      <c r="AH525" s="1">
        <v>186.27351920000001</v>
      </c>
      <c r="AI525" s="1">
        <v>264.47386760000001</v>
      </c>
      <c r="AJ525" s="1">
        <v>266.3275261</v>
      </c>
      <c r="AK525" s="1">
        <v>940.43940439999994</v>
      </c>
      <c r="AL525" s="1">
        <v>460.59427119999998</v>
      </c>
      <c r="AM525" s="1">
        <v>8.8077086789999992</v>
      </c>
      <c r="AN525" s="1">
        <v>5921960.665</v>
      </c>
      <c r="AO525" s="1">
        <v>866.04711429999998</v>
      </c>
      <c r="AP525" s="1">
        <v>6212.5491149999998</v>
      </c>
      <c r="AQ525" s="1">
        <v>8934.1384880000005</v>
      </c>
      <c r="AR525" s="1">
        <v>3010.0253360000002</v>
      </c>
      <c r="AS525" s="1">
        <v>6395.1618539999999</v>
      </c>
      <c r="AT525" s="1">
        <v>485.57873469999998</v>
      </c>
      <c r="AU525" s="1">
        <v>3793.8938159999998</v>
      </c>
      <c r="AV525" s="1">
        <v>251326.54790000001</v>
      </c>
      <c r="AW525" s="1">
        <v>4012.035026</v>
      </c>
      <c r="AX525" s="1">
        <v>654.70577860000003</v>
      </c>
      <c r="AY525" s="1">
        <v>91.933487790000001</v>
      </c>
      <c r="AZ525" s="1">
        <v>30371.660810000001</v>
      </c>
      <c r="BA525" s="1">
        <v>7720.0594369999999</v>
      </c>
      <c r="BB525" s="1">
        <v>7626.4940800000004</v>
      </c>
      <c r="BC525" s="1">
        <v>23890.883809999999</v>
      </c>
    </row>
    <row r="526" spans="1:55" ht="15.75" customHeight="1" x14ac:dyDescent="0.25">
      <c r="A526" s="1" t="s">
        <v>1130</v>
      </c>
      <c r="B526" s="1" t="s">
        <v>1131</v>
      </c>
      <c r="C526" s="1" t="s">
        <v>3180</v>
      </c>
      <c r="D526" s="1">
        <v>54</v>
      </c>
      <c r="E526" s="1">
        <v>7.4602156199999996</v>
      </c>
      <c r="F526" s="1">
        <v>3</v>
      </c>
      <c r="G526" s="1" t="s">
        <v>71</v>
      </c>
      <c r="H526" s="1" t="s">
        <v>71</v>
      </c>
      <c r="I526" s="1" t="s">
        <v>71</v>
      </c>
      <c r="J526" s="1" t="s">
        <v>71</v>
      </c>
      <c r="K526" s="1">
        <v>3.5</v>
      </c>
      <c r="L526" s="1">
        <v>0.875</v>
      </c>
      <c r="M526" s="1" t="s">
        <v>71</v>
      </c>
      <c r="N526" s="1" t="s">
        <v>71</v>
      </c>
      <c r="O526" s="1" t="s">
        <v>71</v>
      </c>
      <c r="P526" s="1" t="s">
        <v>71</v>
      </c>
      <c r="Q526" s="1">
        <v>5</v>
      </c>
      <c r="R526" s="1">
        <v>39.200000000000003</v>
      </c>
      <c r="S526" s="1">
        <v>80.400000000000006</v>
      </c>
      <c r="T526" s="1">
        <v>24</v>
      </c>
      <c r="U526" s="1">
        <v>8390.2000000000007</v>
      </c>
      <c r="V526" s="1">
        <v>213</v>
      </c>
      <c r="W526" s="1">
        <v>-113.6</v>
      </c>
      <c r="X526" s="1">
        <v>326.60000000000002</v>
      </c>
      <c r="Y526" s="1">
        <v>134</v>
      </c>
      <c r="Z526" s="1">
        <v>-28.2</v>
      </c>
      <c r="AA526" s="1">
        <v>149.4</v>
      </c>
      <c r="AB526" s="1">
        <v>-66.599999999999994</v>
      </c>
      <c r="AC526" s="1">
        <v>618.6</v>
      </c>
      <c r="AD526" s="1">
        <v>79.8</v>
      </c>
      <c r="AE526" s="1">
        <v>30.4</v>
      </c>
      <c r="AF526" s="1">
        <v>31.4</v>
      </c>
      <c r="AG526" s="1">
        <v>219.4</v>
      </c>
      <c r="AH526" s="1">
        <v>96.2</v>
      </c>
      <c r="AI526" s="1">
        <v>205.6</v>
      </c>
      <c r="AJ526" s="1">
        <v>120.8</v>
      </c>
      <c r="AK526" s="1">
        <v>287.92999479999997</v>
      </c>
      <c r="AL526" s="1">
        <v>60.143941409999996</v>
      </c>
      <c r="AM526" s="1">
        <v>6.3455628649999998</v>
      </c>
      <c r="AN526" s="1">
        <v>886655.05229999998</v>
      </c>
      <c r="AO526" s="1">
        <v>211.86510620000001</v>
      </c>
      <c r="AP526" s="1">
        <v>877.07407750000004</v>
      </c>
      <c r="AQ526" s="1">
        <v>950.53740130000006</v>
      </c>
      <c r="AR526" s="1">
        <v>630.37710279999999</v>
      </c>
      <c r="AS526" s="1">
        <v>1363.8606709999999</v>
      </c>
      <c r="AT526" s="1">
        <v>155.46259559999999</v>
      </c>
      <c r="AU526" s="1">
        <v>717.35647010000002</v>
      </c>
      <c r="AV526" s="1">
        <v>28208.580600000001</v>
      </c>
      <c r="AW526" s="1">
        <v>485.10978619999997</v>
      </c>
      <c r="AX526" s="1">
        <v>105.5773717</v>
      </c>
      <c r="AY526" s="1">
        <v>39.381741009999999</v>
      </c>
      <c r="AZ526" s="1">
        <v>3663.3843160000001</v>
      </c>
      <c r="BA526" s="1">
        <v>1109.422288</v>
      </c>
      <c r="BB526" s="1">
        <v>1792.441417</v>
      </c>
      <c r="BC526" s="1">
        <v>3162.6342239999999</v>
      </c>
    </row>
    <row r="527" spans="1:55" ht="15.75" customHeight="1" x14ac:dyDescent="0.25">
      <c r="A527" s="1" t="s">
        <v>1132</v>
      </c>
      <c r="B527" s="1" t="s">
        <v>1133</v>
      </c>
      <c r="C527" s="1" t="s">
        <v>3137</v>
      </c>
      <c r="D527" s="1">
        <v>63.375</v>
      </c>
      <c r="E527" s="1">
        <v>2.7975808579999999</v>
      </c>
      <c r="F527" s="1">
        <v>8</v>
      </c>
      <c r="G527" s="1">
        <v>50</v>
      </c>
      <c r="H527" s="1">
        <v>12.5</v>
      </c>
      <c r="I527" s="1">
        <v>2.5</v>
      </c>
      <c r="J527" s="1">
        <v>0.625</v>
      </c>
      <c r="K527" s="1">
        <v>2.65</v>
      </c>
      <c r="L527" s="1">
        <v>0.66249999999999998</v>
      </c>
      <c r="M527" s="1">
        <v>12.5</v>
      </c>
      <c r="N527" s="1">
        <v>3.125</v>
      </c>
      <c r="O527" s="1">
        <v>17.5</v>
      </c>
      <c r="P527" s="1">
        <v>4.375</v>
      </c>
      <c r="Q527" s="1">
        <v>1619</v>
      </c>
      <c r="R527" s="1">
        <v>57.89190859</v>
      </c>
      <c r="S527" s="1">
        <v>80.698579370000004</v>
      </c>
      <c r="T527" s="1">
        <v>27.72266831</v>
      </c>
      <c r="U527" s="1">
        <v>7497.4910440000003</v>
      </c>
      <c r="V527" s="1">
        <v>213.19147620000001</v>
      </c>
      <c r="W527" s="1">
        <v>-80.782581840000006</v>
      </c>
      <c r="X527" s="1">
        <v>293.97405809999998</v>
      </c>
      <c r="Y527" s="1">
        <v>100.71525629999999</v>
      </c>
      <c r="Z527" s="1">
        <v>17.814082769999999</v>
      </c>
      <c r="AA527" s="1">
        <v>154.2520074</v>
      </c>
      <c r="AB527" s="1">
        <v>-37.857937</v>
      </c>
      <c r="AC527" s="1">
        <v>877.56701669999995</v>
      </c>
      <c r="AD527" s="1">
        <v>102.80234710000001</v>
      </c>
      <c r="AE527" s="1">
        <v>48.013588630000001</v>
      </c>
      <c r="AF527" s="1">
        <v>24.224212479999998</v>
      </c>
      <c r="AG527" s="1">
        <v>285.18159359999999</v>
      </c>
      <c r="AH527" s="1">
        <v>157.4879555</v>
      </c>
      <c r="AI527" s="1">
        <v>232.7362569</v>
      </c>
      <c r="AJ527" s="1">
        <v>210.76652250000001</v>
      </c>
      <c r="AK527" s="1">
        <v>907.93701109999995</v>
      </c>
      <c r="AL527" s="1">
        <v>309.1031562</v>
      </c>
      <c r="AM527" s="1">
        <v>29.779034660000001</v>
      </c>
      <c r="AN527" s="1">
        <v>4475192.5539999995</v>
      </c>
      <c r="AO527" s="1">
        <v>1142.7914969999999</v>
      </c>
      <c r="AP527" s="1">
        <v>3604.2308210000001</v>
      </c>
      <c r="AQ527" s="1">
        <v>5605.876953</v>
      </c>
      <c r="AR527" s="1">
        <v>3831.5313550000001</v>
      </c>
      <c r="AS527" s="1">
        <v>5717.0488500000001</v>
      </c>
      <c r="AT527" s="1">
        <v>657.23311560000002</v>
      </c>
      <c r="AU527" s="1">
        <v>2649.6584210000001</v>
      </c>
      <c r="AV527" s="1">
        <v>117470.74129999999</v>
      </c>
      <c r="AW527" s="1">
        <v>1630.9077569999999</v>
      </c>
      <c r="AX527" s="1">
        <v>442.16050739999997</v>
      </c>
      <c r="AY527" s="1">
        <v>81.753776810000005</v>
      </c>
      <c r="AZ527" s="1">
        <v>12843.476269999999</v>
      </c>
      <c r="BA527" s="1">
        <v>4616.9236810000002</v>
      </c>
      <c r="BB527" s="1">
        <v>3655.7629059999999</v>
      </c>
      <c r="BC527" s="1">
        <v>13378.099969999999</v>
      </c>
    </row>
    <row r="528" spans="1:55" ht="15.75" customHeight="1" x14ac:dyDescent="0.25">
      <c r="A528" s="1" t="s">
        <v>1134</v>
      </c>
      <c r="B528" s="1" t="s">
        <v>1135</v>
      </c>
      <c r="C528" s="1" t="s">
        <v>150</v>
      </c>
      <c r="D528" s="1">
        <v>32</v>
      </c>
      <c r="E528" s="1">
        <v>2.238064686</v>
      </c>
      <c r="F528" s="1">
        <v>10</v>
      </c>
      <c r="G528" s="1">
        <v>44.5</v>
      </c>
      <c r="H528" s="1">
        <v>11.125</v>
      </c>
      <c r="I528" s="1">
        <v>3.05</v>
      </c>
      <c r="J528" s="1">
        <v>0.76249999999999996</v>
      </c>
      <c r="K528" s="1">
        <v>3.85</v>
      </c>
      <c r="L528" s="1">
        <v>0.96250000000000002</v>
      </c>
      <c r="M528" s="1">
        <v>18.5</v>
      </c>
      <c r="N528" s="1">
        <v>4.625</v>
      </c>
      <c r="O528" s="1">
        <v>15</v>
      </c>
      <c r="P528" s="1">
        <v>3.75</v>
      </c>
      <c r="Q528" s="1">
        <v>1522</v>
      </c>
      <c r="R528" s="1">
        <v>59.160972399999999</v>
      </c>
      <c r="S528" s="1">
        <v>71.738501970000002</v>
      </c>
      <c r="T528" s="1">
        <v>29.484231269999999</v>
      </c>
      <c r="U528" s="1">
        <v>6176.3561099999997</v>
      </c>
      <c r="V528" s="1">
        <v>191.95729299999999</v>
      </c>
      <c r="W528" s="1">
        <v>-54.082785809999997</v>
      </c>
      <c r="X528" s="1">
        <v>246.0400788</v>
      </c>
      <c r="Y528" s="1">
        <v>85.471747699999995</v>
      </c>
      <c r="Z528" s="1">
        <v>41.072273320000001</v>
      </c>
      <c r="AA528" s="1">
        <v>140.02956639999999</v>
      </c>
      <c r="AB528" s="1">
        <v>-17.406044680000001</v>
      </c>
      <c r="AC528" s="1">
        <v>875.38567669999998</v>
      </c>
      <c r="AD528" s="1">
        <v>102.999343</v>
      </c>
      <c r="AE528" s="1">
        <v>46.837056500000003</v>
      </c>
      <c r="AF528" s="1">
        <v>24.837056499999999</v>
      </c>
      <c r="AG528" s="1">
        <v>284.68396849999999</v>
      </c>
      <c r="AH528" s="1">
        <v>154.17477</v>
      </c>
      <c r="AI528" s="1">
        <v>218.46583440000001</v>
      </c>
      <c r="AJ528" s="1">
        <v>220.4645204</v>
      </c>
      <c r="AK528" s="1">
        <v>1404.6177259999999</v>
      </c>
      <c r="AL528" s="1">
        <v>238.8770045</v>
      </c>
      <c r="AM528" s="1">
        <v>29.951427710000001</v>
      </c>
      <c r="AN528" s="1">
        <v>3210067.054</v>
      </c>
      <c r="AO528" s="1">
        <v>1714.514283</v>
      </c>
      <c r="AP528" s="1">
        <v>3291.6591509999998</v>
      </c>
      <c r="AQ528" s="1">
        <v>4085.3100300000001</v>
      </c>
      <c r="AR528" s="1">
        <v>3097.6103119999998</v>
      </c>
      <c r="AS528" s="1">
        <v>5063.943491</v>
      </c>
      <c r="AT528" s="1">
        <v>1141.5290399999999</v>
      </c>
      <c r="AU528" s="1">
        <v>2657.341923</v>
      </c>
      <c r="AV528" s="1">
        <v>116867.8913</v>
      </c>
      <c r="AW528" s="1">
        <v>1660.608152</v>
      </c>
      <c r="AX528" s="1">
        <v>402.6493031</v>
      </c>
      <c r="AY528" s="1">
        <v>67.216035509999998</v>
      </c>
      <c r="AZ528" s="1">
        <v>12796.047989999999</v>
      </c>
      <c r="BA528" s="1">
        <v>4213.2330780000002</v>
      </c>
      <c r="BB528" s="1">
        <v>3917.3219749999998</v>
      </c>
      <c r="BC528" s="1">
        <v>13461.598019999999</v>
      </c>
    </row>
    <row r="529" spans="1:55" ht="15.75" customHeight="1" x14ac:dyDescent="0.25">
      <c r="A529" s="1" t="s">
        <v>1136</v>
      </c>
      <c r="B529" s="1" t="s">
        <v>1137</v>
      </c>
      <c r="C529" s="1" t="s">
        <v>3167</v>
      </c>
      <c r="D529" s="1">
        <v>68</v>
      </c>
      <c r="E529" s="1">
        <v>22.380646859999999</v>
      </c>
      <c r="F529" s="1">
        <v>1</v>
      </c>
      <c r="G529" s="1" t="s">
        <v>71</v>
      </c>
      <c r="H529" s="1" t="s">
        <v>71</v>
      </c>
      <c r="I529" s="1" t="s">
        <v>71</v>
      </c>
      <c r="J529" s="1" t="s">
        <v>71</v>
      </c>
      <c r="K529" s="1">
        <v>2.84</v>
      </c>
      <c r="L529" s="1">
        <v>0.71</v>
      </c>
      <c r="M529" s="1" t="s">
        <v>71</v>
      </c>
      <c r="N529" s="1" t="s">
        <v>71</v>
      </c>
      <c r="O529" s="1" t="s">
        <v>71</v>
      </c>
      <c r="P529" s="1" t="s">
        <v>71</v>
      </c>
      <c r="Q529" s="1">
        <v>2</v>
      </c>
      <c r="R529" s="1">
        <v>107.5</v>
      </c>
      <c r="S529" s="1">
        <v>76</v>
      </c>
      <c r="T529" s="1">
        <v>37</v>
      </c>
      <c r="U529" s="1">
        <v>4369</v>
      </c>
      <c r="V529" s="1">
        <v>226.5</v>
      </c>
      <c r="W529" s="1">
        <v>23</v>
      </c>
      <c r="X529" s="1">
        <v>203.5</v>
      </c>
      <c r="Y529" s="1">
        <v>67</v>
      </c>
      <c r="Z529" s="1">
        <v>166.5</v>
      </c>
      <c r="AA529" s="1">
        <v>170</v>
      </c>
      <c r="AB529" s="1">
        <v>59</v>
      </c>
      <c r="AC529" s="1">
        <v>488.5</v>
      </c>
      <c r="AD529" s="1">
        <v>104</v>
      </c>
      <c r="AE529" s="1">
        <v>0</v>
      </c>
      <c r="AF529" s="1">
        <v>88.5</v>
      </c>
      <c r="AG529" s="1">
        <v>281</v>
      </c>
      <c r="AH529" s="1">
        <v>5</v>
      </c>
      <c r="AI529" s="1">
        <v>15</v>
      </c>
      <c r="AJ529" s="1">
        <v>241.5</v>
      </c>
      <c r="AK529" s="1">
        <v>719.82498699999996</v>
      </c>
      <c r="AL529" s="1">
        <v>150.35985350000001</v>
      </c>
      <c r="AM529" s="1">
        <v>15.86390716</v>
      </c>
      <c r="AN529" s="1">
        <v>2216637.6310000001</v>
      </c>
      <c r="AO529" s="1">
        <v>529.66276549999998</v>
      </c>
      <c r="AP529" s="1">
        <v>2192.6851940000001</v>
      </c>
      <c r="AQ529" s="1">
        <v>2376.3435030000001</v>
      </c>
      <c r="AR529" s="1">
        <v>1575.942757</v>
      </c>
      <c r="AS529" s="1">
        <v>3409.6516780000002</v>
      </c>
      <c r="AT529" s="1">
        <v>388.65648900000002</v>
      </c>
      <c r="AU529" s="1">
        <v>1793.391175</v>
      </c>
      <c r="AV529" s="1">
        <v>70521.451490000007</v>
      </c>
      <c r="AW529" s="1">
        <v>1212.774465</v>
      </c>
      <c r="AX529" s="1">
        <v>263.94342920000003</v>
      </c>
      <c r="AY529" s="1">
        <v>98.454352540000002</v>
      </c>
      <c r="AZ529" s="1">
        <v>9158.4607899999992</v>
      </c>
      <c r="BA529" s="1">
        <v>2773.5557199999998</v>
      </c>
      <c r="BB529" s="1">
        <v>4481.1035430000002</v>
      </c>
      <c r="BC529" s="1">
        <v>7906.5855609999999</v>
      </c>
    </row>
    <row r="530" spans="1:55" ht="15.75" customHeight="1" x14ac:dyDescent="0.25">
      <c r="A530" s="1" t="s">
        <v>1138</v>
      </c>
      <c r="B530" s="1" t="s">
        <v>1139</v>
      </c>
      <c r="C530" s="1" t="s">
        <v>3167</v>
      </c>
      <c r="D530" s="1">
        <v>64</v>
      </c>
      <c r="E530" s="1">
        <v>22.380646859999999</v>
      </c>
      <c r="F530" s="1">
        <v>1</v>
      </c>
      <c r="G530" s="1">
        <v>70</v>
      </c>
      <c r="H530" s="1">
        <v>17.5</v>
      </c>
      <c r="I530" s="1">
        <v>5</v>
      </c>
      <c r="J530" s="1">
        <v>1.25</v>
      </c>
      <c r="K530" s="1">
        <v>3.58</v>
      </c>
      <c r="L530" s="1">
        <v>0.89500000000000002</v>
      </c>
      <c r="M530" s="1" t="s">
        <v>71</v>
      </c>
      <c r="N530" s="1" t="s">
        <v>71</v>
      </c>
      <c r="O530" s="1" t="s">
        <v>71</v>
      </c>
      <c r="P530" s="1" t="s">
        <v>71</v>
      </c>
      <c r="Q530" s="1">
        <v>177</v>
      </c>
      <c r="R530" s="1">
        <v>129.11864410000001</v>
      </c>
      <c r="S530" s="1">
        <v>96</v>
      </c>
      <c r="T530" s="1">
        <v>38.875706209999997</v>
      </c>
      <c r="U530" s="1">
        <v>5155.3954800000001</v>
      </c>
      <c r="V530" s="1">
        <v>269.98870060000002</v>
      </c>
      <c r="W530" s="1">
        <v>25.141242940000001</v>
      </c>
      <c r="X530" s="1">
        <v>244.84745760000001</v>
      </c>
      <c r="Y530" s="1">
        <v>87.604519769999996</v>
      </c>
      <c r="Z530" s="1">
        <v>196.06779660000001</v>
      </c>
      <c r="AA530" s="1">
        <v>197.88135589999999</v>
      </c>
      <c r="AB530" s="1">
        <v>66.322033899999994</v>
      </c>
      <c r="AC530" s="1">
        <v>792.00564970000005</v>
      </c>
      <c r="AD530" s="1">
        <v>103.8079096</v>
      </c>
      <c r="AE530" s="1">
        <v>22.796610170000001</v>
      </c>
      <c r="AF530" s="1">
        <v>40.355932199999998</v>
      </c>
      <c r="AG530" s="1">
        <v>289.51412429999999</v>
      </c>
      <c r="AH530" s="1">
        <v>94.593220340000002</v>
      </c>
      <c r="AI530" s="1">
        <v>100.1751412</v>
      </c>
      <c r="AJ530" s="1">
        <v>269.05649720000002</v>
      </c>
      <c r="AK530" s="1">
        <v>794.30970720000005</v>
      </c>
      <c r="AL530" s="1">
        <v>210.73863639999999</v>
      </c>
      <c r="AM530" s="1">
        <v>4.0071905499999998</v>
      </c>
      <c r="AN530" s="1">
        <v>870686.99040000001</v>
      </c>
      <c r="AO530" s="1">
        <v>1164.693053</v>
      </c>
      <c r="AP530" s="1">
        <v>1200.735619</v>
      </c>
      <c r="AQ530" s="1">
        <v>1817.9027349999999</v>
      </c>
      <c r="AR530" s="1">
        <v>830.44497950000004</v>
      </c>
      <c r="AS530" s="1">
        <v>747.65446840000004</v>
      </c>
      <c r="AT530" s="1">
        <v>762.98016180000002</v>
      </c>
      <c r="AU530" s="1">
        <v>1053.5491139999999</v>
      </c>
      <c r="AV530" s="1">
        <v>74390.176099999997</v>
      </c>
      <c r="AW530" s="1">
        <v>1395.5424370000001</v>
      </c>
      <c r="AX530" s="1">
        <v>356.43567030000003</v>
      </c>
      <c r="AY530" s="1">
        <v>253.78736520000001</v>
      </c>
      <c r="AZ530" s="1">
        <v>10847.523950000001</v>
      </c>
      <c r="BA530" s="1">
        <v>3972.8335900000002</v>
      </c>
      <c r="BB530" s="1">
        <v>4487.0089239999998</v>
      </c>
      <c r="BC530" s="1">
        <v>11443.90588</v>
      </c>
    </row>
    <row r="531" spans="1:55" ht="15.75" customHeight="1" x14ac:dyDescent="0.25">
      <c r="A531" s="1" t="s">
        <v>1140</v>
      </c>
      <c r="B531" s="1" t="s">
        <v>1141</v>
      </c>
      <c r="C531" s="1" t="s">
        <v>3167</v>
      </c>
      <c r="D531" s="1">
        <v>61</v>
      </c>
      <c r="E531" s="1">
        <v>3.7301078099999998</v>
      </c>
      <c r="F531" s="1">
        <v>6</v>
      </c>
      <c r="G531" s="1">
        <v>70</v>
      </c>
      <c r="H531" s="1">
        <v>17.5</v>
      </c>
      <c r="I531" s="1">
        <v>5</v>
      </c>
      <c r="J531" s="1">
        <v>1.25</v>
      </c>
      <c r="K531" s="1">
        <v>3.3050000000000002</v>
      </c>
      <c r="L531" s="1">
        <v>0.82625000000000004</v>
      </c>
      <c r="M531" s="1">
        <v>6.5</v>
      </c>
      <c r="N531" s="1">
        <v>1.625</v>
      </c>
      <c r="O531" s="1">
        <v>6.5</v>
      </c>
      <c r="P531" s="1">
        <v>1.625</v>
      </c>
      <c r="Q531" s="1">
        <v>179</v>
      </c>
      <c r="R531" s="1">
        <v>75.597765359999997</v>
      </c>
      <c r="S531" s="1">
        <v>89.212290499999995</v>
      </c>
      <c r="T531" s="1">
        <v>33.625698319999998</v>
      </c>
      <c r="U531" s="1">
        <v>6063.6480449999999</v>
      </c>
      <c r="V531" s="1">
        <v>219.82122910000001</v>
      </c>
      <c r="W531" s="1">
        <v>-40.765363129999997</v>
      </c>
      <c r="X531" s="1">
        <v>260.58659219999998</v>
      </c>
      <c r="Y531" s="1">
        <v>80.32960894</v>
      </c>
      <c r="Z531" s="1">
        <v>91.273743019999998</v>
      </c>
      <c r="AA531" s="1">
        <v>154.01675979999999</v>
      </c>
      <c r="AB531" s="1">
        <v>-0.77653631300000003</v>
      </c>
      <c r="AC531" s="1">
        <v>1006.150838</v>
      </c>
      <c r="AD531" s="1">
        <v>109.0502793</v>
      </c>
      <c r="AE531" s="1">
        <v>60.346368720000001</v>
      </c>
      <c r="AF531" s="1">
        <v>18.469273739999998</v>
      </c>
      <c r="AG531" s="1">
        <v>303.05586590000001</v>
      </c>
      <c r="AH531" s="1">
        <v>204.83240219999999</v>
      </c>
      <c r="AI531" s="1">
        <v>242.55865919999999</v>
      </c>
      <c r="AJ531" s="1">
        <v>249.4078212</v>
      </c>
      <c r="AK531" s="1">
        <v>960.45527589999995</v>
      </c>
      <c r="AL531" s="1">
        <v>183.24681440000001</v>
      </c>
      <c r="AM531" s="1">
        <v>9.8310212789999998</v>
      </c>
      <c r="AN531" s="1">
        <v>345797.13949999999</v>
      </c>
      <c r="AO531" s="1">
        <v>1571.7656139999999</v>
      </c>
      <c r="AP531" s="1">
        <v>853.14688339999998</v>
      </c>
      <c r="AQ531" s="1">
        <v>718.46858329999998</v>
      </c>
      <c r="AR531" s="1">
        <v>4607.2671520000004</v>
      </c>
      <c r="AS531" s="1">
        <v>4849.3572279999998</v>
      </c>
      <c r="AT531" s="1">
        <v>1061.6008409999999</v>
      </c>
      <c r="AU531" s="1">
        <v>898.41045759999997</v>
      </c>
      <c r="AV531" s="1">
        <v>73852.791729999997</v>
      </c>
      <c r="AW531" s="1">
        <v>641.27273869999999</v>
      </c>
      <c r="AX531" s="1">
        <v>565.800703</v>
      </c>
      <c r="AY531" s="1">
        <v>85.744837110000006</v>
      </c>
      <c r="AZ531" s="1">
        <v>4986.8620300000002</v>
      </c>
      <c r="BA531" s="1">
        <v>5565.1627639999997</v>
      </c>
      <c r="BB531" s="1">
        <v>6117.5962589999999</v>
      </c>
      <c r="BC531" s="1">
        <v>7399.0518490000004</v>
      </c>
    </row>
    <row r="532" spans="1:55" ht="15.75" customHeight="1" x14ac:dyDescent="0.25">
      <c r="A532" s="1" t="s">
        <v>1142</v>
      </c>
      <c r="B532" s="1" t="s">
        <v>1143</v>
      </c>
      <c r="C532" s="1" t="s">
        <v>3138</v>
      </c>
      <c r="D532" s="1">
        <v>58</v>
      </c>
      <c r="E532" s="1">
        <v>22.380646859999999</v>
      </c>
      <c r="F532" s="1">
        <v>1</v>
      </c>
      <c r="G532" s="1">
        <v>24</v>
      </c>
      <c r="H532" s="1">
        <v>6</v>
      </c>
      <c r="I532" s="1">
        <v>2.75</v>
      </c>
      <c r="J532" s="1">
        <v>0.6875</v>
      </c>
      <c r="K532" s="1">
        <v>3.65</v>
      </c>
      <c r="L532" s="1">
        <v>0.91249999999999998</v>
      </c>
      <c r="M532" s="1" t="s">
        <v>71</v>
      </c>
      <c r="N532" s="1" t="s">
        <v>71</v>
      </c>
      <c r="O532" s="1" t="s">
        <v>71</v>
      </c>
      <c r="P532" s="1" t="s">
        <v>71</v>
      </c>
      <c r="Q532" s="1">
        <v>48</v>
      </c>
      <c r="R532" s="1">
        <v>103.10416669999999</v>
      </c>
      <c r="S532" s="1">
        <v>85.770833330000002</v>
      </c>
      <c r="T532" s="1">
        <v>48.208333330000002</v>
      </c>
      <c r="U532" s="1">
        <v>3351.625</v>
      </c>
      <c r="V532" s="1">
        <v>200.08333329999999</v>
      </c>
      <c r="W532" s="1">
        <v>22.0625</v>
      </c>
      <c r="X532" s="1">
        <v>178.02083329999999</v>
      </c>
      <c r="Y532" s="1">
        <v>71.958333330000002</v>
      </c>
      <c r="Z532" s="1">
        <v>138.77083329999999</v>
      </c>
      <c r="AA532" s="1">
        <v>147.33333329999999</v>
      </c>
      <c r="AB532" s="1">
        <v>62.729166669999998</v>
      </c>
      <c r="AC532" s="1">
        <v>1791.416667</v>
      </c>
      <c r="AD532" s="1">
        <v>283.91666670000001</v>
      </c>
      <c r="AE532" s="1">
        <v>30.25</v>
      </c>
      <c r="AF532" s="1">
        <v>62.375</v>
      </c>
      <c r="AG532" s="1">
        <v>814.1875</v>
      </c>
      <c r="AH532" s="1">
        <v>127.3125</v>
      </c>
      <c r="AI532" s="1">
        <v>145.39583329999999</v>
      </c>
      <c r="AJ532" s="1">
        <v>756.33333330000005</v>
      </c>
      <c r="AK532" s="1">
        <v>305.37189719999998</v>
      </c>
      <c r="AL532" s="1">
        <v>190.69104609999999</v>
      </c>
      <c r="AM532" s="1">
        <v>50.551418439999999</v>
      </c>
      <c r="AN532" s="1">
        <v>895923.64359999995</v>
      </c>
      <c r="AO532" s="1">
        <v>178.24822700000001</v>
      </c>
      <c r="AP532" s="1">
        <v>808.35771279999994</v>
      </c>
      <c r="AQ532" s="1">
        <v>1127.6804079999999</v>
      </c>
      <c r="AR532" s="1">
        <v>335.1471631</v>
      </c>
      <c r="AS532" s="1">
        <v>1069.754876</v>
      </c>
      <c r="AT532" s="1">
        <v>64.907801419999998</v>
      </c>
      <c r="AU532" s="1">
        <v>818.32934399999999</v>
      </c>
      <c r="AV532" s="1">
        <v>473891.73759999999</v>
      </c>
      <c r="AW532" s="1">
        <v>10035.992910000001</v>
      </c>
      <c r="AX532" s="1">
        <v>388.70212770000001</v>
      </c>
      <c r="AY532" s="1">
        <v>158.1968085</v>
      </c>
      <c r="AZ532" s="1">
        <v>87078.964099999997</v>
      </c>
      <c r="BA532" s="1">
        <v>4269.6236699999999</v>
      </c>
      <c r="BB532" s="1">
        <v>5865.3931739999998</v>
      </c>
      <c r="BC532" s="1">
        <v>80315.546100000007</v>
      </c>
    </row>
    <row r="533" spans="1:55" ht="15.75" customHeight="1" x14ac:dyDescent="0.25">
      <c r="A533" s="1" t="s">
        <v>1144</v>
      </c>
      <c r="B533" s="1" t="s">
        <v>1145</v>
      </c>
      <c r="C533" s="1" t="s">
        <v>150</v>
      </c>
      <c r="D533" s="1">
        <v>44</v>
      </c>
      <c r="E533" s="1">
        <v>22.380646859999999</v>
      </c>
      <c r="F533" s="1">
        <v>1</v>
      </c>
      <c r="G533" s="1">
        <v>45</v>
      </c>
      <c r="H533" s="1">
        <v>11.25</v>
      </c>
      <c r="I533" s="1">
        <v>5</v>
      </c>
      <c r="J533" s="1">
        <v>1.25</v>
      </c>
      <c r="K533" s="1">
        <v>5.5</v>
      </c>
      <c r="L533" s="1">
        <v>1.375</v>
      </c>
      <c r="M533" s="1">
        <v>15</v>
      </c>
      <c r="N533" s="1">
        <v>3.75</v>
      </c>
      <c r="O533" s="1">
        <v>22.5</v>
      </c>
      <c r="P533" s="1">
        <v>5.625</v>
      </c>
      <c r="Q533" s="1">
        <v>7</v>
      </c>
      <c r="R533" s="1">
        <v>101.2857143</v>
      </c>
      <c r="S533" s="1">
        <v>94.428571430000005</v>
      </c>
      <c r="T533" s="1">
        <v>28.85714286</v>
      </c>
      <c r="U533" s="1">
        <v>8420.4285710000004</v>
      </c>
      <c r="V533" s="1">
        <v>262</v>
      </c>
      <c r="W533" s="1">
        <v>-70.714285709999999</v>
      </c>
      <c r="X533" s="1">
        <v>332.7142857</v>
      </c>
      <c r="Y533" s="1">
        <v>205.7142857</v>
      </c>
      <c r="Z533" s="1">
        <v>0.28571428599999998</v>
      </c>
      <c r="AA533" s="1">
        <v>206.42857140000001</v>
      </c>
      <c r="AB533" s="1">
        <v>-9</v>
      </c>
      <c r="AC533" s="1">
        <v>1169</v>
      </c>
      <c r="AD533" s="1">
        <v>228.14285709999999</v>
      </c>
      <c r="AE533" s="1">
        <v>34.714285709999999</v>
      </c>
      <c r="AF533" s="1">
        <v>65.142857140000004</v>
      </c>
      <c r="AG533" s="1">
        <v>562.14285710000001</v>
      </c>
      <c r="AH533" s="1">
        <v>114</v>
      </c>
      <c r="AI533" s="1">
        <v>548.7142857</v>
      </c>
      <c r="AJ533" s="1">
        <v>123.8571429</v>
      </c>
      <c r="AK533" s="1">
        <v>205.66428199999999</v>
      </c>
      <c r="AL533" s="1">
        <v>42.959958149999999</v>
      </c>
      <c r="AM533" s="1">
        <v>4.5325449039999999</v>
      </c>
      <c r="AN533" s="1">
        <v>633325.03729999997</v>
      </c>
      <c r="AO533" s="1">
        <v>151.3322187</v>
      </c>
      <c r="AP533" s="1">
        <v>626.48148389999994</v>
      </c>
      <c r="AQ533" s="1">
        <v>678.95528669999999</v>
      </c>
      <c r="AR533" s="1">
        <v>450.26935909999997</v>
      </c>
      <c r="AS533" s="1">
        <v>974.18619369999999</v>
      </c>
      <c r="AT533" s="1">
        <v>111.0447111</v>
      </c>
      <c r="AU533" s="1">
        <v>512.39747869999997</v>
      </c>
      <c r="AV533" s="1">
        <v>20148.986140000001</v>
      </c>
      <c r="AW533" s="1">
        <v>346.5069901</v>
      </c>
      <c r="AX533" s="1">
        <v>75.412408339999999</v>
      </c>
      <c r="AY533" s="1">
        <v>28.129815010000002</v>
      </c>
      <c r="AZ533" s="1">
        <v>2616.7030829999999</v>
      </c>
      <c r="BA533" s="1">
        <v>792.44449150000003</v>
      </c>
      <c r="BB533" s="1">
        <v>1280.315298</v>
      </c>
      <c r="BC533" s="1">
        <v>2259.0244459999999</v>
      </c>
    </row>
    <row r="534" spans="1:55" ht="15.75" customHeight="1" x14ac:dyDescent="0.25">
      <c r="A534" s="1" t="s">
        <v>1146</v>
      </c>
      <c r="B534" s="1" t="s">
        <v>1147</v>
      </c>
      <c r="C534" s="1" t="s">
        <v>424</v>
      </c>
      <c r="D534" s="1">
        <v>40.875</v>
      </c>
      <c r="E534" s="1">
        <v>2.7975808579999999</v>
      </c>
      <c r="F534" s="1">
        <v>8</v>
      </c>
      <c r="G534" s="1">
        <v>17.5</v>
      </c>
      <c r="H534" s="1">
        <v>4.375</v>
      </c>
      <c r="I534" s="1">
        <v>0.7</v>
      </c>
      <c r="J534" s="1">
        <v>0.17499999999999999</v>
      </c>
      <c r="K534" s="1">
        <v>3.15</v>
      </c>
      <c r="L534" s="1">
        <v>0.78749999999999998</v>
      </c>
      <c r="M534" s="1">
        <v>12</v>
      </c>
      <c r="N534" s="1">
        <v>3</v>
      </c>
      <c r="O534" s="1">
        <v>14.5</v>
      </c>
      <c r="P534" s="1">
        <v>3.625</v>
      </c>
      <c r="Q534" s="1">
        <v>464</v>
      </c>
      <c r="R534" s="1">
        <v>-32.506465519999999</v>
      </c>
      <c r="S534" s="1">
        <v>74.342672410000006</v>
      </c>
      <c r="T534" s="1">
        <v>22.963362069999999</v>
      </c>
      <c r="U534" s="1">
        <v>8782.3599140000006</v>
      </c>
      <c r="V534" s="1">
        <v>140.99353450000001</v>
      </c>
      <c r="W534" s="1">
        <v>-185.9051724</v>
      </c>
      <c r="X534" s="1">
        <v>326.89870689999998</v>
      </c>
      <c r="Y534" s="1">
        <v>62.866379309999999</v>
      </c>
      <c r="Z534" s="1">
        <v>-79.004310340000004</v>
      </c>
      <c r="AA534" s="1">
        <v>84.221982760000003</v>
      </c>
      <c r="AB534" s="1">
        <v>-139.76939659999999</v>
      </c>
      <c r="AC534" s="1">
        <v>616.75</v>
      </c>
      <c r="AD534" s="1">
        <v>78.573275859999995</v>
      </c>
      <c r="AE534" s="1">
        <v>30.50431034</v>
      </c>
      <c r="AF534" s="1">
        <v>31.217672409999999</v>
      </c>
      <c r="AG534" s="1">
        <v>210.81896549999999</v>
      </c>
      <c r="AH534" s="1">
        <v>100.9676724</v>
      </c>
      <c r="AI534" s="1">
        <v>192.8965517</v>
      </c>
      <c r="AJ534" s="1">
        <v>141.13362069999999</v>
      </c>
      <c r="AK534" s="1">
        <v>1900.639267</v>
      </c>
      <c r="AL534" s="1">
        <v>290.12638249999998</v>
      </c>
      <c r="AM534" s="1">
        <v>16.869065129999999</v>
      </c>
      <c r="AN534" s="1">
        <v>10673943.810000001</v>
      </c>
      <c r="AO534" s="1">
        <v>1450.200822</v>
      </c>
      <c r="AP534" s="1">
        <v>7537.7793250000004</v>
      </c>
      <c r="AQ534" s="1">
        <v>11088.06531</v>
      </c>
      <c r="AR534" s="1">
        <v>1787.0274629999999</v>
      </c>
      <c r="AS534" s="1">
        <v>8749.4125079999994</v>
      </c>
      <c r="AT534" s="1">
        <v>764.35450490000005</v>
      </c>
      <c r="AU534" s="1">
        <v>6222.5449790000002</v>
      </c>
      <c r="AV534" s="1">
        <v>79978.892009999996</v>
      </c>
      <c r="AW534" s="1">
        <v>987.54969459999995</v>
      </c>
      <c r="AX534" s="1">
        <v>247.65008940000001</v>
      </c>
      <c r="AY534" s="1">
        <v>155.544309</v>
      </c>
      <c r="AZ534" s="1">
        <v>7321.4963129999996</v>
      </c>
      <c r="BA534" s="1">
        <v>2863.6512200000002</v>
      </c>
      <c r="BB534" s="1">
        <v>4478.1188650000004</v>
      </c>
      <c r="BC534" s="1">
        <v>8026.6862110000002</v>
      </c>
    </row>
    <row r="535" spans="1:55" ht="15.75" customHeight="1" x14ac:dyDescent="0.25">
      <c r="A535" s="1" t="s">
        <v>1148</v>
      </c>
      <c r="B535" s="1" t="s">
        <v>1149</v>
      </c>
      <c r="C535" s="1" t="s">
        <v>70</v>
      </c>
      <c r="D535" s="1">
        <v>54</v>
      </c>
      <c r="E535" s="1">
        <v>22.380646859999999</v>
      </c>
      <c r="F535" s="1">
        <v>1</v>
      </c>
      <c r="G535" s="1">
        <v>22.5</v>
      </c>
      <c r="H535" s="1">
        <v>5.625</v>
      </c>
      <c r="I535" s="1">
        <v>3</v>
      </c>
      <c r="J535" s="1">
        <v>0.75</v>
      </c>
      <c r="K535" s="1">
        <v>2.25</v>
      </c>
      <c r="L535" s="1">
        <v>0.5625</v>
      </c>
      <c r="M535" s="1">
        <v>12.5</v>
      </c>
      <c r="N535" s="1">
        <v>3.125</v>
      </c>
      <c r="O535" s="1">
        <v>12.5</v>
      </c>
      <c r="P535" s="1">
        <v>3.125</v>
      </c>
      <c r="Q535" s="1">
        <v>101</v>
      </c>
      <c r="R535" s="1">
        <v>21.960396039999999</v>
      </c>
      <c r="S535" s="1">
        <v>132.43564359999999</v>
      </c>
      <c r="T535" s="1">
        <v>31.66336634</v>
      </c>
      <c r="U535" s="1">
        <v>9819.7326730000004</v>
      </c>
      <c r="V535" s="1">
        <v>237.2178218</v>
      </c>
      <c r="W535" s="1">
        <v>-181.22772280000001</v>
      </c>
      <c r="X535" s="1">
        <v>418.44554460000001</v>
      </c>
      <c r="Y535" s="1">
        <v>97.732673270000006</v>
      </c>
      <c r="Z535" s="1">
        <v>-42.68316832</v>
      </c>
      <c r="AA535" s="1">
        <v>144.69306929999999</v>
      </c>
      <c r="AB535" s="1">
        <v>-106.5445545</v>
      </c>
      <c r="AC535" s="1">
        <v>432.87128710000002</v>
      </c>
      <c r="AD535" s="1">
        <v>63.742574259999998</v>
      </c>
      <c r="AE535" s="1">
        <v>18.13861386</v>
      </c>
      <c r="AF535" s="1">
        <v>41.4950495</v>
      </c>
      <c r="AG535" s="1">
        <v>170.5445545</v>
      </c>
      <c r="AH535" s="1">
        <v>63.574257430000003</v>
      </c>
      <c r="AI535" s="1">
        <v>153.980198</v>
      </c>
      <c r="AJ535" s="1">
        <v>81.792079209999997</v>
      </c>
      <c r="AK535" s="1">
        <v>1466.678416</v>
      </c>
      <c r="AL535" s="1">
        <v>357.88831679999998</v>
      </c>
      <c r="AM535" s="1">
        <v>35.085544550000002</v>
      </c>
      <c r="AN535" s="1">
        <v>4075204.2379999999</v>
      </c>
      <c r="AO535" s="1">
        <v>1834.652079</v>
      </c>
      <c r="AP535" s="1">
        <v>3352.8576240000002</v>
      </c>
      <c r="AQ535" s="1">
        <v>2683.529505</v>
      </c>
      <c r="AR535" s="1">
        <v>6705.0178219999998</v>
      </c>
      <c r="AS535" s="1">
        <v>7511.0386140000001</v>
      </c>
      <c r="AT535" s="1">
        <v>1464.214851</v>
      </c>
      <c r="AU535" s="1">
        <v>3045.010495</v>
      </c>
      <c r="AV535" s="1">
        <v>20338.03327</v>
      </c>
      <c r="AW535" s="1">
        <v>380.5530693</v>
      </c>
      <c r="AX535" s="1">
        <v>78.140594059999998</v>
      </c>
      <c r="AY535" s="1">
        <v>218.0524752</v>
      </c>
      <c r="AZ535" s="1">
        <v>2970.2904950000002</v>
      </c>
      <c r="BA535" s="1">
        <v>901.64693069999998</v>
      </c>
      <c r="BB535" s="1">
        <v>2960.7796039999998</v>
      </c>
      <c r="BC535" s="1">
        <v>2468.6463370000001</v>
      </c>
    </row>
    <row r="536" spans="1:55" ht="15.75" customHeight="1" x14ac:dyDescent="0.25">
      <c r="A536" s="1" t="s">
        <v>1150</v>
      </c>
      <c r="B536" s="1" t="s">
        <v>1151</v>
      </c>
      <c r="C536" s="1" t="s">
        <v>70</v>
      </c>
      <c r="D536" s="1">
        <v>54</v>
      </c>
      <c r="E536" s="1">
        <v>4.4761293719999999</v>
      </c>
      <c r="F536" s="1">
        <v>5</v>
      </c>
      <c r="G536" s="1">
        <v>15</v>
      </c>
      <c r="H536" s="1">
        <v>3.75</v>
      </c>
      <c r="I536" s="1">
        <v>3</v>
      </c>
      <c r="J536" s="1">
        <v>0.75</v>
      </c>
      <c r="K536" s="1">
        <v>3.25</v>
      </c>
      <c r="L536" s="1">
        <v>0.8125</v>
      </c>
      <c r="M536" s="1">
        <v>6.5</v>
      </c>
      <c r="N536" s="1">
        <v>1.625</v>
      </c>
      <c r="O536" s="1">
        <v>6.5</v>
      </c>
      <c r="P536" s="1">
        <v>1.625</v>
      </c>
      <c r="Q536" s="1">
        <v>251</v>
      </c>
      <c r="R536" s="1">
        <v>35.147410360000002</v>
      </c>
      <c r="S536" s="1">
        <v>76.972111549999994</v>
      </c>
      <c r="T536" s="1">
        <v>31.509960159999999</v>
      </c>
      <c r="U536" s="1">
        <v>5797.1235059999999</v>
      </c>
      <c r="V536" s="1">
        <v>165.64143429999999</v>
      </c>
      <c r="W536" s="1">
        <v>-74.808764940000003</v>
      </c>
      <c r="X536" s="1">
        <v>240.45019919999999</v>
      </c>
      <c r="Y536" s="1">
        <v>58.302788839999998</v>
      </c>
      <c r="Z536" s="1">
        <v>30.581673309999999</v>
      </c>
      <c r="AA536" s="1">
        <v>109.752988</v>
      </c>
      <c r="AB536" s="1">
        <v>-36.836653390000002</v>
      </c>
      <c r="AC536" s="1">
        <v>1226.693227</v>
      </c>
      <c r="AD536" s="1">
        <v>135.83665339999999</v>
      </c>
      <c r="AE536" s="1">
        <v>74.286852589999995</v>
      </c>
      <c r="AF536" s="1">
        <v>19.418326690000001</v>
      </c>
      <c r="AG536" s="1">
        <v>381.8964143</v>
      </c>
      <c r="AH536" s="1">
        <v>246.24302789999999</v>
      </c>
      <c r="AI536" s="1">
        <v>335.88844619999998</v>
      </c>
      <c r="AJ536" s="1">
        <v>282.4103586</v>
      </c>
      <c r="AK536" s="1">
        <v>1186.638183</v>
      </c>
      <c r="AL536" s="1">
        <v>143.48321910000001</v>
      </c>
      <c r="AM536" s="1">
        <v>12.170900400000001</v>
      </c>
      <c r="AN536" s="1">
        <v>517840.52470000001</v>
      </c>
      <c r="AO536" s="1">
        <v>1751.1269159999999</v>
      </c>
      <c r="AP536" s="1">
        <v>1252.4112829999999</v>
      </c>
      <c r="AQ536" s="1">
        <v>730.88851</v>
      </c>
      <c r="AR536" s="1">
        <v>3824.6759520000001</v>
      </c>
      <c r="AS536" s="1">
        <v>5788.9403030000003</v>
      </c>
      <c r="AT536" s="1">
        <v>1270.946741</v>
      </c>
      <c r="AU536" s="1">
        <v>1194.6492109999999</v>
      </c>
      <c r="AV536" s="1">
        <v>90898.629509999999</v>
      </c>
      <c r="AW536" s="1">
        <v>909.93721119999998</v>
      </c>
      <c r="AX536" s="1">
        <v>585.51738650000004</v>
      </c>
      <c r="AY536" s="1">
        <v>73.71630279</v>
      </c>
      <c r="AZ536" s="1">
        <v>7862.989227</v>
      </c>
      <c r="BA536" s="1">
        <v>5975.7367009999998</v>
      </c>
      <c r="BB536" s="1">
        <v>10776.23551</v>
      </c>
      <c r="BC536" s="1">
        <v>8813.4029320000009</v>
      </c>
    </row>
    <row r="537" spans="1:55" ht="15.75" customHeight="1" x14ac:dyDescent="0.25">
      <c r="A537" s="1" t="s">
        <v>1152</v>
      </c>
      <c r="B537" s="1" t="s">
        <v>1153</v>
      </c>
      <c r="C537" s="1" t="s">
        <v>201</v>
      </c>
      <c r="D537" s="1">
        <v>36</v>
      </c>
      <c r="E537" s="1">
        <v>7.4602156199999996</v>
      </c>
      <c r="F537" s="1">
        <v>3</v>
      </c>
      <c r="G537" s="1">
        <v>39.5</v>
      </c>
      <c r="H537" s="1">
        <v>9.875</v>
      </c>
      <c r="I537" s="1">
        <v>2</v>
      </c>
      <c r="J537" s="1">
        <v>0.5</v>
      </c>
      <c r="K537" s="1">
        <v>2.8</v>
      </c>
      <c r="L537" s="1">
        <v>0.7</v>
      </c>
      <c r="M537" s="1">
        <v>18.5</v>
      </c>
      <c r="N537" s="1">
        <v>4.625</v>
      </c>
      <c r="O537" s="1">
        <v>15.5</v>
      </c>
      <c r="P537" s="1">
        <v>3.875</v>
      </c>
      <c r="Q537" s="1" t="s">
        <v>71</v>
      </c>
      <c r="R537" s="1" t="s">
        <v>71</v>
      </c>
      <c r="S537" s="1" t="s">
        <v>71</v>
      </c>
      <c r="T537" s="1" t="s">
        <v>71</v>
      </c>
      <c r="U537" s="1" t="s">
        <v>71</v>
      </c>
      <c r="V537" s="1" t="s">
        <v>71</v>
      </c>
      <c r="W537" s="1" t="s">
        <v>71</v>
      </c>
      <c r="X537" s="1" t="s">
        <v>71</v>
      </c>
      <c r="Y537" s="1" t="s">
        <v>71</v>
      </c>
      <c r="Z537" s="1" t="s">
        <v>71</v>
      </c>
      <c r="AA537" s="1" t="s">
        <v>71</v>
      </c>
      <c r="AB537" s="1" t="s">
        <v>71</v>
      </c>
      <c r="AC537" s="1" t="s">
        <v>71</v>
      </c>
      <c r="AD537" s="1" t="s">
        <v>71</v>
      </c>
      <c r="AE537" s="1" t="s">
        <v>71</v>
      </c>
      <c r="AF537" s="1" t="s">
        <v>71</v>
      </c>
      <c r="AG537" s="1" t="s">
        <v>71</v>
      </c>
      <c r="AH537" s="1" t="s">
        <v>71</v>
      </c>
      <c r="AI537" s="1" t="s">
        <v>71</v>
      </c>
      <c r="AJ537" s="1" t="s">
        <v>71</v>
      </c>
      <c r="AK537" s="1" t="s">
        <v>71</v>
      </c>
      <c r="AL537" s="1" t="s">
        <v>71</v>
      </c>
      <c r="AM537" s="1" t="s">
        <v>71</v>
      </c>
      <c r="AN537" s="1" t="s">
        <v>71</v>
      </c>
      <c r="AO537" s="1" t="s">
        <v>71</v>
      </c>
      <c r="AP537" s="1" t="s">
        <v>71</v>
      </c>
      <c r="AQ537" s="1" t="s">
        <v>71</v>
      </c>
      <c r="AR537" s="1" t="s">
        <v>71</v>
      </c>
      <c r="AS537" s="1" t="s">
        <v>71</v>
      </c>
      <c r="AT537" s="1" t="s">
        <v>71</v>
      </c>
      <c r="AU537" s="1" t="s">
        <v>71</v>
      </c>
      <c r="AV537" s="1" t="s">
        <v>71</v>
      </c>
      <c r="AW537" s="1" t="s">
        <v>71</v>
      </c>
      <c r="AX537" s="1" t="s">
        <v>71</v>
      </c>
      <c r="AY537" s="1" t="s">
        <v>71</v>
      </c>
      <c r="AZ537" s="1" t="s">
        <v>71</v>
      </c>
      <c r="BA537" s="1" t="s">
        <v>71</v>
      </c>
      <c r="BB537" s="1" t="s">
        <v>71</v>
      </c>
      <c r="BC537" s="1" t="s">
        <v>71</v>
      </c>
    </row>
    <row r="538" spans="1:55" ht="15.75" customHeight="1" x14ac:dyDescent="0.25">
      <c r="A538" s="1" t="s">
        <v>1154</v>
      </c>
      <c r="B538" s="1" t="s">
        <v>1155</v>
      </c>
      <c r="C538" s="1" t="s">
        <v>157</v>
      </c>
      <c r="D538" s="1">
        <v>95</v>
      </c>
      <c r="E538" s="1">
        <v>11.190323429999999</v>
      </c>
      <c r="F538" s="1">
        <v>2</v>
      </c>
      <c r="G538" s="1">
        <v>18.5</v>
      </c>
      <c r="H538" s="1">
        <v>4.625</v>
      </c>
      <c r="I538" s="1">
        <v>2.25</v>
      </c>
      <c r="J538" s="1">
        <v>0.5625</v>
      </c>
      <c r="K538" s="1">
        <v>5.25</v>
      </c>
      <c r="L538" s="1">
        <v>1.3125</v>
      </c>
      <c r="M538" s="1">
        <v>0</v>
      </c>
      <c r="N538" s="1">
        <v>0</v>
      </c>
      <c r="O538" s="1">
        <v>15</v>
      </c>
      <c r="P538" s="1">
        <v>3.75</v>
      </c>
      <c r="Q538" s="1">
        <v>14</v>
      </c>
      <c r="R538" s="1">
        <v>64.857142859999996</v>
      </c>
      <c r="S538" s="1">
        <v>96.428571430000005</v>
      </c>
      <c r="T538" s="1">
        <v>43.642857139999997</v>
      </c>
      <c r="U538" s="1">
        <v>4248</v>
      </c>
      <c r="V538" s="1">
        <v>183.42857140000001</v>
      </c>
      <c r="W538" s="1">
        <v>-35</v>
      </c>
      <c r="X538" s="1">
        <v>218.42857140000001</v>
      </c>
      <c r="Y538" s="1">
        <v>51.857142860000003</v>
      </c>
      <c r="Z538" s="1">
        <v>84.642857140000004</v>
      </c>
      <c r="AA538" s="1">
        <v>117.7857143</v>
      </c>
      <c r="AB538" s="1">
        <v>8.3571428569999995</v>
      </c>
      <c r="AC538" s="1">
        <v>1647.7857140000001</v>
      </c>
      <c r="AD538" s="1">
        <v>170.07142859999999</v>
      </c>
      <c r="AE538" s="1">
        <v>88.857142859999996</v>
      </c>
      <c r="AF538" s="1">
        <v>16.428571430000002</v>
      </c>
      <c r="AG538" s="1">
        <v>482.64285710000001</v>
      </c>
      <c r="AH538" s="1">
        <v>334.92857140000001</v>
      </c>
      <c r="AI538" s="1">
        <v>348</v>
      </c>
      <c r="AJ538" s="1">
        <v>428.7142857</v>
      </c>
      <c r="AK538" s="1">
        <v>102.83214099999999</v>
      </c>
      <c r="AL538" s="1">
        <v>21.47997908</v>
      </c>
      <c r="AM538" s="1">
        <v>2.2662724519999999</v>
      </c>
      <c r="AN538" s="1">
        <v>316662.51870000002</v>
      </c>
      <c r="AO538" s="1">
        <v>75.666109359999993</v>
      </c>
      <c r="AP538" s="1">
        <v>313.24074200000001</v>
      </c>
      <c r="AQ538" s="1">
        <v>339.47764330000001</v>
      </c>
      <c r="AR538" s="1">
        <v>225.1346796</v>
      </c>
      <c r="AS538" s="1">
        <v>487.09309689999998</v>
      </c>
      <c r="AT538" s="1">
        <v>55.522355570000002</v>
      </c>
      <c r="AU538" s="1">
        <v>256.1987393</v>
      </c>
      <c r="AV538" s="1">
        <v>10074.49307</v>
      </c>
      <c r="AW538" s="1">
        <v>173.25349510000001</v>
      </c>
      <c r="AX538" s="1">
        <v>37.706204169999999</v>
      </c>
      <c r="AY538" s="1">
        <v>14.064907509999999</v>
      </c>
      <c r="AZ538" s="1">
        <v>1308.351541</v>
      </c>
      <c r="BA538" s="1">
        <v>396.22224569999997</v>
      </c>
      <c r="BB538" s="1">
        <v>640.15764899999999</v>
      </c>
      <c r="BC538" s="1">
        <v>1129.5122229999999</v>
      </c>
    </row>
    <row r="539" spans="1:55" ht="15.75" customHeight="1" x14ac:dyDescent="0.25">
      <c r="A539" s="1" t="s">
        <v>1156</v>
      </c>
      <c r="B539" s="1" t="s">
        <v>1157</v>
      </c>
      <c r="C539" s="1" t="s">
        <v>3150</v>
      </c>
      <c r="D539" s="1">
        <v>64</v>
      </c>
      <c r="E539" s="1">
        <v>22.380646859999999</v>
      </c>
      <c r="F539" s="1">
        <v>1</v>
      </c>
      <c r="G539" s="1">
        <v>5.5</v>
      </c>
      <c r="H539" s="1">
        <v>1.375</v>
      </c>
      <c r="I539" s="1">
        <v>0.4</v>
      </c>
      <c r="J539" s="1">
        <v>0.1</v>
      </c>
      <c r="K539" s="1">
        <v>2.25</v>
      </c>
      <c r="L539" s="1">
        <v>0.5625</v>
      </c>
      <c r="M539" s="1" t="s">
        <v>71</v>
      </c>
      <c r="N539" s="1" t="s">
        <v>71</v>
      </c>
      <c r="O539" s="1" t="s">
        <v>71</v>
      </c>
      <c r="P539" s="1" t="s">
        <v>71</v>
      </c>
      <c r="Q539" s="1">
        <v>125</v>
      </c>
      <c r="R539" s="1">
        <v>-3.528</v>
      </c>
      <c r="S539" s="1">
        <v>135.976</v>
      </c>
      <c r="T539" s="1">
        <v>40.24</v>
      </c>
      <c r="U539" s="1">
        <v>7031.6319999999996</v>
      </c>
      <c r="V539" s="1">
        <v>149.19999999999999</v>
      </c>
      <c r="W539" s="1">
        <v>-187.24</v>
      </c>
      <c r="X539" s="1">
        <v>336.44</v>
      </c>
      <c r="Y539" s="1">
        <v>80.695999999999998</v>
      </c>
      <c r="Z539" s="1">
        <v>-79.055999999999997</v>
      </c>
      <c r="AA539" s="1">
        <v>83.04</v>
      </c>
      <c r="AB539" s="1">
        <v>-96.248000000000005</v>
      </c>
      <c r="AC539" s="1">
        <v>449.83199999999999</v>
      </c>
      <c r="AD539" s="1">
        <v>107.76</v>
      </c>
      <c r="AE539" s="1">
        <v>2.6080000000000001</v>
      </c>
      <c r="AF539" s="1">
        <v>96.536000000000001</v>
      </c>
      <c r="AG539" s="1">
        <v>277.89600000000002</v>
      </c>
      <c r="AH539" s="1">
        <v>13.055999999999999</v>
      </c>
      <c r="AI539" s="1">
        <v>272.904</v>
      </c>
      <c r="AJ539" s="1">
        <v>17.256</v>
      </c>
      <c r="AK539" s="1">
        <v>2570.8802580000001</v>
      </c>
      <c r="AL539" s="1">
        <v>208.71716129999999</v>
      </c>
      <c r="AM539" s="1">
        <v>22.7</v>
      </c>
      <c r="AN539" s="1">
        <v>1345199.638</v>
      </c>
      <c r="AO539" s="1">
        <v>1223.532258</v>
      </c>
      <c r="AP539" s="1">
        <v>4043.0387099999998</v>
      </c>
      <c r="AQ539" s="1">
        <v>1581.280645</v>
      </c>
      <c r="AR539" s="1">
        <v>1707.535871</v>
      </c>
      <c r="AS539" s="1">
        <v>3153.262968</v>
      </c>
      <c r="AT539" s="1">
        <v>1479.9096770000001</v>
      </c>
      <c r="AU539" s="1">
        <v>3804.9460650000001</v>
      </c>
      <c r="AV539" s="1">
        <v>125090.0603</v>
      </c>
      <c r="AW539" s="1">
        <v>7847.3774190000004</v>
      </c>
      <c r="AX539" s="1">
        <v>5.1757419349999996</v>
      </c>
      <c r="AY539" s="1">
        <v>602.25070970000002</v>
      </c>
      <c r="AZ539" s="1">
        <v>53686.932650000002</v>
      </c>
      <c r="BA539" s="1">
        <v>135.45651609999999</v>
      </c>
      <c r="BB539" s="1">
        <v>52213.410060000002</v>
      </c>
      <c r="BC539" s="1">
        <v>425.0629677</v>
      </c>
    </row>
    <row r="540" spans="1:55" ht="15.75" customHeight="1" x14ac:dyDescent="0.25">
      <c r="A540" s="1" t="s">
        <v>1158</v>
      </c>
      <c r="B540" s="1" t="s">
        <v>1159</v>
      </c>
      <c r="C540" s="1" t="s">
        <v>3139</v>
      </c>
      <c r="D540" s="1">
        <v>71.75</v>
      </c>
      <c r="E540" s="1">
        <v>2.7975808579999999</v>
      </c>
      <c r="F540" s="1">
        <v>8</v>
      </c>
      <c r="G540" s="1">
        <v>25</v>
      </c>
      <c r="H540" s="1">
        <v>6.25</v>
      </c>
      <c r="I540" s="1">
        <v>1.05</v>
      </c>
      <c r="J540" s="1">
        <v>0.26250000000000001</v>
      </c>
      <c r="K540" s="1">
        <v>6.85</v>
      </c>
      <c r="L540" s="1">
        <v>1.7124999999999999</v>
      </c>
      <c r="M540" s="1">
        <v>0</v>
      </c>
      <c r="N540" s="1">
        <v>0</v>
      </c>
      <c r="O540" s="1">
        <v>6.5</v>
      </c>
      <c r="P540" s="1">
        <v>1.625</v>
      </c>
      <c r="Q540" s="1">
        <v>1427</v>
      </c>
      <c r="R540" s="1">
        <v>27.73861247</v>
      </c>
      <c r="S540" s="1">
        <v>84.651716890000003</v>
      </c>
      <c r="T540" s="1">
        <v>26.12894184</v>
      </c>
      <c r="U540" s="1">
        <v>8411.1934130000009</v>
      </c>
      <c r="V540" s="1">
        <v>196.55360899999999</v>
      </c>
      <c r="W540" s="1">
        <v>-131.3987386</v>
      </c>
      <c r="X540" s="1">
        <v>327.9523476</v>
      </c>
      <c r="Y540" s="1">
        <v>97.487736510000005</v>
      </c>
      <c r="Z540" s="1">
        <v>-27.076384019999999</v>
      </c>
      <c r="AA540" s="1">
        <v>135.50175189999999</v>
      </c>
      <c r="AB540" s="1">
        <v>-80.819901889999997</v>
      </c>
      <c r="AC540" s="1">
        <v>906.11002099999996</v>
      </c>
      <c r="AD540" s="1">
        <v>114.8528381</v>
      </c>
      <c r="AE540" s="1">
        <v>44.285914509999998</v>
      </c>
      <c r="AF540" s="1">
        <v>30.99018921</v>
      </c>
      <c r="AG540" s="1">
        <v>317.27330060000003</v>
      </c>
      <c r="AH540" s="1">
        <v>146.60406449999999</v>
      </c>
      <c r="AI540" s="1">
        <v>254.20322350000001</v>
      </c>
      <c r="AJ540" s="1">
        <v>210.47021720000001</v>
      </c>
      <c r="AK540" s="1">
        <v>1045.2310680000001</v>
      </c>
      <c r="AL540" s="1">
        <v>390.504841</v>
      </c>
      <c r="AM540" s="1">
        <v>21.07172139</v>
      </c>
      <c r="AN540" s="1">
        <v>6502314.1689999998</v>
      </c>
      <c r="AO540" s="1">
        <v>1066.182783</v>
      </c>
      <c r="AP540" s="1">
        <v>5801.8822700000001</v>
      </c>
      <c r="AQ540" s="1">
        <v>8614.4886110000007</v>
      </c>
      <c r="AR540" s="1">
        <v>3189.1532510000002</v>
      </c>
      <c r="AS540" s="1">
        <v>6438.0958440000004</v>
      </c>
      <c r="AT540" s="1">
        <v>587.73404319999997</v>
      </c>
      <c r="AU540" s="1">
        <v>3868.8420160000001</v>
      </c>
      <c r="AV540" s="1">
        <v>227122.75719999999</v>
      </c>
      <c r="AW540" s="1">
        <v>3937.8633209999998</v>
      </c>
      <c r="AX540" s="1">
        <v>591.84947190000003</v>
      </c>
      <c r="AY540" s="1">
        <v>129.20326969999999</v>
      </c>
      <c r="AZ540" s="1">
        <v>30183.146850000001</v>
      </c>
      <c r="BA540" s="1">
        <v>6420.3753829999996</v>
      </c>
      <c r="BB540" s="1">
        <v>6017.2447860000002</v>
      </c>
      <c r="BC540" s="1">
        <v>28969.289959999998</v>
      </c>
    </row>
    <row r="541" spans="1:55" ht="15.75" customHeight="1" x14ac:dyDescent="0.25">
      <c r="A541" s="1" t="s">
        <v>1160</v>
      </c>
      <c r="B541" s="1" t="s">
        <v>1161</v>
      </c>
      <c r="C541" s="1" t="s">
        <v>79</v>
      </c>
      <c r="D541" s="1">
        <v>74</v>
      </c>
      <c r="E541" s="1">
        <v>2.238064686</v>
      </c>
      <c r="F541" s="1">
        <v>10</v>
      </c>
      <c r="G541" s="1">
        <v>50</v>
      </c>
      <c r="H541" s="1">
        <v>12.5</v>
      </c>
      <c r="I541" s="1">
        <v>2.5</v>
      </c>
      <c r="J541" s="1">
        <v>0.625</v>
      </c>
      <c r="K541" s="1">
        <v>3.25</v>
      </c>
      <c r="L541" s="1">
        <v>0.8125</v>
      </c>
      <c r="M541" s="1">
        <v>19</v>
      </c>
      <c r="N541" s="1">
        <v>4.75</v>
      </c>
      <c r="O541" s="1">
        <v>24.5</v>
      </c>
      <c r="P541" s="1">
        <v>6.125</v>
      </c>
      <c r="Q541" s="1">
        <v>3</v>
      </c>
      <c r="R541" s="1">
        <v>97</v>
      </c>
      <c r="S541" s="1">
        <v>149</v>
      </c>
      <c r="T541" s="1">
        <v>42.666666669999998</v>
      </c>
      <c r="U541" s="1">
        <v>6240.6666670000004</v>
      </c>
      <c r="V541" s="1">
        <v>290</v>
      </c>
      <c r="W541" s="1">
        <v>-52.666666669999998</v>
      </c>
      <c r="X541" s="1">
        <v>342.66666670000001</v>
      </c>
      <c r="Y541" s="1">
        <v>29.333333329999999</v>
      </c>
      <c r="Z541" s="1">
        <v>180</v>
      </c>
      <c r="AA541" s="1">
        <v>181.33333329999999</v>
      </c>
      <c r="AB541" s="1">
        <v>21.666666670000001</v>
      </c>
      <c r="AC541" s="1">
        <v>757.66666669999995</v>
      </c>
      <c r="AD541" s="1">
        <v>107.33333330000001</v>
      </c>
      <c r="AE541" s="1">
        <v>7</v>
      </c>
      <c r="AF541" s="1">
        <v>58</v>
      </c>
      <c r="AG541" s="1">
        <v>305.33333329999999</v>
      </c>
      <c r="AH541" s="1">
        <v>36.333333330000002</v>
      </c>
      <c r="AI541" s="1">
        <v>41.666666669999998</v>
      </c>
      <c r="AJ541" s="1">
        <v>293.33333329999999</v>
      </c>
      <c r="AK541" s="1">
        <v>479.8833247</v>
      </c>
      <c r="AL541" s="1">
        <v>100.23990240000001</v>
      </c>
      <c r="AM541" s="1">
        <v>10.575938109999999</v>
      </c>
      <c r="AN541" s="1">
        <v>1477758.42</v>
      </c>
      <c r="AO541" s="1">
        <v>353.10851029999998</v>
      </c>
      <c r="AP541" s="1">
        <v>1461.790129</v>
      </c>
      <c r="AQ541" s="1">
        <v>1584.229002</v>
      </c>
      <c r="AR541" s="1">
        <v>1050.6285049999999</v>
      </c>
      <c r="AS541" s="1">
        <v>2273.1011189999999</v>
      </c>
      <c r="AT541" s="1">
        <v>259.10432600000001</v>
      </c>
      <c r="AU541" s="1">
        <v>1195.5941170000001</v>
      </c>
      <c r="AV541" s="1">
        <v>47014.300990000003</v>
      </c>
      <c r="AW541" s="1">
        <v>808.51631029999999</v>
      </c>
      <c r="AX541" s="1">
        <v>175.9622861</v>
      </c>
      <c r="AY541" s="1">
        <v>65.636235020000001</v>
      </c>
      <c r="AZ541" s="1">
        <v>6105.6405269999996</v>
      </c>
      <c r="BA541" s="1">
        <v>1849.037147</v>
      </c>
      <c r="BB541" s="1">
        <v>2987.4023619999998</v>
      </c>
      <c r="BC541" s="1">
        <v>5271.057041</v>
      </c>
    </row>
    <row r="542" spans="1:55" ht="15.75" customHeight="1" x14ac:dyDescent="0.25">
      <c r="A542" s="1" t="s">
        <v>1162</v>
      </c>
      <c r="B542" s="1" t="s">
        <v>1163</v>
      </c>
      <c r="C542" s="1" t="s">
        <v>3156</v>
      </c>
      <c r="D542" s="1">
        <v>76</v>
      </c>
      <c r="E542" s="1">
        <v>7.4602156199999996</v>
      </c>
      <c r="F542" s="1">
        <v>3</v>
      </c>
      <c r="G542" s="1">
        <v>33.5</v>
      </c>
      <c r="H542" s="1">
        <v>8.375</v>
      </c>
      <c r="I542" s="1">
        <v>2</v>
      </c>
      <c r="J542" s="1">
        <v>0.5</v>
      </c>
      <c r="K542" s="1">
        <v>2.85</v>
      </c>
      <c r="L542" s="1">
        <v>0.71250000000000002</v>
      </c>
      <c r="M542" s="1">
        <v>6</v>
      </c>
      <c r="N542" s="1">
        <v>1.5</v>
      </c>
      <c r="O542" s="1">
        <v>6</v>
      </c>
      <c r="P542" s="1">
        <v>1.5</v>
      </c>
      <c r="Q542" s="1">
        <v>3</v>
      </c>
      <c r="R542" s="1">
        <v>97.333333330000002</v>
      </c>
      <c r="S542" s="1">
        <v>101.66666669999999</v>
      </c>
      <c r="T542" s="1">
        <v>26.666666670000001</v>
      </c>
      <c r="U542" s="1">
        <v>9695</v>
      </c>
      <c r="V542" s="1">
        <v>272.66666670000001</v>
      </c>
      <c r="W542" s="1">
        <v>-99</v>
      </c>
      <c r="X542" s="1">
        <v>371.66666670000001</v>
      </c>
      <c r="Y542" s="1">
        <v>214.66666670000001</v>
      </c>
      <c r="Z542" s="1">
        <v>-32.666666669999998</v>
      </c>
      <c r="AA542" s="1">
        <v>217.66666670000001</v>
      </c>
      <c r="AB542" s="1">
        <v>-32.666666669999998</v>
      </c>
      <c r="AC542" s="1">
        <v>1276</v>
      </c>
      <c r="AD542" s="1">
        <v>303.66666670000001</v>
      </c>
      <c r="AE542" s="1">
        <v>25</v>
      </c>
      <c r="AF542" s="1">
        <v>83.333333330000002</v>
      </c>
      <c r="AG542" s="1">
        <v>726</v>
      </c>
      <c r="AH542" s="1">
        <v>83.333333330000002</v>
      </c>
      <c r="AI542" s="1">
        <v>707.66666669999995</v>
      </c>
      <c r="AJ542" s="1">
        <v>83.333333330000002</v>
      </c>
      <c r="AK542" s="1">
        <v>479.8833247</v>
      </c>
      <c r="AL542" s="1">
        <v>100.23990240000001</v>
      </c>
      <c r="AM542" s="1">
        <v>10.575938109999999</v>
      </c>
      <c r="AN542" s="1">
        <v>1477758.42</v>
      </c>
      <c r="AO542" s="1">
        <v>353.10851029999998</v>
      </c>
      <c r="AP542" s="1">
        <v>1461.790129</v>
      </c>
      <c r="AQ542" s="1">
        <v>1584.229002</v>
      </c>
      <c r="AR542" s="1">
        <v>1050.6285049999999</v>
      </c>
      <c r="AS542" s="1">
        <v>2273.1011189999999</v>
      </c>
      <c r="AT542" s="1">
        <v>259.10432600000001</v>
      </c>
      <c r="AU542" s="1">
        <v>1195.5941170000001</v>
      </c>
      <c r="AV542" s="1">
        <v>47014.300990000003</v>
      </c>
      <c r="AW542" s="1">
        <v>808.51631029999999</v>
      </c>
      <c r="AX542" s="1">
        <v>175.9622861</v>
      </c>
      <c r="AY542" s="1">
        <v>65.636235020000001</v>
      </c>
      <c r="AZ542" s="1">
        <v>6105.6405269999996</v>
      </c>
      <c r="BA542" s="1">
        <v>1849.037147</v>
      </c>
      <c r="BB542" s="1">
        <v>2987.4023619999998</v>
      </c>
      <c r="BC542" s="1">
        <v>5271.057041</v>
      </c>
    </row>
    <row r="543" spans="1:55" ht="15.75" customHeight="1" x14ac:dyDescent="0.25">
      <c r="A543" s="1" t="s">
        <v>1164</v>
      </c>
      <c r="B543" s="1" t="s">
        <v>1165</v>
      </c>
      <c r="C543" s="1" t="s">
        <v>96</v>
      </c>
      <c r="D543" s="1">
        <v>36</v>
      </c>
      <c r="E543" s="1">
        <v>22.380646859999999</v>
      </c>
      <c r="F543" s="1">
        <v>1</v>
      </c>
      <c r="G543" s="1">
        <v>34</v>
      </c>
      <c r="H543" s="1">
        <v>8.5</v>
      </c>
      <c r="I543" s="1">
        <v>2.15</v>
      </c>
      <c r="J543" s="1">
        <v>0.53749999999999998</v>
      </c>
      <c r="K543" s="1">
        <v>3.7</v>
      </c>
      <c r="L543" s="1">
        <v>0.92500000000000004</v>
      </c>
      <c r="M543" s="1" t="s">
        <v>71</v>
      </c>
      <c r="N543" s="1" t="s">
        <v>71</v>
      </c>
      <c r="O543" s="1">
        <v>6.95</v>
      </c>
      <c r="P543" s="1">
        <v>1.7375</v>
      </c>
      <c r="Q543" s="1">
        <v>426</v>
      </c>
      <c r="R543" s="1">
        <v>39.842722999999999</v>
      </c>
      <c r="S543" s="1">
        <v>114.38497649999999</v>
      </c>
      <c r="T543" s="1">
        <v>25.906103290000001</v>
      </c>
      <c r="U543" s="1">
        <v>11043.49531</v>
      </c>
      <c r="V543" s="1">
        <v>252.93192490000001</v>
      </c>
      <c r="W543" s="1">
        <v>-182.78169009999999</v>
      </c>
      <c r="X543" s="1">
        <v>435.713615</v>
      </c>
      <c r="Y543" s="1">
        <v>156.3450704</v>
      </c>
      <c r="Z543" s="1">
        <v>-85.328638499999997</v>
      </c>
      <c r="AA543" s="1">
        <v>174.58920190000001</v>
      </c>
      <c r="AB543" s="1">
        <v>-109.80046950000001</v>
      </c>
      <c r="AC543" s="1">
        <v>727.66431920000002</v>
      </c>
      <c r="AD543" s="1">
        <v>93.016431920000002</v>
      </c>
      <c r="AE543" s="1">
        <v>32.481220659999998</v>
      </c>
      <c r="AF543" s="1">
        <v>36.654929580000001</v>
      </c>
      <c r="AG543" s="1">
        <v>260.53521130000001</v>
      </c>
      <c r="AH543" s="1">
        <v>110.8122066</v>
      </c>
      <c r="AI543" s="1">
        <v>253.6690141</v>
      </c>
      <c r="AJ543" s="1">
        <v>121.6079812</v>
      </c>
      <c r="AK543" s="1">
        <v>639.00814690000004</v>
      </c>
      <c r="AL543" s="1">
        <v>169.3667385</v>
      </c>
      <c r="AM543" s="1">
        <v>8.9417508980000004</v>
      </c>
      <c r="AN543" s="1">
        <v>1925613.851</v>
      </c>
      <c r="AO543" s="1">
        <v>398.50594310000002</v>
      </c>
      <c r="AP543" s="1">
        <v>2329.0322289999999</v>
      </c>
      <c r="AQ543" s="1">
        <v>2047.5836730000001</v>
      </c>
      <c r="AR543" s="1">
        <v>2267.6194700000001</v>
      </c>
      <c r="AS543" s="1">
        <v>2842.1929190000001</v>
      </c>
      <c r="AT543" s="1">
        <v>388.52967139999998</v>
      </c>
      <c r="AU543" s="1">
        <v>1668.753035</v>
      </c>
      <c r="AV543" s="1">
        <v>36862.83999</v>
      </c>
      <c r="AW543" s="1">
        <v>196.33149409999999</v>
      </c>
      <c r="AX543" s="1">
        <v>385.40317590000001</v>
      </c>
      <c r="AY543" s="1">
        <v>334.65476389999998</v>
      </c>
      <c r="AZ543" s="1">
        <v>1814.696404</v>
      </c>
      <c r="BA543" s="1">
        <v>3533.7670039999998</v>
      </c>
      <c r="BB543" s="1">
        <v>1879.803132</v>
      </c>
      <c r="BC543" s="1">
        <v>5117.297724</v>
      </c>
    </row>
    <row r="544" spans="1:55" ht="15.75" customHeight="1" x14ac:dyDescent="0.25">
      <c r="A544" s="1" t="s">
        <v>1166</v>
      </c>
      <c r="B544" s="1" t="s">
        <v>1167</v>
      </c>
      <c r="C544" s="1" t="s">
        <v>3175</v>
      </c>
      <c r="D544" s="1">
        <v>51.666666669999998</v>
      </c>
      <c r="E544" s="1">
        <v>7.4602156199999996</v>
      </c>
      <c r="F544" s="1">
        <v>3</v>
      </c>
      <c r="G544" s="1">
        <v>35</v>
      </c>
      <c r="H544" s="1">
        <v>8.75</v>
      </c>
      <c r="I544" s="1">
        <v>2.25</v>
      </c>
      <c r="J544" s="1">
        <v>0.5625</v>
      </c>
      <c r="K544" s="1">
        <v>3.25</v>
      </c>
      <c r="L544" s="1">
        <v>0.8125</v>
      </c>
      <c r="M544" s="1">
        <v>22.5</v>
      </c>
      <c r="N544" s="1">
        <v>5.625</v>
      </c>
      <c r="O544" s="1">
        <v>17.5</v>
      </c>
      <c r="P544" s="1">
        <v>4.375</v>
      </c>
      <c r="Q544" s="1">
        <v>1</v>
      </c>
      <c r="R544" s="1">
        <v>76</v>
      </c>
      <c r="S544" s="1">
        <v>80</v>
      </c>
      <c r="T544" s="1">
        <v>29</v>
      </c>
      <c r="U544" s="1">
        <v>6875</v>
      </c>
      <c r="V544" s="1">
        <v>221</v>
      </c>
      <c r="W544" s="1">
        <v>-49</v>
      </c>
      <c r="X544" s="1">
        <v>270</v>
      </c>
      <c r="Y544" s="1">
        <v>162</v>
      </c>
      <c r="Z544" s="1">
        <v>-3</v>
      </c>
      <c r="AA544" s="1">
        <v>162</v>
      </c>
      <c r="AB544" s="1">
        <v>-14</v>
      </c>
      <c r="AC544" s="1">
        <v>566</v>
      </c>
      <c r="AD544" s="1">
        <v>75</v>
      </c>
      <c r="AE544" s="1">
        <v>27</v>
      </c>
      <c r="AF544" s="1">
        <v>34</v>
      </c>
      <c r="AG544" s="1">
        <v>213</v>
      </c>
      <c r="AH544" s="1">
        <v>90</v>
      </c>
      <c r="AI544" s="1">
        <v>213</v>
      </c>
      <c r="AJ544" s="1">
        <v>95</v>
      </c>
      <c r="AK544" s="1">
        <v>1439.6499739999999</v>
      </c>
      <c r="AL544" s="1">
        <v>300.71970709999999</v>
      </c>
      <c r="AM544" s="1">
        <v>31.727814330000001</v>
      </c>
      <c r="AN544" s="1">
        <v>4433275.2609999999</v>
      </c>
      <c r="AO544" s="1">
        <v>1059.325531</v>
      </c>
      <c r="AP544" s="1">
        <v>4385.3703880000003</v>
      </c>
      <c r="AQ544" s="1">
        <v>4752.6870070000004</v>
      </c>
      <c r="AR544" s="1">
        <v>3151.8855140000001</v>
      </c>
      <c r="AS544" s="1">
        <v>6819.3033560000003</v>
      </c>
      <c r="AT544" s="1">
        <v>777.31297800000004</v>
      </c>
      <c r="AU544" s="1">
        <v>3586.7823509999998</v>
      </c>
      <c r="AV544" s="1">
        <v>141042.90299999999</v>
      </c>
      <c r="AW544" s="1">
        <v>2425.5489309999998</v>
      </c>
      <c r="AX544" s="1">
        <v>527.88685840000005</v>
      </c>
      <c r="AY544" s="1">
        <v>196.90870509999999</v>
      </c>
      <c r="AZ544" s="1">
        <v>18316.921579999998</v>
      </c>
      <c r="BA544" s="1">
        <v>5547.1114399999997</v>
      </c>
      <c r="BB544" s="1">
        <v>8962.2070870000007</v>
      </c>
      <c r="BC544" s="1">
        <v>15813.171120000001</v>
      </c>
    </row>
    <row r="545" spans="1:55" ht="15.75" customHeight="1" x14ac:dyDescent="0.25">
      <c r="A545" s="1" t="s">
        <v>1168</v>
      </c>
      <c r="B545" s="1" t="s">
        <v>1169</v>
      </c>
      <c r="C545" s="1" t="s">
        <v>3175</v>
      </c>
      <c r="D545" s="1">
        <v>70</v>
      </c>
      <c r="E545" s="1">
        <v>5.5951617149999997</v>
      </c>
      <c r="F545" s="1">
        <v>4</v>
      </c>
      <c r="G545" s="1">
        <v>35</v>
      </c>
      <c r="H545" s="1">
        <v>8.75</v>
      </c>
      <c r="I545" s="1">
        <v>2.25</v>
      </c>
      <c r="J545" s="1">
        <v>0.5625</v>
      </c>
      <c r="K545" s="1">
        <v>3.25</v>
      </c>
      <c r="L545" s="1">
        <v>0.8125</v>
      </c>
      <c r="M545" s="1">
        <v>22.5</v>
      </c>
      <c r="N545" s="1">
        <v>5.625</v>
      </c>
      <c r="O545" s="1">
        <v>7.5</v>
      </c>
      <c r="P545" s="1">
        <v>1.875</v>
      </c>
      <c r="Q545" s="1">
        <v>12</v>
      </c>
      <c r="R545" s="1">
        <v>-23.666666670000001</v>
      </c>
      <c r="S545" s="1">
        <v>124.58333330000001</v>
      </c>
      <c r="T545" s="1">
        <v>21.75</v>
      </c>
      <c r="U545" s="1">
        <v>15867.833329999999</v>
      </c>
      <c r="V545" s="1">
        <v>246.83333329999999</v>
      </c>
      <c r="W545" s="1">
        <v>-318.33333329999999</v>
      </c>
      <c r="X545" s="1">
        <v>565.16666669999995</v>
      </c>
      <c r="Y545" s="1">
        <v>168.83333329999999</v>
      </c>
      <c r="Z545" s="1">
        <v>-197.91666670000001</v>
      </c>
      <c r="AA545" s="1">
        <v>168.83333329999999</v>
      </c>
      <c r="AB545" s="1">
        <v>-237.91666670000001</v>
      </c>
      <c r="AC545" s="1">
        <v>533.5</v>
      </c>
      <c r="AD545" s="1">
        <v>129.16666670000001</v>
      </c>
      <c r="AE545" s="1">
        <v>5.5833333329999997</v>
      </c>
      <c r="AF545" s="1">
        <v>92</v>
      </c>
      <c r="AG545" s="1">
        <v>312.16666670000001</v>
      </c>
      <c r="AH545" s="1">
        <v>22.083333329999999</v>
      </c>
      <c r="AI545" s="1">
        <v>312.16666670000001</v>
      </c>
      <c r="AJ545" s="1">
        <v>22.666666670000001</v>
      </c>
      <c r="AK545" s="1">
        <v>119.97083120000001</v>
      </c>
      <c r="AL545" s="1">
        <v>25.059975590000001</v>
      </c>
      <c r="AM545" s="1">
        <v>2.6439845270000002</v>
      </c>
      <c r="AN545" s="1">
        <v>369439.60509999999</v>
      </c>
      <c r="AO545" s="1">
        <v>88.277127579999998</v>
      </c>
      <c r="AP545" s="1">
        <v>365.44753229999998</v>
      </c>
      <c r="AQ545" s="1">
        <v>396.05725059999997</v>
      </c>
      <c r="AR545" s="1">
        <v>262.65712619999999</v>
      </c>
      <c r="AS545" s="1">
        <v>568.27527970000006</v>
      </c>
      <c r="AT545" s="1">
        <v>64.776081500000004</v>
      </c>
      <c r="AU545" s="1">
        <v>298.89852919999998</v>
      </c>
      <c r="AV545" s="1">
        <v>11753.57525</v>
      </c>
      <c r="AW545" s="1">
        <v>202.12907759999999</v>
      </c>
      <c r="AX545" s="1">
        <v>43.990571529999997</v>
      </c>
      <c r="AY545" s="1">
        <v>16.409058760000001</v>
      </c>
      <c r="AZ545" s="1">
        <v>1526.410132</v>
      </c>
      <c r="BA545" s="1">
        <v>462.25928670000002</v>
      </c>
      <c r="BB545" s="1">
        <v>746.85059049999995</v>
      </c>
      <c r="BC545" s="1">
        <v>1317.7642599999999</v>
      </c>
    </row>
    <row r="546" spans="1:55" ht="15.75" customHeight="1" x14ac:dyDescent="0.25">
      <c r="A546" s="1" t="s">
        <v>1170</v>
      </c>
      <c r="B546" s="1" t="s">
        <v>1171</v>
      </c>
      <c r="C546" s="1" t="s">
        <v>3168</v>
      </c>
      <c r="D546" s="1">
        <v>26</v>
      </c>
      <c r="E546" s="1">
        <v>22.380646859999999</v>
      </c>
      <c r="F546" s="1">
        <v>1</v>
      </c>
      <c r="G546" s="1">
        <v>18.399999999999999</v>
      </c>
      <c r="H546" s="1">
        <v>4.5999999999999996</v>
      </c>
      <c r="I546" s="1">
        <v>2.7</v>
      </c>
      <c r="J546" s="1">
        <v>0.67500000000000004</v>
      </c>
      <c r="K546" s="1">
        <v>4.8499999999999996</v>
      </c>
      <c r="L546" s="1">
        <v>1.2124999999999999</v>
      </c>
      <c r="M546" s="1">
        <v>8.65</v>
      </c>
      <c r="N546" s="1">
        <v>2.1625000000000001</v>
      </c>
      <c r="O546" s="1">
        <v>8.65</v>
      </c>
      <c r="P546" s="1">
        <v>2.1625000000000001</v>
      </c>
      <c r="Q546" s="1">
        <v>499</v>
      </c>
      <c r="R546" s="1">
        <v>57.689378759999997</v>
      </c>
      <c r="S546" s="1">
        <v>110.492986</v>
      </c>
      <c r="T546" s="1">
        <v>26.797595189999999</v>
      </c>
      <c r="U546" s="1">
        <v>10206.527050000001</v>
      </c>
      <c r="V546" s="1">
        <v>259.1042084</v>
      </c>
      <c r="W546" s="1">
        <v>-147.42284570000001</v>
      </c>
      <c r="X546" s="1">
        <v>406.52705409999999</v>
      </c>
      <c r="Y546" s="1">
        <v>140.3967936</v>
      </c>
      <c r="Z546" s="1">
        <v>-47.408817640000002</v>
      </c>
      <c r="AA546" s="1">
        <v>183.34068139999999</v>
      </c>
      <c r="AB546" s="1">
        <v>-79.907815630000002</v>
      </c>
      <c r="AC546" s="1">
        <v>909.33066129999997</v>
      </c>
      <c r="AD546" s="1">
        <v>103.4829659</v>
      </c>
      <c r="AE546" s="1">
        <v>48.881763530000001</v>
      </c>
      <c r="AF546" s="1">
        <v>25.613226449999999</v>
      </c>
      <c r="AG546" s="1">
        <v>291.93386770000001</v>
      </c>
      <c r="AH546" s="1">
        <v>162.79959919999999</v>
      </c>
      <c r="AI546" s="1">
        <v>274.05611219999997</v>
      </c>
      <c r="AJ546" s="1">
        <v>179.84368739999999</v>
      </c>
      <c r="AK546" s="1">
        <v>576.95753760000002</v>
      </c>
      <c r="AL546" s="1">
        <v>153.6480431</v>
      </c>
      <c r="AM546" s="1">
        <v>8.0814399879999996</v>
      </c>
      <c r="AN546" s="1">
        <v>1518864.912</v>
      </c>
      <c r="AO546" s="1">
        <v>387.70397819999999</v>
      </c>
      <c r="AP546" s="1">
        <v>2282.5095980000001</v>
      </c>
      <c r="AQ546" s="1">
        <v>2043.643343</v>
      </c>
      <c r="AR546" s="1">
        <v>4985.6976599999998</v>
      </c>
      <c r="AS546" s="1">
        <v>5057.4429739999996</v>
      </c>
      <c r="AT546" s="1">
        <v>345.4861128</v>
      </c>
      <c r="AU546" s="1">
        <v>1519.6621680000001</v>
      </c>
      <c r="AV546" s="1">
        <v>41877.077190000004</v>
      </c>
      <c r="AW546" s="1">
        <v>252.34659679999999</v>
      </c>
      <c r="AX546" s="1">
        <v>587.47394389999999</v>
      </c>
      <c r="AY546" s="1">
        <v>271.58705359999999</v>
      </c>
      <c r="AZ546" s="1">
        <v>2111.3510390000001</v>
      </c>
      <c r="BA546" s="1">
        <v>5316.6585539999996</v>
      </c>
      <c r="BB546" s="1">
        <v>1280.6554799999999</v>
      </c>
      <c r="BC546" s="1">
        <v>7993.9554369999996</v>
      </c>
    </row>
    <row r="547" spans="1:55" ht="15.75" customHeight="1" x14ac:dyDescent="0.25">
      <c r="A547" s="1" t="s">
        <v>1172</v>
      </c>
      <c r="B547" s="1" t="s">
        <v>1173</v>
      </c>
      <c r="C547" s="1" t="s">
        <v>3145</v>
      </c>
      <c r="D547" s="1">
        <v>80.333333330000002</v>
      </c>
      <c r="E547" s="1">
        <v>7.4602156199999996</v>
      </c>
      <c r="F547" s="1">
        <v>3</v>
      </c>
      <c r="G547" s="1">
        <v>57.5</v>
      </c>
      <c r="H547" s="1">
        <v>14.375</v>
      </c>
      <c r="I547" s="1">
        <v>3.35</v>
      </c>
      <c r="J547" s="1">
        <v>0.83750000000000002</v>
      </c>
      <c r="K547" s="1">
        <v>3.8</v>
      </c>
      <c r="L547" s="1">
        <v>0.95</v>
      </c>
      <c r="M547" s="1">
        <v>25</v>
      </c>
      <c r="N547" s="1">
        <v>6.25</v>
      </c>
      <c r="O547" s="1">
        <v>35</v>
      </c>
      <c r="P547" s="1">
        <v>8.75</v>
      </c>
      <c r="Q547" s="1">
        <v>793</v>
      </c>
      <c r="R547" s="1">
        <v>67.760403530000005</v>
      </c>
      <c r="S547" s="1">
        <v>131.3846154</v>
      </c>
      <c r="T547" s="1">
        <v>32.722572509999999</v>
      </c>
      <c r="U547" s="1">
        <v>9483.1651949999996</v>
      </c>
      <c r="V547" s="1">
        <v>273.9003783</v>
      </c>
      <c r="W547" s="1">
        <v>-130.66456489999999</v>
      </c>
      <c r="X547" s="1">
        <v>404.56494329999998</v>
      </c>
      <c r="Y547" s="1">
        <v>142.73644390000001</v>
      </c>
      <c r="Z547" s="1">
        <v>-10.86380832</v>
      </c>
      <c r="AA547" s="1">
        <v>186.442623</v>
      </c>
      <c r="AB547" s="1">
        <v>-57.668348049999999</v>
      </c>
      <c r="AC547" s="1">
        <v>686.66456489999996</v>
      </c>
      <c r="AD547" s="1">
        <v>93.398486759999997</v>
      </c>
      <c r="AE547" s="1">
        <v>25.9482976</v>
      </c>
      <c r="AF547" s="1">
        <v>41.445145019999998</v>
      </c>
      <c r="AG547" s="1">
        <v>257.38839849999999</v>
      </c>
      <c r="AH547" s="1">
        <v>92.01134931</v>
      </c>
      <c r="AI547" s="1">
        <v>213.93820930000001</v>
      </c>
      <c r="AJ547" s="1">
        <v>132.23707440000001</v>
      </c>
      <c r="AK547" s="1">
        <v>1452.217774</v>
      </c>
      <c r="AL547" s="1">
        <v>571.56021759999999</v>
      </c>
      <c r="AM547" s="1">
        <v>66.092128729999999</v>
      </c>
      <c r="AN547" s="1">
        <v>4618288.2319999998</v>
      </c>
      <c r="AO547" s="1">
        <v>1196.599911</v>
      </c>
      <c r="AP547" s="1">
        <v>4067.5666339999998</v>
      </c>
      <c r="AQ547" s="1">
        <v>3499.5339709999998</v>
      </c>
      <c r="AR547" s="1">
        <v>6305.8004000000001</v>
      </c>
      <c r="AS547" s="1">
        <v>9382.1531460000006</v>
      </c>
      <c r="AT547" s="1">
        <v>1301.946514</v>
      </c>
      <c r="AU547" s="1">
        <v>3444.6436560000002</v>
      </c>
      <c r="AV547" s="1">
        <v>71546.513600000006</v>
      </c>
      <c r="AW547" s="1">
        <v>1147.671816</v>
      </c>
      <c r="AX547" s="1">
        <v>353.41272750000002</v>
      </c>
      <c r="AY547" s="1">
        <v>365.0149796</v>
      </c>
      <c r="AZ547" s="1">
        <v>9300.8716829999994</v>
      </c>
      <c r="BA547" s="1">
        <v>3683.397598</v>
      </c>
      <c r="BB547" s="1">
        <v>7387.6312779999998</v>
      </c>
      <c r="BC547" s="1">
        <v>12291.878070000001</v>
      </c>
    </row>
    <row r="548" spans="1:55" ht="15.75" customHeight="1" x14ac:dyDescent="0.25">
      <c r="A548" s="1" t="s">
        <v>1174</v>
      </c>
      <c r="B548" s="1" t="s">
        <v>1175</v>
      </c>
      <c r="C548" s="1" t="s">
        <v>157</v>
      </c>
      <c r="D548" s="1">
        <v>88</v>
      </c>
      <c r="E548" s="1">
        <v>22.380646859999999</v>
      </c>
      <c r="F548" s="1">
        <v>1</v>
      </c>
      <c r="G548" s="1">
        <v>18.5</v>
      </c>
      <c r="H548" s="1">
        <v>4.625</v>
      </c>
      <c r="I548" s="1">
        <v>2.75</v>
      </c>
      <c r="J548" s="1">
        <v>0.6875</v>
      </c>
      <c r="K548" s="1">
        <v>6.25</v>
      </c>
      <c r="L548" s="1">
        <v>1.5625</v>
      </c>
      <c r="M548" s="1">
        <v>0</v>
      </c>
      <c r="N548" s="1">
        <v>0</v>
      </c>
      <c r="O548" s="1">
        <v>45</v>
      </c>
      <c r="P548" s="1">
        <v>11.25</v>
      </c>
      <c r="Q548" s="1">
        <v>88</v>
      </c>
      <c r="R548" s="1">
        <v>68.284090910000003</v>
      </c>
      <c r="S548" s="1">
        <v>93.852272729999996</v>
      </c>
      <c r="T548" s="1">
        <v>44.909090910000003</v>
      </c>
      <c r="U548" s="1">
        <v>3899.147727</v>
      </c>
      <c r="V548" s="1">
        <v>180.01136360000001</v>
      </c>
      <c r="W548" s="1">
        <v>-26.852272729999999</v>
      </c>
      <c r="X548" s="1">
        <v>206.86363639999999</v>
      </c>
      <c r="Y548" s="1">
        <v>49.511363639999999</v>
      </c>
      <c r="Z548" s="1">
        <v>95.056818179999993</v>
      </c>
      <c r="AA548" s="1">
        <v>116.8636364</v>
      </c>
      <c r="AB548" s="1">
        <v>16.15909091</v>
      </c>
      <c r="AC548" s="1">
        <v>2302.806818</v>
      </c>
      <c r="AD548" s="1">
        <v>230.54545450000001</v>
      </c>
      <c r="AE548" s="1">
        <v>130.25</v>
      </c>
      <c r="AF548" s="1">
        <v>14.06818182</v>
      </c>
      <c r="AG548" s="1">
        <v>652.68181819999995</v>
      </c>
      <c r="AH548" s="1">
        <v>487.93181820000001</v>
      </c>
      <c r="AI548" s="1">
        <v>501.65909090000002</v>
      </c>
      <c r="AJ548" s="1">
        <v>596.28409090000002</v>
      </c>
      <c r="AK548" s="1">
        <v>418.25169799999998</v>
      </c>
      <c r="AL548" s="1">
        <v>48.794017760000003</v>
      </c>
      <c r="AM548" s="1">
        <v>1.0491118079999999</v>
      </c>
      <c r="AN548" s="1">
        <v>118185.7825</v>
      </c>
      <c r="AO548" s="1">
        <v>260.26423720000003</v>
      </c>
      <c r="AP548" s="1">
        <v>529.18482240000003</v>
      </c>
      <c r="AQ548" s="1">
        <v>257.22257050000002</v>
      </c>
      <c r="AR548" s="1">
        <v>828.8734326</v>
      </c>
      <c r="AS548" s="1">
        <v>1513.755355</v>
      </c>
      <c r="AT548" s="1">
        <v>332.2570533</v>
      </c>
      <c r="AU548" s="1">
        <v>572.66405429999998</v>
      </c>
      <c r="AV548" s="1">
        <v>619221.16910000006</v>
      </c>
      <c r="AW548" s="1">
        <v>6565.0323930000004</v>
      </c>
      <c r="AX548" s="1">
        <v>2088.4195399999999</v>
      </c>
      <c r="AY548" s="1">
        <v>7.5355276910000004</v>
      </c>
      <c r="AZ548" s="1">
        <v>50234.794150000002</v>
      </c>
      <c r="BA548" s="1">
        <v>29852.501039999999</v>
      </c>
      <c r="BB548" s="1">
        <v>32814.158309999999</v>
      </c>
      <c r="BC548" s="1">
        <v>38262.826410000001</v>
      </c>
    </row>
    <row r="549" spans="1:55" ht="15.75" customHeight="1" x14ac:dyDescent="0.25">
      <c r="A549" s="1" t="s">
        <v>1176</v>
      </c>
      <c r="B549" s="1" t="s">
        <v>1177</v>
      </c>
      <c r="C549" s="1" t="s">
        <v>82</v>
      </c>
      <c r="D549" s="1">
        <v>59.142857139999997</v>
      </c>
      <c r="E549" s="1">
        <v>3.1972352659999999</v>
      </c>
      <c r="F549" s="1">
        <v>7</v>
      </c>
      <c r="G549" s="1">
        <v>115</v>
      </c>
      <c r="H549" s="1">
        <v>28.75</v>
      </c>
      <c r="I549" s="1">
        <v>13.5</v>
      </c>
      <c r="J549" s="1">
        <v>3.375</v>
      </c>
      <c r="K549" s="1">
        <v>2.75</v>
      </c>
      <c r="L549" s="1">
        <v>0.6875</v>
      </c>
      <c r="M549" s="1">
        <v>137.5</v>
      </c>
      <c r="N549" s="1">
        <v>34.375</v>
      </c>
      <c r="O549" s="1">
        <v>110</v>
      </c>
      <c r="P549" s="1">
        <v>27.5</v>
      </c>
      <c r="Q549" s="1">
        <v>898</v>
      </c>
      <c r="R549" s="1">
        <v>107.0579065</v>
      </c>
      <c r="S549" s="1">
        <v>81.543429840000002</v>
      </c>
      <c r="T549" s="1">
        <v>35.080178170000003</v>
      </c>
      <c r="U549" s="1">
        <v>5362.4454340000002</v>
      </c>
      <c r="V549" s="1">
        <v>233.8585746</v>
      </c>
      <c r="W549" s="1">
        <v>2.6926503340000001</v>
      </c>
      <c r="X549" s="1">
        <v>231.1659243</v>
      </c>
      <c r="Y549" s="1">
        <v>102.5545657</v>
      </c>
      <c r="Z549" s="1">
        <v>105.9342984</v>
      </c>
      <c r="AA549" s="1">
        <v>176.2628062</v>
      </c>
      <c r="AB549" s="1">
        <v>39.517817370000003</v>
      </c>
      <c r="AC549" s="1">
        <v>881.32739419999996</v>
      </c>
      <c r="AD549" s="1">
        <v>106.23051220000001</v>
      </c>
      <c r="AE549" s="1">
        <v>43.998886409999997</v>
      </c>
      <c r="AF549" s="1">
        <v>27.31069042</v>
      </c>
      <c r="AG549" s="1">
        <v>298.1302895</v>
      </c>
      <c r="AH549" s="1">
        <v>148.7394209</v>
      </c>
      <c r="AI549" s="1">
        <v>195.29175950000001</v>
      </c>
      <c r="AJ549" s="1">
        <v>246.22828509999999</v>
      </c>
      <c r="AK549" s="1">
        <v>787.69786939999995</v>
      </c>
      <c r="AL549" s="1">
        <v>257.10011839999999</v>
      </c>
      <c r="AM549" s="1">
        <v>21.77282851</v>
      </c>
      <c r="AN549" s="1">
        <v>1447216.91</v>
      </c>
      <c r="AO549" s="1">
        <v>1306.415874</v>
      </c>
      <c r="AP549" s="1">
        <v>1438.7772259999999</v>
      </c>
      <c r="AQ549" s="1">
        <v>2020.932305</v>
      </c>
      <c r="AR549" s="1">
        <v>2314.5170859999998</v>
      </c>
      <c r="AS549" s="1">
        <v>5724.0057120000001</v>
      </c>
      <c r="AT549" s="1">
        <v>796.79596179999999</v>
      </c>
      <c r="AU549" s="1">
        <v>1375.28675</v>
      </c>
      <c r="AV549" s="1">
        <v>70126.815770000001</v>
      </c>
      <c r="AW549" s="1">
        <v>1436.433984</v>
      </c>
      <c r="AX549" s="1">
        <v>425.20735660000003</v>
      </c>
      <c r="AY549" s="1">
        <v>275.92008629999998</v>
      </c>
      <c r="AZ549" s="1">
        <v>11372.302960000001</v>
      </c>
      <c r="BA549" s="1">
        <v>3855.020094</v>
      </c>
      <c r="BB549" s="1">
        <v>8340.2759860000006</v>
      </c>
      <c r="BC549" s="1">
        <v>11939.22653</v>
      </c>
    </row>
    <row r="550" spans="1:55" ht="15.75" customHeight="1" x14ac:dyDescent="0.25">
      <c r="A550" s="1" t="s">
        <v>1178</v>
      </c>
      <c r="B550" s="1" t="s">
        <v>1179</v>
      </c>
      <c r="C550" s="1" t="s">
        <v>96</v>
      </c>
      <c r="D550" s="1">
        <v>36</v>
      </c>
      <c r="E550" s="1">
        <v>7.4602156199999996</v>
      </c>
      <c r="F550" s="1">
        <v>3</v>
      </c>
      <c r="G550" s="1">
        <v>27.5</v>
      </c>
      <c r="H550" s="1">
        <v>6.875</v>
      </c>
      <c r="I550" s="1">
        <v>2.0499999999999998</v>
      </c>
      <c r="J550" s="1">
        <v>0.51249999999999996</v>
      </c>
      <c r="K550" s="1">
        <v>2.8</v>
      </c>
      <c r="L550" s="1">
        <v>0.7</v>
      </c>
      <c r="M550" s="1">
        <v>12.5</v>
      </c>
      <c r="N550" s="1">
        <v>3.125</v>
      </c>
      <c r="O550" s="1">
        <v>16</v>
      </c>
      <c r="P550" s="1">
        <v>4</v>
      </c>
      <c r="Q550" s="1">
        <v>604</v>
      </c>
      <c r="R550" s="1">
        <v>70.850993380000006</v>
      </c>
      <c r="S550" s="1">
        <v>115.9701987</v>
      </c>
      <c r="T550" s="1">
        <v>28.5</v>
      </c>
      <c r="U550" s="1">
        <v>10068.609270000001</v>
      </c>
      <c r="V550" s="1">
        <v>271.87086090000003</v>
      </c>
      <c r="W550" s="1">
        <v>-133.35099339999999</v>
      </c>
      <c r="X550" s="1">
        <v>405.22185430000002</v>
      </c>
      <c r="Y550" s="1">
        <v>161.60596029999999</v>
      </c>
      <c r="Z550" s="1">
        <v>-39.072847680000002</v>
      </c>
      <c r="AA550" s="1">
        <v>194.9503311</v>
      </c>
      <c r="AB550" s="1">
        <v>-64.880794699999996</v>
      </c>
      <c r="AC550" s="1">
        <v>869.0099338</v>
      </c>
      <c r="AD550" s="1">
        <v>102.5711921</v>
      </c>
      <c r="AE550" s="1">
        <v>43.240066229999996</v>
      </c>
      <c r="AF550" s="1">
        <v>30.139072850000002</v>
      </c>
      <c r="AG550" s="1">
        <v>287.91721849999999</v>
      </c>
      <c r="AH550" s="1">
        <v>146.73841060000001</v>
      </c>
      <c r="AI550" s="1">
        <v>268.9900662</v>
      </c>
      <c r="AJ550" s="1">
        <v>160.59768209999999</v>
      </c>
      <c r="AK550" s="1">
        <v>1048.999319</v>
      </c>
      <c r="AL550" s="1">
        <v>210.07207890000001</v>
      </c>
      <c r="AM550" s="1">
        <v>19.669983420000001</v>
      </c>
      <c r="AN550" s="1">
        <v>2656972.3450000002</v>
      </c>
      <c r="AO550" s="1">
        <v>560.71961390000001</v>
      </c>
      <c r="AP550" s="1">
        <v>3462.41723</v>
      </c>
      <c r="AQ550" s="1">
        <v>2952.13312</v>
      </c>
      <c r="AR550" s="1">
        <v>3729.4331980000002</v>
      </c>
      <c r="AS550" s="1">
        <v>7231.9681499999997</v>
      </c>
      <c r="AT550" s="1">
        <v>647.46684900000002</v>
      </c>
      <c r="AU550" s="1">
        <v>2593.5711729999998</v>
      </c>
      <c r="AV550" s="1">
        <v>78699.266900000002</v>
      </c>
      <c r="AW550" s="1">
        <v>819.57203770000001</v>
      </c>
      <c r="AX550" s="1">
        <v>703.57577179999998</v>
      </c>
      <c r="AY550" s="1">
        <v>329.76172120000001</v>
      </c>
      <c r="AZ550" s="1">
        <v>6602.8720750000002</v>
      </c>
      <c r="BA550" s="1">
        <v>6764.9198489999999</v>
      </c>
      <c r="BB550" s="1">
        <v>2790.998243</v>
      </c>
      <c r="BC550" s="1">
        <v>11771.952300000001</v>
      </c>
    </row>
    <row r="551" spans="1:55" ht="15.75" customHeight="1" x14ac:dyDescent="0.25">
      <c r="A551" s="1" t="s">
        <v>1180</v>
      </c>
      <c r="B551" s="1" t="s">
        <v>1181</v>
      </c>
      <c r="C551" s="1" t="s">
        <v>201</v>
      </c>
      <c r="D551" s="1">
        <v>30</v>
      </c>
      <c r="E551" s="1">
        <v>22.380646859999999</v>
      </c>
      <c r="F551" s="1">
        <v>1</v>
      </c>
      <c r="G551" s="1" t="s">
        <v>71</v>
      </c>
      <c r="H551" s="1" t="s">
        <v>71</v>
      </c>
      <c r="I551" s="1" t="s">
        <v>71</v>
      </c>
      <c r="J551" s="1" t="s">
        <v>71</v>
      </c>
      <c r="K551" s="1" t="s">
        <v>71</v>
      </c>
      <c r="L551" s="1" t="s">
        <v>71</v>
      </c>
      <c r="M551" s="1" t="s">
        <v>71</v>
      </c>
      <c r="N551" s="1" t="s">
        <v>71</v>
      </c>
      <c r="O551" s="1" t="s">
        <v>71</v>
      </c>
      <c r="P551" s="1" t="s">
        <v>71</v>
      </c>
      <c r="Q551" s="1">
        <v>6</v>
      </c>
      <c r="R551" s="1">
        <v>159.83333329999999</v>
      </c>
      <c r="S551" s="1">
        <v>148.16666670000001</v>
      </c>
      <c r="T551" s="1">
        <v>54</v>
      </c>
      <c r="U551" s="1">
        <v>4406.8333329999996</v>
      </c>
      <c r="V551" s="1">
        <v>287.33333329999999</v>
      </c>
      <c r="W551" s="1">
        <v>11.66666667</v>
      </c>
      <c r="X551" s="1">
        <v>275.66666670000001</v>
      </c>
      <c r="Y551" s="1">
        <v>207.66666670000001</v>
      </c>
      <c r="Z551" s="1">
        <v>100</v>
      </c>
      <c r="AA551" s="1">
        <v>211.66666670000001</v>
      </c>
      <c r="AB551" s="1">
        <v>99.166666669999998</v>
      </c>
      <c r="AC551" s="1">
        <v>615.83333330000005</v>
      </c>
      <c r="AD551" s="1">
        <v>96.166666669999998</v>
      </c>
      <c r="AE551" s="1">
        <v>12.16666667</v>
      </c>
      <c r="AF551" s="1">
        <v>59</v>
      </c>
      <c r="AG551" s="1">
        <v>271.16666670000001</v>
      </c>
      <c r="AH551" s="1">
        <v>44.666666669999998</v>
      </c>
      <c r="AI551" s="1">
        <v>261.66666670000001</v>
      </c>
      <c r="AJ551" s="1">
        <v>44.666666669999998</v>
      </c>
      <c r="AK551" s="1">
        <v>239.94166229999999</v>
      </c>
      <c r="AL551" s="1">
        <v>50.119951180000001</v>
      </c>
      <c r="AM551" s="1">
        <v>5.2879690540000004</v>
      </c>
      <c r="AN551" s="1">
        <v>738879.21019999997</v>
      </c>
      <c r="AO551" s="1">
        <v>176.5542552</v>
      </c>
      <c r="AP551" s="1">
        <v>730.89506459999996</v>
      </c>
      <c r="AQ551" s="1">
        <v>792.11450109999998</v>
      </c>
      <c r="AR551" s="1">
        <v>525.31425230000002</v>
      </c>
      <c r="AS551" s="1">
        <v>1136.550559</v>
      </c>
      <c r="AT551" s="1">
        <v>129.55216300000001</v>
      </c>
      <c r="AU551" s="1">
        <v>597.79705839999997</v>
      </c>
      <c r="AV551" s="1">
        <v>23507.1505</v>
      </c>
      <c r="AW551" s="1">
        <v>404.25815510000001</v>
      </c>
      <c r="AX551" s="1">
        <v>87.981143059999994</v>
      </c>
      <c r="AY551" s="1">
        <v>32.81811751</v>
      </c>
      <c r="AZ551" s="1">
        <v>3052.8202630000001</v>
      </c>
      <c r="BA551" s="1">
        <v>924.51857340000004</v>
      </c>
      <c r="BB551" s="1">
        <v>1493.7011809999999</v>
      </c>
      <c r="BC551" s="1">
        <v>2635.5285199999998</v>
      </c>
    </row>
    <row r="552" spans="1:55" ht="15.75" customHeight="1" x14ac:dyDescent="0.25">
      <c r="A552" s="1" t="s">
        <v>1182</v>
      </c>
      <c r="B552" s="1" t="s">
        <v>1183</v>
      </c>
      <c r="C552" s="1" t="s">
        <v>3178</v>
      </c>
      <c r="D552" s="1">
        <v>62</v>
      </c>
      <c r="E552" s="1">
        <v>11.190323429999999</v>
      </c>
      <c r="F552" s="1">
        <v>2</v>
      </c>
      <c r="G552" s="1">
        <v>21.5</v>
      </c>
      <c r="H552" s="1">
        <v>5.375</v>
      </c>
      <c r="I552" s="1">
        <v>1</v>
      </c>
      <c r="J552" s="1">
        <v>0.25</v>
      </c>
      <c r="K552" s="1">
        <v>6.5</v>
      </c>
      <c r="L552" s="1">
        <v>1.625</v>
      </c>
      <c r="M552" s="1">
        <v>0</v>
      </c>
      <c r="N552" s="1">
        <v>0</v>
      </c>
      <c r="O552" s="1">
        <v>25</v>
      </c>
      <c r="P552" s="1">
        <v>6.25</v>
      </c>
      <c r="Q552" s="1">
        <v>58</v>
      </c>
      <c r="R552" s="1">
        <v>160.67241379999999</v>
      </c>
      <c r="S552" s="1">
        <v>54.568965519999999</v>
      </c>
      <c r="T552" s="1">
        <v>38.758620690000001</v>
      </c>
      <c r="U552" s="1">
        <v>2803.3620689999998</v>
      </c>
      <c r="V552" s="1">
        <v>240.24137930000001</v>
      </c>
      <c r="W552" s="1">
        <v>100.8448276</v>
      </c>
      <c r="X552" s="1">
        <v>139.3965517</v>
      </c>
      <c r="Y552" s="1">
        <v>137.53448280000001</v>
      </c>
      <c r="Z552" s="1">
        <v>191.70689659999999</v>
      </c>
      <c r="AA552" s="1">
        <v>200.63793100000001</v>
      </c>
      <c r="AB552" s="1">
        <v>128.74137930000001</v>
      </c>
      <c r="AC552" s="1">
        <v>1146.1034480000001</v>
      </c>
      <c r="AD552" s="1">
        <v>150.32758620000001</v>
      </c>
      <c r="AE552" s="1">
        <v>38.862068970000003</v>
      </c>
      <c r="AF552" s="1">
        <v>39.034482760000003</v>
      </c>
      <c r="AG552" s="1">
        <v>416.51724139999999</v>
      </c>
      <c r="AH552" s="1">
        <v>135.5</v>
      </c>
      <c r="AI552" s="1">
        <v>189.08620690000001</v>
      </c>
      <c r="AJ552" s="1">
        <v>377.15517240000003</v>
      </c>
      <c r="AK552" s="1">
        <v>171.59255899999999</v>
      </c>
      <c r="AL552" s="1">
        <v>229.16182699999999</v>
      </c>
      <c r="AM552" s="1">
        <v>116.88808229999999</v>
      </c>
      <c r="AN552" s="1">
        <v>324640.44559999998</v>
      </c>
      <c r="AO552" s="1">
        <v>149.37931029999999</v>
      </c>
      <c r="AP552" s="1">
        <v>194.0983061</v>
      </c>
      <c r="AQ552" s="1">
        <v>68.664549300000004</v>
      </c>
      <c r="AR552" s="1">
        <v>255.65668479999999</v>
      </c>
      <c r="AS552" s="1">
        <v>197.4038113</v>
      </c>
      <c r="AT552" s="1">
        <v>226.27011490000001</v>
      </c>
      <c r="AU552" s="1">
        <v>217.56352089999999</v>
      </c>
      <c r="AV552" s="1">
        <v>45608.655780000001</v>
      </c>
      <c r="AW552" s="1">
        <v>887.80308530000002</v>
      </c>
      <c r="AX552" s="1">
        <v>75.980641259999999</v>
      </c>
      <c r="AY552" s="1">
        <v>13.858439199999999</v>
      </c>
      <c r="AZ552" s="1">
        <v>4966.3944339999998</v>
      </c>
      <c r="BA552" s="1">
        <v>871.34210529999996</v>
      </c>
      <c r="BB552" s="1">
        <v>5587.6941919999999</v>
      </c>
      <c r="BC552" s="1">
        <v>5558.4491829999997</v>
      </c>
    </row>
    <row r="553" spans="1:55" ht="15.75" customHeight="1" x14ac:dyDescent="0.25">
      <c r="A553" s="1" t="s">
        <v>1184</v>
      </c>
      <c r="B553" s="1" t="s">
        <v>1185</v>
      </c>
      <c r="C553" s="1" t="s">
        <v>157</v>
      </c>
      <c r="D553" s="1">
        <v>132</v>
      </c>
      <c r="E553" s="1">
        <v>22.380646859999999</v>
      </c>
      <c r="F553" s="1">
        <v>1</v>
      </c>
      <c r="G553" s="1">
        <v>45</v>
      </c>
      <c r="H553" s="1">
        <v>11.25</v>
      </c>
      <c r="I553" s="1">
        <v>3.5</v>
      </c>
      <c r="J553" s="1">
        <v>0.875</v>
      </c>
      <c r="K553" s="1">
        <v>4.25</v>
      </c>
      <c r="L553" s="1">
        <v>1.0625</v>
      </c>
      <c r="M553" s="1">
        <v>0</v>
      </c>
      <c r="N553" s="1">
        <v>0</v>
      </c>
      <c r="O553" s="1" t="s">
        <v>71</v>
      </c>
      <c r="P553" s="1" t="s">
        <v>71</v>
      </c>
      <c r="Q553" s="1">
        <v>2</v>
      </c>
      <c r="R553" s="1">
        <v>160</v>
      </c>
      <c r="S553" s="1">
        <v>75</v>
      </c>
      <c r="T553" s="1">
        <v>47</v>
      </c>
      <c r="U553" s="1">
        <v>2762</v>
      </c>
      <c r="V553" s="1">
        <v>246</v>
      </c>
      <c r="W553" s="1">
        <v>89</v>
      </c>
      <c r="X553" s="1">
        <v>157</v>
      </c>
      <c r="Y553" s="1">
        <v>126</v>
      </c>
      <c r="Z553" s="1">
        <v>181</v>
      </c>
      <c r="AA553" s="1">
        <v>197</v>
      </c>
      <c r="AB553" s="1">
        <v>126</v>
      </c>
      <c r="AC553" s="1">
        <v>1085</v>
      </c>
      <c r="AD553" s="1">
        <v>125</v>
      </c>
      <c r="AE553" s="1">
        <v>67</v>
      </c>
      <c r="AF553" s="1">
        <v>23</v>
      </c>
      <c r="AG553" s="1">
        <v>363</v>
      </c>
      <c r="AH553" s="1">
        <v>205</v>
      </c>
      <c r="AI553" s="1">
        <v>221</v>
      </c>
      <c r="AJ553" s="1">
        <v>363</v>
      </c>
      <c r="AK553" s="1">
        <v>719.82498699999996</v>
      </c>
      <c r="AL553" s="1">
        <v>150.35985350000001</v>
      </c>
      <c r="AM553" s="1">
        <v>15.86390716</v>
      </c>
      <c r="AN553" s="1">
        <v>2216637.6310000001</v>
      </c>
      <c r="AO553" s="1">
        <v>529.66276549999998</v>
      </c>
      <c r="AP553" s="1">
        <v>2192.6851940000001</v>
      </c>
      <c r="AQ553" s="1">
        <v>2376.3435030000001</v>
      </c>
      <c r="AR553" s="1">
        <v>1575.942757</v>
      </c>
      <c r="AS553" s="1">
        <v>3409.6516780000002</v>
      </c>
      <c r="AT553" s="1">
        <v>388.65648900000002</v>
      </c>
      <c r="AU553" s="1">
        <v>1793.391175</v>
      </c>
      <c r="AV553" s="1">
        <v>70521.451490000007</v>
      </c>
      <c r="AW553" s="1">
        <v>1212.774465</v>
      </c>
      <c r="AX553" s="1">
        <v>263.94342920000003</v>
      </c>
      <c r="AY553" s="1">
        <v>98.454352540000002</v>
      </c>
      <c r="AZ553" s="1">
        <v>9158.4607899999992</v>
      </c>
      <c r="BA553" s="1">
        <v>2773.5557199999998</v>
      </c>
      <c r="BB553" s="1">
        <v>4481.1035430000002</v>
      </c>
      <c r="BC553" s="1">
        <v>7906.5855609999999</v>
      </c>
    </row>
    <row r="554" spans="1:55" ht="15.75" customHeight="1" x14ac:dyDescent="0.25">
      <c r="A554" s="1" t="s">
        <v>1186</v>
      </c>
      <c r="B554" s="1" t="s">
        <v>1187</v>
      </c>
      <c r="C554" s="1" t="s">
        <v>79</v>
      </c>
      <c r="D554" s="1">
        <v>74</v>
      </c>
      <c r="E554" s="1">
        <v>22.380646859999999</v>
      </c>
      <c r="F554" s="1">
        <v>1</v>
      </c>
      <c r="G554" s="1">
        <v>85</v>
      </c>
      <c r="H554" s="1">
        <v>21.25</v>
      </c>
      <c r="I554" s="1">
        <v>10</v>
      </c>
      <c r="J554" s="1">
        <v>2.5</v>
      </c>
      <c r="K554" s="1">
        <v>5</v>
      </c>
      <c r="L554" s="1">
        <v>1.25</v>
      </c>
      <c r="M554" s="1">
        <v>110</v>
      </c>
      <c r="N554" s="1">
        <v>27.5</v>
      </c>
      <c r="O554" s="1" t="s">
        <v>71</v>
      </c>
      <c r="P554" s="1" t="s">
        <v>71</v>
      </c>
      <c r="Q554" s="1">
        <v>7</v>
      </c>
      <c r="R554" s="1">
        <v>164.14285709999999</v>
      </c>
      <c r="S554" s="1">
        <v>69.571428569999995</v>
      </c>
      <c r="T554" s="1">
        <v>43.714285709999999</v>
      </c>
      <c r="U554" s="1">
        <v>2934.1428569999998</v>
      </c>
      <c r="V554" s="1">
        <v>254.57142859999999</v>
      </c>
      <c r="W554" s="1">
        <v>97</v>
      </c>
      <c r="X554" s="1">
        <v>157.57142859999999</v>
      </c>
      <c r="Y554" s="1">
        <v>139.85714290000001</v>
      </c>
      <c r="Z554" s="1">
        <v>197.7142857</v>
      </c>
      <c r="AA554" s="1">
        <v>205.42857140000001</v>
      </c>
      <c r="AB554" s="1">
        <v>130.7142857</v>
      </c>
      <c r="AC554" s="1">
        <v>462.2857143</v>
      </c>
      <c r="AD554" s="1">
        <v>90.285714290000001</v>
      </c>
      <c r="AE554" s="1">
        <v>1.2857142859999999</v>
      </c>
      <c r="AF554" s="1">
        <v>82</v>
      </c>
      <c r="AG554" s="1">
        <v>250.85714290000001</v>
      </c>
      <c r="AH554" s="1">
        <v>8.5714285710000002</v>
      </c>
      <c r="AI554" s="1">
        <v>14.57142857</v>
      </c>
      <c r="AJ554" s="1">
        <v>208.42857140000001</v>
      </c>
      <c r="AK554" s="1">
        <v>205.66428199999999</v>
      </c>
      <c r="AL554" s="1">
        <v>42.959958149999999</v>
      </c>
      <c r="AM554" s="1">
        <v>4.5325449039999999</v>
      </c>
      <c r="AN554" s="1">
        <v>633325.03729999997</v>
      </c>
      <c r="AO554" s="1">
        <v>151.3322187</v>
      </c>
      <c r="AP554" s="1">
        <v>626.48148389999994</v>
      </c>
      <c r="AQ554" s="1">
        <v>678.95528669999999</v>
      </c>
      <c r="AR554" s="1">
        <v>450.26935909999997</v>
      </c>
      <c r="AS554" s="1">
        <v>974.18619369999999</v>
      </c>
      <c r="AT554" s="1">
        <v>111.0447111</v>
      </c>
      <c r="AU554" s="1">
        <v>512.39747869999997</v>
      </c>
      <c r="AV554" s="1">
        <v>20148.986140000001</v>
      </c>
      <c r="AW554" s="1">
        <v>346.5069901</v>
      </c>
      <c r="AX554" s="1">
        <v>75.412408339999999</v>
      </c>
      <c r="AY554" s="1">
        <v>28.129815010000002</v>
      </c>
      <c r="AZ554" s="1">
        <v>2616.7030829999999</v>
      </c>
      <c r="BA554" s="1">
        <v>792.44449150000003</v>
      </c>
      <c r="BB554" s="1">
        <v>1280.315298</v>
      </c>
      <c r="BC554" s="1">
        <v>2259.0244459999999</v>
      </c>
    </row>
    <row r="555" spans="1:55" ht="15.75" customHeight="1" x14ac:dyDescent="0.25">
      <c r="A555" s="1" t="s">
        <v>1188</v>
      </c>
      <c r="B555" s="1" t="s">
        <v>1189</v>
      </c>
      <c r="C555" s="1" t="s">
        <v>3135</v>
      </c>
      <c r="D555" s="1">
        <v>74</v>
      </c>
      <c r="E555" s="1">
        <v>22.380646859999999</v>
      </c>
      <c r="F555" s="1">
        <v>1</v>
      </c>
      <c r="G555" s="1">
        <v>57.5</v>
      </c>
      <c r="H555" s="1">
        <v>14.375</v>
      </c>
      <c r="I555" s="1">
        <v>3</v>
      </c>
      <c r="J555" s="1">
        <v>0.75</v>
      </c>
      <c r="K555" s="1">
        <v>7</v>
      </c>
      <c r="L555" s="1">
        <v>1.75</v>
      </c>
      <c r="M555" s="1">
        <v>21</v>
      </c>
      <c r="N555" s="1">
        <v>5.25</v>
      </c>
      <c r="O555" s="1">
        <v>21</v>
      </c>
      <c r="P555" s="1">
        <v>5.25</v>
      </c>
      <c r="Q555" s="1">
        <v>197</v>
      </c>
      <c r="R555" s="1">
        <v>36.97969543</v>
      </c>
      <c r="S555" s="1">
        <v>140.06091369999999</v>
      </c>
      <c r="T555" s="1">
        <v>36.847715739999998</v>
      </c>
      <c r="U555" s="1">
        <v>8108.4619290000001</v>
      </c>
      <c r="V555" s="1">
        <v>242.7055838</v>
      </c>
      <c r="W555" s="1">
        <v>-134.67005080000001</v>
      </c>
      <c r="X555" s="1">
        <v>377.37563449999999</v>
      </c>
      <c r="Y555" s="1">
        <v>26.25888325</v>
      </c>
      <c r="Z555" s="1">
        <v>61.00507614</v>
      </c>
      <c r="AA555" s="1">
        <v>141.22842639999999</v>
      </c>
      <c r="AB555" s="1">
        <v>-65.873096450000006</v>
      </c>
      <c r="AC555" s="1">
        <v>479.5837563</v>
      </c>
      <c r="AD555" s="1">
        <v>62.340101519999997</v>
      </c>
      <c r="AE555" s="1">
        <v>21.624365480000002</v>
      </c>
      <c r="AF555" s="1">
        <v>30.350253810000002</v>
      </c>
      <c r="AG555" s="1">
        <v>169.49238579999999</v>
      </c>
      <c r="AH555" s="1">
        <v>76.304568529999997</v>
      </c>
      <c r="AI555" s="1">
        <v>119.0659898</v>
      </c>
      <c r="AJ555" s="1">
        <v>133.50253810000001</v>
      </c>
      <c r="AK555" s="1">
        <v>928.86693260000004</v>
      </c>
      <c r="AL555" s="1">
        <v>443.22076040000002</v>
      </c>
      <c r="AM555" s="1">
        <v>31.241997309999999</v>
      </c>
      <c r="AN555" s="1">
        <v>1835886.199</v>
      </c>
      <c r="AO555" s="1">
        <v>1049.361856</v>
      </c>
      <c r="AP555" s="1">
        <v>2389.9160879999999</v>
      </c>
      <c r="AQ555" s="1">
        <v>1598.021444</v>
      </c>
      <c r="AR555" s="1">
        <v>6875.2438620000003</v>
      </c>
      <c r="AS555" s="1">
        <v>6656.9234429999997</v>
      </c>
      <c r="AT555" s="1">
        <v>750.1057184</v>
      </c>
      <c r="AU555" s="1">
        <v>1907.3970790000001</v>
      </c>
      <c r="AV555" s="1">
        <v>31308.16259</v>
      </c>
      <c r="AW555" s="1">
        <v>892.8174143</v>
      </c>
      <c r="AX555" s="1">
        <v>72.531648189999999</v>
      </c>
      <c r="AY555" s="1">
        <v>146.1164923</v>
      </c>
      <c r="AZ555" s="1">
        <v>6833.098156</v>
      </c>
      <c r="BA555" s="1">
        <v>733.47819330000004</v>
      </c>
      <c r="BB555" s="1">
        <v>2145.2762349999998</v>
      </c>
      <c r="BC555" s="1">
        <v>6501.1492280000002</v>
      </c>
    </row>
    <row r="556" spans="1:55" ht="15.75" customHeight="1" x14ac:dyDescent="0.25">
      <c r="A556" s="1" t="s">
        <v>1190</v>
      </c>
      <c r="B556" s="1" t="s">
        <v>1191</v>
      </c>
      <c r="C556" s="1" t="s">
        <v>79</v>
      </c>
      <c r="D556" s="1">
        <v>70</v>
      </c>
      <c r="E556" s="1">
        <v>22.380646859999999</v>
      </c>
      <c r="F556" s="1">
        <v>1</v>
      </c>
      <c r="G556" s="1">
        <v>91.5</v>
      </c>
      <c r="H556" s="1">
        <v>22.875</v>
      </c>
      <c r="I556" s="1">
        <v>9</v>
      </c>
      <c r="J556" s="1">
        <v>2.25</v>
      </c>
      <c r="K556" s="1">
        <v>5</v>
      </c>
      <c r="L556" s="1">
        <v>1.25</v>
      </c>
      <c r="M556" s="1">
        <v>40</v>
      </c>
      <c r="N556" s="1">
        <v>10</v>
      </c>
      <c r="O556" s="1">
        <v>48.5</v>
      </c>
      <c r="P556" s="1">
        <v>12.125</v>
      </c>
      <c r="Q556" s="1">
        <v>1</v>
      </c>
      <c r="R556" s="1">
        <v>154</v>
      </c>
      <c r="S556" s="1">
        <v>100</v>
      </c>
      <c r="T556" s="1">
        <v>55</v>
      </c>
      <c r="U556" s="1">
        <v>2597</v>
      </c>
      <c r="V556" s="1">
        <v>237</v>
      </c>
      <c r="W556" s="1">
        <v>58</v>
      </c>
      <c r="X556" s="1">
        <v>179</v>
      </c>
      <c r="Y556" s="1">
        <v>177</v>
      </c>
      <c r="Z556" s="1">
        <v>129</v>
      </c>
      <c r="AA556" s="1">
        <v>178</v>
      </c>
      <c r="AB556" s="1">
        <v>115</v>
      </c>
      <c r="AC556" s="1">
        <v>1456</v>
      </c>
      <c r="AD556" s="1">
        <v>328</v>
      </c>
      <c r="AE556" s="1">
        <v>16</v>
      </c>
      <c r="AF556" s="1">
        <v>92</v>
      </c>
      <c r="AG556" s="1">
        <v>875</v>
      </c>
      <c r="AH556" s="1">
        <v>54</v>
      </c>
      <c r="AI556" s="1">
        <v>483</v>
      </c>
      <c r="AJ556" s="1">
        <v>57</v>
      </c>
      <c r="AK556" s="1">
        <v>1439.6499739999999</v>
      </c>
      <c r="AL556" s="1">
        <v>300.71970709999999</v>
      </c>
      <c r="AM556" s="1">
        <v>31.727814330000001</v>
      </c>
      <c r="AN556" s="1">
        <v>4433275.2609999999</v>
      </c>
      <c r="AO556" s="1">
        <v>1059.325531</v>
      </c>
      <c r="AP556" s="1">
        <v>4385.3703880000003</v>
      </c>
      <c r="AQ556" s="1">
        <v>4752.6870070000004</v>
      </c>
      <c r="AR556" s="1">
        <v>3151.8855140000001</v>
      </c>
      <c r="AS556" s="1">
        <v>6819.3033560000003</v>
      </c>
      <c r="AT556" s="1">
        <v>777.31297800000004</v>
      </c>
      <c r="AU556" s="1">
        <v>3586.7823509999998</v>
      </c>
      <c r="AV556" s="1">
        <v>141042.90299999999</v>
      </c>
      <c r="AW556" s="1">
        <v>2425.5489309999998</v>
      </c>
      <c r="AX556" s="1">
        <v>527.88685840000005</v>
      </c>
      <c r="AY556" s="1">
        <v>196.90870509999999</v>
      </c>
      <c r="AZ556" s="1">
        <v>18316.921579999998</v>
      </c>
      <c r="BA556" s="1">
        <v>5547.1114399999997</v>
      </c>
      <c r="BB556" s="1">
        <v>8962.2070870000007</v>
      </c>
      <c r="BC556" s="1">
        <v>15813.171120000001</v>
      </c>
    </row>
    <row r="557" spans="1:55" ht="15.75" customHeight="1" x14ac:dyDescent="0.25">
      <c r="A557" s="1" t="s">
        <v>1192</v>
      </c>
      <c r="B557" s="1" t="s">
        <v>1193</v>
      </c>
      <c r="C557" s="1" t="s">
        <v>79</v>
      </c>
      <c r="D557" s="1">
        <v>70.666666669999998</v>
      </c>
      <c r="E557" s="1">
        <v>7.4602156199999996</v>
      </c>
      <c r="F557" s="1">
        <v>3</v>
      </c>
      <c r="G557" s="1">
        <v>67.5</v>
      </c>
      <c r="H557" s="1">
        <v>16.875</v>
      </c>
      <c r="I557" s="1">
        <v>6.4</v>
      </c>
      <c r="J557" s="1">
        <v>1.6</v>
      </c>
      <c r="K557" s="1">
        <v>5</v>
      </c>
      <c r="L557" s="1">
        <v>1.25</v>
      </c>
      <c r="M557" s="1">
        <v>40</v>
      </c>
      <c r="N557" s="1">
        <v>10</v>
      </c>
      <c r="O557" s="1">
        <v>48.5</v>
      </c>
      <c r="P557" s="1">
        <v>12.125</v>
      </c>
      <c r="Q557" s="1">
        <v>7</v>
      </c>
      <c r="R557" s="1">
        <v>169.85714290000001</v>
      </c>
      <c r="S557" s="1">
        <v>108.8571429</v>
      </c>
      <c r="T557" s="1">
        <v>77.428571430000005</v>
      </c>
      <c r="U557" s="1">
        <v>843.14285710000001</v>
      </c>
      <c r="V557" s="1">
        <v>247.14285709999999</v>
      </c>
      <c r="W557" s="1">
        <v>107.4285714</v>
      </c>
      <c r="X557" s="1">
        <v>139.7142857</v>
      </c>
      <c r="Y557" s="1">
        <v>158.14285709999999</v>
      </c>
      <c r="Z557" s="1">
        <v>175.7142857</v>
      </c>
      <c r="AA557" s="1">
        <v>179.85714290000001</v>
      </c>
      <c r="AB557" s="1">
        <v>158.14285709999999</v>
      </c>
      <c r="AC557" s="1">
        <v>1960.7142859999999</v>
      </c>
      <c r="AD557" s="1">
        <v>339.85714289999999</v>
      </c>
      <c r="AE557" s="1">
        <v>23.285714290000001</v>
      </c>
      <c r="AF557" s="1">
        <v>60.428571429999998</v>
      </c>
      <c r="AG557" s="1">
        <v>883</v>
      </c>
      <c r="AH557" s="1">
        <v>104</v>
      </c>
      <c r="AI557" s="1">
        <v>345.85714289999999</v>
      </c>
      <c r="AJ557" s="1">
        <v>883</v>
      </c>
      <c r="AK557" s="1">
        <v>205.66428199999999</v>
      </c>
      <c r="AL557" s="1">
        <v>42.959958149999999</v>
      </c>
      <c r="AM557" s="1">
        <v>4.5325449039999999</v>
      </c>
      <c r="AN557" s="1">
        <v>633325.03729999997</v>
      </c>
      <c r="AO557" s="1">
        <v>151.3322187</v>
      </c>
      <c r="AP557" s="1">
        <v>626.48148389999994</v>
      </c>
      <c r="AQ557" s="1">
        <v>678.95528669999999</v>
      </c>
      <c r="AR557" s="1">
        <v>450.26935909999997</v>
      </c>
      <c r="AS557" s="1">
        <v>974.18619369999999</v>
      </c>
      <c r="AT557" s="1">
        <v>111.0447111</v>
      </c>
      <c r="AU557" s="1">
        <v>512.39747869999997</v>
      </c>
      <c r="AV557" s="1">
        <v>20148.986140000001</v>
      </c>
      <c r="AW557" s="1">
        <v>346.5069901</v>
      </c>
      <c r="AX557" s="1">
        <v>75.412408339999999</v>
      </c>
      <c r="AY557" s="1">
        <v>28.129815010000002</v>
      </c>
      <c r="AZ557" s="1">
        <v>2616.7030829999999</v>
      </c>
      <c r="BA557" s="1">
        <v>792.44449150000003</v>
      </c>
      <c r="BB557" s="1">
        <v>1280.315298</v>
      </c>
      <c r="BC557" s="1">
        <v>2259.0244459999999</v>
      </c>
    </row>
    <row r="558" spans="1:55" ht="15.75" customHeight="1" x14ac:dyDescent="0.25">
      <c r="A558" s="1" t="s">
        <v>1194</v>
      </c>
      <c r="B558" s="1" t="s">
        <v>1195</v>
      </c>
      <c r="C558" s="1" t="s">
        <v>3169</v>
      </c>
      <c r="D558" s="1">
        <v>40</v>
      </c>
      <c r="E558" s="1">
        <v>11.190323429999999</v>
      </c>
      <c r="F558" s="1">
        <v>2</v>
      </c>
      <c r="G558" s="1">
        <v>50</v>
      </c>
      <c r="H558" s="1">
        <v>12.5</v>
      </c>
      <c r="I558" s="1">
        <v>2.25</v>
      </c>
      <c r="J558" s="1">
        <v>0.5625</v>
      </c>
      <c r="K558" s="1">
        <v>4.5</v>
      </c>
      <c r="L558" s="1">
        <v>1.125</v>
      </c>
      <c r="M558" s="1">
        <v>17.5</v>
      </c>
      <c r="N558" s="1">
        <v>4.375</v>
      </c>
      <c r="O558" s="1">
        <v>19</v>
      </c>
      <c r="P558" s="1">
        <v>4.75</v>
      </c>
      <c r="Q558" s="1">
        <v>117</v>
      </c>
      <c r="R558" s="1">
        <v>-100.1880342</v>
      </c>
      <c r="S558" s="1">
        <v>97.786324789999995</v>
      </c>
      <c r="T558" s="1">
        <v>19.760683759999999</v>
      </c>
      <c r="U558" s="1">
        <v>14072.247859999999</v>
      </c>
      <c r="V558" s="1">
        <v>158.08547010000001</v>
      </c>
      <c r="W558" s="1">
        <v>-333.27350430000001</v>
      </c>
      <c r="X558" s="1">
        <v>491.35897440000002</v>
      </c>
      <c r="Y558" s="1">
        <v>77.128205129999998</v>
      </c>
      <c r="Z558" s="1">
        <v>-227.8632479</v>
      </c>
      <c r="AA558" s="1">
        <v>82.025641030000003</v>
      </c>
      <c r="AB558" s="1">
        <v>-272.60683760000001</v>
      </c>
      <c r="AC558" s="1">
        <v>322.31623930000001</v>
      </c>
      <c r="AD558" s="1">
        <v>56.15384615</v>
      </c>
      <c r="AE558" s="1">
        <v>11.70940171</v>
      </c>
      <c r="AF558" s="1">
        <v>55.418803420000003</v>
      </c>
      <c r="AG558" s="1">
        <v>147.92307690000001</v>
      </c>
      <c r="AH558" s="1">
        <v>39</v>
      </c>
      <c r="AI558" s="1">
        <v>143.53846150000001</v>
      </c>
      <c r="AJ558" s="1">
        <v>45.367521369999999</v>
      </c>
      <c r="AK558" s="1">
        <v>2109.9815800000001</v>
      </c>
      <c r="AL558" s="1">
        <v>397.3591217</v>
      </c>
      <c r="AM558" s="1">
        <v>25.045682289999998</v>
      </c>
      <c r="AN558" s="1">
        <v>6314600.4639999997</v>
      </c>
      <c r="AO558" s="1">
        <v>1274.234011</v>
      </c>
      <c r="AP558" s="1">
        <v>4292.1831709999997</v>
      </c>
      <c r="AQ558" s="1">
        <v>4649.3700269999999</v>
      </c>
      <c r="AR558" s="1">
        <v>1085.5610079999999</v>
      </c>
      <c r="AS558" s="1">
        <v>8952.7397579999997</v>
      </c>
      <c r="AT558" s="1">
        <v>827.97347479999996</v>
      </c>
      <c r="AU558" s="1">
        <v>4629.292367</v>
      </c>
      <c r="AV558" s="1">
        <v>16840.49396</v>
      </c>
      <c r="AW558" s="1">
        <v>589.26923079999995</v>
      </c>
      <c r="AX558" s="1">
        <v>50.190686710000001</v>
      </c>
      <c r="AY558" s="1">
        <v>247.0558503</v>
      </c>
      <c r="AZ558" s="1">
        <v>3733.8992039999998</v>
      </c>
      <c r="BA558" s="1">
        <v>517</v>
      </c>
      <c r="BB558" s="1">
        <v>3933.2851460000002</v>
      </c>
      <c r="BC558" s="1">
        <v>838.85514290000003</v>
      </c>
    </row>
    <row r="559" spans="1:55" ht="15.75" customHeight="1" x14ac:dyDescent="0.25">
      <c r="A559" s="1" t="s">
        <v>1196</v>
      </c>
      <c r="B559" s="1" t="s">
        <v>1197</v>
      </c>
      <c r="C559" s="1" t="s">
        <v>79</v>
      </c>
      <c r="D559" s="1">
        <v>61</v>
      </c>
      <c r="E559" s="1">
        <v>7.4602156199999996</v>
      </c>
      <c r="F559" s="1">
        <v>3</v>
      </c>
      <c r="G559" s="1">
        <v>17.5</v>
      </c>
      <c r="H559" s="1">
        <v>4.375</v>
      </c>
      <c r="I559" s="1">
        <v>1.25</v>
      </c>
      <c r="J559" s="1">
        <v>0.3125</v>
      </c>
      <c r="K559" s="1">
        <v>2.5</v>
      </c>
      <c r="L559" s="1">
        <v>0.625</v>
      </c>
      <c r="M559" s="1">
        <v>20</v>
      </c>
      <c r="N559" s="1">
        <v>5</v>
      </c>
      <c r="O559" s="1" t="s">
        <v>71</v>
      </c>
      <c r="P559" s="1" t="s">
        <v>71</v>
      </c>
      <c r="Q559" s="1">
        <v>41</v>
      </c>
      <c r="R559" s="1">
        <v>72.512195120000001</v>
      </c>
      <c r="S559" s="1">
        <v>94.243902439999999</v>
      </c>
      <c r="T559" s="1">
        <v>44.463414630000003</v>
      </c>
      <c r="U559" s="1">
        <v>3981.7804879999999</v>
      </c>
      <c r="V559" s="1">
        <v>184.56097560000001</v>
      </c>
      <c r="W559" s="1">
        <v>-24.975609760000001</v>
      </c>
      <c r="X559" s="1">
        <v>209.53658540000001</v>
      </c>
      <c r="Y559" s="1">
        <v>55.268292680000002</v>
      </c>
      <c r="Z559" s="1">
        <v>98.536585369999997</v>
      </c>
      <c r="AA559" s="1">
        <v>121.95121949999999</v>
      </c>
      <c r="AB559" s="1">
        <v>19</v>
      </c>
      <c r="AC559" s="1">
        <v>2079.6829269999998</v>
      </c>
      <c r="AD559" s="1">
        <v>208.195122</v>
      </c>
      <c r="AE559" s="1">
        <v>115.1219512</v>
      </c>
      <c r="AF559" s="1">
        <v>14.68292683</v>
      </c>
      <c r="AG559" s="1">
        <v>590.51219509999999</v>
      </c>
      <c r="AH559" s="1">
        <v>435.75609759999998</v>
      </c>
      <c r="AI559" s="1">
        <v>461.02439020000003</v>
      </c>
      <c r="AJ559" s="1">
        <v>525.43902439999999</v>
      </c>
      <c r="AK559" s="1">
        <v>450.55609759999999</v>
      </c>
      <c r="AL559" s="1">
        <v>63.089024389999999</v>
      </c>
      <c r="AM559" s="1">
        <v>4.554878049</v>
      </c>
      <c r="AN559" s="1">
        <v>166933.57560000001</v>
      </c>
      <c r="AO559" s="1">
        <v>384.20243900000003</v>
      </c>
      <c r="AP559" s="1">
        <v>473.62439019999999</v>
      </c>
      <c r="AQ559" s="1">
        <v>304.30487799999997</v>
      </c>
      <c r="AR559" s="1">
        <v>1009.65122</v>
      </c>
      <c r="AS559" s="1">
        <v>1444.454878</v>
      </c>
      <c r="AT559" s="1">
        <v>428.44756100000001</v>
      </c>
      <c r="AU559" s="1">
        <v>538.04999999999995</v>
      </c>
      <c r="AV559" s="1">
        <v>844277.97199999995</v>
      </c>
      <c r="AW559" s="1">
        <v>8061.9109760000001</v>
      </c>
      <c r="AX559" s="1">
        <v>2811.909756</v>
      </c>
      <c r="AY559" s="1">
        <v>42.071951220000003</v>
      </c>
      <c r="AZ559" s="1">
        <v>66863.606100000005</v>
      </c>
      <c r="BA559" s="1">
        <v>39592.489020000001</v>
      </c>
      <c r="BB559" s="1">
        <v>49195.574390000002</v>
      </c>
      <c r="BC559" s="1">
        <v>47204.252439999997</v>
      </c>
    </row>
    <row r="560" spans="1:55" ht="15.75" customHeight="1" x14ac:dyDescent="0.25">
      <c r="A560" s="1" t="s">
        <v>1198</v>
      </c>
      <c r="B560" s="1" t="s">
        <v>1199</v>
      </c>
      <c r="C560" s="1" t="s">
        <v>3135</v>
      </c>
      <c r="D560" s="1">
        <v>74</v>
      </c>
      <c r="E560" s="1">
        <v>22.380646859999999</v>
      </c>
      <c r="F560" s="1">
        <v>1</v>
      </c>
      <c r="G560" s="1">
        <v>22.5</v>
      </c>
      <c r="H560" s="1">
        <v>5.625</v>
      </c>
      <c r="I560" s="1">
        <v>2.5</v>
      </c>
      <c r="J560" s="1">
        <v>0.625</v>
      </c>
      <c r="K560" s="1">
        <v>4.25</v>
      </c>
      <c r="L560" s="1">
        <v>1.0625</v>
      </c>
      <c r="M560" s="1">
        <v>7.5</v>
      </c>
      <c r="N560" s="1">
        <v>1.875</v>
      </c>
      <c r="O560" s="1">
        <v>7.5</v>
      </c>
      <c r="P560" s="1">
        <v>1.875</v>
      </c>
      <c r="Q560" s="1">
        <v>66</v>
      </c>
      <c r="R560" s="1">
        <v>137.36363639999999</v>
      </c>
      <c r="S560" s="1">
        <v>142.0606061</v>
      </c>
      <c r="T560" s="1">
        <v>68.227272729999996</v>
      </c>
      <c r="U560" s="1">
        <v>1779</v>
      </c>
      <c r="V560" s="1">
        <v>239.19696970000001</v>
      </c>
      <c r="W560" s="1">
        <v>30.8030303</v>
      </c>
      <c r="X560" s="1">
        <v>208.39393939999999</v>
      </c>
      <c r="Y560" s="1">
        <v>149.69696970000001</v>
      </c>
      <c r="Z560" s="1">
        <v>121.7121212</v>
      </c>
      <c r="AA560" s="1">
        <v>157.86363639999999</v>
      </c>
      <c r="AB560" s="1">
        <v>112.530303</v>
      </c>
      <c r="AC560" s="1">
        <v>1108.651515</v>
      </c>
      <c r="AD560" s="1">
        <v>217.71212120000001</v>
      </c>
      <c r="AE560" s="1">
        <v>15.727272729999999</v>
      </c>
      <c r="AF560" s="1">
        <v>83.045454550000002</v>
      </c>
      <c r="AG560" s="1">
        <v>584.40909090000002</v>
      </c>
      <c r="AH560" s="1">
        <v>58.348484849999998</v>
      </c>
      <c r="AI560" s="1">
        <v>330.57575759999997</v>
      </c>
      <c r="AJ560" s="1">
        <v>87.242424240000005</v>
      </c>
      <c r="AK560" s="1">
        <v>1734.2349650000001</v>
      </c>
      <c r="AL560" s="1">
        <v>400.45780889999997</v>
      </c>
      <c r="AM560" s="1">
        <v>31.43986014</v>
      </c>
      <c r="AN560" s="1">
        <v>595991.6</v>
      </c>
      <c r="AO560" s="1">
        <v>2122.6221449999998</v>
      </c>
      <c r="AP560" s="1">
        <v>1968.9606060000001</v>
      </c>
      <c r="AQ560" s="1">
        <v>1209.750117</v>
      </c>
      <c r="AR560" s="1">
        <v>1957.50676</v>
      </c>
      <c r="AS560" s="1">
        <v>1822.238928</v>
      </c>
      <c r="AT560" s="1">
        <v>2002.11958</v>
      </c>
      <c r="AU560" s="1">
        <v>1587.6375290000001</v>
      </c>
      <c r="AV560" s="1">
        <v>373980.93819999998</v>
      </c>
      <c r="AW560" s="1">
        <v>11312.88508</v>
      </c>
      <c r="AX560" s="1">
        <v>340.44755240000001</v>
      </c>
      <c r="AY560" s="1">
        <v>223.12097900000001</v>
      </c>
      <c r="AZ560" s="1">
        <v>81360.368530000007</v>
      </c>
      <c r="BA560" s="1">
        <v>3581.768998</v>
      </c>
      <c r="BB560" s="1">
        <v>21502.709559999999</v>
      </c>
      <c r="BC560" s="1">
        <v>10358.709559999999</v>
      </c>
    </row>
    <row r="561" spans="1:55" ht="15.75" customHeight="1" x14ac:dyDescent="0.25">
      <c r="A561" s="1" t="s">
        <v>1200</v>
      </c>
      <c r="B561" s="1" t="s">
        <v>1201</v>
      </c>
      <c r="C561" s="1" t="s">
        <v>3157</v>
      </c>
      <c r="D561" s="1">
        <v>75</v>
      </c>
      <c r="E561" s="1">
        <v>11.190323429999999</v>
      </c>
      <c r="F561" s="1">
        <v>2</v>
      </c>
      <c r="G561" s="1">
        <v>37.5</v>
      </c>
      <c r="H561" s="1">
        <v>9.375</v>
      </c>
      <c r="I561" s="1">
        <v>4</v>
      </c>
      <c r="J561" s="1">
        <v>1</v>
      </c>
      <c r="K561" s="1">
        <v>2.75</v>
      </c>
      <c r="L561" s="1">
        <v>0.6875</v>
      </c>
      <c r="M561" s="1">
        <v>40</v>
      </c>
      <c r="N561" s="1">
        <v>10</v>
      </c>
      <c r="O561" s="1">
        <v>37.5</v>
      </c>
      <c r="P561" s="1">
        <v>9.375</v>
      </c>
      <c r="Q561" s="1">
        <v>246</v>
      </c>
      <c r="R561" s="1">
        <v>134.08130080000001</v>
      </c>
      <c r="S561" s="1">
        <v>87.43902439</v>
      </c>
      <c r="T561" s="1">
        <v>35.87398374</v>
      </c>
      <c r="U561" s="1">
        <v>6673.6585370000003</v>
      </c>
      <c r="V561" s="1">
        <v>274.50813010000002</v>
      </c>
      <c r="W561" s="1">
        <v>-2.7113821140000001</v>
      </c>
      <c r="X561" s="1">
        <v>277.2195122</v>
      </c>
      <c r="Y561" s="1">
        <v>198.19918699999999</v>
      </c>
      <c r="Z561" s="1">
        <v>69.036585369999997</v>
      </c>
      <c r="AA561" s="1">
        <v>219.11788619999999</v>
      </c>
      <c r="AB561" s="1">
        <v>48.772357720000002</v>
      </c>
      <c r="AC561" s="1">
        <v>1979</v>
      </c>
      <c r="AD561" s="1">
        <v>281.42276420000002</v>
      </c>
      <c r="AE561" s="1">
        <v>76.292682929999998</v>
      </c>
      <c r="AF561" s="1">
        <v>41.971544719999997</v>
      </c>
      <c r="AG561" s="1">
        <v>757.97154469999998</v>
      </c>
      <c r="AH561" s="1">
        <v>254.0894309</v>
      </c>
      <c r="AI561" s="1">
        <v>702.80081299999995</v>
      </c>
      <c r="AJ561" s="1">
        <v>291.5203252</v>
      </c>
      <c r="AK561" s="1">
        <v>1475.8545879999999</v>
      </c>
      <c r="AL561" s="1">
        <v>182.56565459999999</v>
      </c>
      <c r="AM561" s="1">
        <v>405.46568769999999</v>
      </c>
      <c r="AN561" s="1">
        <v>7764000.1519999998</v>
      </c>
      <c r="AO561" s="1">
        <v>1324.144832</v>
      </c>
      <c r="AP561" s="1">
        <v>4243.2673800000002</v>
      </c>
      <c r="AQ561" s="1">
        <v>5656.9393730000002</v>
      </c>
      <c r="AR561" s="1">
        <v>2737.1152649999999</v>
      </c>
      <c r="AS561" s="1">
        <v>3884.786411</v>
      </c>
      <c r="AT561" s="1">
        <v>1312.1697200000001</v>
      </c>
      <c r="AU561" s="1">
        <v>4089.3275589999998</v>
      </c>
      <c r="AV561" s="1">
        <v>342243.57549999998</v>
      </c>
      <c r="AW561" s="1">
        <v>10641.56748</v>
      </c>
      <c r="AX561" s="1">
        <v>1382.3874559999999</v>
      </c>
      <c r="AY561" s="1">
        <v>267.27673800000002</v>
      </c>
      <c r="AZ561" s="1">
        <v>76812.248170000006</v>
      </c>
      <c r="BA561" s="1">
        <v>13186.742990000001</v>
      </c>
      <c r="BB561" s="1">
        <v>59468.772409999998</v>
      </c>
      <c r="BC561" s="1">
        <v>27712.838360000002</v>
      </c>
    </row>
    <row r="562" spans="1:55" ht="15.75" customHeight="1" x14ac:dyDescent="0.25">
      <c r="A562" s="1" t="s">
        <v>1202</v>
      </c>
      <c r="B562" s="1" t="s">
        <v>1203</v>
      </c>
      <c r="C562" s="1" t="s">
        <v>3135</v>
      </c>
      <c r="D562" s="1">
        <v>84</v>
      </c>
      <c r="E562" s="1">
        <v>11.190323429999999</v>
      </c>
      <c r="F562" s="1">
        <v>2</v>
      </c>
      <c r="G562" s="1">
        <v>30</v>
      </c>
      <c r="H562" s="1">
        <v>7.5</v>
      </c>
      <c r="I562" s="1">
        <v>1.75</v>
      </c>
      <c r="J562" s="1">
        <v>0.4375</v>
      </c>
      <c r="K562" s="1">
        <v>4.5</v>
      </c>
      <c r="L562" s="1">
        <v>1.125</v>
      </c>
      <c r="M562" s="1">
        <v>13.5</v>
      </c>
      <c r="N562" s="1">
        <v>3.375</v>
      </c>
      <c r="O562" s="1">
        <v>13.5</v>
      </c>
      <c r="P562" s="1">
        <v>3.375</v>
      </c>
      <c r="Q562" s="1">
        <v>337</v>
      </c>
      <c r="R562" s="1">
        <v>1.2433234419999999</v>
      </c>
      <c r="S562" s="1">
        <v>116.4569733</v>
      </c>
      <c r="T562" s="1">
        <v>34.670623149999997</v>
      </c>
      <c r="U562" s="1">
        <v>7382.6943620000002</v>
      </c>
      <c r="V562" s="1">
        <v>182.04451040000001</v>
      </c>
      <c r="W562" s="1">
        <v>-149.87537090000001</v>
      </c>
      <c r="X562" s="1">
        <v>331.91988129999999</v>
      </c>
      <c r="Y562" s="1">
        <v>1.127596439</v>
      </c>
      <c r="Z562" s="1">
        <v>21.350148369999999</v>
      </c>
      <c r="AA562" s="1">
        <v>97.314540059999999</v>
      </c>
      <c r="AB562" s="1">
        <v>-88.908011869999996</v>
      </c>
      <c r="AC562" s="1">
        <v>877.10089019999998</v>
      </c>
      <c r="AD562" s="1">
        <v>119.7448071</v>
      </c>
      <c r="AE562" s="1">
        <v>35.76854599</v>
      </c>
      <c r="AF562" s="1">
        <v>32.439169139999997</v>
      </c>
      <c r="AG562" s="1">
        <v>332.55489610000001</v>
      </c>
      <c r="AH562" s="1">
        <v>127.8872404</v>
      </c>
      <c r="AI562" s="1">
        <v>173.96735910000001</v>
      </c>
      <c r="AJ562" s="1">
        <v>280.01483680000001</v>
      </c>
      <c r="AK562" s="1">
        <v>825.42276040000002</v>
      </c>
      <c r="AL562" s="1">
        <v>576.93341099999998</v>
      </c>
      <c r="AM562" s="1">
        <v>24.013211810000001</v>
      </c>
      <c r="AN562" s="1">
        <v>1775341.713</v>
      </c>
      <c r="AO562" s="1">
        <v>1098.399799</v>
      </c>
      <c r="AP562" s="1">
        <v>2601.7165639999998</v>
      </c>
      <c r="AQ562" s="1">
        <v>2878.5977290000001</v>
      </c>
      <c r="AR562" s="1">
        <v>4417.4033140000001</v>
      </c>
      <c r="AS562" s="1">
        <v>5686.287746</v>
      </c>
      <c r="AT562" s="1">
        <v>624.03767489999996</v>
      </c>
      <c r="AU562" s="1">
        <v>1744.07187</v>
      </c>
      <c r="AV562" s="1">
        <v>301053.55530000001</v>
      </c>
      <c r="AW562" s="1">
        <v>8424.5894449999996</v>
      </c>
      <c r="AX562" s="1">
        <v>273.35103149999998</v>
      </c>
      <c r="AY562" s="1">
        <v>241.17560409999999</v>
      </c>
      <c r="AZ562" s="1">
        <v>70158.021529999998</v>
      </c>
      <c r="BA562" s="1">
        <v>2851.1777240000001</v>
      </c>
      <c r="BB562" s="1">
        <v>4305.3173839999999</v>
      </c>
      <c r="BC562" s="1">
        <v>60725.455139999998</v>
      </c>
    </row>
    <row r="563" spans="1:55" ht="15.75" customHeight="1" x14ac:dyDescent="0.25">
      <c r="A563" s="1" t="s">
        <v>1204</v>
      </c>
      <c r="B563" s="1" t="s">
        <v>1205</v>
      </c>
      <c r="C563" s="1" t="s">
        <v>157</v>
      </c>
      <c r="D563" s="1">
        <v>96</v>
      </c>
      <c r="E563" s="1">
        <v>22.380646859999999</v>
      </c>
      <c r="F563" s="1">
        <v>1</v>
      </c>
      <c r="G563" s="1">
        <v>50</v>
      </c>
      <c r="H563" s="1">
        <v>12.5</v>
      </c>
      <c r="I563" s="1">
        <v>8</v>
      </c>
      <c r="J563" s="1">
        <v>2</v>
      </c>
      <c r="K563" s="1" t="s">
        <v>71</v>
      </c>
      <c r="L563" s="1" t="s">
        <v>71</v>
      </c>
      <c r="M563" s="1">
        <v>0</v>
      </c>
      <c r="N563" s="1">
        <v>0</v>
      </c>
      <c r="O563" s="1">
        <v>42.5</v>
      </c>
      <c r="P563" s="1">
        <v>10.625</v>
      </c>
      <c r="Q563" s="1">
        <v>53</v>
      </c>
      <c r="R563" s="1">
        <v>118.0943396</v>
      </c>
      <c r="S563" s="1">
        <v>115.96226420000001</v>
      </c>
      <c r="T563" s="1">
        <v>72.113207549999998</v>
      </c>
      <c r="U563" s="1">
        <v>1749.320755</v>
      </c>
      <c r="V563" s="1">
        <v>205.39622639999999</v>
      </c>
      <c r="W563" s="1">
        <v>34.509433960000003</v>
      </c>
      <c r="X563" s="1">
        <v>170.88679250000001</v>
      </c>
      <c r="Y563" s="1">
        <v>117.58490569999999</v>
      </c>
      <c r="Z563" s="1">
        <v>117.245283</v>
      </c>
      <c r="AA563" s="1">
        <v>138.86792449999999</v>
      </c>
      <c r="AB563" s="1">
        <v>94.377358490000006</v>
      </c>
      <c r="AC563" s="1">
        <v>1257.4339620000001</v>
      </c>
      <c r="AD563" s="1">
        <v>183.9811321</v>
      </c>
      <c r="AE563" s="1">
        <v>42.849056599999997</v>
      </c>
      <c r="AF563" s="1">
        <v>51.792452830000002</v>
      </c>
      <c r="AG563" s="1">
        <v>503.03773580000001</v>
      </c>
      <c r="AH563" s="1">
        <v>149.32075470000001</v>
      </c>
      <c r="AI563" s="1">
        <v>314.81132079999998</v>
      </c>
      <c r="AJ563" s="1">
        <v>284.66037740000002</v>
      </c>
      <c r="AK563" s="1">
        <v>2823.0486209999999</v>
      </c>
      <c r="AL563" s="1">
        <v>570.69085629999995</v>
      </c>
      <c r="AM563" s="1">
        <v>264.02539910000002</v>
      </c>
      <c r="AN563" s="1">
        <v>2747384.9139999999</v>
      </c>
      <c r="AO563" s="1">
        <v>3933.666909</v>
      </c>
      <c r="AP563" s="1">
        <v>3268.8316399999999</v>
      </c>
      <c r="AQ563" s="1">
        <v>3559.7561679999999</v>
      </c>
      <c r="AR563" s="1">
        <v>4238.9013059999997</v>
      </c>
      <c r="AS563" s="1">
        <v>2775.9579100000001</v>
      </c>
      <c r="AT563" s="1">
        <v>3597.7322210000002</v>
      </c>
      <c r="AU563" s="1">
        <v>2985.8548620000001</v>
      </c>
      <c r="AV563" s="1">
        <v>765694.67339999997</v>
      </c>
      <c r="AW563" s="1">
        <v>12293.2881</v>
      </c>
      <c r="AX563" s="1">
        <v>2263.4767780000002</v>
      </c>
      <c r="AY563" s="1">
        <v>722.2445573</v>
      </c>
      <c r="AZ563" s="1">
        <v>91679.575469999996</v>
      </c>
      <c r="BA563" s="1">
        <v>22817.79898</v>
      </c>
      <c r="BB563" s="1">
        <v>44297.732949999998</v>
      </c>
      <c r="BC563" s="1">
        <v>86017.420899999997</v>
      </c>
    </row>
    <row r="564" spans="1:55" ht="15.75" customHeight="1" x14ac:dyDescent="0.25">
      <c r="A564" s="1" t="s">
        <v>1206</v>
      </c>
      <c r="B564" s="1" t="s">
        <v>1207</v>
      </c>
      <c r="C564" s="1" t="s">
        <v>3178</v>
      </c>
      <c r="D564" s="1">
        <v>56</v>
      </c>
      <c r="E564" s="1">
        <v>22.380646859999999</v>
      </c>
      <c r="F564" s="1">
        <v>1</v>
      </c>
      <c r="G564" s="1">
        <v>30</v>
      </c>
      <c r="H564" s="1">
        <v>7.5</v>
      </c>
      <c r="I564" s="1">
        <v>2.25</v>
      </c>
      <c r="J564" s="1">
        <v>0.5625</v>
      </c>
      <c r="K564" s="1">
        <v>5.5</v>
      </c>
      <c r="L564" s="1">
        <v>1.375</v>
      </c>
      <c r="M564" s="1" t="s">
        <v>71</v>
      </c>
      <c r="N564" s="1" t="s">
        <v>71</v>
      </c>
      <c r="O564" s="1" t="s">
        <v>71</v>
      </c>
      <c r="P564" s="1" t="s">
        <v>71</v>
      </c>
      <c r="Q564" s="1">
        <v>10</v>
      </c>
      <c r="R564" s="1">
        <v>108.3</v>
      </c>
      <c r="S564" s="1">
        <v>101.8</v>
      </c>
      <c r="T564" s="1">
        <v>30.7</v>
      </c>
      <c r="U564" s="1">
        <v>7737.9</v>
      </c>
      <c r="V564" s="1">
        <v>283.3</v>
      </c>
      <c r="W564" s="1">
        <v>-42</v>
      </c>
      <c r="X564" s="1">
        <v>325.3</v>
      </c>
      <c r="Y564" s="1">
        <v>108.9</v>
      </c>
      <c r="Z564" s="1">
        <v>144</v>
      </c>
      <c r="AA564" s="1">
        <v>206.6</v>
      </c>
      <c r="AB564" s="1">
        <v>8.9</v>
      </c>
      <c r="AC564" s="1">
        <v>600.70000000000005</v>
      </c>
      <c r="AD564" s="1">
        <v>91.2</v>
      </c>
      <c r="AE564" s="1">
        <v>22.6</v>
      </c>
      <c r="AF564" s="1">
        <v>42.5</v>
      </c>
      <c r="AG564" s="1">
        <v>237.5</v>
      </c>
      <c r="AH564" s="1">
        <v>79.599999999999994</v>
      </c>
      <c r="AI564" s="1">
        <v>109.1</v>
      </c>
      <c r="AJ564" s="1">
        <v>147.19999999999999</v>
      </c>
      <c r="AK564" s="1">
        <v>143.96499739999999</v>
      </c>
      <c r="AL564" s="1">
        <v>30.071970709999999</v>
      </c>
      <c r="AM564" s="1">
        <v>3.1727814329999999</v>
      </c>
      <c r="AN564" s="1">
        <v>443327.52610000002</v>
      </c>
      <c r="AO564" s="1">
        <v>105.93255310000001</v>
      </c>
      <c r="AP564" s="1">
        <v>438.5370388</v>
      </c>
      <c r="AQ564" s="1">
        <v>475.26870070000001</v>
      </c>
      <c r="AR564" s="1">
        <v>315.18855139999999</v>
      </c>
      <c r="AS564" s="1">
        <v>681.93033560000003</v>
      </c>
      <c r="AT564" s="1">
        <v>77.731297799999993</v>
      </c>
      <c r="AU564" s="1">
        <v>358.67823509999999</v>
      </c>
      <c r="AV564" s="1">
        <v>14104.290300000001</v>
      </c>
      <c r="AW564" s="1">
        <v>242.55489309999999</v>
      </c>
      <c r="AX564" s="1">
        <v>52.788685839999999</v>
      </c>
      <c r="AY564" s="1">
        <v>19.69087051</v>
      </c>
      <c r="AZ564" s="1">
        <v>1831.6921580000001</v>
      </c>
      <c r="BA564" s="1">
        <v>554.71114399999999</v>
      </c>
      <c r="BB564" s="1">
        <v>896.22070870000005</v>
      </c>
      <c r="BC564" s="1">
        <v>1581.317112</v>
      </c>
    </row>
    <row r="565" spans="1:55" ht="15.75" customHeight="1" x14ac:dyDescent="0.25">
      <c r="A565" s="1" t="s">
        <v>1208</v>
      </c>
      <c r="B565" s="1" t="s">
        <v>1209</v>
      </c>
      <c r="C565" s="1" t="s">
        <v>1123</v>
      </c>
      <c r="D565" s="1">
        <v>36.666666669999998</v>
      </c>
      <c r="E565" s="1">
        <v>7.4602156199999996</v>
      </c>
      <c r="F565" s="1">
        <v>3</v>
      </c>
      <c r="G565" s="1">
        <v>27.5</v>
      </c>
      <c r="H565" s="1">
        <v>6.875</v>
      </c>
      <c r="I565" s="1">
        <v>1.5</v>
      </c>
      <c r="J565" s="1">
        <v>0.375</v>
      </c>
      <c r="K565" s="1">
        <v>15</v>
      </c>
      <c r="L565" s="1">
        <v>3.75</v>
      </c>
      <c r="M565" s="1" t="s">
        <v>71</v>
      </c>
      <c r="N565" s="1" t="s">
        <v>71</v>
      </c>
      <c r="O565" s="1" t="s">
        <v>71</v>
      </c>
      <c r="P565" s="1" t="s">
        <v>71</v>
      </c>
      <c r="Q565" s="1">
        <v>8</v>
      </c>
      <c r="R565" s="1">
        <v>96</v>
      </c>
      <c r="S565" s="1">
        <v>120</v>
      </c>
      <c r="T565" s="1">
        <v>27.5</v>
      </c>
      <c r="U565" s="1">
        <v>11290.75</v>
      </c>
      <c r="V565" s="1">
        <v>325</v>
      </c>
      <c r="W565" s="1">
        <v>-114.125</v>
      </c>
      <c r="X565" s="1">
        <v>439.125</v>
      </c>
      <c r="Y565" s="1">
        <v>97.125</v>
      </c>
      <c r="Z565" s="1">
        <v>145.125</v>
      </c>
      <c r="AA565" s="1">
        <v>238.5</v>
      </c>
      <c r="AB565" s="1">
        <v>-52.625</v>
      </c>
      <c r="AC565" s="1">
        <v>290.875</v>
      </c>
      <c r="AD565" s="1">
        <v>40.125</v>
      </c>
      <c r="AE565" s="1">
        <v>12.375</v>
      </c>
      <c r="AF565" s="1">
        <v>55.875</v>
      </c>
      <c r="AG565" s="1">
        <v>103.625</v>
      </c>
      <c r="AH565" s="1">
        <v>42.375</v>
      </c>
      <c r="AI565" s="1">
        <v>68.875</v>
      </c>
      <c r="AJ565" s="1">
        <v>72.625</v>
      </c>
      <c r="AK565" s="1">
        <v>179.95624670000001</v>
      </c>
      <c r="AL565" s="1">
        <v>37.58996338</v>
      </c>
      <c r="AM565" s="1">
        <v>3.9659767910000001</v>
      </c>
      <c r="AN565" s="1">
        <v>554159.40769999998</v>
      </c>
      <c r="AO565" s="1">
        <v>132.41569139999999</v>
      </c>
      <c r="AP565" s="1">
        <v>548.17129839999996</v>
      </c>
      <c r="AQ565" s="1">
        <v>594.08587580000005</v>
      </c>
      <c r="AR565" s="1">
        <v>393.98568920000002</v>
      </c>
      <c r="AS565" s="1">
        <v>852.41291950000004</v>
      </c>
      <c r="AT565" s="1">
        <v>97.164122250000005</v>
      </c>
      <c r="AU565" s="1">
        <v>448.34779379999998</v>
      </c>
      <c r="AV565" s="1">
        <v>17630.362870000001</v>
      </c>
      <c r="AW565" s="1">
        <v>303.19361629999997</v>
      </c>
      <c r="AX565" s="1">
        <v>65.985857289999998</v>
      </c>
      <c r="AY565" s="1">
        <v>24.61358813</v>
      </c>
      <c r="AZ565" s="1">
        <v>2289.615198</v>
      </c>
      <c r="BA565" s="1">
        <v>693.38893010000004</v>
      </c>
      <c r="BB565" s="1">
        <v>1120.2758859999999</v>
      </c>
      <c r="BC565" s="1">
        <v>1976.6463900000001</v>
      </c>
    </row>
    <row r="566" spans="1:55" ht="15.75" customHeight="1" x14ac:dyDescent="0.25">
      <c r="A566" s="1" t="s">
        <v>1210</v>
      </c>
      <c r="B566" s="1" t="s">
        <v>1211</v>
      </c>
      <c r="C566" s="1" t="s">
        <v>492</v>
      </c>
      <c r="D566" s="1">
        <v>83</v>
      </c>
      <c r="E566" s="1">
        <v>7.4602156199999996</v>
      </c>
      <c r="F566" s="1">
        <v>3</v>
      </c>
      <c r="G566" s="1" t="s">
        <v>71</v>
      </c>
      <c r="H566" s="1" t="s">
        <v>71</v>
      </c>
      <c r="I566" s="1">
        <v>7</v>
      </c>
      <c r="J566" s="1">
        <v>1.75</v>
      </c>
      <c r="K566" s="1">
        <v>3.25</v>
      </c>
      <c r="L566" s="1">
        <v>0.8125</v>
      </c>
      <c r="M566" s="1">
        <v>20</v>
      </c>
      <c r="N566" s="1">
        <v>5</v>
      </c>
      <c r="O566" s="1" t="s">
        <v>71</v>
      </c>
      <c r="P566" s="1" t="s">
        <v>71</v>
      </c>
      <c r="Q566" s="1">
        <v>92</v>
      </c>
      <c r="R566" s="1">
        <v>84.891304349999999</v>
      </c>
      <c r="S566" s="1">
        <v>98.260869569999997</v>
      </c>
      <c r="T566" s="1">
        <v>80.326086959999998</v>
      </c>
      <c r="U566" s="1">
        <v>574.90217389999998</v>
      </c>
      <c r="V566" s="1">
        <v>145.5</v>
      </c>
      <c r="W566" s="1">
        <v>21.434782609999999</v>
      </c>
      <c r="X566" s="1">
        <v>124.06521739999999</v>
      </c>
      <c r="Y566" s="1">
        <v>86.858695650000001</v>
      </c>
      <c r="Z566" s="1">
        <v>79.467391300000003</v>
      </c>
      <c r="AA566" s="1">
        <v>90.565217390000001</v>
      </c>
      <c r="AB566" s="1">
        <v>76.358695650000001</v>
      </c>
      <c r="AC566" s="1">
        <v>1401.0978259999999</v>
      </c>
      <c r="AD566" s="1">
        <v>192.08695650000001</v>
      </c>
      <c r="AE566" s="1">
        <v>44.206521739999999</v>
      </c>
      <c r="AF566" s="1">
        <v>40.52173913</v>
      </c>
      <c r="AG566" s="1">
        <v>517.1413043</v>
      </c>
      <c r="AH566" s="1">
        <v>174.75</v>
      </c>
      <c r="AI566" s="1">
        <v>387.6086957</v>
      </c>
      <c r="AJ566" s="1">
        <v>331.0434783</v>
      </c>
      <c r="AK566" s="1">
        <v>2124.9111320000002</v>
      </c>
      <c r="AL566" s="1">
        <v>583.60152889999995</v>
      </c>
      <c r="AM566" s="1">
        <v>48.683707599999998</v>
      </c>
      <c r="AN566" s="1">
        <v>672739.84750000003</v>
      </c>
      <c r="AO566" s="1">
        <v>2591.2197799999999</v>
      </c>
      <c r="AP566" s="1">
        <v>2659.1495460000001</v>
      </c>
      <c r="AQ566" s="1">
        <v>1837.7539420000001</v>
      </c>
      <c r="AR566" s="1">
        <v>2035.7490439999999</v>
      </c>
      <c r="AS566" s="1">
        <v>2402.5373869999999</v>
      </c>
      <c r="AT566" s="1">
        <v>2116.9297660000002</v>
      </c>
      <c r="AU566" s="1">
        <v>2388.803989</v>
      </c>
      <c r="AV566" s="1">
        <v>297857.0343</v>
      </c>
      <c r="AW566" s="1">
        <v>8599.0033440000007</v>
      </c>
      <c r="AX566" s="1">
        <v>677.74808889999997</v>
      </c>
      <c r="AY566" s="1">
        <v>318.42809360000001</v>
      </c>
      <c r="AZ566" s="1">
        <v>58022.540249999998</v>
      </c>
      <c r="BA566" s="1">
        <v>7566.1236259999996</v>
      </c>
      <c r="BB566" s="1">
        <v>18777.999039999999</v>
      </c>
      <c r="BC566" s="1">
        <v>76313.382700000002</v>
      </c>
    </row>
    <row r="567" spans="1:55" ht="15.75" customHeight="1" x14ac:dyDescent="0.25">
      <c r="A567" s="1" t="s">
        <v>1212</v>
      </c>
      <c r="B567" s="1" t="s">
        <v>1213</v>
      </c>
      <c r="C567" s="1" t="s">
        <v>3171</v>
      </c>
      <c r="D567" s="1">
        <v>56</v>
      </c>
      <c r="E567" s="1">
        <v>22.380646859999999</v>
      </c>
      <c r="F567" s="1">
        <v>1</v>
      </c>
      <c r="G567" s="1">
        <v>30</v>
      </c>
      <c r="H567" s="1">
        <v>7.5</v>
      </c>
      <c r="I567" s="1">
        <v>9.1999999999999993</v>
      </c>
      <c r="J567" s="1">
        <v>2.2999999999999998</v>
      </c>
      <c r="K567" s="1">
        <v>4.2</v>
      </c>
      <c r="L567" s="1">
        <v>1.05</v>
      </c>
      <c r="M567" s="1">
        <v>20</v>
      </c>
      <c r="N567" s="1">
        <v>5</v>
      </c>
      <c r="O567" s="1">
        <v>19</v>
      </c>
      <c r="P567" s="1">
        <v>4.75</v>
      </c>
      <c r="Q567" s="1">
        <v>16</v>
      </c>
      <c r="R567" s="1">
        <v>160.3125</v>
      </c>
      <c r="S567" s="1">
        <v>131.875</v>
      </c>
      <c r="T567" s="1">
        <v>39.5625</v>
      </c>
      <c r="U567" s="1">
        <v>7307.0625</v>
      </c>
      <c r="V567" s="1">
        <v>321.3125</v>
      </c>
      <c r="W567" s="1">
        <v>-8.75</v>
      </c>
      <c r="X567" s="1">
        <v>330.0625</v>
      </c>
      <c r="Y567" s="1">
        <v>176.125</v>
      </c>
      <c r="Z567" s="1">
        <v>153.0625</v>
      </c>
      <c r="AA567" s="1">
        <v>251.5</v>
      </c>
      <c r="AB567" s="1">
        <v>63.0625</v>
      </c>
      <c r="AC567" s="1">
        <v>1301.5625</v>
      </c>
      <c r="AD567" s="1">
        <v>143.3125</v>
      </c>
      <c r="AE567" s="1">
        <v>78.8125</v>
      </c>
      <c r="AF567" s="1">
        <v>16.5</v>
      </c>
      <c r="AG567" s="1">
        <v>387.75</v>
      </c>
      <c r="AH567" s="1">
        <v>262.0625</v>
      </c>
      <c r="AI567" s="1">
        <v>340.75</v>
      </c>
      <c r="AJ567" s="1">
        <v>340.125</v>
      </c>
      <c r="AK567" s="1">
        <v>89.978123370000006</v>
      </c>
      <c r="AL567" s="1">
        <v>18.79498169</v>
      </c>
      <c r="AM567" s="1">
        <v>1.982988395</v>
      </c>
      <c r="AN567" s="1">
        <v>277079.70380000002</v>
      </c>
      <c r="AO567" s="1">
        <v>66.207845689999999</v>
      </c>
      <c r="AP567" s="1">
        <v>274.08564919999998</v>
      </c>
      <c r="AQ567" s="1">
        <v>297.04293790000003</v>
      </c>
      <c r="AR567" s="1">
        <v>196.99284460000001</v>
      </c>
      <c r="AS567" s="1">
        <v>426.2064598</v>
      </c>
      <c r="AT567" s="1">
        <v>48.582061119999999</v>
      </c>
      <c r="AU567" s="1">
        <v>224.17389689999999</v>
      </c>
      <c r="AV567" s="1">
        <v>8815.1814369999993</v>
      </c>
      <c r="AW567" s="1">
        <v>151.5968082</v>
      </c>
      <c r="AX567" s="1">
        <v>32.992928650000003</v>
      </c>
      <c r="AY567" s="1">
        <v>12.30679407</v>
      </c>
      <c r="AZ567" s="1">
        <v>1144.807599</v>
      </c>
      <c r="BA567" s="1">
        <v>346.69446499999998</v>
      </c>
      <c r="BB567" s="1">
        <v>560.13794289999998</v>
      </c>
      <c r="BC567" s="1">
        <v>988.32319510000002</v>
      </c>
    </row>
    <row r="568" spans="1:55" ht="15.75" customHeight="1" x14ac:dyDescent="0.25">
      <c r="A568" s="1" t="s">
        <v>1214</v>
      </c>
      <c r="B568" s="1" t="s">
        <v>1215</v>
      </c>
      <c r="C568" s="1" t="s">
        <v>150</v>
      </c>
      <c r="D568" s="1">
        <v>43.333333330000002</v>
      </c>
      <c r="E568" s="1">
        <v>3.7301078099999998</v>
      </c>
      <c r="F568" s="1">
        <v>6</v>
      </c>
      <c r="G568" s="1">
        <v>35</v>
      </c>
      <c r="H568" s="1">
        <v>8.75</v>
      </c>
      <c r="I568" s="1">
        <v>7.5</v>
      </c>
      <c r="J568" s="1">
        <v>1.875</v>
      </c>
      <c r="K568" s="1">
        <v>4.25</v>
      </c>
      <c r="L568" s="1">
        <v>1.0625</v>
      </c>
      <c r="M568" s="1">
        <v>30</v>
      </c>
      <c r="N568" s="1">
        <v>7.5</v>
      </c>
      <c r="O568" s="1">
        <v>22.5</v>
      </c>
      <c r="P568" s="1">
        <v>5.625</v>
      </c>
      <c r="Q568" s="1">
        <v>453</v>
      </c>
      <c r="R568" s="1">
        <v>69.631346579999999</v>
      </c>
      <c r="S568" s="1">
        <v>86.165562910000006</v>
      </c>
      <c r="T568" s="1">
        <v>27.094922740000001</v>
      </c>
      <c r="U568" s="1">
        <v>8432.4481240000005</v>
      </c>
      <c r="V568" s="1">
        <v>238.35099339999999</v>
      </c>
      <c r="W568" s="1">
        <v>-84.434878589999997</v>
      </c>
      <c r="X568" s="1">
        <v>322.78587199999998</v>
      </c>
      <c r="Y568" s="1">
        <v>155.30905079999999</v>
      </c>
      <c r="Z568" s="1">
        <v>-9.5474613690000005</v>
      </c>
      <c r="AA568" s="1">
        <v>175.39293599999999</v>
      </c>
      <c r="AB568" s="1">
        <v>-40.233995579999998</v>
      </c>
      <c r="AC568" s="1">
        <v>830.82119209999996</v>
      </c>
      <c r="AD568" s="1">
        <v>103.90066229999999</v>
      </c>
      <c r="AE568" s="1">
        <v>44.163355410000001</v>
      </c>
      <c r="AF568" s="1">
        <v>26.896247240000001</v>
      </c>
      <c r="AG568" s="1">
        <v>282.54525389999998</v>
      </c>
      <c r="AH568" s="1">
        <v>144.90066229999999</v>
      </c>
      <c r="AI568" s="1">
        <v>275.25386309999999</v>
      </c>
      <c r="AJ568" s="1">
        <v>165.09933770000001</v>
      </c>
      <c r="AK568" s="1">
        <v>661.61379399999998</v>
      </c>
      <c r="AL568" s="1">
        <v>63.510138900000001</v>
      </c>
      <c r="AM568" s="1">
        <v>33.493182130000001</v>
      </c>
      <c r="AN568" s="1">
        <v>4206781.2079999996</v>
      </c>
      <c r="AO568" s="1">
        <v>266.768124</v>
      </c>
      <c r="AP568" s="1">
        <v>3159.6666570000002</v>
      </c>
      <c r="AQ568" s="1">
        <v>3396.0845789999998</v>
      </c>
      <c r="AR568" s="1">
        <v>2164.045869</v>
      </c>
      <c r="AS568" s="1">
        <v>4302.3810389999999</v>
      </c>
      <c r="AT568" s="1">
        <v>213.4824279</v>
      </c>
      <c r="AU568" s="1">
        <v>2517.1353899999999</v>
      </c>
      <c r="AV568" s="1">
        <v>76174.939199999993</v>
      </c>
      <c r="AW568" s="1">
        <v>1518.5454199999999</v>
      </c>
      <c r="AX568" s="1">
        <v>296.19007010000001</v>
      </c>
      <c r="AY568" s="1">
        <v>96.810008010000004</v>
      </c>
      <c r="AZ568" s="1">
        <v>10822.36354</v>
      </c>
      <c r="BA568" s="1">
        <v>2905.2976319999998</v>
      </c>
      <c r="BB568" s="1">
        <v>10601.45975</v>
      </c>
      <c r="BC568" s="1">
        <v>4285.7799329999998</v>
      </c>
    </row>
    <row r="569" spans="1:55" ht="15.75" customHeight="1" x14ac:dyDescent="0.25">
      <c r="A569" s="1" t="s">
        <v>1216</v>
      </c>
      <c r="B569" s="1" t="s">
        <v>1217</v>
      </c>
      <c r="C569" s="1" t="s">
        <v>96</v>
      </c>
      <c r="D569" s="1">
        <v>17.85714286</v>
      </c>
      <c r="E569" s="1">
        <v>1.5986176329999999</v>
      </c>
      <c r="F569" s="1">
        <v>14</v>
      </c>
      <c r="G569" s="1">
        <v>17.5</v>
      </c>
      <c r="H569" s="1">
        <v>4.375</v>
      </c>
      <c r="I569" s="1">
        <v>2.25</v>
      </c>
      <c r="J569" s="1">
        <v>0.5625</v>
      </c>
      <c r="K569" s="1">
        <v>2.5</v>
      </c>
      <c r="L569" s="1">
        <v>0.625</v>
      </c>
      <c r="M569" s="1">
        <v>6.5</v>
      </c>
      <c r="N569" s="1">
        <v>1.625</v>
      </c>
      <c r="O569" s="1">
        <v>10</v>
      </c>
      <c r="P569" s="1">
        <v>2.5</v>
      </c>
      <c r="Q569" s="1">
        <v>1258</v>
      </c>
      <c r="R569" s="1">
        <v>72.970588239999998</v>
      </c>
      <c r="S569" s="1">
        <v>70.755166930000001</v>
      </c>
      <c r="T569" s="1">
        <v>30.171701110000001</v>
      </c>
      <c r="U569" s="1">
        <v>5879.8704289999996</v>
      </c>
      <c r="V569" s="1">
        <v>201.35214629999999</v>
      </c>
      <c r="W569" s="1">
        <v>-34.454689979999998</v>
      </c>
      <c r="X569" s="1">
        <v>235.80683619999999</v>
      </c>
      <c r="Y569" s="1">
        <v>92.113672500000007</v>
      </c>
      <c r="Z569" s="1">
        <v>58.144674090000002</v>
      </c>
      <c r="AA569" s="1">
        <v>149.90143080000001</v>
      </c>
      <c r="AB569" s="1">
        <v>1.3513514000000001E-2</v>
      </c>
      <c r="AC569" s="1">
        <v>945.58108110000001</v>
      </c>
      <c r="AD569" s="1">
        <v>111.3759936</v>
      </c>
      <c r="AE569" s="1">
        <v>49.193163749999997</v>
      </c>
      <c r="AF569" s="1">
        <v>24.71939587</v>
      </c>
      <c r="AG569" s="1">
        <v>309.74880760000002</v>
      </c>
      <c r="AH569" s="1">
        <v>163.11844199999999</v>
      </c>
      <c r="AI569" s="1">
        <v>225.391097</v>
      </c>
      <c r="AJ569" s="1">
        <v>246.76868039999999</v>
      </c>
      <c r="AK569" s="1">
        <v>1109.188474</v>
      </c>
      <c r="AL569" s="1">
        <v>224.7944244</v>
      </c>
      <c r="AM569" s="1">
        <v>32.789906569999999</v>
      </c>
      <c r="AN569" s="1">
        <v>2355187.0099999998</v>
      </c>
      <c r="AO569" s="1">
        <v>1244.4813039999999</v>
      </c>
      <c r="AP569" s="1">
        <v>2409.5257889999998</v>
      </c>
      <c r="AQ569" s="1">
        <v>2776.0064130000001</v>
      </c>
      <c r="AR569" s="1">
        <v>2576.0053659999999</v>
      </c>
      <c r="AS569" s="1">
        <v>4404.3561410000002</v>
      </c>
      <c r="AT569" s="1">
        <v>807.39998200000002</v>
      </c>
      <c r="AU569" s="1">
        <v>2116.1469929999998</v>
      </c>
      <c r="AV569" s="1">
        <v>145020.9596</v>
      </c>
      <c r="AW569" s="1">
        <v>2402.368461</v>
      </c>
      <c r="AX569" s="1">
        <v>381.1519978</v>
      </c>
      <c r="AY569" s="1">
        <v>65.653100030000004</v>
      </c>
      <c r="AZ569" s="1">
        <v>17901.012429999999</v>
      </c>
      <c r="BA569" s="1">
        <v>4295.5507969999999</v>
      </c>
      <c r="BB569" s="1">
        <v>4708.6361020000004</v>
      </c>
      <c r="BC569" s="1">
        <v>17027.967929999999</v>
      </c>
    </row>
    <row r="570" spans="1:55" ht="15.75" customHeight="1" x14ac:dyDescent="0.25">
      <c r="A570" s="1" t="s">
        <v>1218</v>
      </c>
      <c r="B570" s="1" t="s">
        <v>1219</v>
      </c>
      <c r="C570" s="1" t="s">
        <v>3152</v>
      </c>
      <c r="D570" s="1">
        <v>72.28</v>
      </c>
      <c r="E570" s="1">
        <v>0.89522587399999998</v>
      </c>
      <c r="F570" s="1">
        <v>25</v>
      </c>
      <c r="G570" s="1">
        <v>32.5</v>
      </c>
      <c r="H570" s="1">
        <v>8.125</v>
      </c>
      <c r="I570" s="1">
        <v>2.5</v>
      </c>
      <c r="J570" s="1">
        <v>0.625</v>
      </c>
      <c r="K570" s="1">
        <v>2.9</v>
      </c>
      <c r="L570" s="1">
        <v>0.72499999999999998</v>
      </c>
      <c r="M570" s="1">
        <v>20</v>
      </c>
      <c r="N570" s="1">
        <v>5</v>
      </c>
      <c r="O570" s="1">
        <v>17.5</v>
      </c>
      <c r="P570" s="1">
        <v>4.375</v>
      </c>
      <c r="Q570" s="1">
        <v>206</v>
      </c>
      <c r="R570" s="1">
        <v>102.02427179999999</v>
      </c>
      <c r="S570" s="1">
        <v>85.087378639999997</v>
      </c>
      <c r="T570" s="1">
        <v>25.980582519999999</v>
      </c>
      <c r="U570" s="1">
        <v>8254.2427179999995</v>
      </c>
      <c r="V570" s="1">
        <v>262.8932039</v>
      </c>
      <c r="W570" s="1">
        <v>-58.810679610000001</v>
      </c>
      <c r="X570" s="1">
        <v>321.70388350000002</v>
      </c>
      <c r="Y570" s="1">
        <v>193.3640777</v>
      </c>
      <c r="Z570" s="1">
        <v>5.4708737860000003</v>
      </c>
      <c r="AA570" s="1">
        <v>207.70388349999999</v>
      </c>
      <c r="AB570" s="1">
        <v>-3.4223300970000001</v>
      </c>
      <c r="AC570" s="1">
        <v>1636.0242720000001</v>
      </c>
      <c r="AD570" s="1">
        <v>237.80582519999999</v>
      </c>
      <c r="AE570" s="1">
        <v>54.771844659999999</v>
      </c>
      <c r="AF570" s="1">
        <v>43.169902909999998</v>
      </c>
      <c r="AG570" s="1">
        <v>635.00970870000003</v>
      </c>
      <c r="AH570" s="1">
        <v>188.7524272</v>
      </c>
      <c r="AI570" s="1">
        <v>606.99029129999997</v>
      </c>
      <c r="AJ570" s="1">
        <v>199.04854370000001</v>
      </c>
      <c r="AK570" s="1">
        <v>1231.653067</v>
      </c>
      <c r="AL570" s="1">
        <v>174.27525460000001</v>
      </c>
      <c r="AM570" s="1">
        <v>11.043523560000001</v>
      </c>
      <c r="AN570" s="1">
        <v>642745.06279999996</v>
      </c>
      <c r="AO570" s="1">
        <v>1024.5543929999999</v>
      </c>
      <c r="AP570" s="1">
        <v>2102.4761779999999</v>
      </c>
      <c r="AQ570" s="1">
        <v>778.61920439999994</v>
      </c>
      <c r="AR570" s="1">
        <v>1271.813142</v>
      </c>
      <c r="AS570" s="1">
        <v>2015.265001</v>
      </c>
      <c r="AT570" s="1">
        <v>869.53627749999998</v>
      </c>
      <c r="AU570" s="1">
        <v>1971.6890599999999</v>
      </c>
      <c r="AV570" s="1">
        <v>234535.84820000001</v>
      </c>
      <c r="AW570" s="1">
        <v>8214.3425999999999</v>
      </c>
      <c r="AX570" s="1">
        <v>214.30378880000001</v>
      </c>
      <c r="AY570" s="1">
        <v>74.795382430000004</v>
      </c>
      <c r="AZ570" s="1">
        <v>54784.624300000003</v>
      </c>
      <c r="BA570" s="1">
        <v>2084.3725549999999</v>
      </c>
      <c r="BB570" s="1">
        <v>41835.775520000003</v>
      </c>
      <c r="BC570" s="1">
        <v>3382.5342169999999</v>
      </c>
    </row>
    <row r="571" spans="1:55" ht="15.75" customHeight="1" x14ac:dyDescent="0.25">
      <c r="A571" s="1" t="s">
        <v>1220</v>
      </c>
      <c r="B571" s="1" t="s">
        <v>1221</v>
      </c>
      <c r="C571" s="1" t="s">
        <v>3152</v>
      </c>
      <c r="D571" s="1">
        <v>69.5</v>
      </c>
      <c r="E571" s="1">
        <v>5.5951617149999997</v>
      </c>
      <c r="F571" s="1">
        <v>4</v>
      </c>
      <c r="G571" s="1">
        <v>30</v>
      </c>
      <c r="H571" s="1">
        <v>7.5</v>
      </c>
      <c r="I571" s="1">
        <v>6</v>
      </c>
      <c r="J571" s="1">
        <v>1.5</v>
      </c>
      <c r="K571" s="1">
        <v>3.75</v>
      </c>
      <c r="L571" s="1">
        <v>0.9375</v>
      </c>
      <c r="M571" s="1">
        <v>35</v>
      </c>
      <c r="N571" s="1">
        <v>8.75</v>
      </c>
      <c r="O571" s="1" t="s">
        <v>71</v>
      </c>
      <c r="P571" s="1" t="s">
        <v>71</v>
      </c>
      <c r="Q571" s="1">
        <v>18</v>
      </c>
      <c r="R571" s="1">
        <v>122.16666669999999</v>
      </c>
      <c r="S571" s="1">
        <v>82.666666669999998</v>
      </c>
      <c r="T571" s="1">
        <v>26.666666670000001</v>
      </c>
      <c r="U571" s="1">
        <v>7804.0555560000003</v>
      </c>
      <c r="V571" s="1">
        <v>274.83333329999999</v>
      </c>
      <c r="W571" s="1">
        <v>-29.166666670000001</v>
      </c>
      <c r="X571" s="1">
        <v>304</v>
      </c>
      <c r="Y571" s="1">
        <v>199.33333329999999</v>
      </c>
      <c r="Z571" s="1">
        <v>35.555555560000002</v>
      </c>
      <c r="AA571" s="1">
        <v>222.55555559999999</v>
      </c>
      <c r="AB571" s="1">
        <v>22.444444440000002</v>
      </c>
      <c r="AC571" s="1">
        <v>2020.2222220000001</v>
      </c>
      <c r="AD571" s="1">
        <v>308.33333329999999</v>
      </c>
      <c r="AE571" s="1">
        <v>60.166666669999998</v>
      </c>
      <c r="AF571" s="1">
        <v>47.722222219999999</v>
      </c>
      <c r="AG571" s="1">
        <v>801.38888889999998</v>
      </c>
      <c r="AH571" s="1">
        <v>216.11111109999999</v>
      </c>
      <c r="AI571" s="1">
        <v>742.16666669999995</v>
      </c>
      <c r="AJ571" s="1">
        <v>220.55555559999999</v>
      </c>
      <c r="AK571" s="1">
        <v>79.98055411</v>
      </c>
      <c r="AL571" s="1">
        <v>16.70665039</v>
      </c>
      <c r="AM571" s="1">
        <v>1.762656351</v>
      </c>
      <c r="AN571" s="1">
        <v>246293.07010000001</v>
      </c>
      <c r="AO571" s="1">
        <v>58.851418389999999</v>
      </c>
      <c r="AP571" s="1">
        <v>243.63168820000001</v>
      </c>
      <c r="AQ571" s="1">
        <v>264.03816699999999</v>
      </c>
      <c r="AR571" s="1">
        <v>175.10475080000001</v>
      </c>
      <c r="AS571" s="1">
        <v>378.85018639999998</v>
      </c>
      <c r="AT571" s="1">
        <v>43.184054330000002</v>
      </c>
      <c r="AU571" s="1">
        <v>199.26568610000001</v>
      </c>
      <c r="AV571" s="1">
        <v>7835.7168320000001</v>
      </c>
      <c r="AW571" s="1">
        <v>134.75271839999999</v>
      </c>
      <c r="AX571" s="1">
        <v>29.327047690000001</v>
      </c>
      <c r="AY571" s="1">
        <v>10.939372499999999</v>
      </c>
      <c r="AZ571" s="1">
        <v>1017.606754</v>
      </c>
      <c r="BA571" s="1">
        <v>308.17285779999997</v>
      </c>
      <c r="BB571" s="1">
        <v>497.9003937</v>
      </c>
      <c r="BC571" s="1">
        <v>878.50950680000005</v>
      </c>
    </row>
    <row r="572" spans="1:55" ht="15.75" customHeight="1" x14ac:dyDescent="0.25">
      <c r="A572" s="1" t="s">
        <v>1222</v>
      </c>
      <c r="B572" s="1" t="s">
        <v>1223</v>
      </c>
      <c r="C572" s="1" t="s">
        <v>3143</v>
      </c>
      <c r="D572" s="1">
        <v>66</v>
      </c>
      <c r="E572" s="1">
        <v>22.380646859999999</v>
      </c>
      <c r="F572" s="1">
        <v>1</v>
      </c>
      <c r="G572" s="1">
        <v>45</v>
      </c>
      <c r="H572" s="1">
        <v>11.25</v>
      </c>
      <c r="I572" s="1">
        <v>2.5</v>
      </c>
      <c r="J572" s="1">
        <v>0.625</v>
      </c>
      <c r="K572" s="1">
        <v>3.25</v>
      </c>
      <c r="L572" s="1">
        <v>0.8125</v>
      </c>
      <c r="M572" s="1">
        <v>8</v>
      </c>
      <c r="N572" s="1">
        <v>2</v>
      </c>
      <c r="O572" s="1">
        <v>8</v>
      </c>
      <c r="P572" s="1">
        <v>2</v>
      </c>
      <c r="Q572" s="1">
        <v>107</v>
      </c>
      <c r="R572" s="1">
        <v>129.3738318</v>
      </c>
      <c r="S572" s="1">
        <v>90.971962619999999</v>
      </c>
      <c r="T572" s="1">
        <v>27.850467290000001</v>
      </c>
      <c r="U572" s="1">
        <v>8092.1869159999997</v>
      </c>
      <c r="V572" s="1">
        <v>293.7383178</v>
      </c>
      <c r="W572" s="1">
        <v>-27.196261679999999</v>
      </c>
      <c r="X572" s="1">
        <v>320.93457940000002</v>
      </c>
      <c r="Y572" s="1">
        <v>213.66355139999999</v>
      </c>
      <c r="Z572" s="1">
        <v>41.962616820000001</v>
      </c>
      <c r="AA572" s="1">
        <v>233.80373829999999</v>
      </c>
      <c r="AB572" s="1">
        <v>27.242990649999999</v>
      </c>
      <c r="AC572" s="1">
        <v>1644.943925</v>
      </c>
      <c r="AD572" s="1">
        <v>234.4485981</v>
      </c>
      <c r="AE572" s="1">
        <v>62.467289719999997</v>
      </c>
      <c r="AF572" s="1">
        <v>42.448598130000001</v>
      </c>
      <c r="AG572" s="1">
        <v>619.63551399999994</v>
      </c>
      <c r="AH572" s="1">
        <v>207.29906539999999</v>
      </c>
      <c r="AI572" s="1">
        <v>591.05607480000003</v>
      </c>
      <c r="AJ572" s="1">
        <v>218.96261680000001</v>
      </c>
      <c r="AK572" s="1">
        <v>335.50044079999998</v>
      </c>
      <c r="AL572" s="1">
        <v>63.02750838</v>
      </c>
      <c r="AM572" s="1">
        <v>2.6944101570000001</v>
      </c>
      <c r="AN572" s="1">
        <v>228958.79490000001</v>
      </c>
      <c r="AO572" s="1">
        <v>257.57238580000001</v>
      </c>
      <c r="AP572" s="1">
        <v>537.70640100000003</v>
      </c>
      <c r="AQ572" s="1">
        <v>264.45794389999998</v>
      </c>
      <c r="AR572" s="1">
        <v>1003.9423379999999</v>
      </c>
      <c r="AS572" s="1">
        <v>682.6023629</v>
      </c>
      <c r="AT572" s="1">
        <v>249.25357080000001</v>
      </c>
      <c r="AU572" s="1">
        <v>509.56304</v>
      </c>
      <c r="AV572" s="1">
        <v>106700.261</v>
      </c>
      <c r="AW572" s="1">
        <v>3571.3440310000001</v>
      </c>
      <c r="AX572" s="1">
        <v>389.60976900000003</v>
      </c>
      <c r="AY572" s="1">
        <v>67.023276319999994</v>
      </c>
      <c r="AZ572" s="1">
        <v>20302.384760000001</v>
      </c>
      <c r="BA572" s="1">
        <v>3543.7399049999999</v>
      </c>
      <c r="BB572" s="1">
        <v>16058.6006</v>
      </c>
      <c r="BC572" s="1">
        <v>6642.9419859999998</v>
      </c>
    </row>
    <row r="573" spans="1:55" ht="15.75" customHeight="1" x14ac:dyDescent="0.25">
      <c r="A573" s="1" t="s">
        <v>1224</v>
      </c>
      <c r="B573" s="1" t="s">
        <v>1225</v>
      </c>
      <c r="C573" s="1" t="s">
        <v>3137</v>
      </c>
      <c r="D573" s="1">
        <v>61</v>
      </c>
      <c r="E573" s="1">
        <v>11.190323429999999</v>
      </c>
      <c r="F573" s="1">
        <v>2</v>
      </c>
      <c r="G573" s="1">
        <v>37.5</v>
      </c>
      <c r="H573" s="1">
        <v>9.375</v>
      </c>
      <c r="I573" s="1">
        <v>7.5</v>
      </c>
      <c r="J573" s="1">
        <v>1.875</v>
      </c>
      <c r="K573" s="1">
        <v>3.75</v>
      </c>
      <c r="L573" s="1">
        <v>0.9375</v>
      </c>
      <c r="M573" s="1">
        <v>30</v>
      </c>
      <c r="N573" s="1">
        <v>7.5</v>
      </c>
      <c r="O573" s="1">
        <v>30</v>
      </c>
      <c r="P573" s="1">
        <v>7.5</v>
      </c>
      <c r="Q573" s="1">
        <v>45</v>
      </c>
      <c r="R573" s="1">
        <v>63.044444439999999</v>
      </c>
      <c r="S573" s="1">
        <v>92.288888889999996</v>
      </c>
      <c r="T573" s="1">
        <v>26.133333329999999</v>
      </c>
      <c r="U573" s="1">
        <v>8960.3111110000009</v>
      </c>
      <c r="V573" s="1">
        <v>236.02222219999999</v>
      </c>
      <c r="W573" s="1">
        <v>-111.7333333</v>
      </c>
      <c r="X573" s="1">
        <v>347.75555559999998</v>
      </c>
      <c r="Y573" s="1">
        <v>165.06666670000001</v>
      </c>
      <c r="Z573" s="1">
        <v>-41.422222220000002</v>
      </c>
      <c r="AA573" s="1">
        <v>175.7777778</v>
      </c>
      <c r="AB573" s="1">
        <v>-52.644444440000001</v>
      </c>
      <c r="AC573" s="1">
        <v>1568</v>
      </c>
      <c r="AD573" s="1">
        <v>231.15555560000001</v>
      </c>
      <c r="AE573" s="1">
        <v>55.91111111</v>
      </c>
      <c r="AF573" s="1">
        <v>47.6</v>
      </c>
      <c r="AG573" s="1">
        <v>635.28888889999996</v>
      </c>
      <c r="AH573" s="1">
        <v>182.4</v>
      </c>
      <c r="AI573" s="1">
        <v>627.04444439999997</v>
      </c>
      <c r="AJ573" s="1">
        <v>198.37777779999999</v>
      </c>
      <c r="AK573" s="1">
        <v>1684.6797979999999</v>
      </c>
      <c r="AL573" s="1">
        <v>156.71010100000001</v>
      </c>
      <c r="AM573" s="1">
        <v>14.43636364</v>
      </c>
      <c r="AN573" s="1">
        <v>1082216.5830000001</v>
      </c>
      <c r="AO573" s="1">
        <v>1785.749495</v>
      </c>
      <c r="AP573" s="1">
        <v>2366.1545449999999</v>
      </c>
      <c r="AQ573" s="1">
        <v>892.09797979999996</v>
      </c>
      <c r="AR573" s="1">
        <v>3279.3363639999998</v>
      </c>
      <c r="AS573" s="1">
        <v>4000.7949490000001</v>
      </c>
      <c r="AT573" s="1">
        <v>1558.4949489999999</v>
      </c>
      <c r="AU573" s="1">
        <v>2346.916162</v>
      </c>
      <c r="AV573" s="1">
        <v>175074.5</v>
      </c>
      <c r="AW573" s="1">
        <v>4619.0434340000002</v>
      </c>
      <c r="AX573" s="1">
        <v>500.7191919</v>
      </c>
      <c r="AY573" s="1">
        <v>292.83636360000003</v>
      </c>
      <c r="AZ573" s="1">
        <v>35560.43737</v>
      </c>
      <c r="BA573" s="1">
        <v>4783.7</v>
      </c>
      <c r="BB573" s="1">
        <v>35868.088889999999</v>
      </c>
      <c r="BC573" s="1">
        <v>8225.3767680000001</v>
      </c>
    </row>
    <row r="574" spans="1:55" ht="15.75" customHeight="1" x14ac:dyDescent="0.25">
      <c r="A574" s="1" t="s">
        <v>1226</v>
      </c>
      <c r="B574" s="1" t="s">
        <v>1227</v>
      </c>
      <c r="C574" s="1" t="s">
        <v>3171</v>
      </c>
      <c r="D574" s="1">
        <v>50</v>
      </c>
      <c r="E574" s="1">
        <v>22.380646859999999</v>
      </c>
      <c r="F574" s="1">
        <v>1</v>
      </c>
      <c r="G574" s="1">
        <v>37</v>
      </c>
      <c r="H574" s="1">
        <v>9.25</v>
      </c>
      <c r="I574" s="1">
        <v>5</v>
      </c>
      <c r="J574" s="1">
        <v>1.25</v>
      </c>
      <c r="K574" s="1">
        <v>4.55</v>
      </c>
      <c r="L574" s="1">
        <v>1.1375</v>
      </c>
      <c r="M574" s="1">
        <v>16.5</v>
      </c>
      <c r="N574" s="1">
        <v>4.125</v>
      </c>
      <c r="O574" s="1">
        <v>20</v>
      </c>
      <c r="P574" s="1">
        <v>5</v>
      </c>
      <c r="Q574" s="1">
        <v>110</v>
      </c>
      <c r="R574" s="1">
        <v>141.89090909999999</v>
      </c>
      <c r="S574" s="1">
        <v>127.45454549999999</v>
      </c>
      <c r="T574" s="1">
        <v>35.79090909</v>
      </c>
      <c r="U574" s="1">
        <v>8121.6454549999999</v>
      </c>
      <c r="V574" s="1">
        <v>316.08181819999999</v>
      </c>
      <c r="W574" s="1">
        <v>-37.427272729999999</v>
      </c>
      <c r="X574" s="1">
        <v>353.50909089999999</v>
      </c>
      <c r="Y574" s="1">
        <v>162.6454545</v>
      </c>
      <c r="Z574" s="1">
        <v>110.82727269999999</v>
      </c>
      <c r="AA574" s="1">
        <v>242.77272730000001</v>
      </c>
      <c r="AB574" s="1">
        <v>32.645454549999997</v>
      </c>
      <c r="AC574" s="1">
        <v>1189.1909089999999</v>
      </c>
      <c r="AD574" s="1">
        <v>127.8181818</v>
      </c>
      <c r="AE574" s="1">
        <v>70.054545450000006</v>
      </c>
      <c r="AF574" s="1">
        <v>17.336363639999998</v>
      </c>
      <c r="AG574" s="1">
        <v>354.22727270000001</v>
      </c>
      <c r="AH574" s="1">
        <v>240.6636364</v>
      </c>
      <c r="AI574" s="1">
        <v>304.6909091</v>
      </c>
      <c r="AJ574" s="1">
        <v>279.81818179999999</v>
      </c>
      <c r="AK574" s="1">
        <v>953.82285239999999</v>
      </c>
      <c r="AL574" s="1">
        <v>93.424520430000001</v>
      </c>
      <c r="AM574" s="1">
        <v>16.056797329999998</v>
      </c>
      <c r="AN574" s="1">
        <v>888943.86399999994</v>
      </c>
      <c r="AO574" s="1">
        <v>387.2134279</v>
      </c>
      <c r="AP574" s="1">
        <v>1663.568057</v>
      </c>
      <c r="AQ574" s="1">
        <v>740.01367809999999</v>
      </c>
      <c r="AR574" s="1">
        <v>3254.2125940000001</v>
      </c>
      <c r="AS574" s="1">
        <v>11051.06163</v>
      </c>
      <c r="AT574" s="1">
        <v>434.1038365</v>
      </c>
      <c r="AU574" s="1">
        <v>1838.2859880000001</v>
      </c>
      <c r="AV574" s="1">
        <v>28266.44946</v>
      </c>
      <c r="AW574" s="1">
        <v>438.49874899999998</v>
      </c>
      <c r="AX574" s="1">
        <v>171.13461219999999</v>
      </c>
      <c r="AY574" s="1">
        <v>40.170225189999996</v>
      </c>
      <c r="AZ574" s="1">
        <v>2772.379066</v>
      </c>
      <c r="BA574" s="1">
        <v>1507.583069</v>
      </c>
      <c r="BB574" s="1">
        <v>1844.050375</v>
      </c>
      <c r="BC574" s="1">
        <v>6140.1501250000001</v>
      </c>
    </row>
    <row r="575" spans="1:55" ht="15.75" customHeight="1" x14ac:dyDescent="0.25">
      <c r="A575" s="1" t="s">
        <v>1228</v>
      </c>
      <c r="B575" s="1" t="s">
        <v>1229</v>
      </c>
      <c r="C575" s="1" t="s">
        <v>3171</v>
      </c>
      <c r="D575" s="1">
        <v>51</v>
      </c>
      <c r="E575" s="1">
        <v>11.190323429999999</v>
      </c>
      <c r="F575" s="1">
        <v>2</v>
      </c>
      <c r="G575" s="1">
        <v>39</v>
      </c>
      <c r="H575" s="1">
        <v>9.75</v>
      </c>
      <c r="I575" s="1">
        <v>20</v>
      </c>
      <c r="J575" s="1">
        <v>5</v>
      </c>
      <c r="K575" s="1">
        <v>4.3</v>
      </c>
      <c r="L575" s="1">
        <v>1.075</v>
      </c>
      <c r="M575" s="1">
        <v>19</v>
      </c>
      <c r="N575" s="1">
        <v>4.75</v>
      </c>
      <c r="O575" s="1">
        <v>14</v>
      </c>
      <c r="P575" s="1">
        <v>3.5</v>
      </c>
      <c r="Q575" s="1">
        <v>343</v>
      </c>
      <c r="R575" s="1">
        <v>77.102040819999999</v>
      </c>
      <c r="S575" s="1">
        <v>112.7521866</v>
      </c>
      <c r="T575" s="1">
        <v>29.507288630000001</v>
      </c>
      <c r="U575" s="1">
        <v>9342.0349850000002</v>
      </c>
      <c r="V575" s="1">
        <v>267.46938779999999</v>
      </c>
      <c r="W575" s="1">
        <v>-110.9970845</v>
      </c>
      <c r="X575" s="1">
        <v>378.46647230000002</v>
      </c>
      <c r="Y575" s="1">
        <v>153.43731779999999</v>
      </c>
      <c r="Z575" s="1">
        <v>-20.53061224</v>
      </c>
      <c r="AA575" s="1">
        <v>192.90962099999999</v>
      </c>
      <c r="AB575" s="1">
        <v>-47.997084549999997</v>
      </c>
      <c r="AC575" s="1">
        <v>1021.965015</v>
      </c>
      <c r="AD575" s="1">
        <v>107.3527697</v>
      </c>
      <c r="AE575" s="1">
        <v>60.600583090000001</v>
      </c>
      <c r="AF575" s="1">
        <v>16.959183670000002</v>
      </c>
      <c r="AG575" s="1">
        <v>300.87463559999998</v>
      </c>
      <c r="AH575" s="1">
        <v>201.21865890000001</v>
      </c>
      <c r="AI575" s="1">
        <v>288.37609329999998</v>
      </c>
      <c r="AJ575" s="1">
        <v>217.70553939999999</v>
      </c>
      <c r="AK575" s="1">
        <v>645.9398496</v>
      </c>
      <c r="AL575" s="1">
        <v>146.67817500000001</v>
      </c>
      <c r="AM575" s="1">
        <v>18.83547304</v>
      </c>
      <c r="AN575" s="1">
        <v>954528.29119999998</v>
      </c>
      <c r="AO575" s="1">
        <v>327.39014200000003</v>
      </c>
      <c r="AP575" s="1">
        <v>1439.0380029999999</v>
      </c>
      <c r="AQ575" s="1">
        <v>871.56539310000005</v>
      </c>
      <c r="AR575" s="1">
        <v>3288.4339249999998</v>
      </c>
      <c r="AS575" s="1">
        <v>4588.974937</v>
      </c>
      <c r="AT575" s="1">
        <v>337.74326969999998</v>
      </c>
      <c r="AU575" s="1">
        <v>1370.371337</v>
      </c>
      <c r="AV575" s="1">
        <v>42559.326260000002</v>
      </c>
      <c r="AW575" s="1">
        <v>383.73191480000003</v>
      </c>
      <c r="AX575" s="1">
        <v>362.46865459999998</v>
      </c>
      <c r="AY575" s="1">
        <v>51.717627399999998</v>
      </c>
      <c r="AZ575" s="1">
        <v>2641.665524</v>
      </c>
      <c r="BA575" s="1">
        <v>3418.9374290000001</v>
      </c>
      <c r="BB575" s="1">
        <v>2233.8493680000001</v>
      </c>
      <c r="BC575" s="1">
        <v>5078.5241509999996</v>
      </c>
    </row>
    <row r="576" spans="1:55" ht="15.75" customHeight="1" x14ac:dyDescent="0.25">
      <c r="A576" s="1" t="s">
        <v>1230</v>
      </c>
      <c r="B576" s="1" t="s">
        <v>1231</v>
      </c>
      <c r="C576" s="1" t="s">
        <v>3171</v>
      </c>
      <c r="D576" s="1">
        <v>70</v>
      </c>
      <c r="E576" s="1">
        <v>11.190323429999999</v>
      </c>
      <c r="F576" s="1">
        <v>2</v>
      </c>
      <c r="G576" s="1">
        <v>26</v>
      </c>
      <c r="H576" s="1">
        <v>6.5</v>
      </c>
      <c r="I576" s="1">
        <v>19.5</v>
      </c>
      <c r="J576" s="1">
        <v>4.875</v>
      </c>
      <c r="K576" s="1">
        <v>3.1</v>
      </c>
      <c r="L576" s="1">
        <v>0.77500000000000002</v>
      </c>
      <c r="M576" s="1">
        <v>11</v>
      </c>
      <c r="N576" s="1">
        <v>2.75</v>
      </c>
      <c r="O576" s="1">
        <v>10</v>
      </c>
      <c r="P576" s="1">
        <v>2.5</v>
      </c>
      <c r="Q576" s="1">
        <v>206</v>
      </c>
      <c r="R576" s="1">
        <v>87.067961170000004</v>
      </c>
      <c r="S576" s="1">
        <v>113.71844659999999</v>
      </c>
      <c r="T576" s="1">
        <v>29.907766989999999</v>
      </c>
      <c r="U576" s="1">
        <v>9222.1213590000007</v>
      </c>
      <c r="V576" s="1">
        <v>276.51456309999998</v>
      </c>
      <c r="W576" s="1">
        <v>-99.247572820000002</v>
      </c>
      <c r="X576" s="1">
        <v>375.76213589999998</v>
      </c>
      <c r="Y576" s="1">
        <v>167.07766989999999</v>
      </c>
      <c r="Z576" s="1">
        <v>-13.43203883</v>
      </c>
      <c r="AA576" s="1">
        <v>202.08737859999999</v>
      </c>
      <c r="AB576" s="1">
        <v>-36.174757280000001</v>
      </c>
      <c r="AC576" s="1">
        <v>1026.5922330000001</v>
      </c>
      <c r="AD576" s="1">
        <v>103.0048544</v>
      </c>
      <c r="AE576" s="1">
        <v>65.339805830000003</v>
      </c>
      <c r="AF576" s="1">
        <v>13.334951459999999</v>
      </c>
      <c r="AG576" s="1">
        <v>292.48543690000002</v>
      </c>
      <c r="AH576" s="1">
        <v>214</v>
      </c>
      <c r="AI576" s="1">
        <v>281.8543689</v>
      </c>
      <c r="AJ576" s="1">
        <v>223.0194175</v>
      </c>
      <c r="AK576" s="1">
        <v>559.69291969999995</v>
      </c>
      <c r="AL576" s="1">
        <v>136.82765810000001</v>
      </c>
      <c r="AM576" s="1">
        <v>15.01096377</v>
      </c>
      <c r="AN576" s="1">
        <v>643244.52670000005</v>
      </c>
      <c r="AO576" s="1">
        <v>281.33393319999999</v>
      </c>
      <c r="AP576" s="1">
        <v>1214.801823</v>
      </c>
      <c r="AQ576" s="1">
        <v>543.04070569999999</v>
      </c>
      <c r="AR576" s="1">
        <v>2658.9597920000001</v>
      </c>
      <c r="AS576" s="1">
        <v>3932.7831639999999</v>
      </c>
      <c r="AT576" s="1">
        <v>282.48988869999999</v>
      </c>
      <c r="AU576" s="1">
        <v>1153.6571160000001</v>
      </c>
      <c r="AV576" s="1">
        <v>20005.1695</v>
      </c>
      <c r="AW576" s="1">
        <v>153.21461049999999</v>
      </c>
      <c r="AX576" s="1">
        <v>156.18640780000001</v>
      </c>
      <c r="AY576" s="1">
        <v>18.926284630000001</v>
      </c>
      <c r="AZ576" s="1">
        <v>1246.875397</v>
      </c>
      <c r="BA576" s="1">
        <v>1699.6682929999999</v>
      </c>
      <c r="BB576" s="1">
        <v>1217.5494200000001</v>
      </c>
      <c r="BC576" s="1">
        <v>1766.4191330000001</v>
      </c>
    </row>
    <row r="577" spans="1:55" ht="15.75" customHeight="1" x14ac:dyDescent="0.25">
      <c r="A577" s="1" t="s">
        <v>1232</v>
      </c>
      <c r="B577" s="1" t="s">
        <v>1233</v>
      </c>
      <c r="C577" s="1" t="s">
        <v>3176</v>
      </c>
      <c r="D577" s="1">
        <v>50.666666669999998</v>
      </c>
      <c r="E577" s="1">
        <v>7.4602156199999996</v>
      </c>
      <c r="F577" s="1">
        <v>3</v>
      </c>
      <c r="G577" s="1">
        <v>40</v>
      </c>
      <c r="H577" s="1">
        <v>10</v>
      </c>
      <c r="I577" s="1">
        <v>2.75</v>
      </c>
      <c r="J577" s="1">
        <v>0.6875</v>
      </c>
      <c r="K577" s="1">
        <v>3.7</v>
      </c>
      <c r="L577" s="1">
        <v>0.92500000000000004</v>
      </c>
      <c r="M577" s="1">
        <v>16</v>
      </c>
      <c r="N577" s="1">
        <v>4</v>
      </c>
      <c r="O577" s="1">
        <v>17.5</v>
      </c>
      <c r="P577" s="1">
        <v>4.375</v>
      </c>
      <c r="Q577" s="1">
        <v>168</v>
      </c>
      <c r="R577" s="1">
        <v>33.517857139999997</v>
      </c>
      <c r="S577" s="1">
        <v>71.488095240000007</v>
      </c>
      <c r="T577" s="1">
        <v>29.422619050000002</v>
      </c>
      <c r="U577" s="1">
        <v>6139.0892860000004</v>
      </c>
      <c r="V577" s="1">
        <v>164.0238095</v>
      </c>
      <c r="W577" s="1">
        <v>-80.261904759999993</v>
      </c>
      <c r="X577" s="1">
        <v>244.2857143</v>
      </c>
      <c r="Y577" s="1">
        <v>53.416666669999998</v>
      </c>
      <c r="Z577" s="1">
        <v>41.666666669999998</v>
      </c>
      <c r="AA577" s="1">
        <v>114.2440476</v>
      </c>
      <c r="AB577" s="1">
        <v>-40.880952379999997</v>
      </c>
      <c r="AC577" s="1">
        <v>1378.315476</v>
      </c>
      <c r="AD577" s="1">
        <v>193.8392857</v>
      </c>
      <c r="AE577" s="1">
        <v>59.47619048</v>
      </c>
      <c r="AF577" s="1">
        <v>36.75</v>
      </c>
      <c r="AG577" s="1">
        <v>521.00595239999996</v>
      </c>
      <c r="AH577" s="1">
        <v>201.83333329999999</v>
      </c>
      <c r="AI577" s="1">
        <v>282.202381</v>
      </c>
      <c r="AJ577" s="1">
        <v>389.97023810000002</v>
      </c>
      <c r="AK577" s="1">
        <v>1135.1853080000001</v>
      </c>
      <c r="AL577" s="1">
        <v>321.56871969999997</v>
      </c>
      <c r="AM577" s="1">
        <v>19.862239809999998</v>
      </c>
      <c r="AN577" s="1">
        <v>4978561.95</v>
      </c>
      <c r="AO577" s="1">
        <v>496.7179926</v>
      </c>
      <c r="AP577" s="1">
        <v>4840.1585400000004</v>
      </c>
      <c r="AQ577" s="1">
        <v>5812.5406329999996</v>
      </c>
      <c r="AR577" s="1">
        <v>1030.3163669999999</v>
      </c>
      <c r="AS577" s="1">
        <v>4997.7085829999996</v>
      </c>
      <c r="AT577" s="1">
        <v>260.78439550000002</v>
      </c>
      <c r="AU577" s="1">
        <v>3655.6384370000001</v>
      </c>
      <c r="AV577" s="1">
        <v>570214.66040000005</v>
      </c>
      <c r="AW577" s="1">
        <v>12861.59677</v>
      </c>
      <c r="AX577" s="1">
        <v>948.05930999999998</v>
      </c>
      <c r="AY577" s="1">
        <v>113.32634729999999</v>
      </c>
      <c r="AZ577" s="1">
        <v>87900.257450000005</v>
      </c>
      <c r="BA577" s="1">
        <v>11156.211579999999</v>
      </c>
      <c r="BB577" s="1">
        <v>13892.569579999999</v>
      </c>
      <c r="BC577" s="1">
        <v>71962.975160000002</v>
      </c>
    </row>
    <row r="578" spans="1:55" ht="15.75" customHeight="1" x14ac:dyDescent="0.25">
      <c r="A578" s="1" t="s">
        <v>1234</v>
      </c>
      <c r="B578" s="1" t="s">
        <v>1235</v>
      </c>
      <c r="C578" s="1" t="s">
        <v>65</v>
      </c>
      <c r="D578" s="1">
        <v>62.888888889999997</v>
      </c>
      <c r="E578" s="1">
        <v>2.4867385400000002</v>
      </c>
      <c r="F578" s="1">
        <v>9</v>
      </c>
      <c r="G578" s="1">
        <v>32.5</v>
      </c>
      <c r="H578" s="1">
        <v>8.125</v>
      </c>
      <c r="I578" s="1">
        <v>4.5</v>
      </c>
      <c r="J578" s="1">
        <v>1.125</v>
      </c>
      <c r="K578" s="1">
        <v>3.25</v>
      </c>
      <c r="L578" s="1">
        <v>0.8125</v>
      </c>
      <c r="M578" s="1">
        <v>130</v>
      </c>
      <c r="N578" s="1">
        <v>32.5</v>
      </c>
      <c r="O578" s="1">
        <v>130</v>
      </c>
      <c r="P578" s="1">
        <v>32.5</v>
      </c>
      <c r="Q578" s="1">
        <v>367</v>
      </c>
      <c r="R578" s="1">
        <v>-62.059945499999998</v>
      </c>
      <c r="S578" s="1">
        <v>97.585831060000004</v>
      </c>
      <c r="T578" s="1">
        <v>23.171662130000001</v>
      </c>
      <c r="U578" s="1">
        <v>11527.989100000001</v>
      </c>
      <c r="V578" s="1">
        <v>158.38419619999999</v>
      </c>
      <c r="W578" s="1">
        <v>-261</v>
      </c>
      <c r="X578" s="1">
        <v>419.38419620000002</v>
      </c>
      <c r="Y578" s="1">
        <v>70.288828339999995</v>
      </c>
      <c r="Z578" s="1">
        <v>-120.55040870000001</v>
      </c>
      <c r="AA578" s="1">
        <v>87.177111719999999</v>
      </c>
      <c r="AB578" s="1">
        <v>-202.8474114</v>
      </c>
      <c r="AC578" s="1">
        <v>449.05722070000002</v>
      </c>
      <c r="AD578" s="1">
        <v>72.332425069999999</v>
      </c>
      <c r="AE578" s="1">
        <v>16.98092643</v>
      </c>
      <c r="AF578" s="1">
        <v>49.419618530000001</v>
      </c>
      <c r="AG578" s="1">
        <v>188.2942779</v>
      </c>
      <c r="AH578" s="1">
        <v>61.275204359999996</v>
      </c>
      <c r="AI578" s="1">
        <v>162.42779289999999</v>
      </c>
      <c r="AJ578" s="1">
        <v>93.594005449999997</v>
      </c>
      <c r="AK578" s="1">
        <v>1949.6193479999999</v>
      </c>
      <c r="AL578" s="1">
        <v>381.05750360000002</v>
      </c>
      <c r="AM578" s="1">
        <v>23.913074550000001</v>
      </c>
      <c r="AN578" s="1">
        <v>6963044.6880000001</v>
      </c>
      <c r="AO578" s="1">
        <v>1048.7563620000001</v>
      </c>
      <c r="AP578" s="1">
        <v>5557.6612020000002</v>
      </c>
      <c r="AQ578" s="1">
        <v>5882.4066350000003</v>
      </c>
      <c r="AR578" s="1">
        <v>1570.468263</v>
      </c>
      <c r="AS578" s="1">
        <v>7550.5978619999996</v>
      </c>
      <c r="AT578" s="1">
        <v>595.27728890000003</v>
      </c>
      <c r="AU578" s="1">
        <v>5049.550424</v>
      </c>
      <c r="AV578" s="1">
        <v>82596.666119999994</v>
      </c>
      <c r="AW578" s="1">
        <v>1779.468427</v>
      </c>
      <c r="AX578" s="1">
        <v>124.2919849</v>
      </c>
      <c r="AY578" s="1">
        <v>284.7196141</v>
      </c>
      <c r="AZ578" s="1">
        <v>14185.55251</v>
      </c>
      <c r="BA578" s="1">
        <v>1477.3639459999999</v>
      </c>
      <c r="BB578" s="1">
        <v>3456.321958</v>
      </c>
      <c r="BC578" s="1">
        <v>12832.678980000001</v>
      </c>
    </row>
    <row r="579" spans="1:55" ht="15.75" customHeight="1" x14ac:dyDescent="0.25">
      <c r="A579" s="1" t="s">
        <v>1236</v>
      </c>
      <c r="B579" s="1" t="s">
        <v>1237</v>
      </c>
      <c r="C579" s="1" t="s">
        <v>157</v>
      </c>
      <c r="D579" s="1">
        <v>88</v>
      </c>
      <c r="E579" s="1">
        <v>22.380646859999999</v>
      </c>
      <c r="F579" s="1">
        <v>1</v>
      </c>
      <c r="G579" s="1">
        <v>37.5</v>
      </c>
      <c r="H579" s="1">
        <v>9.375</v>
      </c>
      <c r="I579" s="1">
        <v>1.75</v>
      </c>
      <c r="J579" s="1">
        <v>0.4375</v>
      </c>
      <c r="K579" s="1">
        <v>6.5</v>
      </c>
      <c r="L579" s="1">
        <v>1.625</v>
      </c>
      <c r="M579" s="1">
        <v>0</v>
      </c>
      <c r="N579" s="1">
        <v>0</v>
      </c>
      <c r="O579" s="1">
        <v>80</v>
      </c>
      <c r="P579" s="1">
        <v>20</v>
      </c>
      <c r="Q579" s="1">
        <v>69</v>
      </c>
      <c r="R579" s="1">
        <v>89.52173913</v>
      </c>
      <c r="S579" s="1">
        <v>91.79710145</v>
      </c>
      <c r="T579" s="1">
        <v>45.492753620000002</v>
      </c>
      <c r="U579" s="1">
        <v>3687.4492749999999</v>
      </c>
      <c r="V579" s="1">
        <v>194.68115940000001</v>
      </c>
      <c r="W579" s="1">
        <v>-4.855072464</v>
      </c>
      <c r="X579" s="1">
        <v>199.53623189999999</v>
      </c>
      <c r="Y579" s="1">
        <v>75.710144929999998</v>
      </c>
      <c r="Z579" s="1">
        <v>92.072463769999999</v>
      </c>
      <c r="AA579" s="1">
        <v>135.33333329999999</v>
      </c>
      <c r="AB579" s="1">
        <v>40.173913040000002</v>
      </c>
      <c r="AC579" s="1">
        <v>2806.9420289999998</v>
      </c>
      <c r="AD579" s="1">
        <v>288.2318841</v>
      </c>
      <c r="AE579" s="1">
        <v>163.43478260000001</v>
      </c>
      <c r="AF579" s="1">
        <v>15.376811590000001</v>
      </c>
      <c r="AG579" s="1">
        <v>807.75362319999999</v>
      </c>
      <c r="AH579" s="1">
        <v>576.11594200000002</v>
      </c>
      <c r="AI579" s="1">
        <v>633.71014490000005</v>
      </c>
      <c r="AJ579" s="1">
        <v>685.18840580000006</v>
      </c>
      <c r="AK579" s="1">
        <v>446.40025580000002</v>
      </c>
      <c r="AL579" s="1">
        <v>35.193520890000002</v>
      </c>
      <c r="AM579" s="1">
        <v>1.8124467179999999</v>
      </c>
      <c r="AN579" s="1">
        <v>86366.133419999998</v>
      </c>
      <c r="AO579" s="1">
        <v>413.77919859999997</v>
      </c>
      <c r="AP579" s="1">
        <v>421.0963342</v>
      </c>
      <c r="AQ579" s="1">
        <v>179.16410909999999</v>
      </c>
      <c r="AR579" s="1">
        <v>1128.1500430000001</v>
      </c>
      <c r="AS579" s="1">
        <v>2041.332907</v>
      </c>
      <c r="AT579" s="1">
        <v>415.69607839999998</v>
      </c>
      <c r="AU579" s="1">
        <v>500.41048590000003</v>
      </c>
      <c r="AV579" s="1">
        <v>1812533.4669999999</v>
      </c>
      <c r="AW579" s="1">
        <v>20032.29838</v>
      </c>
      <c r="AX579" s="1">
        <v>6735.0728900000004</v>
      </c>
      <c r="AY579" s="1">
        <v>9.2676896850000006</v>
      </c>
      <c r="AZ579" s="1">
        <v>152237.62959999999</v>
      </c>
      <c r="BA579" s="1">
        <v>73782.956950000007</v>
      </c>
      <c r="BB579" s="1">
        <v>108468.5618</v>
      </c>
      <c r="BC579" s="1">
        <v>98511.655159999995</v>
      </c>
    </row>
    <row r="580" spans="1:55" ht="15.75" customHeight="1" x14ac:dyDescent="0.25">
      <c r="A580" s="1" t="s">
        <v>1238</v>
      </c>
      <c r="B580" s="1" t="s">
        <v>1239</v>
      </c>
      <c r="C580" s="1" t="s">
        <v>3143</v>
      </c>
      <c r="D580" s="1">
        <v>58</v>
      </c>
      <c r="E580" s="1">
        <v>3.7301078099999998</v>
      </c>
      <c r="F580" s="1">
        <v>6</v>
      </c>
      <c r="G580" s="1">
        <v>20</v>
      </c>
      <c r="H580" s="1">
        <v>5</v>
      </c>
      <c r="I580" s="1">
        <v>1.5</v>
      </c>
      <c r="J580" s="1">
        <v>0.375</v>
      </c>
      <c r="K580" s="1">
        <v>3</v>
      </c>
      <c r="L580" s="1">
        <v>0.75</v>
      </c>
      <c r="M580" s="1" t="s">
        <v>71</v>
      </c>
      <c r="N580" s="1" t="s">
        <v>71</v>
      </c>
      <c r="O580" s="1" t="s">
        <v>71</v>
      </c>
      <c r="P580" s="1" t="s">
        <v>71</v>
      </c>
      <c r="Q580" s="1">
        <v>700</v>
      </c>
      <c r="R580" s="1">
        <v>78.665714289999997</v>
      </c>
      <c r="S580" s="1">
        <v>88.914285710000001</v>
      </c>
      <c r="T580" s="1">
        <v>29.308571430000001</v>
      </c>
      <c r="U580" s="1">
        <v>7983.4342859999997</v>
      </c>
      <c r="V580" s="1">
        <v>245.16714289999999</v>
      </c>
      <c r="W580" s="1">
        <v>-67.037142860000003</v>
      </c>
      <c r="X580" s="1">
        <v>312.20428570000001</v>
      </c>
      <c r="Y580" s="1">
        <v>144.6271429</v>
      </c>
      <c r="Z580" s="1">
        <v>31.372857140000001</v>
      </c>
      <c r="AA580" s="1">
        <v>179.61142860000001</v>
      </c>
      <c r="AB580" s="1">
        <v>-24.444285709999999</v>
      </c>
      <c r="AC580" s="1">
        <v>671.55428570000004</v>
      </c>
      <c r="AD580" s="1">
        <v>82.514285709999996</v>
      </c>
      <c r="AE580" s="1">
        <v>34.727142860000001</v>
      </c>
      <c r="AF580" s="1">
        <v>26.57285714</v>
      </c>
      <c r="AG580" s="1">
        <v>224.89285709999999</v>
      </c>
      <c r="AH580" s="1">
        <v>117.44</v>
      </c>
      <c r="AI580" s="1">
        <v>193.0685714</v>
      </c>
      <c r="AJ580" s="1">
        <v>150.33428570000001</v>
      </c>
      <c r="AK580" s="1">
        <v>1594.0025419999999</v>
      </c>
      <c r="AL580" s="1">
        <v>131.26875129999999</v>
      </c>
      <c r="AM580" s="1">
        <v>42.937551599999999</v>
      </c>
      <c r="AN580" s="1">
        <v>7290433.6739999996</v>
      </c>
      <c r="AO580" s="1">
        <v>610.50278149999997</v>
      </c>
      <c r="AP580" s="1">
        <v>6220.8598490000004</v>
      </c>
      <c r="AQ580" s="1">
        <v>6279.9396100000004</v>
      </c>
      <c r="AR580" s="1">
        <v>2473.4616369999999</v>
      </c>
      <c r="AS580" s="1">
        <v>10800.74919</v>
      </c>
      <c r="AT580" s="1">
        <v>471.31088490000002</v>
      </c>
      <c r="AU580" s="1">
        <v>5300.0898809999999</v>
      </c>
      <c r="AV580" s="1">
        <v>32537.546409999999</v>
      </c>
      <c r="AW580" s="1">
        <v>485.60065400000002</v>
      </c>
      <c r="AX580" s="1">
        <v>180.9483323</v>
      </c>
      <c r="AY580" s="1">
        <v>115.36950539999999</v>
      </c>
      <c r="AZ580" s="1">
        <v>3768.7138260000002</v>
      </c>
      <c r="BA580" s="1">
        <v>1786.787525</v>
      </c>
      <c r="BB580" s="1">
        <v>3249.6548050000001</v>
      </c>
      <c r="BC580" s="1">
        <v>4574.3945309999999</v>
      </c>
    </row>
    <row r="581" spans="1:55" ht="15.75" customHeight="1" x14ac:dyDescent="0.25">
      <c r="A581" s="1" t="s">
        <v>1240</v>
      </c>
      <c r="B581" s="1" t="s">
        <v>1241</v>
      </c>
      <c r="C581" s="1" t="s">
        <v>3138</v>
      </c>
      <c r="D581" s="1">
        <v>60</v>
      </c>
      <c r="E581" s="1">
        <v>22.380646859999999</v>
      </c>
      <c r="F581" s="1">
        <v>1</v>
      </c>
      <c r="G581" s="1">
        <v>52.5</v>
      </c>
      <c r="H581" s="1">
        <v>13.125</v>
      </c>
      <c r="I581" s="1">
        <v>2</v>
      </c>
      <c r="J581" s="1">
        <v>0.5</v>
      </c>
      <c r="K581" s="1">
        <v>3.15</v>
      </c>
      <c r="L581" s="1">
        <v>0.78749999999999998</v>
      </c>
      <c r="M581" s="1" t="s">
        <v>71</v>
      </c>
      <c r="N581" s="1" t="s">
        <v>71</v>
      </c>
      <c r="O581" s="1" t="s">
        <v>71</v>
      </c>
      <c r="P581" s="1" t="s">
        <v>71</v>
      </c>
      <c r="Q581" s="1">
        <v>669</v>
      </c>
      <c r="R581" s="1">
        <v>73.408071750000005</v>
      </c>
      <c r="S581" s="1">
        <v>142.36173389999999</v>
      </c>
      <c r="T581" s="1">
        <v>37.17189836</v>
      </c>
      <c r="U581" s="1">
        <v>8679.4633780000004</v>
      </c>
      <c r="V581" s="1">
        <v>277.43049330000002</v>
      </c>
      <c r="W581" s="1">
        <v>-115.93572500000001</v>
      </c>
      <c r="X581" s="1">
        <v>393.36621819999999</v>
      </c>
      <c r="Y581" s="1">
        <v>131.3363229</v>
      </c>
      <c r="Z581" s="1">
        <v>29.094170399999999</v>
      </c>
      <c r="AA581" s="1">
        <v>183.05530640000001</v>
      </c>
      <c r="AB581" s="1">
        <v>-39.626307920000002</v>
      </c>
      <c r="AC581" s="1">
        <v>513.37070249999999</v>
      </c>
      <c r="AD581" s="1">
        <v>80.167414050000005</v>
      </c>
      <c r="AE581" s="1">
        <v>16.695067259999998</v>
      </c>
      <c r="AF581" s="1">
        <v>49.721973089999999</v>
      </c>
      <c r="AG581" s="1">
        <v>215.87443949999999</v>
      </c>
      <c r="AH581" s="1">
        <v>59.405082210000003</v>
      </c>
      <c r="AI581" s="1">
        <v>158.17488789999999</v>
      </c>
      <c r="AJ581" s="1">
        <v>109.7907324</v>
      </c>
      <c r="AK581" s="1">
        <v>2233.15209</v>
      </c>
      <c r="AL581" s="1">
        <v>651.69529999999997</v>
      </c>
      <c r="AM581" s="1">
        <v>110.037772</v>
      </c>
      <c r="AN581" s="1">
        <v>6853409.477</v>
      </c>
      <c r="AO581" s="1">
        <v>1616.565895</v>
      </c>
      <c r="AP581" s="1">
        <v>6337.5991560000002</v>
      </c>
      <c r="AQ581" s="1">
        <v>5094.040833</v>
      </c>
      <c r="AR581" s="1">
        <v>6305.3283339999998</v>
      </c>
      <c r="AS581" s="1">
        <v>13354.30998</v>
      </c>
      <c r="AT581" s="1">
        <v>1358.7469369999999</v>
      </c>
      <c r="AU581" s="1">
        <v>5954.1984689999999</v>
      </c>
      <c r="AV581" s="1">
        <v>57991.413269999997</v>
      </c>
      <c r="AW581" s="1">
        <v>1599.5198350000001</v>
      </c>
      <c r="AX581" s="1">
        <v>205.92484089999999</v>
      </c>
      <c r="AY581" s="1">
        <v>500.00941169999999</v>
      </c>
      <c r="AZ581" s="1">
        <v>11853.52613</v>
      </c>
      <c r="BA581" s="1">
        <v>2137.4509320000002</v>
      </c>
      <c r="BB581" s="1">
        <v>8026.7283500000003</v>
      </c>
      <c r="BC581" s="1">
        <v>9926.8244049999994</v>
      </c>
    </row>
    <row r="582" spans="1:55" ht="15.75" customHeight="1" x14ac:dyDescent="0.25">
      <c r="A582" s="1" t="s">
        <v>1242</v>
      </c>
      <c r="B582" s="1" t="s">
        <v>1243</v>
      </c>
      <c r="C582" s="1" t="s">
        <v>3138</v>
      </c>
      <c r="D582" s="1">
        <v>66</v>
      </c>
      <c r="E582" s="1">
        <v>22.380646859999999</v>
      </c>
      <c r="F582" s="1">
        <v>1</v>
      </c>
      <c r="G582" s="1">
        <v>51.5</v>
      </c>
      <c r="H582" s="1">
        <v>12.875</v>
      </c>
      <c r="I582" s="1">
        <v>2.5</v>
      </c>
      <c r="J582" s="1">
        <v>0.625</v>
      </c>
      <c r="K582" s="1">
        <v>2.65</v>
      </c>
      <c r="L582" s="1">
        <v>0.66249999999999998</v>
      </c>
      <c r="M582" s="1">
        <v>55</v>
      </c>
      <c r="N582" s="1">
        <v>13.75</v>
      </c>
      <c r="O582" s="1" t="s">
        <v>71</v>
      </c>
      <c r="P582" s="1" t="s">
        <v>71</v>
      </c>
      <c r="Q582" s="1">
        <v>142</v>
      </c>
      <c r="R582" s="1">
        <v>68.007042249999998</v>
      </c>
      <c r="S582" s="1">
        <v>113.0985915</v>
      </c>
      <c r="T582" s="1">
        <v>28.225352109999999</v>
      </c>
      <c r="U582" s="1">
        <v>9822.6408449999999</v>
      </c>
      <c r="V582" s="1">
        <v>266.57042250000001</v>
      </c>
      <c r="W582" s="1">
        <v>-128.084507</v>
      </c>
      <c r="X582" s="1">
        <v>394.6549296</v>
      </c>
      <c r="Y582" s="1">
        <v>155.30281690000001</v>
      </c>
      <c r="Z582" s="1">
        <v>-36.352112679999998</v>
      </c>
      <c r="AA582" s="1">
        <v>189.49295770000001</v>
      </c>
      <c r="AB582" s="1">
        <v>-63.626760560000001</v>
      </c>
      <c r="AC582" s="1">
        <v>849.07746480000003</v>
      </c>
      <c r="AD582" s="1">
        <v>97.415492959999995</v>
      </c>
      <c r="AE582" s="1">
        <v>41.922535209999999</v>
      </c>
      <c r="AF582" s="1">
        <v>26.295774649999998</v>
      </c>
      <c r="AG582" s="1">
        <v>273.12676060000001</v>
      </c>
      <c r="AH582" s="1">
        <v>146.5140845</v>
      </c>
      <c r="AI582" s="1">
        <v>258.17605630000003</v>
      </c>
      <c r="AJ582" s="1">
        <v>158.29577459999999</v>
      </c>
      <c r="AK582" s="1">
        <v>826.02122670000006</v>
      </c>
      <c r="AL582" s="1">
        <v>159.46538810000001</v>
      </c>
      <c r="AM582" s="1">
        <v>8.7289981020000003</v>
      </c>
      <c r="AN582" s="1">
        <v>1310793.2250000001</v>
      </c>
      <c r="AO582" s="1">
        <v>550.91344519999996</v>
      </c>
      <c r="AP582" s="1">
        <v>2386.6311059999998</v>
      </c>
      <c r="AQ582" s="1">
        <v>1588.894266</v>
      </c>
      <c r="AR582" s="1">
        <v>4191.5743179999999</v>
      </c>
      <c r="AS582" s="1">
        <v>3860.5843570000002</v>
      </c>
      <c r="AT582" s="1">
        <v>608.50704229999997</v>
      </c>
      <c r="AU582" s="1">
        <v>1666.632754</v>
      </c>
      <c r="AV582" s="1">
        <v>37216.001049999999</v>
      </c>
      <c r="AW582" s="1">
        <v>192.8261412</v>
      </c>
      <c r="AX582" s="1">
        <v>354.76700629999999</v>
      </c>
      <c r="AY582" s="1">
        <v>183.34452099999999</v>
      </c>
      <c r="AZ582" s="1">
        <v>1679.373889</v>
      </c>
      <c r="BA582" s="1">
        <v>3415.9395169999998</v>
      </c>
      <c r="BB582" s="1">
        <v>1925.1248129999999</v>
      </c>
      <c r="BC582" s="1">
        <v>4308.2097690000001</v>
      </c>
    </row>
    <row r="583" spans="1:55" ht="15.75" customHeight="1" x14ac:dyDescent="0.25">
      <c r="A583" s="1" t="s">
        <v>1244</v>
      </c>
      <c r="B583" s="1" t="s">
        <v>1245</v>
      </c>
      <c r="C583" s="1" t="s">
        <v>3135</v>
      </c>
      <c r="D583" s="1">
        <v>75.571428569999995</v>
      </c>
      <c r="E583" s="1">
        <v>1.5986176329999999</v>
      </c>
      <c r="F583" s="1">
        <v>14</v>
      </c>
      <c r="G583" s="1">
        <v>50</v>
      </c>
      <c r="H583" s="1">
        <v>12.5</v>
      </c>
      <c r="I583" s="1">
        <v>2.5</v>
      </c>
      <c r="J583" s="1">
        <v>0.625</v>
      </c>
      <c r="K583" s="1">
        <v>5.25</v>
      </c>
      <c r="L583" s="1">
        <v>1.3125</v>
      </c>
      <c r="M583" s="1">
        <v>14.25</v>
      </c>
      <c r="N583" s="1">
        <v>3.5625</v>
      </c>
      <c r="O583" s="1">
        <v>14.25</v>
      </c>
      <c r="P583" s="1">
        <v>3.5625</v>
      </c>
      <c r="Q583" s="1">
        <v>357</v>
      </c>
      <c r="R583" s="1">
        <v>16.036414570000002</v>
      </c>
      <c r="S583" s="1">
        <v>118.96638660000001</v>
      </c>
      <c r="T583" s="1">
        <v>30.535014010000001</v>
      </c>
      <c r="U583" s="1">
        <v>9643.3249300000007</v>
      </c>
      <c r="V583" s="1">
        <v>220.6414566</v>
      </c>
      <c r="W583" s="1">
        <v>-176.6890756</v>
      </c>
      <c r="X583" s="1">
        <v>397.33053219999999</v>
      </c>
      <c r="Y583" s="1">
        <v>83.442577029999995</v>
      </c>
      <c r="Z583" s="1">
        <v>-19.60784314</v>
      </c>
      <c r="AA583" s="1">
        <v>136.30252100000001</v>
      </c>
      <c r="AB583" s="1">
        <v>-109.52941180000001</v>
      </c>
      <c r="AC583" s="1">
        <v>599.47619050000003</v>
      </c>
      <c r="AD583" s="1">
        <v>88.834733889999995</v>
      </c>
      <c r="AE583" s="1">
        <v>22.425770310000001</v>
      </c>
      <c r="AF583" s="1">
        <v>42.568627450000001</v>
      </c>
      <c r="AG583" s="1">
        <v>243.38655460000001</v>
      </c>
      <c r="AH583" s="1">
        <v>79.257703079999999</v>
      </c>
      <c r="AI583" s="1">
        <v>164.37254899999999</v>
      </c>
      <c r="AJ583" s="1">
        <v>160.41736689999999</v>
      </c>
      <c r="AK583" s="1">
        <v>1859.6924899999999</v>
      </c>
      <c r="AL583" s="1">
        <v>587.95954110000002</v>
      </c>
      <c r="AM583" s="1">
        <v>55.822506529999998</v>
      </c>
      <c r="AN583" s="1">
        <v>9215444.1530000009</v>
      </c>
      <c r="AO583" s="1">
        <v>1175.7643439999999</v>
      </c>
      <c r="AP583" s="1">
        <v>7933.2373239999997</v>
      </c>
      <c r="AQ583" s="1">
        <v>8008.6601039999996</v>
      </c>
      <c r="AR583" s="1">
        <v>5806.9608790000002</v>
      </c>
      <c r="AS583" s="1">
        <v>10782.879489999999</v>
      </c>
      <c r="AT583" s="1">
        <v>794.67788689999998</v>
      </c>
      <c r="AU583" s="1">
        <v>6291.3060150000001</v>
      </c>
      <c r="AV583" s="1">
        <v>135649.19959999999</v>
      </c>
      <c r="AW583" s="1">
        <v>3647.0259809999998</v>
      </c>
      <c r="AX583" s="1">
        <v>140.3013565</v>
      </c>
      <c r="AY583" s="1">
        <v>281.4538445</v>
      </c>
      <c r="AZ583" s="1">
        <v>30582.445660000001</v>
      </c>
      <c r="BA583" s="1">
        <v>1543.9783460000001</v>
      </c>
      <c r="BB583" s="1">
        <v>3048.7231769999999</v>
      </c>
      <c r="BC583" s="1">
        <v>34320.519139999997</v>
      </c>
    </row>
    <row r="584" spans="1:55" ht="15.75" customHeight="1" x14ac:dyDescent="0.25">
      <c r="A584" s="1" t="s">
        <v>1246</v>
      </c>
      <c r="B584" s="1" t="s">
        <v>1247</v>
      </c>
      <c r="C584" s="1" t="s">
        <v>3135</v>
      </c>
      <c r="D584" s="1">
        <v>79.5</v>
      </c>
      <c r="E584" s="1">
        <v>5.5951617149999997</v>
      </c>
      <c r="F584" s="1">
        <v>4</v>
      </c>
      <c r="G584" s="1">
        <v>39.5</v>
      </c>
      <c r="H584" s="1">
        <v>9.875</v>
      </c>
      <c r="I584" s="1">
        <v>2.65</v>
      </c>
      <c r="J584" s="1">
        <v>0.66249999999999998</v>
      </c>
      <c r="K584" s="1">
        <v>3.9</v>
      </c>
      <c r="L584" s="1">
        <v>0.97499999999999998</v>
      </c>
      <c r="M584" s="1">
        <v>8.5</v>
      </c>
      <c r="N584" s="1">
        <v>2.125</v>
      </c>
      <c r="O584" s="1">
        <v>8.5</v>
      </c>
      <c r="P584" s="1">
        <v>2.125</v>
      </c>
      <c r="Q584" s="1">
        <v>126</v>
      </c>
      <c r="R584" s="1">
        <v>35.293650790000001</v>
      </c>
      <c r="S584" s="1">
        <v>112.4603175</v>
      </c>
      <c r="T584" s="1">
        <v>37.388888889999997</v>
      </c>
      <c r="U584" s="1">
        <v>6333.8253969999996</v>
      </c>
      <c r="V584" s="1">
        <v>207.015873</v>
      </c>
      <c r="W584" s="1">
        <v>-90.079365080000002</v>
      </c>
      <c r="X584" s="1">
        <v>297.09523810000002</v>
      </c>
      <c r="Y584" s="1">
        <v>-26.333333329999999</v>
      </c>
      <c r="Z584" s="1">
        <v>107.0873016</v>
      </c>
      <c r="AA584" s="1">
        <v>119.15079369999999</v>
      </c>
      <c r="AB584" s="1">
        <v>-40</v>
      </c>
      <c r="AC584" s="1">
        <v>1270.5158730000001</v>
      </c>
      <c r="AD584" s="1">
        <v>200.70634920000001</v>
      </c>
      <c r="AE584" s="1">
        <v>29.62698413</v>
      </c>
      <c r="AF584" s="1">
        <v>52.039682540000001</v>
      </c>
      <c r="AG584" s="1">
        <v>569.67460319999998</v>
      </c>
      <c r="AH584" s="1">
        <v>118.05555560000001</v>
      </c>
      <c r="AI584" s="1">
        <v>130.79365079999999</v>
      </c>
      <c r="AJ584" s="1">
        <v>525.37301590000004</v>
      </c>
      <c r="AK584" s="1">
        <v>781.28107939999995</v>
      </c>
      <c r="AL584" s="1">
        <v>566.0424127</v>
      </c>
      <c r="AM584" s="1">
        <v>29.599555559999999</v>
      </c>
      <c r="AN584" s="1">
        <v>1143001.5689999999</v>
      </c>
      <c r="AO584" s="1">
        <v>1281.7117459999999</v>
      </c>
      <c r="AP584" s="1">
        <v>1754.9216510000001</v>
      </c>
      <c r="AQ584" s="1">
        <v>2332.790857</v>
      </c>
      <c r="AR584" s="1">
        <v>1747.296</v>
      </c>
      <c r="AS584" s="1">
        <v>1647.392317</v>
      </c>
      <c r="AT584" s="1">
        <v>726.68907939999997</v>
      </c>
      <c r="AU584" s="1">
        <v>1222.816</v>
      </c>
      <c r="AV584" s="1">
        <v>405069.5797</v>
      </c>
      <c r="AW584" s="1">
        <v>11699.281080000001</v>
      </c>
      <c r="AX584" s="1">
        <v>191.35574600000001</v>
      </c>
      <c r="AY584" s="1">
        <v>214.74241269999999</v>
      </c>
      <c r="AZ584" s="1">
        <v>98231.245269999999</v>
      </c>
      <c r="BA584" s="1">
        <v>2303.7008890000002</v>
      </c>
      <c r="BB584" s="1">
        <v>2672.469079</v>
      </c>
      <c r="BC584" s="1">
        <v>84620.299750000006</v>
      </c>
    </row>
    <row r="585" spans="1:55" ht="15.75" customHeight="1" x14ac:dyDescent="0.25">
      <c r="A585" s="1" t="s">
        <v>1248</v>
      </c>
      <c r="B585" s="1" t="s">
        <v>1249</v>
      </c>
      <c r="C585" s="1" t="s">
        <v>3135</v>
      </c>
      <c r="D585" s="1">
        <v>64.285714290000001</v>
      </c>
      <c r="E585" s="1">
        <v>3.1972352659999999</v>
      </c>
      <c r="F585" s="1">
        <v>7</v>
      </c>
      <c r="G585" s="1">
        <v>70</v>
      </c>
      <c r="H585" s="1">
        <v>17.5</v>
      </c>
      <c r="I585" s="1">
        <v>5</v>
      </c>
      <c r="J585" s="1">
        <v>1.25</v>
      </c>
      <c r="K585" s="1">
        <v>3.6</v>
      </c>
      <c r="L585" s="1">
        <v>0.9</v>
      </c>
      <c r="M585" s="1">
        <v>10.5</v>
      </c>
      <c r="N585" s="1">
        <v>2.625</v>
      </c>
      <c r="O585" s="1">
        <v>10.5</v>
      </c>
      <c r="P585" s="1">
        <v>2.625</v>
      </c>
      <c r="Q585" s="1">
        <v>496</v>
      </c>
      <c r="R585" s="1">
        <v>45.487903230000001</v>
      </c>
      <c r="S585" s="1">
        <v>108.51209679999999</v>
      </c>
      <c r="T585" s="1">
        <v>26.03830645</v>
      </c>
      <c r="U585" s="1">
        <v>10366.10484</v>
      </c>
      <c r="V585" s="1">
        <v>247.8991935</v>
      </c>
      <c r="W585" s="1">
        <v>-163.0907258</v>
      </c>
      <c r="X585" s="1">
        <v>410.98991940000002</v>
      </c>
      <c r="Y585" s="1">
        <v>129.10483869999999</v>
      </c>
      <c r="Z585" s="1">
        <v>-50.169354839999997</v>
      </c>
      <c r="AA585" s="1">
        <v>172.88508060000001</v>
      </c>
      <c r="AB585" s="1">
        <v>-94.417338709999996</v>
      </c>
      <c r="AC585" s="1">
        <v>929.51209679999999</v>
      </c>
      <c r="AD585" s="1">
        <v>104.60887099999999</v>
      </c>
      <c r="AE585" s="1">
        <v>51.042338710000003</v>
      </c>
      <c r="AF585" s="1">
        <v>24.21975806</v>
      </c>
      <c r="AG585" s="1">
        <v>296.85282260000002</v>
      </c>
      <c r="AH585" s="1">
        <v>168.92338710000001</v>
      </c>
      <c r="AI585" s="1">
        <v>273.79435480000001</v>
      </c>
      <c r="AJ585" s="1">
        <v>193.60887099999999</v>
      </c>
      <c r="AK585" s="1">
        <v>711.22005539999998</v>
      </c>
      <c r="AL585" s="1">
        <v>152.93318669999999</v>
      </c>
      <c r="AM585" s="1">
        <v>8.1217619750000001</v>
      </c>
      <c r="AN585" s="1">
        <v>1775910.2390000001</v>
      </c>
      <c r="AO585" s="1">
        <v>517.84840340000005</v>
      </c>
      <c r="AP585" s="1">
        <v>2675.6745799999999</v>
      </c>
      <c r="AQ585" s="1">
        <v>2334.51505</v>
      </c>
      <c r="AR585" s="1">
        <v>4803.0516129999996</v>
      </c>
      <c r="AS585" s="1">
        <v>5832.694493</v>
      </c>
      <c r="AT585" s="1">
        <v>424.53020120000002</v>
      </c>
      <c r="AU585" s="1">
        <v>1832.429517</v>
      </c>
      <c r="AV585" s="1">
        <v>46751.304900000003</v>
      </c>
      <c r="AW585" s="1">
        <v>444.96590090000001</v>
      </c>
      <c r="AX585" s="1">
        <v>504.87295130000001</v>
      </c>
      <c r="AY585" s="1">
        <v>206.17989170000001</v>
      </c>
      <c r="AZ585" s="1">
        <v>3891.1116280000001</v>
      </c>
      <c r="BA585" s="1">
        <v>4353.472906</v>
      </c>
      <c r="BB585" s="1">
        <v>1185.189948</v>
      </c>
      <c r="BC585" s="1">
        <v>9051.6568100000004</v>
      </c>
    </row>
    <row r="586" spans="1:55" ht="15.75" customHeight="1" x14ac:dyDescent="0.25">
      <c r="A586" s="1" t="s">
        <v>1250</v>
      </c>
      <c r="B586" s="1" t="s">
        <v>1251</v>
      </c>
      <c r="C586" s="1" t="s">
        <v>3143</v>
      </c>
      <c r="D586" s="1">
        <v>57.333333330000002</v>
      </c>
      <c r="E586" s="1">
        <v>7.4602156199999996</v>
      </c>
      <c r="F586" s="1">
        <v>3</v>
      </c>
      <c r="G586" s="1">
        <v>40</v>
      </c>
      <c r="H586" s="1">
        <v>10</v>
      </c>
      <c r="I586" s="1">
        <v>2.5</v>
      </c>
      <c r="J586" s="1">
        <v>0.625</v>
      </c>
      <c r="K586" s="1">
        <v>5</v>
      </c>
      <c r="L586" s="1">
        <v>1.25</v>
      </c>
      <c r="M586" s="1" t="s">
        <v>71</v>
      </c>
      <c r="N586" s="1" t="s">
        <v>71</v>
      </c>
      <c r="O586" s="1" t="s">
        <v>71</v>
      </c>
      <c r="P586" s="1" t="s">
        <v>71</v>
      </c>
      <c r="Q586" s="1">
        <v>71</v>
      </c>
      <c r="R586" s="1">
        <v>102.3661972</v>
      </c>
      <c r="S586" s="1">
        <v>81.619718309999996</v>
      </c>
      <c r="T586" s="1">
        <v>34.450704229999999</v>
      </c>
      <c r="U586" s="1">
        <v>5636.4225349999997</v>
      </c>
      <c r="V586" s="1">
        <v>230.18309859999999</v>
      </c>
      <c r="W586" s="1">
        <v>-4</v>
      </c>
      <c r="X586" s="1">
        <v>234.18309859999999</v>
      </c>
      <c r="Y586" s="1">
        <v>114.5915493</v>
      </c>
      <c r="Z586" s="1">
        <v>81.211267609999993</v>
      </c>
      <c r="AA586" s="1">
        <v>173.87323939999999</v>
      </c>
      <c r="AB586" s="1">
        <v>30.16901408</v>
      </c>
      <c r="AC586" s="1">
        <v>782.97183099999995</v>
      </c>
      <c r="AD586" s="1">
        <v>82.901408450000005</v>
      </c>
      <c r="AE586" s="1">
        <v>46.352112679999998</v>
      </c>
      <c r="AF586" s="1">
        <v>16.112676059999998</v>
      </c>
      <c r="AG586" s="1">
        <v>233.56338030000001</v>
      </c>
      <c r="AH586" s="1">
        <v>157.7605634</v>
      </c>
      <c r="AI586" s="1">
        <v>201.77464789999999</v>
      </c>
      <c r="AJ586" s="1">
        <v>198.915493</v>
      </c>
      <c r="AK586" s="1">
        <v>284.86398389999999</v>
      </c>
      <c r="AL586" s="1">
        <v>167.43903420000001</v>
      </c>
      <c r="AM586" s="1">
        <v>21.679678070000001</v>
      </c>
      <c r="AN586" s="1">
        <v>368302.73320000002</v>
      </c>
      <c r="AO586" s="1">
        <v>367.60885309999998</v>
      </c>
      <c r="AP586" s="1">
        <v>404.54285709999999</v>
      </c>
      <c r="AQ586" s="1">
        <v>364.49456739999999</v>
      </c>
      <c r="AR586" s="1">
        <v>2313.5593560000002</v>
      </c>
      <c r="AS586" s="1">
        <v>3747.5118710000002</v>
      </c>
      <c r="AT586" s="1">
        <v>157.19798789999999</v>
      </c>
      <c r="AU586" s="1">
        <v>519.17102620000003</v>
      </c>
      <c r="AV586" s="1">
        <v>33308.199200000003</v>
      </c>
      <c r="AW586" s="1">
        <v>573.60442660000001</v>
      </c>
      <c r="AX586" s="1">
        <v>96.545674039999994</v>
      </c>
      <c r="AY586" s="1">
        <v>27.044265589999998</v>
      </c>
      <c r="AZ586" s="1">
        <v>3749.8494970000002</v>
      </c>
      <c r="BA586" s="1">
        <v>1389.6418510000001</v>
      </c>
      <c r="BB586" s="1">
        <v>712.57706240000005</v>
      </c>
      <c r="BC586" s="1">
        <v>4991.878471</v>
      </c>
    </row>
    <row r="587" spans="1:55" ht="15.75" customHeight="1" x14ac:dyDescent="0.25">
      <c r="A587" s="1" t="s">
        <v>1252</v>
      </c>
      <c r="B587" s="1" t="s">
        <v>1253</v>
      </c>
      <c r="C587" s="1" t="s">
        <v>341</v>
      </c>
      <c r="D587" s="1">
        <v>33</v>
      </c>
      <c r="E587" s="1">
        <v>7.4602156199999996</v>
      </c>
      <c r="F587" s="1">
        <v>3</v>
      </c>
      <c r="G587" s="1">
        <v>27.5</v>
      </c>
      <c r="H587" s="1">
        <v>6.875</v>
      </c>
      <c r="I587" s="1">
        <v>2.25</v>
      </c>
      <c r="J587" s="1">
        <v>0.5625</v>
      </c>
      <c r="K587" s="1">
        <v>3.25</v>
      </c>
      <c r="L587" s="1">
        <v>0.8125</v>
      </c>
      <c r="M587" s="1">
        <v>7</v>
      </c>
      <c r="N587" s="1">
        <v>1.75</v>
      </c>
      <c r="O587" s="1">
        <v>7</v>
      </c>
      <c r="P587" s="1">
        <v>1.75</v>
      </c>
      <c r="Q587" s="1">
        <v>44</v>
      </c>
      <c r="R587" s="1">
        <v>38.386363639999999</v>
      </c>
      <c r="S587" s="1">
        <v>87.840909089999997</v>
      </c>
      <c r="T587" s="1">
        <v>21.40909091</v>
      </c>
      <c r="U587" s="1">
        <v>11219.659089999999</v>
      </c>
      <c r="V587" s="1">
        <v>237.04545450000001</v>
      </c>
      <c r="W587" s="1">
        <v>-170.5</v>
      </c>
      <c r="X587" s="1">
        <v>407.54545450000001</v>
      </c>
      <c r="Y587" s="1">
        <v>162.18181820000001</v>
      </c>
      <c r="Z587" s="1">
        <v>-87.022727270000004</v>
      </c>
      <c r="AA587" s="1">
        <v>177.56818179999999</v>
      </c>
      <c r="AB587" s="1">
        <v>-110.4772727</v>
      </c>
      <c r="AC587" s="1">
        <v>942.84090909999998</v>
      </c>
      <c r="AD587" s="1">
        <v>151.9090909</v>
      </c>
      <c r="AE587" s="1">
        <v>35.204545449999998</v>
      </c>
      <c r="AF587" s="1">
        <v>50.113636360000001</v>
      </c>
      <c r="AG587" s="1">
        <v>384.70454549999999</v>
      </c>
      <c r="AH587" s="1">
        <v>119.9090909</v>
      </c>
      <c r="AI587" s="1">
        <v>375.47727270000001</v>
      </c>
      <c r="AJ587" s="1">
        <v>135.54545450000001</v>
      </c>
      <c r="AK587" s="1">
        <v>3372.7077169999998</v>
      </c>
      <c r="AL587" s="1">
        <v>480.74154329999999</v>
      </c>
      <c r="AM587" s="1">
        <v>5.5496828750000002</v>
      </c>
      <c r="AN587" s="1">
        <v>16251041.949999999</v>
      </c>
      <c r="AO587" s="1">
        <v>683.95137420000003</v>
      </c>
      <c r="AP587" s="1">
        <v>14417.88372</v>
      </c>
      <c r="AQ587" s="1">
        <v>15595.044400000001</v>
      </c>
      <c r="AR587" s="1">
        <v>962.29175480000004</v>
      </c>
      <c r="AS587" s="1">
        <v>10744.58087</v>
      </c>
      <c r="AT587" s="1">
        <v>564.25105710000003</v>
      </c>
      <c r="AU587" s="1">
        <v>12294.53436</v>
      </c>
      <c r="AV587" s="1">
        <v>107199.25320000001</v>
      </c>
      <c r="AW587" s="1">
        <v>2778.735729</v>
      </c>
      <c r="AX587" s="1">
        <v>516.39904860000001</v>
      </c>
      <c r="AY587" s="1">
        <v>551.68446089999998</v>
      </c>
      <c r="AZ587" s="1">
        <v>13798.67812</v>
      </c>
      <c r="BA587" s="1">
        <v>5159.5729389999997</v>
      </c>
      <c r="BB587" s="1">
        <v>13064.069240000001</v>
      </c>
      <c r="BC587" s="1">
        <v>8444.2536999999993</v>
      </c>
    </row>
    <row r="588" spans="1:55" ht="15.75" customHeight="1" x14ac:dyDescent="0.25">
      <c r="A588" s="1" t="s">
        <v>1254</v>
      </c>
      <c r="B588" s="1" t="s">
        <v>1255</v>
      </c>
      <c r="C588" s="1" t="s">
        <v>3145</v>
      </c>
      <c r="D588" s="1">
        <v>66</v>
      </c>
      <c r="E588" s="1">
        <v>3.7301078099999998</v>
      </c>
      <c r="F588" s="1">
        <v>6</v>
      </c>
      <c r="G588" s="1">
        <v>62.5</v>
      </c>
      <c r="H588" s="1">
        <v>15.625</v>
      </c>
      <c r="I588" s="1">
        <v>8.5</v>
      </c>
      <c r="J588" s="1">
        <v>2.125</v>
      </c>
      <c r="K588" s="1">
        <v>4.75</v>
      </c>
      <c r="L588" s="1">
        <v>1.1875</v>
      </c>
      <c r="M588" s="1">
        <v>40</v>
      </c>
      <c r="N588" s="1">
        <v>10</v>
      </c>
      <c r="O588" s="1">
        <v>50</v>
      </c>
      <c r="P588" s="1">
        <v>12.5</v>
      </c>
      <c r="Q588" s="1">
        <v>1387</v>
      </c>
      <c r="R588" s="1">
        <v>70.767844269999998</v>
      </c>
      <c r="S588" s="1">
        <v>86.654650320000002</v>
      </c>
      <c r="T588" s="1">
        <v>28.257390050000001</v>
      </c>
      <c r="U588" s="1">
        <v>7961.9971159999996</v>
      </c>
      <c r="V588" s="1">
        <v>233.8024513</v>
      </c>
      <c r="W588" s="1">
        <v>-79.047584720000003</v>
      </c>
      <c r="X588" s="1">
        <v>312.85003599999999</v>
      </c>
      <c r="Y588" s="1">
        <v>131.73756309999999</v>
      </c>
      <c r="Z588" s="1">
        <v>9.8219178080000002</v>
      </c>
      <c r="AA588" s="1">
        <v>171.38139870000001</v>
      </c>
      <c r="AB588" s="1">
        <v>-32.652487379999997</v>
      </c>
      <c r="AC588" s="1">
        <v>726.35183849999999</v>
      </c>
      <c r="AD588" s="1">
        <v>86.602018749999999</v>
      </c>
      <c r="AE588" s="1">
        <v>37.900504689999998</v>
      </c>
      <c r="AF588" s="1">
        <v>26.661860130000001</v>
      </c>
      <c r="AG588" s="1">
        <v>241.27180970000001</v>
      </c>
      <c r="AH588" s="1">
        <v>125.73251620000001</v>
      </c>
      <c r="AI588" s="1">
        <v>211.44484499999999</v>
      </c>
      <c r="AJ588" s="1">
        <v>159.1896179</v>
      </c>
      <c r="AK588" s="1">
        <v>1104.6502499999999</v>
      </c>
      <c r="AL588" s="1">
        <v>359.96506310000001</v>
      </c>
      <c r="AM588" s="1">
        <v>40.894020019999999</v>
      </c>
      <c r="AN588" s="1">
        <v>6252742.3229999999</v>
      </c>
      <c r="AO588" s="1">
        <v>715.18316860000004</v>
      </c>
      <c r="AP588" s="1">
        <v>5851.4796969999998</v>
      </c>
      <c r="AQ588" s="1">
        <v>7565.9457490000004</v>
      </c>
      <c r="AR588" s="1">
        <v>2742.4433429999999</v>
      </c>
      <c r="AS588" s="1">
        <v>7864.2763450000002</v>
      </c>
      <c r="AT588" s="1">
        <v>359.69497840000002</v>
      </c>
      <c r="AU588" s="1">
        <v>4167.0523080000003</v>
      </c>
      <c r="AV588" s="1">
        <v>42460.193579999999</v>
      </c>
      <c r="AW588" s="1">
        <v>656.74914460000002</v>
      </c>
      <c r="AX588" s="1">
        <v>275.04925659999998</v>
      </c>
      <c r="AY588" s="1">
        <v>173.22107679999999</v>
      </c>
      <c r="AZ588" s="1">
        <v>5195.4433820000004</v>
      </c>
      <c r="BA588" s="1">
        <v>2643.4529320000001</v>
      </c>
      <c r="BB588" s="1">
        <v>3974.0162559999999</v>
      </c>
      <c r="BC588" s="1">
        <v>5801.1754190000001</v>
      </c>
    </row>
    <row r="589" spans="1:55" ht="15.75" customHeight="1" x14ac:dyDescent="0.25">
      <c r="A589" s="1" t="s">
        <v>1256</v>
      </c>
      <c r="B589" s="1" t="s">
        <v>1257</v>
      </c>
      <c r="C589" s="1" t="s">
        <v>3156</v>
      </c>
      <c r="D589" s="1">
        <v>62</v>
      </c>
      <c r="E589" s="1">
        <v>22.380646859999999</v>
      </c>
      <c r="F589" s="1">
        <v>1</v>
      </c>
      <c r="G589" s="1">
        <v>6.5</v>
      </c>
      <c r="H589" s="1">
        <v>1.625</v>
      </c>
      <c r="I589" s="1">
        <v>1.5</v>
      </c>
      <c r="J589" s="1">
        <v>0.375</v>
      </c>
      <c r="K589" s="1">
        <v>4</v>
      </c>
      <c r="L589" s="1">
        <v>1</v>
      </c>
      <c r="M589" s="1">
        <v>5.5</v>
      </c>
      <c r="N589" s="1">
        <v>1.375</v>
      </c>
      <c r="O589" s="1">
        <v>5.5</v>
      </c>
      <c r="P589" s="1">
        <v>1.375</v>
      </c>
      <c r="Q589" s="1">
        <v>4</v>
      </c>
      <c r="R589" s="1">
        <v>-27.25</v>
      </c>
      <c r="S589" s="1">
        <v>141</v>
      </c>
      <c r="T589" s="1">
        <v>37.25</v>
      </c>
      <c r="U589" s="1">
        <v>8090.75</v>
      </c>
      <c r="V589" s="1">
        <v>138.5</v>
      </c>
      <c r="W589" s="1">
        <v>-236</v>
      </c>
      <c r="X589" s="1">
        <v>374.5</v>
      </c>
      <c r="Y589" s="1">
        <v>69.75</v>
      </c>
      <c r="Z589" s="1">
        <v>-129.5</v>
      </c>
      <c r="AA589" s="1">
        <v>69.75</v>
      </c>
      <c r="AB589" s="1">
        <v>-136.5</v>
      </c>
      <c r="AC589" s="1">
        <v>446.5</v>
      </c>
      <c r="AD589" s="1">
        <v>95.75</v>
      </c>
      <c r="AE589" s="1">
        <v>2.25</v>
      </c>
      <c r="AF589" s="1">
        <v>92</v>
      </c>
      <c r="AG589" s="1">
        <v>260.75</v>
      </c>
      <c r="AH589" s="1">
        <v>10.75</v>
      </c>
      <c r="AI589" s="1">
        <v>260.75</v>
      </c>
      <c r="AJ589" s="1">
        <v>10.75</v>
      </c>
      <c r="AK589" s="1">
        <v>359.91249349999998</v>
      </c>
      <c r="AL589" s="1">
        <v>75.179926760000001</v>
      </c>
      <c r="AM589" s="1">
        <v>7.9319535810000001</v>
      </c>
      <c r="AN589" s="1">
        <v>1108318.8149999999</v>
      </c>
      <c r="AO589" s="1">
        <v>264.83138270000001</v>
      </c>
      <c r="AP589" s="1">
        <v>1096.3425970000001</v>
      </c>
      <c r="AQ589" s="1">
        <v>1188.171752</v>
      </c>
      <c r="AR589" s="1">
        <v>787.97137850000001</v>
      </c>
      <c r="AS589" s="1">
        <v>1704.8258390000001</v>
      </c>
      <c r="AT589" s="1">
        <v>194.32824450000001</v>
      </c>
      <c r="AU589" s="1">
        <v>896.69558770000003</v>
      </c>
      <c r="AV589" s="1">
        <v>35260.725749999998</v>
      </c>
      <c r="AW589" s="1">
        <v>606.38723270000003</v>
      </c>
      <c r="AX589" s="1">
        <v>131.97171460000001</v>
      </c>
      <c r="AY589" s="1">
        <v>49.227176270000001</v>
      </c>
      <c r="AZ589" s="1">
        <v>4579.2303949999996</v>
      </c>
      <c r="BA589" s="1">
        <v>1386.7778599999999</v>
      </c>
      <c r="BB589" s="1">
        <v>2240.5517719999998</v>
      </c>
      <c r="BC589" s="1">
        <v>3953.2927810000001</v>
      </c>
    </row>
    <row r="590" spans="1:55" ht="15.75" customHeight="1" x14ac:dyDescent="0.25">
      <c r="A590" s="1" t="s">
        <v>1258</v>
      </c>
      <c r="B590" s="1" t="s">
        <v>1259</v>
      </c>
      <c r="C590" s="1" t="s">
        <v>201</v>
      </c>
      <c r="D590" s="1">
        <v>64</v>
      </c>
      <c r="E590" s="1">
        <v>22.380646859999999</v>
      </c>
      <c r="F590" s="1">
        <v>1</v>
      </c>
      <c r="G590" s="1">
        <v>93.5</v>
      </c>
      <c r="H590" s="1">
        <v>23.375</v>
      </c>
      <c r="I590" s="1">
        <v>10.5</v>
      </c>
      <c r="J590" s="1">
        <v>2.625</v>
      </c>
      <c r="K590" s="1">
        <v>5.9</v>
      </c>
      <c r="L590" s="1">
        <v>1.4750000000000001</v>
      </c>
      <c r="M590" s="1" t="s">
        <v>71</v>
      </c>
      <c r="N590" s="1" t="s">
        <v>71</v>
      </c>
      <c r="O590" s="1" t="s">
        <v>71</v>
      </c>
      <c r="P590" s="1" t="s">
        <v>71</v>
      </c>
      <c r="Q590" s="1" t="s">
        <v>71</v>
      </c>
      <c r="R590" s="1" t="s">
        <v>71</v>
      </c>
      <c r="S590" s="1" t="s">
        <v>71</v>
      </c>
      <c r="T590" s="1" t="s">
        <v>71</v>
      </c>
      <c r="U590" s="1" t="s">
        <v>71</v>
      </c>
      <c r="V590" s="1" t="s">
        <v>71</v>
      </c>
      <c r="W590" s="1" t="s">
        <v>71</v>
      </c>
      <c r="X590" s="1" t="s">
        <v>71</v>
      </c>
      <c r="Y590" s="1" t="s">
        <v>71</v>
      </c>
      <c r="Z590" s="1" t="s">
        <v>71</v>
      </c>
      <c r="AA590" s="1" t="s">
        <v>71</v>
      </c>
      <c r="AB590" s="1" t="s">
        <v>71</v>
      </c>
      <c r="AC590" s="1" t="s">
        <v>71</v>
      </c>
      <c r="AD590" s="1" t="s">
        <v>71</v>
      </c>
      <c r="AE590" s="1" t="s">
        <v>71</v>
      </c>
      <c r="AF590" s="1" t="s">
        <v>71</v>
      </c>
      <c r="AG590" s="1" t="s">
        <v>71</v>
      </c>
      <c r="AH590" s="1" t="s">
        <v>71</v>
      </c>
      <c r="AI590" s="1" t="s">
        <v>71</v>
      </c>
      <c r="AJ590" s="1" t="s">
        <v>71</v>
      </c>
      <c r="AK590" s="1" t="s">
        <v>71</v>
      </c>
      <c r="AL590" s="1" t="s">
        <v>71</v>
      </c>
      <c r="AM590" s="1" t="s">
        <v>71</v>
      </c>
      <c r="AN590" s="1" t="s">
        <v>71</v>
      </c>
      <c r="AO590" s="1" t="s">
        <v>71</v>
      </c>
      <c r="AP590" s="1" t="s">
        <v>71</v>
      </c>
      <c r="AQ590" s="1" t="s">
        <v>71</v>
      </c>
      <c r="AR590" s="1" t="s">
        <v>71</v>
      </c>
      <c r="AS590" s="1" t="s">
        <v>71</v>
      </c>
      <c r="AT590" s="1" t="s">
        <v>71</v>
      </c>
      <c r="AU590" s="1" t="s">
        <v>71</v>
      </c>
      <c r="AV590" s="1" t="s">
        <v>71</v>
      </c>
      <c r="AW590" s="1" t="s">
        <v>71</v>
      </c>
      <c r="AX590" s="1" t="s">
        <v>71</v>
      </c>
      <c r="AY590" s="1" t="s">
        <v>71</v>
      </c>
      <c r="AZ590" s="1" t="s">
        <v>71</v>
      </c>
      <c r="BA590" s="1" t="s">
        <v>71</v>
      </c>
      <c r="BB590" s="1" t="s">
        <v>71</v>
      </c>
      <c r="BC590" s="1" t="s">
        <v>71</v>
      </c>
    </row>
    <row r="591" spans="1:55" ht="15.75" customHeight="1" x14ac:dyDescent="0.25">
      <c r="A591" s="1" t="s">
        <v>1260</v>
      </c>
      <c r="B591" s="1" t="s">
        <v>1261</v>
      </c>
      <c r="C591" s="1" t="s">
        <v>3148</v>
      </c>
      <c r="D591" s="1">
        <v>56</v>
      </c>
      <c r="E591" s="1">
        <v>22.380646859999999</v>
      </c>
      <c r="F591" s="1">
        <v>1</v>
      </c>
      <c r="G591" s="1">
        <v>4.5</v>
      </c>
      <c r="H591" s="1">
        <v>1.125</v>
      </c>
      <c r="I591" s="1">
        <v>2.5</v>
      </c>
      <c r="J591" s="1">
        <v>0.625</v>
      </c>
      <c r="K591" s="1">
        <v>3</v>
      </c>
      <c r="L591" s="1">
        <v>0.75</v>
      </c>
      <c r="M591" s="1">
        <v>7.5</v>
      </c>
      <c r="N591" s="1">
        <v>1.875</v>
      </c>
      <c r="O591" s="1">
        <v>5</v>
      </c>
      <c r="P591" s="1">
        <v>1.25</v>
      </c>
      <c r="Q591" s="1">
        <v>32</v>
      </c>
      <c r="R591" s="1">
        <v>132.8125</v>
      </c>
      <c r="S591" s="1">
        <v>92.40625</v>
      </c>
      <c r="T591" s="1">
        <v>28.3125</v>
      </c>
      <c r="U591" s="1">
        <v>7987.65625</v>
      </c>
      <c r="V591" s="1">
        <v>294.375</v>
      </c>
      <c r="W591" s="1">
        <v>-27.15625</v>
      </c>
      <c r="X591" s="1">
        <v>321.53125</v>
      </c>
      <c r="Y591" s="1">
        <v>225.15625</v>
      </c>
      <c r="Z591" s="1">
        <v>31.1875</v>
      </c>
      <c r="AA591" s="1">
        <v>235.59375</v>
      </c>
      <c r="AB591" s="1">
        <v>31.1875</v>
      </c>
      <c r="AC591" s="1">
        <v>1763.125</v>
      </c>
      <c r="AD591" s="1">
        <v>246.125</v>
      </c>
      <c r="AE591" s="1">
        <v>55.1875</v>
      </c>
      <c r="AF591" s="1">
        <v>45.875</v>
      </c>
      <c r="AG591" s="1">
        <v>673.96875</v>
      </c>
      <c r="AH591" s="1">
        <v>185</v>
      </c>
      <c r="AI591" s="1">
        <v>664.21875</v>
      </c>
      <c r="AJ591" s="1">
        <v>185</v>
      </c>
      <c r="AK591" s="1">
        <v>225.8346774</v>
      </c>
      <c r="AL591" s="1">
        <v>50.50705645</v>
      </c>
      <c r="AM591" s="1">
        <v>1.7056451610000001</v>
      </c>
      <c r="AN591" s="1">
        <v>144627.5232</v>
      </c>
      <c r="AO591" s="1">
        <v>158.43548390000001</v>
      </c>
      <c r="AP591" s="1">
        <v>407.61995969999998</v>
      </c>
      <c r="AQ591" s="1">
        <v>214.64415320000001</v>
      </c>
      <c r="AR591" s="1">
        <v>333.49092739999998</v>
      </c>
      <c r="AS591" s="1">
        <v>329.96370969999998</v>
      </c>
      <c r="AT591" s="1">
        <v>180.63608869999999</v>
      </c>
      <c r="AU591" s="1">
        <v>329.96370969999998</v>
      </c>
      <c r="AV591" s="1">
        <v>105744.371</v>
      </c>
      <c r="AW591" s="1">
        <v>2381.7903230000002</v>
      </c>
      <c r="AX591" s="1">
        <v>192.86693550000001</v>
      </c>
      <c r="AY591" s="1">
        <v>8.1129032260000002</v>
      </c>
      <c r="AZ591" s="1">
        <v>20019.77319</v>
      </c>
      <c r="BA591" s="1">
        <v>1400.7096770000001</v>
      </c>
      <c r="BB591" s="1">
        <v>21648.36996</v>
      </c>
      <c r="BC591" s="1">
        <v>1400.7096770000001</v>
      </c>
    </row>
    <row r="592" spans="1:55" ht="15.75" customHeight="1" x14ac:dyDescent="0.25">
      <c r="A592" s="1" t="s">
        <v>1262</v>
      </c>
      <c r="B592" s="1" t="s">
        <v>1263</v>
      </c>
      <c r="C592" s="1" t="s">
        <v>3178</v>
      </c>
      <c r="D592" s="1">
        <v>59.333333330000002</v>
      </c>
      <c r="E592" s="1">
        <v>7.4602156199999996</v>
      </c>
      <c r="F592" s="1">
        <v>3</v>
      </c>
      <c r="G592" s="1">
        <v>15</v>
      </c>
      <c r="H592" s="1">
        <v>3.75</v>
      </c>
      <c r="I592" s="1">
        <v>0.55000000000000004</v>
      </c>
      <c r="J592" s="1">
        <v>0.13750000000000001</v>
      </c>
      <c r="K592" s="1">
        <v>5</v>
      </c>
      <c r="L592" s="1">
        <v>1.25</v>
      </c>
      <c r="M592" s="1">
        <v>0</v>
      </c>
      <c r="N592" s="1">
        <v>0</v>
      </c>
      <c r="O592" s="1">
        <v>17.5</v>
      </c>
      <c r="P592" s="1">
        <v>4.375</v>
      </c>
      <c r="Q592" s="1">
        <v>936</v>
      </c>
      <c r="R592" s="1">
        <v>71.764957260000003</v>
      </c>
      <c r="S592" s="1">
        <v>68.67307692</v>
      </c>
      <c r="T592" s="1">
        <v>30.848290599999999</v>
      </c>
      <c r="U592" s="1">
        <v>5476.463675</v>
      </c>
      <c r="V592" s="1">
        <v>192.56837609999999</v>
      </c>
      <c r="W592" s="1">
        <v>-28.564102559999998</v>
      </c>
      <c r="X592" s="1">
        <v>221.13247860000001</v>
      </c>
      <c r="Y592" s="1">
        <v>81.224358969999997</v>
      </c>
      <c r="Z592" s="1">
        <v>62.685897439999998</v>
      </c>
      <c r="AA592" s="1">
        <v>143.3846154</v>
      </c>
      <c r="AB592" s="1">
        <v>4.2970085469999999</v>
      </c>
      <c r="AC592" s="1">
        <v>1054.4861109999999</v>
      </c>
      <c r="AD592" s="1">
        <v>122.93055560000001</v>
      </c>
      <c r="AE592" s="1">
        <v>56.825854700000001</v>
      </c>
      <c r="AF592" s="1">
        <v>23.04273504</v>
      </c>
      <c r="AG592" s="1">
        <v>341.67521369999997</v>
      </c>
      <c r="AH592" s="1">
        <v>188.1784188</v>
      </c>
      <c r="AI592" s="1">
        <v>247.04487180000001</v>
      </c>
      <c r="AJ592" s="1">
        <v>276.02991450000002</v>
      </c>
      <c r="AK592" s="1">
        <v>555.05271719999996</v>
      </c>
      <c r="AL592" s="1">
        <v>230.9967503</v>
      </c>
      <c r="AM592" s="1">
        <v>28.019740389999999</v>
      </c>
      <c r="AN592" s="1">
        <v>1346824.0759999999</v>
      </c>
      <c r="AO592" s="1">
        <v>1097.710828</v>
      </c>
      <c r="AP592" s="1">
        <v>939.64508430000001</v>
      </c>
      <c r="AQ592" s="1">
        <v>1762.564249</v>
      </c>
      <c r="AR592" s="1">
        <v>2471.6865079999998</v>
      </c>
      <c r="AS592" s="1">
        <v>2600.8552450000002</v>
      </c>
      <c r="AT592" s="1">
        <v>619.10752779999996</v>
      </c>
      <c r="AU592" s="1">
        <v>838.80794830000002</v>
      </c>
      <c r="AV592" s="1">
        <v>205671.83300000001</v>
      </c>
      <c r="AW592" s="1">
        <v>3506.0625519999999</v>
      </c>
      <c r="AX592" s="1">
        <v>456.97391909999999</v>
      </c>
      <c r="AY592" s="1">
        <v>47.187476580000002</v>
      </c>
      <c r="AZ592" s="1">
        <v>26093.167130000002</v>
      </c>
      <c r="BA592" s="1">
        <v>5542.5959400000002</v>
      </c>
      <c r="BB592" s="1">
        <v>7364.7081449999996</v>
      </c>
      <c r="BC592" s="1">
        <v>19495.233329999999</v>
      </c>
    </row>
    <row r="593" spans="1:55" ht="15.75" customHeight="1" x14ac:dyDescent="0.25">
      <c r="A593" s="1" t="s">
        <v>1264</v>
      </c>
      <c r="B593" s="1" t="s">
        <v>1265</v>
      </c>
      <c r="C593" s="1" t="s">
        <v>3145</v>
      </c>
      <c r="D593" s="1">
        <v>81.5</v>
      </c>
      <c r="E593" s="1">
        <v>5.5951617149999997</v>
      </c>
      <c r="F593" s="1">
        <v>4</v>
      </c>
      <c r="G593" s="1">
        <v>19</v>
      </c>
      <c r="H593" s="1">
        <v>4.75</v>
      </c>
      <c r="I593" s="1">
        <v>2.4</v>
      </c>
      <c r="J593" s="1">
        <v>0.6</v>
      </c>
      <c r="K593" s="1">
        <v>6.25</v>
      </c>
      <c r="L593" s="1">
        <v>1.5625</v>
      </c>
      <c r="M593" s="1">
        <v>20</v>
      </c>
      <c r="N593" s="1">
        <v>5</v>
      </c>
      <c r="O593" s="1">
        <v>25</v>
      </c>
      <c r="P593" s="1">
        <v>6.25</v>
      </c>
      <c r="Q593" s="1">
        <v>466</v>
      </c>
      <c r="R593" s="1">
        <v>142.5901288</v>
      </c>
      <c r="S593" s="1">
        <v>84.609442060000006</v>
      </c>
      <c r="T593" s="1">
        <v>39.706008580000002</v>
      </c>
      <c r="U593" s="1">
        <v>4970.4141630000004</v>
      </c>
      <c r="V593" s="1">
        <v>256.85407729999997</v>
      </c>
      <c r="W593" s="1">
        <v>29.736051499999999</v>
      </c>
      <c r="X593" s="1">
        <v>227.1180258</v>
      </c>
      <c r="Y593" s="1">
        <v>158.195279</v>
      </c>
      <c r="Z593" s="1">
        <v>117.04935620000001</v>
      </c>
      <c r="AA593" s="1">
        <v>205.65665240000001</v>
      </c>
      <c r="AB593" s="1">
        <v>78.154506440000006</v>
      </c>
      <c r="AC593" s="1">
        <v>1411.5150209999999</v>
      </c>
      <c r="AD593" s="1">
        <v>178.98068670000001</v>
      </c>
      <c r="AE593" s="1">
        <v>64.826180260000001</v>
      </c>
      <c r="AF593" s="1">
        <v>30.557939910000002</v>
      </c>
      <c r="AG593" s="1">
        <v>484.0450644</v>
      </c>
      <c r="AH593" s="1">
        <v>222.70171669999999</v>
      </c>
      <c r="AI593" s="1">
        <v>394.16738199999998</v>
      </c>
      <c r="AJ593" s="1">
        <v>314.72961370000002</v>
      </c>
      <c r="AK593" s="1">
        <v>1402.6423970000001</v>
      </c>
      <c r="AL593" s="1">
        <v>186.16541599999999</v>
      </c>
      <c r="AM593" s="1">
        <v>123.1671466</v>
      </c>
      <c r="AN593" s="1">
        <v>5855052.1310000001</v>
      </c>
      <c r="AO593" s="1">
        <v>1364.972209</v>
      </c>
      <c r="AP593" s="1">
        <v>3578.796848</v>
      </c>
      <c r="AQ593" s="1">
        <v>4780.0613089999997</v>
      </c>
      <c r="AR593" s="1">
        <v>4110.9617840000001</v>
      </c>
      <c r="AS593" s="1">
        <v>5137.5782040000004</v>
      </c>
      <c r="AT593" s="1">
        <v>1351.942074</v>
      </c>
      <c r="AU593" s="1">
        <v>3358.264248</v>
      </c>
      <c r="AV593" s="1">
        <v>349335.85889999999</v>
      </c>
      <c r="AW593" s="1">
        <v>6193.2791960000004</v>
      </c>
      <c r="AX593" s="1">
        <v>1370.4923020000001</v>
      </c>
      <c r="AY593" s="1">
        <v>221.28803360000001</v>
      </c>
      <c r="AZ593" s="1">
        <v>40300.77001</v>
      </c>
      <c r="BA593" s="1">
        <v>13981.031269999999</v>
      </c>
      <c r="BB593" s="1">
        <v>39295.498800000001</v>
      </c>
      <c r="BC593" s="1">
        <v>29649.539639999999</v>
      </c>
    </row>
    <row r="594" spans="1:55" ht="15.75" customHeight="1" x14ac:dyDescent="0.25">
      <c r="A594" s="1" t="s">
        <v>1266</v>
      </c>
      <c r="B594" s="1" t="s">
        <v>1267</v>
      </c>
      <c r="C594" s="1" t="s">
        <v>79</v>
      </c>
      <c r="D594" s="1">
        <v>68</v>
      </c>
      <c r="E594" s="1">
        <v>2.238064686</v>
      </c>
      <c r="F594" s="1">
        <v>10</v>
      </c>
      <c r="G594" s="1">
        <v>50</v>
      </c>
      <c r="H594" s="1">
        <v>12.5</v>
      </c>
      <c r="I594" s="1">
        <v>6</v>
      </c>
      <c r="J594" s="1">
        <v>1.5</v>
      </c>
      <c r="K594" s="1">
        <v>3.5</v>
      </c>
      <c r="L594" s="1">
        <v>0.875</v>
      </c>
      <c r="M594" s="1">
        <v>16</v>
      </c>
      <c r="N594" s="1">
        <v>4</v>
      </c>
      <c r="O594" s="1">
        <v>20</v>
      </c>
      <c r="P594" s="1">
        <v>5</v>
      </c>
      <c r="Q594" s="1">
        <v>401</v>
      </c>
      <c r="R594" s="1">
        <v>121.20947630000001</v>
      </c>
      <c r="S594" s="1">
        <v>73.942643390000001</v>
      </c>
      <c r="T594" s="1">
        <v>35.072319200000003</v>
      </c>
      <c r="U594" s="1">
        <v>4826.6907730000003</v>
      </c>
      <c r="V594" s="1">
        <v>235.7007481</v>
      </c>
      <c r="W594" s="1">
        <v>26.221945139999999</v>
      </c>
      <c r="X594" s="1">
        <v>209.478803</v>
      </c>
      <c r="Y594" s="1">
        <v>103.8453865</v>
      </c>
      <c r="Z594" s="1">
        <v>154.6882793</v>
      </c>
      <c r="AA594" s="1">
        <v>184.32917710000001</v>
      </c>
      <c r="AB594" s="1">
        <v>61.598503739999998</v>
      </c>
      <c r="AC594" s="1">
        <v>949.15461349999998</v>
      </c>
      <c r="AD594" s="1">
        <v>117.1246883</v>
      </c>
      <c r="AE594" s="1">
        <v>42.21197007</v>
      </c>
      <c r="AF594" s="1">
        <v>29.807980050000001</v>
      </c>
      <c r="AG594" s="1">
        <v>326.70573569999999</v>
      </c>
      <c r="AH594" s="1">
        <v>150.67082289999999</v>
      </c>
      <c r="AI594" s="1">
        <v>183.85785540000001</v>
      </c>
      <c r="AJ594" s="1">
        <v>273.0498753</v>
      </c>
      <c r="AK594" s="1">
        <v>1012.86101</v>
      </c>
      <c r="AL594" s="1">
        <v>349.51920200000001</v>
      </c>
      <c r="AM594" s="1">
        <v>41.467256859999999</v>
      </c>
      <c r="AN594" s="1">
        <v>1419334.6640000001</v>
      </c>
      <c r="AO594" s="1">
        <v>1120.3852240000001</v>
      </c>
      <c r="AP594" s="1">
        <v>1942.433117</v>
      </c>
      <c r="AQ594" s="1">
        <v>1867.4901749999999</v>
      </c>
      <c r="AR594" s="1">
        <v>1138.051035</v>
      </c>
      <c r="AS594" s="1">
        <v>4184.1450869999999</v>
      </c>
      <c r="AT594" s="1">
        <v>731.56137160000003</v>
      </c>
      <c r="AU594" s="1">
        <v>1832.550898</v>
      </c>
      <c r="AV594" s="1">
        <v>86667.576029999997</v>
      </c>
      <c r="AW594" s="1">
        <v>1371.4494139999999</v>
      </c>
      <c r="AX594" s="1">
        <v>410.37245639999998</v>
      </c>
      <c r="AY594" s="1">
        <v>126.8905362</v>
      </c>
      <c r="AZ594" s="1">
        <v>11377.13819</v>
      </c>
      <c r="BA594" s="1">
        <v>3659.6963719999999</v>
      </c>
      <c r="BB594" s="1">
        <v>5842.9272440000004</v>
      </c>
      <c r="BC594" s="1">
        <v>10038.69751</v>
      </c>
    </row>
    <row r="595" spans="1:55" ht="15.75" customHeight="1" x14ac:dyDescent="0.25">
      <c r="A595" s="1" t="s">
        <v>1268</v>
      </c>
      <c r="B595" s="1" t="s">
        <v>1269</v>
      </c>
      <c r="C595" s="1" t="s">
        <v>157</v>
      </c>
      <c r="D595" s="1">
        <v>88</v>
      </c>
      <c r="E595" s="1">
        <v>22.380646859999999</v>
      </c>
      <c r="F595" s="1">
        <v>1</v>
      </c>
      <c r="G595" s="1">
        <v>25</v>
      </c>
      <c r="H595" s="1">
        <v>6.25</v>
      </c>
      <c r="I595" s="1">
        <v>1.5</v>
      </c>
      <c r="J595" s="1">
        <v>0.375</v>
      </c>
      <c r="K595" s="1">
        <v>5.5</v>
      </c>
      <c r="L595" s="1">
        <v>1.375</v>
      </c>
      <c r="M595" s="1">
        <v>0</v>
      </c>
      <c r="N595" s="1">
        <v>0</v>
      </c>
      <c r="O595" s="1">
        <v>42.5</v>
      </c>
      <c r="P595" s="1">
        <v>10.625</v>
      </c>
      <c r="Q595" s="1">
        <v>82</v>
      </c>
      <c r="R595" s="1">
        <v>87.329268290000002</v>
      </c>
      <c r="S595" s="1">
        <v>91.280487800000003</v>
      </c>
      <c r="T595" s="1">
        <v>45.731707319999998</v>
      </c>
      <c r="U595" s="1">
        <v>3676.5609760000002</v>
      </c>
      <c r="V595" s="1">
        <v>191.5243902</v>
      </c>
      <c r="W595" s="1">
        <v>-6.0243902440000001</v>
      </c>
      <c r="X595" s="1">
        <v>197.54878049999999</v>
      </c>
      <c r="Y595" s="1">
        <v>65.402439020000003</v>
      </c>
      <c r="Z595" s="1">
        <v>107.34146339999999</v>
      </c>
      <c r="AA595" s="1">
        <v>133.15853659999999</v>
      </c>
      <c r="AB595" s="1">
        <v>38.280487800000003</v>
      </c>
      <c r="AC595" s="1">
        <v>1837.573171</v>
      </c>
      <c r="AD595" s="1">
        <v>189.51219510000001</v>
      </c>
      <c r="AE595" s="1">
        <v>104.06097560000001</v>
      </c>
      <c r="AF595" s="1">
        <v>15.926829270000001</v>
      </c>
      <c r="AG595" s="1">
        <v>538.92682930000001</v>
      </c>
      <c r="AH595" s="1">
        <v>375.90243900000002</v>
      </c>
      <c r="AI595" s="1">
        <v>392.3658537</v>
      </c>
      <c r="AJ595" s="1">
        <v>498.57317069999999</v>
      </c>
      <c r="AK595" s="1">
        <v>300.29765129999998</v>
      </c>
      <c r="AL595" s="1">
        <v>31.784552850000001</v>
      </c>
      <c r="AM595" s="1">
        <v>4.2481180370000002</v>
      </c>
      <c r="AN595" s="1">
        <v>114069.78019999999</v>
      </c>
      <c r="AO595" s="1">
        <v>262.86976809999999</v>
      </c>
      <c r="AP595" s="1">
        <v>341.55495330000002</v>
      </c>
      <c r="AQ595" s="1">
        <v>164.07783800000001</v>
      </c>
      <c r="AR595" s="1">
        <v>822.68789519999996</v>
      </c>
      <c r="AS595" s="1">
        <v>1784.746161</v>
      </c>
      <c r="AT595" s="1">
        <v>277.51776569999998</v>
      </c>
      <c r="AU595" s="1">
        <v>373.5623306</v>
      </c>
      <c r="AV595" s="1">
        <v>788515.87730000005</v>
      </c>
      <c r="AW595" s="1">
        <v>8332.9196030000003</v>
      </c>
      <c r="AX595" s="1">
        <v>2179.4653720000001</v>
      </c>
      <c r="AY595" s="1">
        <v>35.821740439999999</v>
      </c>
      <c r="AZ595" s="1">
        <v>69902.043959999995</v>
      </c>
      <c r="BA595" s="1">
        <v>31558.928639999998</v>
      </c>
      <c r="BB595" s="1">
        <v>32782.037340000003</v>
      </c>
      <c r="BC595" s="1">
        <v>62182.618040000001</v>
      </c>
    </row>
    <row r="596" spans="1:55" ht="15.75" customHeight="1" x14ac:dyDescent="0.25">
      <c r="A596" s="1" t="s">
        <v>1270</v>
      </c>
      <c r="B596" s="1" t="s">
        <v>1271</v>
      </c>
      <c r="C596" s="1" t="s">
        <v>157</v>
      </c>
      <c r="D596" s="1">
        <v>88</v>
      </c>
      <c r="E596" s="1">
        <v>22.380646859999999</v>
      </c>
      <c r="F596" s="1">
        <v>1</v>
      </c>
      <c r="G596" s="1">
        <v>14.5</v>
      </c>
      <c r="H596" s="1">
        <v>3.625</v>
      </c>
      <c r="I596" s="1">
        <v>1.5</v>
      </c>
      <c r="J596" s="1">
        <v>0.375</v>
      </c>
      <c r="K596" s="1">
        <v>5</v>
      </c>
      <c r="L596" s="1">
        <v>1.25</v>
      </c>
      <c r="M596" s="1">
        <v>0</v>
      </c>
      <c r="N596" s="1">
        <v>0</v>
      </c>
      <c r="O596" s="1">
        <v>32.5</v>
      </c>
      <c r="P596" s="1">
        <v>8.125</v>
      </c>
      <c r="Q596" s="1">
        <v>18</v>
      </c>
      <c r="R596" s="1">
        <v>71.166666669999998</v>
      </c>
      <c r="S596" s="1">
        <v>99.666666669999998</v>
      </c>
      <c r="T596" s="1">
        <v>45.444444439999998</v>
      </c>
      <c r="U596" s="1">
        <v>4142.2777779999997</v>
      </c>
      <c r="V596" s="1">
        <v>187.61111109999999</v>
      </c>
      <c r="W596" s="1">
        <v>-29.38888889</v>
      </c>
      <c r="X596" s="1">
        <v>217</v>
      </c>
      <c r="Y596" s="1">
        <v>86.666666669999998</v>
      </c>
      <c r="Z596" s="1">
        <v>34.944444439999998</v>
      </c>
      <c r="AA596" s="1">
        <v>122.2222222</v>
      </c>
      <c r="AB596" s="1">
        <v>14.722222220000001</v>
      </c>
      <c r="AC596" s="1">
        <v>1009.055556</v>
      </c>
      <c r="AD596" s="1">
        <v>98.111111109999996</v>
      </c>
      <c r="AE596" s="1">
        <v>67.222222220000006</v>
      </c>
      <c r="AF596" s="1">
        <v>11.83333333</v>
      </c>
      <c r="AG596" s="1">
        <v>273.11111110000002</v>
      </c>
      <c r="AH596" s="1">
        <v>229.83333329999999</v>
      </c>
      <c r="AI596" s="1">
        <v>259.44444440000001</v>
      </c>
      <c r="AJ596" s="1">
        <v>235.2222222</v>
      </c>
      <c r="AK596" s="1">
        <v>79.98055411</v>
      </c>
      <c r="AL596" s="1">
        <v>16.70665039</v>
      </c>
      <c r="AM596" s="1">
        <v>1.762656351</v>
      </c>
      <c r="AN596" s="1">
        <v>246293.07010000001</v>
      </c>
      <c r="AO596" s="1">
        <v>58.851418389999999</v>
      </c>
      <c r="AP596" s="1">
        <v>243.63168820000001</v>
      </c>
      <c r="AQ596" s="1">
        <v>264.03816699999999</v>
      </c>
      <c r="AR596" s="1">
        <v>175.10475080000001</v>
      </c>
      <c r="AS596" s="1">
        <v>378.85018639999998</v>
      </c>
      <c r="AT596" s="1">
        <v>43.184054330000002</v>
      </c>
      <c r="AU596" s="1">
        <v>199.26568610000001</v>
      </c>
      <c r="AV596" s="1">
        <v>7835.7168320000001</v>
      </c>
      <c r="AW596" s="1">
        <v>134.75271839999999</v>
      </c>
      <c r="AX596" s="1">
        <v>29.327047690000001</v>
      </c>
      <c r="AY596" s="1">
        <v>10.939372499999999</v>
      </c>
      <c r="AZ596" s="1">
        <v>1017.606754</v>
      </c>
      <c r="BA596" s="1">
        <v>308.17285779999997</v>
      </c>
      <c r="BB596" s="1">
        <v>497.9003937</v>
      </c>
      <c r="BC596" s="1">
        <v>878.50950680000005</v>
      </c>
    </row>
    <row r="597" spans="1:55" ht="15.75" customHeight="1" x14ac:dyDescent="0.25">
      <c r="A597" s="1" t="s">
        <v>1272</v>
      </c>
      <c r="B597" s="1" t="s">
        <v>1273</v>
      </c>
      <c r="C597" s="1" t="s">
        <v>150</v>
      </c>
      <c r="D597" s="1">
        <v>36</v>
      </c>
      <c r="E597" s="1">
        <v>7.4602156199999996</v>
      </c>
      <c r="F597" s="1">
        <v>3</v>
      </c>
      <c r="G597" s="1">
        <v>42</v>
      </c>
      <c r="H597" s="1">
        <v>10.5</v>
      </c>
      <c r="I597" s="1">
        <v>7.5</v>
      </c>
      <c r="J597" s="1">
        <v>1.875</v>
      </c>
      <c r="K597" s="1">
        <v>3.85</v>
      </c>
      <c r="L597" s="1">
        <v>0.96250000000000002</v>
      </c>
      <c r="M597" s="1">
        <v>29.5</v>
      </c>
      <c r="N597" s="1">
        <v>7.375</v>
      </c>
      <c r="O597" s="1">
        <v>22</v>
      </c>
      <c r="P597" s="1">
        <v>5.5</v>
      </c>
      <c r="Q597" s="1">
        <v>17</v>
      </c>
      <c r="R597" s="1">
        <v>132.94117650000001</v>
      </c>
      <c r="S597" s="1">
        <v>127.6470588</v>
      </c>
      <c r="T597" s="1">
        <v>36.58823529</v>
      </c>
      <c r="U597" s="1">
        <v>7894.3529410000001</v>
      </c>
      <c r="V597" s="1">
        <v>301.35294119999998</v>
      </c>
      <c r="W597" s="1">
        <v>-42.823529409999999</v>
      </c>
      <c r="X597" s="1">
        <v>344.17647060000002</v>
      </c>
      <c r="Y597" s="1">
        <v>135.29411759999999</v>
      </c>
      <c r="Z597" s="1">
        <v>181.94117650000001</v>
      </c>
      <c r="AA597" s="1">
        <v>230.94117650000001</v>
      </c>
      <c r="AB597" s="1">
        <v>26.823529409999999</v>
      </c>
      <c r="AC597" s="1">
        <v>1385.294118</v>
      </c>
      <c r="AD597" s="1">
        <v>146.8823529</v>
      </c>
      <c r="AE597" s="1">
        <v>84.117647059999996</v>
      </c>
      <c r="AF597" s="1">
        <v>14.52941176</v>
      </c>
      <c r="AG597" s="1">
        <v>396.41176469999999</v>
      </c>
      <c r="AH597" s="1">
        <v>286</v>
      </c>
      <c r="AI597" s="1">
        <v>334.8823529</v>
      </c>
      <c r="AJ597" s="1">
        <v>358.76470590000002</v>
      </c>
      <c r="AK597" s="1">
        <v>84.685292590000003</v>
      </c>
      <c r="AL597" s="1">
        <v>17.689394530000001</v>
      </c>
      <c r="AM597" s="1">
        <v>1.866342019</v>
      </c>
      <c r="AN597" s="1">
        <v>260780.8977</v>
      </c>
      <c r="AO597" s="1">
        <v>62.31326653</v>
      </c>
      <c r="AP597" s="1">
        <v>257.962964</v>
      </c>
      <c r="AQ597" s="1">
        <v>279.56982390000002</v>
      </c>
      <c r="AR597" s="1">
        <v>185.4050302</v>
      </c>
      <c r="AS597" s="1">
        <v>401.1354915</v>
      </c>
      <c r="AT597" s="1">
        <v>45.724292820000002</v>
      </c>
      <c r="AU597" s="1">
        <v>210.9871971</v>
      </c>
      <c r="AV597" s="1">
        <v>8296.6413520000006</v>
      </c>
      <c r="AW597" s="1">
        <v>142.67934890000001</v>
      </c>
      <c r="AX597" s="1">
        <v>31.052168139999999</v>
      </c>
      <c r="AY597" s="1">
        <v>11.582865</v>
      </c>
      <c r="AZ597" s="1">
        <v>1077.4659750000001</v>
      </c>
      <c r="BA597" s="1">
        <v>326.30067300000002</v>
      </c>
      <c r="BB597" s="1">
        <v>527.18865210000001</v>
      </c>
      <c r="BC597" s="1">
        <v>930.18653659999995</v>
      </c>
    </row>
    <row r="598" spans="1:55" ht="15.75" customHeight="1" x14ac:dyDescent="0.25">
      <c r="A598" s="1" t="s">
        <v>1274</v>
      </c>
      <c r="B598" s="1" t="s">
        <v>1275</v>
      </c>
      <c r="C598" s="1" t="s">
        <v>3139</v>
      </c>
      <c r="D598" s="1">
        <v>70</v>
      </c>
      <c r="E598" s="1">
        <v>11.190323429999999</v>
      </c>
      <c r="F598" s="1">
        <v>2</v>
      </c>
      <c r="G598" s="1">
        <v>20</v>
      </c>
      <c r="H598" s="1">
        <v>5</v>
      </c>
      <c r="I598" s="1">
        <v>1.5</v>
      </c>
      <c r="J598" s="1">
        <v>0.375</v>
      </c>
      <c r="K598" s="1">
        <v>3.5</v>
      </c>
      <c r="L598" s="1">
        <v>0.875</v>
      </c>
      <c r="M598" s="1">
        <v>0</v>
      </c>
      <c r="N598" s="1">
        <v>0</v>
      </c>
      <c r="O598" s="1">
        <v>12.5</v>
      </c>
      <c r="P598" s="1">
        <v>3.125</v>
      </c>
      <c r="Q598" s="1">
        <v>356</v>
      </c>
      <c r="R598" s="1">
        <v>15.300561800000001</v>
      </c>
      <c r="S598" s="1">
        <v>99.825842699999995</v>
      </c>
      <c r="T598" s="1">
        <v>32.601123600000001</v>
      </c>
      <c r="U598" s="1">
        <v>7169.323034</v>
      </c>
      <c r="V598" s="1">
        <v>180.60112359999999</v>
      </c>
      <c r="W598" s="1">
        <v>-126.7275281</v>
      </c>
      <c r="X598" s="1">
        <v>307.32865170000002</v>
      </c>
      <c r="Y598" s="1">
        <v>39.547752809999999</v>
      </c>
      <c r="Z598" s="1">
        <v>11.06460674</v>
      </c>
      <c r="AA598" s="1">
        <v>108.0702247</v>
      </c>
      <c r="AB598" s="1">
        <v>-73.396067419999994</v>
      </c>
      <c r="AC598" s="1">
        <v>1244.367978</v>
      </c>
      <c r="AD598" s="1">
        <v>154.14606739999999</v>
      </c>
      <c r="AE598" s="1">
        <v>59.952247190000001</v>
      </c>
      <c r="AF598" s="1">
        <v>28.123595510000001</v>
      </c>
      <c r="AG598" s="1">
        <v>428.81741570000003</v>
      </c>
      <c r="AH598" s="1">
        <v>208.87640450000001</v>
      </c>
      <c r="AI598" s="1">
        <v>313.27528089999998</v>
      </c>
      <c r="AJ598" s="1">
        <v>313.28932579999997</v>
      </c>
      <c r="AK598" s="1">
        <v>1763.9178589999999</v>
      </c>
      <c r="AL598" s="1">
        <v>560.38085139999998</v>
      </c>
      <c r="AM598" s="1">
        <v>40.662984649999999</v>
      </c>
      <c r="AN598" s="1">
        <v>3711618.05</v>
      </c>
      <c r="AO598" s="1">
        <v>1280.9052380000001</v>
      </c>
      <c r="AP598" s="1">
        <v>4843.7086490000002</v>
      </c>
      <c r="AQ598" s="1">
        <v>4651.9564730000002</v>
      </c>
      <c r="AR598" s="1">
        <v>5121.5329250000004</v>
      </c>
      <c r="AS598" s="1">
        <v>7163.8690539999998</v>
      </c>
      <c r="AT598" s="1">
        <v>1234.1330829999999</v>
      </c>
      <c r="AU598" s="1">
        <v>3514.527196</v>
      </c>
      <c r="AV598" s="1">
        <v>604348.1544</v>
      </c>
      <c r="AW598" s="1">
        <v>9894.9983229999998</v>
      </c>
      <c r="AX598" s="1">
        <v>1642.823065</v>
      </c>
      <c r="AY598" s="1">
        <v>210.38468109999999</v>
      </c>
      <c r="AZ598" s="1">
        <v>83032.51586</v>
      </c>
      <c r="BA598" s="1">
        <v>20759.184679999998</v>
      </c>
      <c r="BB598" s="1">
        <v>51128.329640000004</v>
      </c>
      <c r="BC598" s="1">
        <v>58418.651270000002</v>
      </c>
    </row>
    <row r="599" spans="1:55" ht="15.75" customHeight="1" x14ac:dyDescent="0.25">
      <c r="A599" s="1" t="s">
        <v>1276</v>
      </c>
      <c r="B599" s="1" t="s">
        <v>1277</v>
      </c>
      <c r="C599" s="1" t="s">
        <v>3180</v>
      </c>
      <c r="D599" s="1">
        <v>46</v>
      </c>
      <c r="E599" s="1">
        <v>22.380646859999999</v>
      </c>
      <c r="F599" s="1">
        <v>1</v>
      </c>
      <c r="G599" s="1">
        <v>22.5</v>
      </c>
      <c r="H599" s="1">
        <v>5.625</v>
      </c>
      <c r="I599" s="1">
        <v>3</v>
      </c>
      <c r="J599" s="1">
        <v>0.75</v>
      </c>
      <c r="K599" s="1">
        <v>3.75</v>
      </c>
      <c r="L599" s="1">
        <v>0.9375</v>
      </c>
      <c r="M599" s="1">
        <v>12.5</v>
      </c>
      <c r="N599" s="1">
        <v>3.125</v>
      </c>
      <c r="O599" s="1">
        <v>7.25</v>
      </c>
      <c r="P599" s="1">
        <v>1.8125</v>
      </c>
      <c r="Q599" s="1">
        <v>13</v>
      </c>
      <c r="R599" s="1">
        <v>33.76923077</v>
      </c>
      <c r="S599" s="1">
        <v>85.92307692</v>
      </c>
      <c r="T599" s="1">
        <v>20.92307692</v>
      </c>
      <c r="U599" s="1">
        <v>10981.615379999999</v>
      </c>
      <c r="V599" s="1">
        <v>223.69230769999999</v>
      </c>
      <c r="W599" s="1">
        <v>-179.53846150000001</v>
      </c>
      <c r="X599" s="1">
        <v>403.2307692</v>
      </c>
      <c r="Y599" s="1">
        <v>166</v>
      </c>
      <c r="Z599" s="1">
        <v>-117.6153846</v>
      </c>
      <c r="AA599" s="1">
        <v>166.46153849999999</v>
      </c>
      <c r="AB599" s="1">
        <v>-117.6153846</v>
      </c>
      <c r="AC599" s="1">
        <v>849.69230770000001</v>
      </c>
      <c r="AD599" s="1">
        <v>160.69230769999999</v>
      </c>
      <c r="AE599" s="1">
        <v>16.76923077</v>
      </c>
      <c r="AF599" s="1">
        <v>67</v>
      </c>
      <c r="AG599" s="1">
        <v>420.7692308</v>
      </c>
      <c r="AH599" s="1">
        <v>59.53846154</v>
      </c>
      <c r="AI599" s="1">
        <v>418.46153850000002</v>
      </c>
      <c r="AJ599" s="1">
        <v>59.53846154</v>
      </c>
      <c r="AK599" s="1">
        <v>110.7423057</v>
      </c>
      <c r="AL599" s="1">
        <v>23.132285159999999</v>
      </c>
      <c r="AM599" s="1">
        <v>2.440601102</v>
      </c>
      <c r="AN599" s="1">
        <v>341021.17389999999</v>
      </c>
      <c r="AO599" s="1">
        <v>81.486579309999996</v>
      </c>
      <c r="AP599" s="1">
        <v>337.33618369999999</v>
      </c>
      <c r="AQ599" s="1">
        <v>365.59130820000001</v>
      </c>
      <c r="AR599" s="1">
        <v>242.45273180000001</v>
      </c>
      <c r="AS599" s="1">
        <v>524.56179659999998</v>
      </c>
      <c r="AT599" s="1">
        <v>59.793306000000001</v>
      </c>
      <c r="AU599" s="1">
        <v>275.9063347</v>
      </c>
      <c r="AV599" s="1">
        <v>10849.45408</v>
      </c>
      <c r="AW599" s="1">
        <v>186.58068700000001</v>
      </c>
      <c r="AX599" s="1">
        <v>40.60668141</v>
      </c>
      <c r="AY599" s="1">
        <v>15.146823469999999</v>
      </c>
      <c r="AZ599" s="1">
        <v>1408.993968</v>
      </c>
      <c r="BA599" s="1">
        <v>426.70087999999998</v>
      </c>
      <c r="BB599" s="1">
        <v>689.40054510000004</v>
      </c>
      <c r="BC599" s="1">
        <v>1216.3977789999999</v>
      </c>
    </row>
    <row r="600" spans="1:55" ht="15.75" customHeight="1" x14ac:dyDescent="0.25">
      <c r="A600" s="1" t="s">
        <v>1278</v>
      </c>
      <c r="B600" s="1" t="s">
        <v>1279</v>
      </c>
      <c r="C600" s="1" t="s">
        <v>150</v>
      </c>
      <c r="D600" s="1">
        <v>46</v>
      </c>
      <c r="E600" s="1">
        <v>22.380646859999999</v>
      </c>
      <c r="F600" s="1">
        <v>1</v>
      </c>
      <c r="G600" s="1">
        <v>44.5</v>
      </c>
      <c r="H600" s="1">
        <v>11.125</v>
      </c>
      <c r="I600" s="1">
        <v>7.5</v>
      </c>
      <c r="J600" s="1">
        <v>1.875</v>
      </c>
      <c r="K600" s="1">
        <v>3.8</v>
      </c>
      <c r="L600" s="1">
        <v>0.95</v>
      </c>
      <c r="M600" s="1">
        <v>29.5</v>
      </c>
      <c r="N600" s="1">
        <v>7.375</v>
      </c>
      <c r="O600" s="1">
        <v>26</v>
      </c>
      <c r="P600" s="1">
        <v>6.5</v>
      </c>
      <c r="Q600" s="1">
        <v>1</v>
      </c>
      <c r="R600" s="1">
        <v>140</v>
      </c>
      <c r="S600" s="1">
        <v>133</v>
      </c>
      <c r="T600" s="1">
        <v>40</v>
      </c>
      <c r="U600" s="1">
        <v>7082</v>
      </c>
      <c r="V600" s="1">
        <v>299</v>
      </c>
      <c r="W600" s="1">
        <v>-27</v>
      </c>
      <c r="X600" s="1">
        <v>326</v>
      </c>
      <c r="Y600" s="1">
        <v>60</v>
      </c>
      <c r="Z600" s="1">
        <v>146</v>
      </c>
      <c r="AA600" s="1">
        <v>228</v>
      </c>
      <c r="AB600" s="1">
        <v>46</v>
      </c>
      <c r="AC600" s="1">
        <v>1707</v>
      </c>
      <c r="AD600" s="1">
        <v>175</v>
      </c>
      <c r="AE600" s="1">
        <v>125</v>
      </c>
      <c r="AF600" s="1">
        <v>9</v>
      </c>
      <c r="AG600" s="1">
        <v>461</v>
      </c>
      <c r="AH600" s="1">
        <v>390</v>
      </c>
      <c r="AI600" s="1">
        <v>430</v>
      </c>
      <c r="AJ600" s="1">
        <v>438</v>
      </c>
      <c r="AK600" s="1">
        <v>1439.6499739999999</v>
      </c>
      <c r="AL600" s="1">
        <v>300.71970709999999</v>
      </c>
      <c r="AM600" s="1">
        <v>31.727814330000001</v>
      </c>
      <c r="AN600" s="1">
        <v>4433275.2609999999</v>
      </c>
      <c r="AO600" s="1">
        <v>1059.325531</v>
      </c>
      <c r="AP600" s="1">
        <v>4385.3703880000003</v>
      </c>
      <c r="AQ600" s="1">
        <v>4752.6870070000004</v>
      </c>
      <c r="AR600" s="1">
        <v>3151.8855140000001</v>
      </c>
      <c r="AS600" s="1">
        <v>6819.3033560000003</v>
      </c>
      <c r="AT600" s="1">
        <v>777.31297800000004</v>
      </c>
      <c r="AU600" s="1">
        <v>3586.7823509999998</v>
      </c>
      <c r="AV600" s="1">
        <v>141042.90299999999</v>
      </c>
      <c r="AW600" s="1">
        <v>2425.5489309999998</v>
      </c>
      <c r="AX600" s="1">
        <v>527.88685840000005</v>
      </c>
      <c r="AY600" s="1">
        <v>196.90870509999999</v>
      </c>
      <c r="AZ600" s="1">
        <v>18316.921579999998</v>
      </c>
      <c r="BA600" s="1">
        <v>5547.1114399999997</v>
      </c>
      <c r="BB600" s="1">
        <v>8962.2070870000007</v>
      </c>
      <c r="BC600" s="1">
        <v>15813.171120000001</v>
      </c>
    </row>
    <row r="601" spans="1:55" ht="15.75" customHeight="1" x14ac:dyDescent="0.25">
      <c r="A601" s="1" t="s">
        <v>1280</v>
      </c>
      <c r="B601" s="1" t="s">
        <v>1281</v>
      </c>
      <c r="C601" s="1" t="s">
        <v>3140</v>
      </c>
      <c r="D601" s="1">
        <v>58</v>
      </c>
      <c r="E601" s="1">
        <v>11.190323429999999</v>
      </c>
      <c r="F601" s="1">
        <v>2</v>
      </c>
      <c r="G601" s="1">
        <v>50</v>
      </c>
      <c r="H601" s="1">
        <v>12.5</v>
      </c>
      <c r="I601" s="1">
        <v>1.6</v>
      </c>
      <c r="J601" s="1">
        <v>0.4</v>
      </c>
      <c r="K601" s="1">
        <v>3.2</v>
      </c>
      <c r="L601" s="1">
        <v>0.8</v>
      </c>
      <c r="M601" s="1" t="s">
        <v>71</v>
      </c>
      <c r="N601" s="1" t="s">
        <v>71</v>
      </c>
      <c r="O601" s="1" t="s">
        <v>71</v>
      </c>
      <c r="P601" s="1" t="s">
        <v>71</v>
      </c>
      <c r="Q601" s="1">
        <v>447</v>
      </c>
      <c r="R601" s="1">
        <v>82.029082770000002</v>
      </c>
      <c r="S601" s="1">
        <v>115.0111857</v>
      </c>
      <c r="T601" s="1">
        <v>28.829977629999998</v>
      </c>
      <c r="U601" s="1">
        <v>9795.0671139999995</v>
      </c>
      <c r="V601" s="1">
        <v>278.30648769999999</v>
      </c>
      <c r="W601" s="1">
        <v>-117.25279639999999</v>
      </c>
      <c r="X601" s="1">
        <v>395.55928410000001</v>
      </c>
      <c r="Y601" s="1">
        <v>162.77404920000001</v>
      </c>
      <c r="Z601" s="1">
        <v>-25.145413869999999</v>
      </c>
      <c r="AA601" s="1">
        <v>203.0044743</v>
      </c>
      <c r="AB601" s="1">
        <v>-50.015659960000001</v>
      </c>
      <c r="AC601" s="1">
        <v>962.10290829999997</v>
      </c>
      <c r="AD601" s="1">
        <v>107.9261745</v>
      </c>
      <c r="AE601" s="1">
        <v>51.780760630000003</v>
      </c>
      <c r="AF601" s="1">
        <v>24.789709169999998</v>
      </c>
      <c r="AG601" s="1">
        <v>303.38478750000002</v>
      </c>
      <c r="AH601" s="1">
        <v>173.62863530000001</v>
      </c>
      <c r="AI601" s="1">
        <v>285.68456379999998</v>
      </c>
      <c r="AJ601" s="1">
        <v>184.9261745</v>
      </c>
      <c r="AK601" s="1">
        <v>1233.207672</v>
      </c>
      <c r="AL601" s="1">
        <v>157.1725203</v>
      </c>
      <c r="AM601" s="1">
        <v>15.536049999999999</v>
      </c>
      <c r="AN601" s="1">
        <v>1819098.1259999999</v>
      </c>
      <c r="AO601" s="1">
        <v>743.60316409999996</v>
      </c>
      <c r="AP601" s="1">
        <v>3074.2386409999999</v>
      </c>
      <c r="AQ601" s="1">
        <v>1995.6192349999999</v>
      </c>
      <c r="AR601" s="1">
        <v>3906.4667690000001</v>
      </c>
      <c r="AS601" s="1">
        <v>5939.1110939999999</v>
      </c>
      <c r="AT601" s="1">
        <v>713.4439261</v>
      </c>
      <c r="AU601" s="1">
        <v>2618.6522209999998</v>
      </c>
      <c r="AV601" s="1">
        <v>47562.765169999999</v>
      </c>
      <c r="AW601" s="1">
        <v>312.10440299999999</v>
      </c>
      <c r="AX601" s="1">
        <v>596.90249900000003</v>
      </c>
      <c r="AY601" s="1">
        <v>260.60141850000002</v>
      </c>
      <c r="AZ601" s="1">
        <v>2248.2148350000002</v>
      </c>
      <c r="BA601" s="1">
        <v>5714.4761289999997</v>
      </c>
      <c r="BB601" s="1">
        <v>1522.2209049999999</v>
      </c>
      <c r="BC601" s="1">
        <v>7598.3869139999997</v>
      </c>
    </row>
    <row r="602" spans="1:55" ht="15.75" customHeight="1" x14ac:dyDescent="0.25">
      <c r="A602" s="1" t="s">
        <v>1282</v>
      </c>
      <c r="B602" s="1" t="s">
        <v>1283</v>
      </c>
      <c r="C602" s="1" t="s">
        <v>386</v>
      </c>
      <c r="D602" s="1">
        <v>58</v>
      </c>
      <c r="E602" s="1">
        <v>22.380646859999999</v>
      </c>
      <c r="F602" s="1">
        <v>1</v>
      </c>
      <c r="G602" s="1">
        <v>58</v>
      </c>
      <c r="H602" s="1">
        <v>14.5</v>
      </c>
      <c r="I602" s="1">
        <v>8</v>
      </c>
      <c r="J602" s="1">
        <v>2</v>
      </c>
      <c r="K602" s="1">
        <v>4.25</v>
      </c>
      <c r="L602" s="1">
        <v>1.0625</v>
      </c>
      <c r="M602" s="1">
        <v>39.5</v>
      </c>
      <c r="N602" s="1">
        <v>9.875</v>
      </c>
      <c r="O602" s="1">
        <v>37.5</v>
      </c>
      <c r="P602" s="1">
        <v>9.375</v>
      </c>
      <c r="Q602" s="1">
        <v>4</v>
      </c>
      <c r="R602" s="1">
        <v>143.75</v>
      </c>
      <c r="S602" s="1">
        <v>135.75</v>
      </c>
      <c r="T602" s="1">
        <v>56.75</v>
      </c>
      <c r="U602" s="1">
        <v>3519</v>
      </c>
      <c r="V602" s="1">
        <v>242</v>
      </c>
      <c r="W602" s="1">
        <v>4.75</v>
      </c>
      <c r="X602" s="1">
        <v>237.25</v>
      </c>
      <c r="Y602" s="1">
        <v>182</v>
      </c>
      <c r="Z602" s="1">
        <v>94</v>
      </c>
      <c r="AA602" s="1">
        <v>182</v>
      </c>
      <c r="AB602" s="1">
        <v>93.25</v>
      </c>
      <c r="AC602" s="1">
        <v>948.5</v>
      </c>
      <c r="AD602" s="1">
        <v>164.75</v>
      </c>
      <c r="AE602" s="1">
        <v>9.75</v>
      </c>
      <c r="AF602" s="1">
        <v>71.5</v>
      </c>
      <c r="AG602" s="1">
        <v>462</v>
      </c>
      <c r="AH602" s="1">
        <v>45.25</v>
      </c>
      <c r="AI602" s="1">
        <v>462</v>
      </c>
      <c r="AJ602" s="1">
        <v>45.25</v>
      </c>
      <c r="AK602" s="1">
        <v>359.91249349999998</v>
      </c>
      <c r="AL602" s="1">
        <v>75.179926760000001</v>
      </c>
      <c r="AM602" s="1">
        <v>7.9319535810000001</v>
      </c>
      <c r="AN602" s="1">
        <v>1108318.8149999999</v>
      </c>
      <c r="AO602" s="1">
        <v>264.83138270000001</v>
      </c>
      <c r="AP602" s="1">
        <v>1096.3425970000001</v>
      </c>
      <c r="AQ602" s="1">
        <v>1188.171752</v>
      </c>
      <c r="AR602" s="1">
        <v>787.97137850000001</v>
      </c>
      <c r="AS602" s="1">
        <v>1704.8258390000001</v>
      </c>
      <c r="AT602" s="1">
        <v>194.32824450000001</v>
      </c>
      <c r="AU602" s="1">
        <v>896.69558770000003</v>
      </c>
      <c r="AV602" s="1">
        <v>35260.725749999998</v>
      </c>
      <c r="AW602" s="1">
        <v>606.38723270000003</v>
      </c>
      <c r="AX602" s="1">
        <v>131.97171460000001</v>
      </c>
      <c r="AY602" s="1">
        <v>49.227176270000001</v>
      </c>
      <c r="AZ602" s="1">
        <v>4579.2303949999996</v>
      </c>
      <c r="BA602" s="1">
        <v>1386.7778599999999</v>
      </c>
      <c r="BB602" s="1">
        <v>2240.5517719999998</v>
      </c>
      <c r="BC602" s="1">
        <v>3953.2927810000001</v>
      </c>
    </row>
    <row r="603" spans="1:55" ht="15.75" customHeight="1" x14ac:dyDescent="0.25">
      <c r="A603" s="1" t="s">
        <v>1284</v>
      </c>
      <c r="B603" s="1" t="s">
        <v>1285</v>
      </c>
      <c r="C603" s="1" t="s">
        <v>65</v>
      </c>
      <c r="D603" s="1">
        <v>80</v>
      </c>
      <c r="E603" s="1">
        <v>22.380646859999999</v>
      </c>
      <c r="F603" s="1">
        <v>1</v>
      </c>
      <c r="G603" s="1">
        <v>30</v>
      </c>
      <c r="H603" s="1">
        <v>7.5</v>
      </c>
      <c r="I603" s="1">
        <v>3</v>
      </c>
      <c r="J603" s="1">
        <v>0.75</v>
      </c>
      <c r="K603" s="1">
        <v>3.1</v>
      </c>
      <c r="L603" s="1">
        <v>0.77500000000000002</v>
      </c>
      <c r="M603" s="1">
        <v>20</v>
      </c>
      <c r="N603" s="1">
        <v>5</v>
      </c>
      <c r="O603" s="1">
        <v>20</v>
      </c>
      <c r="P603" s="1">
        <v>5</v>
      </c>
      <c r="Q603" s="1">
        <v>35</v>
      </c>
      <c r="R603" s="1">
        <v>-13.85714286</v>
      </c>
      <c r="S603" s="1">
        <v>72.400000000000006</v>
      </c>
      <c r="T603" s="1">
        <v>24.31428571</v>
      </c>
      <c r="U603" s="1">
        <v>8582.2571430000007</v>
      </c>
      <c r="V603" s="1">
        <v>148.2857143</v>
      </c>
      <c r="W603" s="1">
        <v>-160.14285709999999</v>
      </c>
      <c r="X603" s="1">
        <v>308.42857140000001</v>
      </c>
      <c r="Y603" s="1">
        <v>62.31428571</v>
      </c>
      <c r="Z603" s="1">
        <v>-51.6</v>
      </c>
      <c r="AA603" s="1">
        <v>98.714285709999999</v>
      </c>
      <c r="AB603" s="1">
        <v>-115.9714286</v>
      </c>
      <c r="AC603" s="1">
        <v>551.62857140000006</v>
      </c>
      <c r="AD603" s="1">
        <v>84.685714290000007</v>
      </c>
      <c r="AE603" s="1">
        <v>24.2</v>
      </c>
      <c r="AF603" s="1">
        <v>47.428571429999998</v>
      </c>
      <c r="AG603" s="1">
        <v>218.2</v>
      </c>
      <c r="AH603" s="1">
        <v>80.485714290000004</v>
      </c>
      <c r="AI603" s="1">
        <v>160.45714290000001</v>
      </c>
      <c r="AJ603" s="1">
        <v>119.08571430000001</v>
      </c>
      <c r="AK603" s="1">
        <v>2407.8907559999998</v>
      </c>
      <c r="AL603" s="1">
        <v>139.1882353</v>
      </c>
      <c r="AM603" s="1">
        <v>35.574789920000001</v>
      </c>
      <c r="AN603" s="1">
        <v>8487689.5500000007</v>
      </c>
      <c r="AO603" s="1">
        <v>808.85714289999999</v>
      </c>
      <c r="AP603" s="1">
        <v>7202.1848739999996</v>
      </c>
      <c r="AQ603" s="1">
        <v>7545.8403360000002</v>
      </c>
      <c r="AR603" s="1">
        <v>1359.633613</v>
      </c>
      <c r="AS603" s="1">
        <v>12008.36471</v>
      </c>
      <c r="AT603" s="1">
        <v>614.73949579999999</v>
      </c>
      <c r="AU603" s="1">
        <v>6252.2638660000002</v>
      </c>
      <c r="AV603" s="1">
        <v>83379.299159999995</v>
      </c>
      <c r="AW603" s="1">
        <v>1206.810084</v>
      </c>
      <c r="AX603" s="1">
        <v>272.81176470000003</v>
      </c>
      <c r="AY603" s="1">
        <v>336.72268910000003</v>
      </c>
      <c r="AZ603" s="1">
        <v>8311.5764710000003</v>
      </c>
      <c r="BA603" s="1">
        <v>2857.6100839999999</v>
      </c>
      <c r="BB603" s="1">
        <v>3210.3142859999998</v>
      </c>
      <c r="BC603" s="1">
        <v>8145.6100839999999</v>
      </c>
    </row>
    <row r="604" spans="1:55" ht="15.75" customHeight="1" x14ac:dyDescent="0.25">
      <c r="A604" s="1" t="s">
        <v>1286</v>
      </c>
      <c r="B604" s="1" t="s">
        <v>1287</v>
      </c>
      <c r="C604" s="1" t="s">
        <v>65</v>
      </c>
      <c r="D604" s="1">
        <v>78</v>
      </c>
      <c r="E604" s="1">
        <v>22.380646859999999</v>
      </c>
      <c r="F604" s="1">
        <v>1</v>
      </c>
      <c r="G604" s="1" t="s">
        <v>71</v>
      </c>
      <c r="H604" s="1" t="s">
        <v>71</v>
      </c>
      <c r="I604" s="1">
        <v>8.5</v>
      </c>
      <c r="J604" s="1">
        <v>2.125</v>
      </c>
      <c r="K604" s="1" t="s">
        <v>71</v>
      </c>
      <c r="L604" s="1" t="s">
        <v>71</v>
      </c>
      <c r="M604" s="1">
        <v>129</v>
      </c>
      <c r="N604" s="1">
        <v>32.25</v>
      </c>
      <c r="O604" s="1" t="s">
        <v>71</v>
      </c>
      <c r="P604" s="1" t="s">
        <v>71</v>
      </c>
      <c r="Q604" s="1">
        <v>35</v>
      </c>
      <c r="R604" s="1">
        <v>82.02857143</v>
      </c>
      <c r="S604" s="1">
        <v>92.914285710000001</v>
      </c>
      <c r="T604" s="1">
        <v>32.171428570000003</v>
      </c>
      <c r="U604" s="1">
        <v>6862.3142859999998</v>
      </c>
      <c r="V604" s="1">
        <v>232.08571430000001</v>
      </c>
      <c r="W604" s="1">
        <v>-51.885714290000003</v>
      </c>
      <c r="X604" s="1">
        <v>283.97142860000002</v>
      </c>
      <c r="Y604" s="1">
        <v>162.4</v>
      </c>
      <c r="Z604" s="1">
        <v>14.82857143</v>
      </c>
      <c r="AA604" s="1">
        <v>167.82857139999999</v>
      </c>
      <c r="AB604" s="1">
        <v>-8.7428571430000002</v>
      </c>
      <c r="AC604" s="1">
        <v>1038.4000000000001</v>
      </c>
      <c r="AD604" s="1">
        <v>131.6857143</v>
      </c>
      <c r="AE604" s="1">
        <v>58.34285714</v>
      </c>
      <c r="AF604" s="1">
        <v>29.571428569999998</v>
      </c>
      <c r="AG604" s="1">
        <v>375.8</v>
      </c>
      <c r="AH604" s="1">
        <v>187.9428571</v>
      </c>
      <c r="AI604" s="1">
        <v>368.6</v>
      </c>
      <c r="AJ604" s="1">
        <v>200.9714286</v>
      </c>
      <c r="AK604" s="1">
        <v>292.9109244</v>
      </c>
      <c r="AL604" s="1">
        <v>52.90420168</v>
      </c>
      <c r="AM604" s="1">
        <v>1.3815126049999999</v>
      </c>
      <c r="AN604" s="1">
        <v>77224.221850000002</v>
      </c>
      <c r="AO604" s="1">
        <v>406.61008399999997</v>
      </c>
      <c r="AP604" s="1">
        <v>344.81008400000002</v>
      </c>
      <c r="AQ604" s="1">
        <v>220.9109244</v>
      </c>
      <c r="AR604" s="1">
        <v>447.6</v>
      </c>
      <c r="AS604" s="1">
        <v>1508.6168070000001</v>
      </c>
      <c r="AT604" s="1">
        <v>332.7932773</v>
      </c>
      <c r="AU604" s="1">
        <v>288.13781510000001</v>
      </c>
      <c r="AV604" s="1">
        <v>31775.717649999999</v>
      </c>
      <c r="AW604" s="1">
        <v>421.22184870000001</v>
      </c>
      <c r="AX604" s="1">
        <v>150.5260504</v>
      </c>
      <c r="AY604" s="1">
        <v>20.546218490000001</v>
      </c>
      <c r="AZ604" s="1">
        <v>3645.8117649999999</v>
      </c>
      <c r="BA604" s="1">
        <v>1640.937815</v>
      </c>
      <c r="BB604" s="1">
        <v>4211.3647060000003</v>
      </c>
      <c r="BC604" s="1">
        <v>2655.2638659999998</v>
      </c>
    </row>
    <row r="605" spans="1:55" ht="15.75" customHeight="1" x14ac:dyDescent="0.25">
      <c r="A605" s="1" t="s">
        <v>1288</v>
      </c>
      <c r="B605" s="1" t="s">
        <v>1289</v>
      </c>
      <c r="C605" s="1" t="s">
        <v>79</v>
      </c>
      <c r="D605" s="1">
        <v>46</v>
      </c>
      <c r="E605" s="1">
        <v>22.380646859999999</v>
      </c>
      <c r="F605" s="1">
        <v>1</v>
      </c>
      <c r="G605" s="1">
        <v>70</v>
      </c>
      <c r="H605" s="1">
        <v>17.5</v>
      </c>
      <c r="I605" s="1">
        <v>3</v>
      </c>
      <c r="J605" s="1">
        <v>0.75</v>
      </c>
      <c r="K605" s="1">
        <v>2.5</v>
      </c>
      <c r="L605" s="1">
        <v>0.625</v>
      </c>
      <c r="M605" s="1">
        <v>25</v>
      </c>
      <c r="N605" s="1">
        <v>6.25</v>
      </c>
      <c r="O605" s="1" t="s">
        <v>71</v>
      </c>
      <c r="P605" s="1" t="s">
        <v>71</v>
      </c>
      <c r="Q605" s="1">
        <v>21</v>
      </c>
      <c r="R605" s="1">
        <v>118.4761905</v>
      </c>
      <c r="S605" s="1">
        <v>87.571428569999995</v>
      </c>
      <c r="T605" s="1">
        <v>46.571428570000002</v>
      </c>
      <c r="U605" s="1">
        <v>3394.8571430000002</v>
      </c>
      <c r="V605" s="1">
        <v>215.952381</v>
      </c>
      <c r="W605" s="1">
        <v>29.952380949999998</v>
      </c>
      <c r="X605" s="1">
        <v>186</v>
      </c>
      <c r="Y605" s="1">
        <v>78.47619048</v>
      </c>
      <c r="Z605" s="1">
        <v>154.7619048</v>
      </c>
      <c r="AA605" s="1">
        <v>161.09523809999999</v>
      </c>
      <c r="AB605" s="1">
        <v>73.666666669999998</v>
      </c>
      <c r="AC605" s="1">
        <v>1472.333333</v>
      </c>
      <c r="AD605" s="1">
        <v>163.90476190000001</v>
      </c>
      <c r="AE605" s="1">
        <v>81.904761899999997</v>
      </c>
      <c r="AF605" s="1">
        <v>21.714285709999999</v>
      </c>
      <c r="AG605" s="1">
        <v>457.85714289999999</v>
      </c>
      <c r="AH605" s="1">
        <v>285.57142859999999</v>
      </c>
      <c r="AI605" s="1">
        <v>302.80952380000002</v>
      </c>
      <c r="AJ605" s="1">
        <v>437.85714289999999</v>
      </c>
      <c r="AK605" s="1">
        <v>382.46190480000001</v>
      </c>
      <c r="AL605" s="1">
        <v>47.057142859999999</v>
      </c>
      <c r="AM605" s="1">
        <v>1.0571428570000001</v>
      </c>
      <c r="AN605" s="1">
        <v>82523.228570000007</v>
      </c>
      <c r="AO605" s="1">
        <v>269.14761900000002</v>
      </c>
      <c r="AP605" s="1">
        <v>592.04761900000005</v>
      </c>
      <c r="AQ605" s="1">
        <v>198.9</v>
      </c>
      <c r="AR605" s="1">
        <v>468.46190480000001</v>
      </c>
      <c r="AS605" s="1">
        <v>816.09047620000001</v>
      </c>
      <c r="AT605" s="1">
        <v>311.59047620000001</v>
      </c>
      <c r="AU605" s="1">
        <v>532.43333329999996</v>
      </c>
      <c r="AV605" s="1">
        <v>798378.23329999996</v>
      </c>
      <c r="AW605" s="1">
        <v>7773.7904760000001</v>
      </c>
      <c r="AX605" s="1">
        <v>3570.4904759999999</v>
      </c>
      <c r="AY605" s="1">
        <v>41.514285710000003</v>
      </c>
      <c r="AZ605" s="1">
        <v>53492.828569999998</v>
      </c>
      <c r="BA605" s="1">
        <v>33474.157140000003</v>
      </c>
      <c r="BB605" s="1">
        <v>59225.561900000001</v>
      </c>
      <c r="BC605" s="1">
        <v>23397.92857</v>
      </c>
    </row>
    <row r="606" spans="1:55" ht="15.75" customHeight="1" x14ac:dyDescent="0.25">
      <c r="A606" s="1" t="s">
        <v>1290</v>
      </c>
      <c r="B606" s="1" t="s">
        <v>1291</v>
      </c>
      <c r="C606" s="1" t="s">
        <v>3176</v>
      </c>
      <c r="D606" s="1">
        <v>52.4</v>
      </c>
      <c r="E606" s="1">
        <v>4.4761293719999999</v>
      </c>
      <c r="F606" s="1">
        <v>5</v>
      </c>
      <c r="G606" s="1">
        <v>20</v>
      </c>
      <c r="H606" s="1">
        <v>5</v>
      </c>
      <c r="I606" s="1">
        <v>1.75</v>
      </c>
      <c r="J606" s="1">
        <v>0.4375</v>
      </c>
      <c r="K606" s="1">
        <v>3.5</v>
      </c>
      <c r="L606" s="1">
        <v>0.875</v>
      </c>
      <c r="M606" s="1">
        <v>10.5</v>
      </c>
      <c r="N606" s="1">
        <v>2.625</v>
      </c>
      <c r="O606" s="1">
        <v>13</v>
      </c>
      <c r="P606" s="1">
        <v>3.25</v>
      </c>
      <c r="Q606" s="1">
        <v>1276</v>
      </c>
      <c r="R606" s="1">
        <v>-17.55329154</v>
      </c>
      <c r="S606" s="1">
        <v>72.210031349999994</v>
      </c>
      <c r="T606" s="1">
        <v>24.53448276</v>
      </c>
      <c r="U606" s="1">
        <v>8313.7468649999992</v>
      </c>
      <c r="V606" s="1">
        <v>144.2445141</v>
      </c>
      <c r="W606" s="1">
        <v>-165.0948276</v>
      </c>
      <c r="X606" s="1">
        <v>309.33934169999998</v>
      </c>
      <c r="Y606" s="1">
        <v>50.530564259999998</v>
      </c>
      <c r="Z606" s="1">
        <v>-62.080720999999997</v>
      </c>
      <c r="AA606" s="1">
        <v>90.944357370000006</v>
      </c>
      <c r="AB606" s="1">
        <v>-119.64028209999999</v>
      </c>
      <c r="AC606" s="1">
        <v>759.82601880000004</v>
      </c>
      <c r="AD606" s="1">
        <v>94.760971789999999</v>
      </c>
      <c r="AE606" s="1">
        <v>38.659090910000003</v>
      </c>
      <c r="AF606" s="1">
        <v>32.598746079999998</v>
      </c>
      <c r="AG606" s="1">
        <v>256.53526649999998</v>
      </c>
      <c r="AH606" s="1">
        <v>127.29388710000001</v>
      </c>
      <c r="AI606" s="1">
        <v>207.45689659999999</v>
      </c>
      <c r="AJ606" s="1">
        <v>181.92006269999999</v>
      </c>
      <c r="AK606" s="1">
        <v>2424.9626480000002</v>
      </c>
      <c r="AL606" s="1">
        <v>234.98330319999999</v>
      </c>
      <c r="AM606" s="1">
        <v>30.79331981</v>
      </c>
      <c r="AN606" s="1">
        <v>12153665.539999999</v>
      </c>
      <c r="AO606" s="1">
        <v>855.03977380000003</v>
      </c>
      <c r="AP606" s="1">
        <v>10269.907080000001</v>
      </c>
      <c r="AQ606" s="1">
        <v>12560.85809</v>
      </c>
      <c r="AR606" s="1">
        <v>2328.4908300000002</v>
      </c>
      <c r="AS606" s="1">
        <v>11945.315049999999</v>
      </c>
      <c r="AT606" s="1">
        <v>549.97729360000005</v>
      </c>
      <c r="AU606" s="1">
        <v>8145.2328550000002</v>
      </c>
      <c r="AV606" s="1">
        <v>178339.1587</v>
      </c>
      <c r="AW606" s="1">
        <v>2126.7938009999998</v>
      </c>
      <c r="AX606" s="1">
        <v>608.08055260000003</v>
      </c>
      <c r="AY606" s="1">
        <v>211.18631999999999</v>
      </c>
      <c r="AZ606" s="1">
        <v>16419.19483</v>
      </c>
      <c r="BA606" s="1">
        <v>6438.8570920000002</v>
      </c>
      <c r="BB606" s="1">
        <v>5964.66716</v>
      </c>
      <c r="BC606" s="1">
        <v>18152.035960000001</v>
      </c>
    </row>
    <row r="607" spans="1:55" ht="15.75" customHeight="1" x14ac:dyDescent="0.25">
      <c r="A607" s="1" t="s">
        <v>1292</v>
      </c>
      <c r="B607" s="1" t="s">
        <v>1293</v>
      </c>
      <c r="C607" s="1" t="s">
        <v>70</v>
      </c>
      <c r="D607" s="1">
        <v>58</v>
      </c>
      <c r="E607" s="1">
        <v>22.380646859999999</v>
      </c>
      <c r="F607" s="1">
        <v>1</v>
      </c>
      <c r="G607" s="1">
        <v>47.5</v>
      </c>
      <c r="H607" s="1">
        <v>11.875</v>
      </c>
      <c r="I607" s="1">
        <v>5</v>
      </c>
      <c r="J607" s="1">
        <v>1.25</v>
      </c>
      <c r="K607" s="1">
        <v>4</v>
      </c>
      <c r="L607" s="1">
        <v>1</v>
      </c>
      <c r="M607" s="1">
        <v>15</v>
      </c>
      <c r="N607" s="1">
        <v>3.75</v>
      </c>
      <c r="O607" s="1">
        <v>15</v>
      </c>
      <c r="P607" s="1">
        <v>3.75</v>
      </c>
      <c r="Q607" s="1">
        <v>172</v>
      </c>
      <c r="R607" s="1">
        <v>22.918604649999999</v>
      </c>
      <c r="S607" s="1">
        <v>136.39534879999999</v>
      </c>
      <c r="T607" s="1">
        <v>37.988372089999999</v>
      </c>
      <c r="U607" s="1">
        <v>7417.4069769999996</v>
      </c>
      <c r="V607" s="1">
        <v>221.1569767</v>
      </c>
      <c r="W607" s="1">
        <v>-133.14534879999999</v>
      </c>
      <c r="X607" s="1">
        <v>354.30232560000002</v>
      </c>
      <c r="Y607" s="1">
        <v>-12.69767442</v>
      </c>
      <c r="Z607" s="1">
        <v>62.412790700000002</v>
      </c>
      <c r="AA607" s="1">
        <v>120.0581395</v>
      </c>
      <c r="AB607" s="1">
        <v>-67.837209299999998</v>
      </c>
      <c r="AC607" s="1">
        <v>694.30813950000004</v>
      </c>
      <c r="AD607" s="1">
        <v>93.633720929999996</v>
      </c>
      <c r="AE607" s="1">
        <v>28.436046510000001</v>
      </c>
      <c r="AF607" s="1">
        <v>30.75581395</v>
      </c>
      <c r="AG607" s="1">
        <v>259.00581399999999</v>
      </c>
      <c r="AH607" s="1">
        <v>102.15116279999999</v>
      </c>
      <c r="AI607" s="1">
        <v>122.994186</v>
      </c>
      <c r="AJ607" s="1">
        <v>231.03488369999999</v>
      </c>
      <c r="AK607" s="1">
        <v>724.05181560000005</v>
      </c>
      <c r="AL607" s="1">
        <v>461.32816539999999</v>
      </c>
      <c r="AM607" s="1">
        <v>14.537875700000001</v>
      </c>
      <c r="AN607" s="1">
        <v>810794.53520000004</v>
      </c>
      <c r="AO607" s="1">
        <v>1175.4430500000001</v>
      </c>
      <c r="AP607" s="1">
        <v>1583.3413230000001</v>
      </c>
      <c r="AQ607" s="1">
        <v>1808.001632</v>
      </c>
      <c r="AR607" s="1">
        <v>3646.6566029999999</v>
      </c>
      <c r="AS607" s="1">
        <v>6207.7174960000002</v>
      </c>
      <c r="AT607" s="1">
        <v>735.50537199999997</v>
      </c>
      <c r="AU607" s="1">
        <v>997.68094659999997</v>
      </c>
      <c r="AV607" s="1">
        <v>167176.4834</v>
      </c>
      <c r="AW607" s="1">
        <v>5306.0346460000001</v>
      </c>
      <c r="AX607" s="1">
        <v>114.50465800000001</v>
      </c>
      <c r="AY607" s="1">
        <v>308.08037539999998</v>
      </c>
      <c r="AZ607" s="1">
        <v>43699.128620000003</v>
      </c>
      <c r="BA607" s="1">
        <v>1330.784034</v>
      </c>
      <c r="BB607" s="1">
        <v>2023.795288</v>
      </c>
      <c r="BC607" s="1">
        <v>40000.61866</v>
      </c>
    </row>
    <row r="608" spans="1:55" ht="15.75" customHeight="1" x14ac:dyDescent="0.25">
      <c r="A608" s="1" t="s">
        <v>1294</v>
      </c>
      <c r="B608" s="1" t="s">
        <v>1295</v>
      </c>
      <c r="C608" s="1" t="s">
        <v>65</v>
      </c>
      <c r="D608" s="1">
        <v>74.5</v>
      </c>
      <c r="E608" s="1">
        <v>5.5951617149999997</v>
      </c>
      <c r="F608" s="1">
        <v>4</v>
      </c>
      <c r="G608" s="1">
        <v>52.5</v>
      </c>
      <c r="H608" s="1">
        <v>13.125</v>
      </c>
      <c r="I608" s="1">
        <v>3.75</v>
      </c>
      <c r="J608" s="1">
        <v>0.9375</v>
      </c>
      <c r="K608" s="1">
        <v>2.5</v>
      </c>
      <c r="L608" s="1">
        <v>0.625</v>
      </c>
      <c r="M608" s="1">
        <v>29</v>
      </c>
      <c r="N608" s="1">
        <v>7.25</v>
      </c>
      <c r="O608" s="1" t="s">
        <v>71</v>
      </c>
      <c r="P608" s="1" t="s">
        <v>71</v>
      </c>
      <c r="Q608" s="1">
        <v>175</v>
      </c>
      <c r="R608" s="1">
        <v>31.82857143</v>
      </c>
      <c r="S608" s="1">
        <v>78.708571430000006</v>
      </c>
      <c r="T608" s="1">
        <v>24.868571429999999</v>
      </c>
      <c r="U608" s="1">
        <v>8266.3542859999998</v>
      </c>
      <c r="V608" s="1">
        <v>195.85142859999999</v>
      </c>
      <c r="W608" s="1">
        <v>-124.3257143</v>
      </c>
      <c r="X608" s="1">
        <v>320.17714289999998</v>
      </c>
      <c r="Y608" s="1">
        <v>92.514285709999996</v>
      </c>
      <c r="Z608" s="1">
        <v>-18.01714286</v>
      </c>
      <c r="AA608" s="1">
        <v>137.8457143</v>
      </c>
      <c r="AB608" s="1">
        <v>-74.617142860000001</v>
      </c>
      <c r="AC608" s="1">
        <v>955.53714290000005</v>
      </c>
      <c r="AD608" s="1">
        <v>115.3257143</v>
      </c>
      <c r="AE608" s="1">
        <v>48.97142857</v>
      </c>
      <c r="AF608" s="1">
        <v>27.742857140000002</v>
      </c>
      <c r="AG608" s="1">
        <v>323.63428570000002</v>
      </c>
      <c r="AH608" s="1">
        <v>162.13714289999999</v>
      </c>
      <c r="AI608" s="1">
        <v>254.32</v>
      </c>
      <c r="AJ608" s="1">
        <v>224.88571429999999</v>
      </c>
      <c r="AK608" s="1">
        <v>864.46469620000005</v>
      </c>
      <c r="AL608" s="1">
        <v>335.32262730000002</v>
      </c>
      <c r="AM608" s="1">
        <v>15.94239737</v>
      </c>
      <c r="AN608" s="1">
        <v>6190921.3219999997</v>
      </c>
      <c r="AO608" s="1">
        <v>692.95481119999999</v>
      </c>
      <c r="AP608" s="1">
        <v>5984.738128</v>
      </c>
      <c r="AQ608" s="1">
        <v>8652.6983249999994</v>
      </c>
      <c r="AR608" s="1">
        <v>2653.2742199999998</v>
      </c>
      <c r="AS608" s="1">
        <v>5842.396256</v>
      </c>
      <c r="AT608" s="1">
        <v>329.46456490000003</v>
      </c>
      <c r="AU608" s="1">
        <v>3803.7663710000002</v>
      </c>
      <c r="AV608" s="1">
        <v>336775.65230000002</v>
      </c>
      <c r="AW608" s="1">
        <v>5146.3243350000002</v>
      </c>
      <c r="AX608" s="1">
        <v>812.99343190000002</v>
      </c>
      <c r="AY608" s="1">
        <v>85.157635470000002</v>
      </c>
      <c r="AZ608" s="1">
        <v>42290.267780000002</v>
      </c>
      <c r="BA608" s="1">
        <v>9529.7856809999994</v>
      </c>
      <c r="BB608" s="1">
        <v>11169.82805</v>
      </c>
      <c r="BC608" s="1">
        <v>30075.688010000002</v>
      </c>
    </row>
    <row r="609" spans="1:55" ht="15.75" customHeight="1" x14ac:dyDescent="0.25">
      <c r="A609" s="1" t="s">
        <v>1296</v>
      </c>
      <c r="B609" s="1" t="s">
        <v>1297</v>
      </c>
      <c r="C609" s="1" t="s">
        <v>3148</v>
      </c>
      <c r="D609" s="1">
        <v>25.75</v>
      </c>
      <c r="E609" s="1">
        <v>5.5951617149999997</v>
      </c>
      <c r="F609" s="1">
        <v>4</v>
      </c>
      <c r="G609" s="1">
        <v>45</v>
      </c>
      <c r="H609" s="1">
        <v>11.25</v>
      </c>
      <c r="I609" s="1">
        <v>5</v>
      </c>
      <c r="J609" s="1">
        <v>1.25</v>
      </c>
      <c r="K609" s="1">
        <v>5.5</v>
      </c>
      <c r="L609" s="1">
        <v>1.375</v>
      </c>
      <c r="M609" s="1">
        <v>35</v>
      </c>
      <c r="N609" s="1">
        <v>8.75</v>
      </c>
      <c r="O609" s="1">
        <v>22.5</v>
      </c>
      <c r="P609" s="1">
        <v>5.625</v>
      </c>
      <c r="Q609" s="1">
        <v>187</v>
      </c>
      <c r="R609" s="1">
        <v>111.486631</v>
      </c>
      <c r="S609" s="1">
        <v>87.973262030000001</v>
      </c>
      <c r="T609" s="1">
        <v>26.764705880000001</v>
      </c>
      <c r="U609" s="1">
        <v>8253.9465240000009</v>
      </c>
      <c r="V609" s="1">
        <v>276.44385030000001</v>
      </c>
      <c r="W609" s="1">
        <v>-45.930481280000002</v>
      </c>
      <c r="X609" s="1">
        <v>322.3743316</v>
      </c>
      <c r="Y609" s="1">
        <v>202.5721925</v>
      </c>
      <c r="Z609" s="1">
        <v>23.70053476</v>
      </c>
      <c r="AA609" s="1">
        <v>217.55614969999999</v>
      </c>
      <c r="AB609" s="1">
        <v>7.0053475939999998</v>
      </c>
      <c r="AC609" s="1">
        <v>1770.935829</v>
      </c>
      <c r="AD609" s="1">
        <v>245.05882349999999</v>
      </c>
      <c r="AE609" s="1">
        <v>69.737967909999995</v>
      </c>
      <c r="AF609" s="1">
        <v>39.941176470000002</v>
      </c>
      <c r="AG609" s="1">
        <v>658.01604280000004</v>
      </c>
      <c r="AH609" s="1">
        <v>231.6898396</v>
      </c>
      <c r="AI609" s="1">
        <v>640.50802139999996</v>
      </c>
      <c r="AJ609" s="1">
        <v>252.54545450000001</v>
      </c>
      <c r="AK609" s="1">
        <v>647.41245470000001</v>
      </c>
      <c r="AL609" s="1">
        <v>113.4885285</v>
      </c>
      <c r="AM609" s="1">
        <v>6.0841239720000004</v>
      </c>
      <c r="AN609" s="1">
        <v>328284.72830000002</v>
      </c>
      <c r="AO609" s="1">
        <v>532.44172270000001</v>
      </c>
      <c r="AP609" s="1">
        <v>936.69944220000002</v>
      </c>
      <c r="AQ609" s="1">
        <v>396.81611179999999</v>
      </c>
      <c r="AR609" s="1">
        <v>1233.4719110000001</v>
      </c>
      <c r="AS609" s="1">
        <v>1424.7270430000001</v>
      </c>
      <c r="AT609" s="1">
        <v>508.86107759999999</v>
      </c>
      <c r="AU609" s="1">
        <v>918.06986370000004</v>
      </c>
      <c r="AV609" s="1">
        <v>122401.42600000001</v>
      </c>
      <c r="AW609" s="1">
        <v>3790.1309299999998</v>
      </c>
      <c r="AX609" s="1">
        <v>506.90408830000001</v>
      </c>
      <c r="AY609" s="1">
        <v>104.8083491</v>
      </c>
      <c r="AZ609" s="1">
        <v>24915.230920000002</v>
      </c>
      <c r="BA609" s="1">
        <v>4521.1828530000003</v>
      </c>
      <c r="BB609" s="1">
        <v>23191.434079999999</v>
      </c>
      <c r="BC609" s="1">
        <v>9293.2492669999992</v>
      </c>
    </row>
    <row r="610" spans="1:55" ht="15.75" customHeight="1" x14ac:dyDescent="0.25">
      <c r="A610" s="1" t="s">
        <v>1298</v>
      </c>
      <c r="B610" s="1" t="s">
        <v>1299</v>
      </c>
      <c r="C610" s="1" t="s">
        <v>3143</v>
      </c>
      <c r="D610" s="1">
        <v>62.25</v>
      </c>
      <c r="E610" s="1">
        <v>1.3987904289999999</v>
      </c>
      <c r="F610" s="1">
        <v>16</v>
      </c>
      <c r="G610" s="1">
        <v>45</v>
      </c>
      <c r="H610" s="1">
        <v>11.25</v>
      </c>
      <c r="I610" s="1">
        <v>1.75</v>
      </c>
      <c r="J610" s="1">
        <v>0.4375</v>
      </c>
      <c r="K610" s="1">
        <v>3</v>
      </c>
      <c r="L610" s="1">
        <v>0.75</v>
      </c>
      <c r="M610" s="1">
        <v>7</v>
      </c>
      <c r="N610" s="1">
        <v>1.75</v>
      </c>
      <c r="O610" s="1">
        <v>7</v>
      </c>
      <c r="P610" s="1">
        <v>1.75</v>
      </c>
      <c r="Q610" s="1">
        <v>962</v>
      </c>
      <c r="R610" s="1">
        <v>87.501039500000005</v>
      </c>
      <c r="S610" s="1">
        <v>76.227650729999993</v>
      </c>
      <c r="T610" s="1">
        <v>31.585239090000002</v>
      </c>
      <c r="U610" s="1">
        <v>5913.81185</v>
      </c>
      <c r="V610" s="1">
        <v>218.6330561</v>
      </c>
      <c r="W610" s="1">
        <v>-22.26923077</v>
      </c>
      <c r="X610" s="1">
        <v>240.90228690000001</v>
      </c>
      <c r="Y610" s="1">
        <v>103.96257799999999</v>
      </c>
      <c r="Z610" s="1">
        <v>68.129937630000001</v>
      </c>
      <c r="AA610" s="1">
        <v>163.83783779999999</v>
      </c>
      <c r="AB610" s="1">
        <v>13.15696466</v>
      </c>
      <c r="AC610" s="1">
        <v>857.49896049999995</v>
      </c>
      <c r="AD610" s="1">
        <v>100.1787942</v>
      </c>
      <c r="AE610" s="1">
        <v>45.567567570000001</v>
      </c>
      <c r="AF610" s="1">
        <v>24.12266112</v>
      </c>
      <c r="AG610" s="1">
        <v>281.27962580000002</v>
      </c>
      <c r="AH610" s="1">
        <v>151.74324319999999</v>
      </c>
      <c r="AI610" s="1">
        <v>210.7307692</v>
      </c>
      <c r="AJ610" s="1">
        <v>220.46153849999999</v>
      </c>
      <c r="AK610" s="1">
        <v>680.94536830000004</v>
      </c>
      <c r="AL610" s="1">
        <v>217.62241879999999</v>
      </c>
      <c r="AM610" s="1">
        <v>31.244027469999999</v>
      </c>
      <c r="AN610" s="1">
        <v>1619617.733</v>
      </c>
      <c r="AO610" s="1">
        <v>955.10662730000001</v>
      </c>
      <c r="AP610" s="1">
        <v>1477.0377410000001</v>
      </c>
      <c r="AQ610" s="1">
        <v>1898.943616</v>
      </c>
      <c r="AR610" s="1">
        <v>2434.602136</v>
      </c>
      <c r="AS610" s="1">
        <v>5037.5970420000003</v>
      </c>
      <c r="AT610" s="1">
        <v>542.86025259999997</v>
      </c>
      <c r="AU610" s="1">
        <v>1348.0762729999999</v>
      </c>
      <c r="AV610" s="1">
        <v>106177.32829999999</v>
      </c>
      <c r="AW610" s="1">
        <v>1849.5434419999999</v>
      </c>
      <c r="AX610" s="1">
        <v>370.82633520000002</v>
      </c>
      <c r="AY610" s="1">
        <v>122.9734922</v>
      </c>
      <c r="AZ610" s="1">
        <v>14488.821830000001</v>
      </c>
      <c r="BA610" s="1">
        <v>3755.4105939999999</v>
      </c>
      <c r="BB610" s="1">
        <v>5721.2167209999998</v>
      </c>
      <c r="BC610" s="1">
        <v>12672.96262</v>
      </c>
    </row>
    <row r="611" spans="1:55" ht="15.75" customHeight="1" x14ac:dyDescent="0.25">
      <c r="A611" s="1" t="s">
        <v>1300</v>
      </c>
      <c r="B611" s="1" t="s">
        <v>1301</v>
      </c>
      <c r="C611" s="1" t="s">
        <v>3135</v>
      </c>
      <c r="D611" s="1">
        <v>80</v>
      </c>
      <c r="E611" s="1">
        <v>7.4602156199999996</v>
      </c>
      <c r="F611" s="1">
        <v>3</v>
      </c>
      <c r="G611" s="1">
        <v>50</v>
      </c>
      <c r="H611" s="1">
        <v>12.5</v>
      </c>
      <c r="I611" s="1">
        <v>2.5</v>
      </c>
      <c r="J611" s="1">
        <v>0.625</v>
      </c>
      <c r="K611" s="1">
        <v>4.6500000000000004</v>
      </c>
      <c r="L611" s="1">
        <v>1.1625000000000001</v>
      </c>
      <c r="M611" s="1">
        <v>9.5</v>
      </c>
      <c r="N611" s="1">
        <v>2.375</v>
      </c>
      <c r="O611" s="1">
        <v>9.5</v>
      </c>
      <c r="P611" s="1">
        <v>2.375</v>
      </c>
      <c r="Q611" s="1">
        <v>52</v>
      </c>
      <c r="R611" s="1">
        <v>176.4807692</v>
      </c>
      <c r="S611" s="1">
        <v>128.0192308</v>
      </c>
      <c r="T611" s="1">
        <v>38.51923077</v>
      </c>
      <c r="U611" s="1">
        <v>7263.5769229999996</v>
      </c>
      <c r="V611" s="1">
        <v>336.07692309999999</v>
      </c>
      <c r="W611" s="1">
        <v>6.75</v>
      </c>
      <c r="X611" s="1">
        <v>329.32692309999999</v>
      </c>
      <c r="Y611" s="1">
        <v>190.44230769999999</v>
      </c>
      <c r="Z611" s="1">
        <v>197.57692309999999</v>
      </c>
      <c r="AA611" s="1">
        <v>266.38461539999997</v>
      </c>
      <c r="AB611" s="1">
        <v>78.903846150000007</v>
      </c>
      <c r="AC611" s="1">
        <v>1268.8653850000001</v>
      </c>
      <c r="AD611" s="1">
        <v>142.17307690000001</v>
      </c>
      <c r="AE611" s="1">
        <v>72.78846154</v>
      </c>
      <c r="AF611" s="1">
        <v>19.80769231</v>
      </c>
      <c r="AG611" s="1">
        <v>381.19230770000001</v>
      </c>
      <c r="AH611" s="1">
        <v>249.44230769999999</v>
      </c>
      <c r="AI611" s="1">
        <v>304.53846149999998</v>
      </c>
      <c r="AJ611" s="1">
        <v>322.03846149999998</v>
      </c>
      <c r="AK611" s="1">
        <v>327.43099549999999</v>
      </c>
      <c r="AL611" s="1">
        <v>143.234917</v>
      </c>
      <c r="AM611" s="1">
        <v>8.4898190049999993</v>
      </c>
      <c r="AN611" s="1">
        <v>641316.8371</v>
      </c>
      <c r="AO611" s="1">
        <v>62.817496230000003</v>
      </c>
      <c r="AP611" s="1">
        <v>984.30882350000002</v>
      </c>
      <c r="AQ611" s="1">
        <v>969.40082959999995</v>
      </c>
      <c r="AR611" s="1">
        <v>3878.0162140000002</v>
      </c>
      <c r="AS611" s="1">
        <v>3172.680241</v>
      </c>
      <c r="AT611" s="1">
        <v>85.653092009999995</v>
      </c>
      <c r="AU611" s="1">
        <v>795.42194570000004</v>
      </c>
      <c r="AV611" s="1">
        <v>37093.02074</v>
      </c>
      <c r="AW611" s="1">
        <v>297.87141780000002</v>
      </c>
      <c r="AX611" s="1">
        <v>224.20927599999999</v>
      </c>
      <c r="AY611" s="1">
        <v>46.158371039999999</v>
      </c>
      <c r="AZ611" s="1">
        <v>2267.9230769999999</v>
      </c>
      <c r="BA611" s="1">
        <v>2092.9573909999999</v>
      </c>
      <c r="BB611" s="1">
        <v>3742.6063349999999</v>
      </c>
      <c r="BC611" s="1">
        <v>6910.9788840000001</v>
      </c>
    </row>
    <row r="612" spans="1:55" ht="15.75" customHeight="1" x14ac:dyDescent="0.25">
      <c r="A612" s="1" t="s">
        <v>1302</v>
      </c>
      <c r="B612" s="1" t="s">
        <v>1303</v>
      </c>
      <c r="C612" s="1" t="s">
        <v>3156</v>
      </c>
      <c r="D612" s="1">
        <v>44</v>
      </c>
      <c r="E612" s="1">
        <v>22.380646859999999</v>
      </c>
      <c r="F612" s="1">
        <v>1</v>
      </c>
      <c r="G612" s="1">
        <v>35</v>
      </c>
      <c r="H612" s="1">
        <v>8.75</v>
      </c>
      <c r="I612" s="1">
        <v>1.25</v>
      </c>
      <c r="J612" s="1">
        <v>0.3125</v>
      </c>
      <c r="K612" s="1">
        <v>3.75</v>
      </c>
      <c r="L612" s="1">
        <v>0.9375</v>
      </c>
      <c r="M612" s="1" t="s">
        <v>71</v>
      </c>
      <c r="N612" s="1" t="s">
        <v>71</v>
      </c>
      <c r="O612" s="1" t="s">
        <v>71</v>
      </c>
      <c r="P612" s="1" t="s">
        <v>71</v>
      </c>
      <c r="Q612" s="1">
        <v>7</v>
      </c>
      <c r="R612" s="1">
        <v>-75.714285709999999</v>
      </c>
      <c r="S612" s="1">
        <v>129.42857140000001</v>
      </c>
      <c r="T612" s="1">
        <v>19.714285709999999</v>
      </c>
      <c r="U612" s="1">
        <v>19193.57143</v>
      </c>
      <c r="V612" s="1">
        <v>247</v>
      </c>
      <c r="W612" s="1">
        <v>-403.14285710000001</v>
      </c>
      <c r="X612" s="1">
        <v>650.14285710000001</v>
      </c>
      <c r="Y612" s="1">
        <v>158.7142857</v>
      </c>
      <c r="Z612" s="1">
        <v>-269</v>
      </c>
      <c r="AA612" s="1">
        <v>158.7142857</v>
      </c>
      <c r="AB612" s="1">
        <v>-330.2857143</v>
      </c>
      <c r="AC612" s="1">
        <v>286.85714289999999</v>
      </c>
      <c r="AD612" s="1">
        <v>69.714285709999999</v>
      </c>
      <c r="AE612" s="1">
        <v>4.2857142860000002</v>
      </c>
      <c r="AF612" s="1">
        <v>85</v>
      </c>
      <c r="AG612" s="1">
        <v>172.85714290000001</v>
      </c>
      <c r="AH612" s="1">
        <v>16.428571430000002</v>
      </c>
      <c r="AI612" s="1">
        <v>172.85714290000001</v>
      </c>
      <c r="AJ612" s="1">
        <v>20</v>
      </c>
      <c r="AK612" s="1">
        <v>205.66428199999999</v>
      </c>
      <c r="AL612" s="1">
        <v>42.959958149999999</v>
      </c>
      <c r="AM612" s="1">
        <v>4.5325449039999999</v>
      </c>
      <c r="AN612" s="1">
        <v>633325.03729999997</v>
      </c>
      <c r="AO612" s="1">
        <v>151.3322187</v>
      </c>
      <c r="AP612" s="1">
        <v>626.48148389999994</v>
      </c>
      <c r="AQ612" s="1">
        <v>678.95528669999999</v>
      </c>
      <c r="AR612" s="1">
        <v>450.26935909999997</v>
      </c>
      <c r="AS612" s="1">
        <v>974.18619369999999</v>
      </c>
      <c r="AT612" s="1">
        <v>111.0447111</v>
      </c>
      <c r="AU612" s="1">
        <v>512.39747869999997</v>
      </c>
      <c r="AV612" s="1">
        <v>20148.986140000001</v>
      </c>
      <c r="AW612" s="1">
        <v>346.5069901</v>
      </c>
      <c r="AX612" s="1">
        <v>75.412408339999999</v>
      </c>
      <c r="AY612" s="1">
        <v>28.129815010000002</v>
      </c>
      <c r="AZ612" s="1">
        <v>2616.7030829999999</v>
      </c>
      <c r="BA612" s="1">
        <v>792.44449150000003</v>
      </c>
      <c r="BB612" s="1">
        <v>1280.315298</v>
      </c>
      <c r="BC612" s="1">
        <v>2259.0244459999999</v>
      </c>
    </row>
    <row r="613" spans="1:55" ht="15.75" customHeight="1" x14ac:dyDescent="0.25">
      <c r="A613" s="1" t="s">
        <v>1304</v>
      </c>
      <c r="B613" s="1" t="s">
        <v>1305</v>
      </c>
      <c r="C613" s="1" t="s">
        <v>357</v>
      </c>
      <c r="D613" s="1">
        <v>59</v>
      </c>
      <c r="E613" s="1">
        <v>7.4602156199999996</v>
      </c>
      <c r="F613" s="1">
        <v>3</v>
      </c>
      <c r="G613" s="1">
        <v>15</v>
      </c>
      <c r="H613" s="1">
        <v>3.75</v>
      </c>
      <c r="I613" s="1">
        <v>0.5</v>
      </c>
      <c r="J613" s="1">
        <v>0.125</v>
      </c>
      <c r="K613" s="1">
        <v>3.5</v>
      </c>
      <c r="L613" s="1">
        <v>0.875</v>
      </c>
      <c r="M613" s="1" t="s">
        <v>71</v>
      </c>
      <c r="N613" s="1" t="s">
        <v>71</v>
      </c>
      <c r="O613" s="1" t="s">
        <v>71</v>
      </c>
      <c r="P613" s="1" t="s">
        <v>71</v>
      </c>
      <c r="Q613" s="1">
        <v>18</v>
      </c>
      <c r="R613" s="1">
        <v>97.333333330000002</v>
      </c>
      <c r="S613" s="1">
        <v>99.444444439999998</v>
      </c>
      <c r="T613" s="1">
        <v>45.722222219999999</v>
      </c>
      <c r="U613" s="1">
        <v>4051.2777780000001</v>
      </c>
      <c r="V613" s="1">
        <v>209.5</v>
      </c>
      <c r="W613" s="1">
        <v>-5.1666666670000003</v>
      </c>
      <c r="X613" s="1">
        <v>214.66666670000001</v>
      </c>
      <c r="Y613" s="1">
        <v>93.611111109999996</v>
      </c>
      <c r="Z613" s="1">
        <v>96.222222220000006</v>
      </c>
      <c r="AA613" s="1">
        <v>147.05555559999999</v>
      </c>
      <c r="AB613" s="1">
        <v>42.333333330000002</v>
      </c>
      <c r="AC613" s="1">
        <v>901.05555560000005</v>
      </c>
      <c r="AD613" s="1">
        <v>93.5</v>
      </c>
      <c r="AE613" s="1">
        <v>52.555555560000002</v>
      </c>
      <c r="AF613" s="1">
        <v>15.33333333</v>
      </c>
      <c r="AG613" s="1">
        <v>259.94444440000001</v>
      </c>
      <c r="AH613" s="1">
        <v>187.94444440000001</v>
      </c>
      <c r="AI613" s="1">
        <v>206</v>
      </c>
      <c r="AJ613" s="1">
        <v>234.66666670000001</v>
      </c>
      <c r="AK613" s="1">
        <v>79.98055411</v>
      </c>
      <c r="AL613" s="1">
        <v>16.70665039</v>
      </c>
      <c r="AM613" s="1">
        <v>1.762656351</v>
      </c>
      <c r="AN613" s="1">
        <v>246293.07010000001</v>
      </c>
      <c r="AO613" s="1">
        <v>58.851418389999999</v>
      </c>
      <c r="AP613" s="1">
        <v>243.63168820000001</v>
      </c>
      <c r="AQ613" s="1">
        <v>264.03816699999999</v>
      </c>
      <c r="AR613" s="1">
        <v>175.10475080000001</v>
      </c>
      <c r="AS613" s="1">
        <v>378.85018639999998</v>
      </c>
      <c r="AT613" s="1">
        <v>43.184054330000002</v>
      </c>
      <c r="AU613" s="1">
        <v>199.26568610000001</v>
      </c>
      <c r="AV613" s="1">
        <v>7835.7168320000001</v>
      </c>
      <c r="AW613" s="1">
        <v>134.75271839999999</v>
      </c>
      <c r="AX613" s="1">
        <v>29.327047690000001</v>
      </c>
      <c r="AY613" s="1">
        <v>10.939372499999999</v>
      </c>
      <c r="AZ613" s="1">
        <v>1017.606754</v>
      </c>
      <c r="BA613" s="1">
        <v>308.17285779999997</v>
      </c>
      <c r="BB613" s="1">
        <v>497.9003937</v>
      </c>
      <c r="BC613" s="1">
        <v>878.50950680000005</v>
      </c>
    </row>
    <row r="614" spans="1:55" ht="15.75" customHeight="1" x14ac:dyDescent="0.25">
      <c r="A614" s="1" t="s">
        <v>1306</v>
      </c>
      <c r="B614" s="1" t="s">
        <v>1307</v>
      </c>
      <c r="C614" s="1" t="s">
        <v>3140</v>
      </c>
      <c r="D614" s="1">
        <v>41</v>
      </c>
      <c r="E614" s="1">
        <v>11.190323429999999</v>
      </c>
      <c r="F614" s="1">
        <v>2</v>
      </c>
      <c r="G614" s="1">
        <v>42.5</v>
      </c>
      <c r="H614" s="1">
        <v>10.625</v>
      </c>
      <c r="I614" s="1">
        <v>2.2000000000000002</v>
      </c>
      <c r="J614" s="1">
        <v>0.55000000000000004</v>
      </c>
      <c r="K614" s="1">
        <v>2.85</v>
      </c>
      <c r="L614" s="1">
        <v>0.71250000000000002</v>
      </c>
      <c r="M614" s="1">
        <v>6.5</v>
      </c>
      <c r="N614" s="1">
        <v>1.625</v>
      </c>
      <c r="O614" s="1">
        <v>6.5</v>
      </c>
      <c r="P614" s="1">
        <v>1.625</v>
      </c>
      <c r="Q614" s="1">
        <v>241</v>
      </c>
      <c r="R614" s="1">
        <v>132.5518672</v>
      </c>
      <c r="S614" s="1">
        <v>122.659751</v>
      </c>
      <c r="T614" s="1">
        <v>33.672199169999999</v>
      </c>
      <c r="U614" s="1">
        <v>8435.4273859999994</v>
      </c>
      <c r="V614" s="1">
        <v>311.24481329999998</v>
      </c>
      <c r="W614" s="1">
        <v>-50.228215769999998</v>
      </c>
      <c r="X614" s="1">
        <v>361.473029</v>
      </c>
      <c r="Y614" s="1">
        <v>173.90041489999999</v>
      </c>
      <c r="Z614" s="1">
        <v>67.771784229999994</v>
      </c>
      <c r="AA614" s="1">
        <v>237.60580909999999</v>
      </c>
      <c r="AB614" s="1">
        <v>19.298755190000001</v>
      </c>
      <c r="AC614" s="1">
        <v>1118.311203</v>
      </c>
      <c r="AD614" s="1">
        <v>123.9875519</v>
      </c>
      <c r="AE614" s="1">
        <v>62.390041490000002</v>
      </c>
      <c r="AF614" s="1">
        <v>20.178423240000001</v>
      </c>
      <c r="AG614" s="1">
        <v>340.4481328</v>
      </c>
      <c r="AH614" s="1">
        <v>213.5892116</v>
      </c>
      <c r="AI614" s="1">
        <v>298.473029</v>
      </c>
      <c r="AJ614" s="1">
        <v>232.20746890000001</v>
      </c>
      <c r="AK614" s="1">
        <v>1351.6066740000001</v>
      </c>
      <c r="AL614" s="1">
        <v>133.69208159999999</v>
      </c>
      <c r="AM614" s="1">
        <v>17.95459889</v>
      </c>
      <c r="AN614" s="1">
        <v>1112409.004</v>
      </c>
      <c r="AO614" s="1">
        <v>657.71065009999995</v>
      </c>
      <c r="AP614" s="1">
        <v>2184.651867</v>
      </c>
      <c r="AQ614" s="1">
        <v>1110.300311</v>
      </c>
      <c r="AR614" s="1">
        <v>3438.5900409999999</v>
      </c>
      <c r="AS614" s="1">
        <v>9781.9852009999995</v>
      </c>
      <c r="AT614" s="1">
        <v>718.93979939999997</v>
      </c>
      <c r="AU614" s="1">
        <v>2357.7437070000001</v>
      </c>
      <c r="AV614" s="1">
        <v>26647.281920000001</v>
      </c>
      <c r="AW614" s="1">
        <v>431.97067770000001</v>
      </c>
      <c r="AX614" s="1">
        <v>341.66390039999999</v>
      </c>
      <c r="AY614" s="1">
        <v>97.847199169999996</v>
      </c>
      <c r="AZ614" s="1">
        <v>2915.6066740000001</v>
      </c>
      <c r="BA614" s="1">
        <v>3198.11805</v>
      </c>
      <c r="BB614" s="1">
        <v>3403.366978</v>
      </c>
      <c r="BC614" s="1">
        <v>6046.9651110000004</v>
      </c>
    </row>
    <row r="615" spans="1:55" ht="15.75" customHeight="1" x14ac:dyDescent="0.25">
      <c r="A615" s="1" t="s">
        <v>1308</v>
      </c>
      <c r="B615" s="1" t="s">
        <v>1309</v>
      </c>
      <c r="C615" s="1" t="s">
        <v>3145</v>
      </c>
      <c r="D615" s="1">
        <v>70</v>
      </c>
      <c r="E615" s="1">
        <v>22.380646859999999</v>
      </c>
      <c r="F615" s="1">
        <v>1</v>
      </c>
      <c r="G615" s="1">
        <v>57.5</v>
      </c>
      <c r="H615" s="1">
        <v>14.375</v>
      </c>
      <c r="I615" s="1">
        <v>6.5</v>
      </c>
      <c r="J615" s="1">
        <v>1.625</v>
      </c>
      <c r="K615" s="1">
        <v>8</v>
      </c>
      <c r="L615" s="1">
        <v>2</v>
      </c>
      <c r="M615" s="1">
        <v>32.5</v>
      </c>
      <c r="N615" s="1">
        <v>8.125</v>
      </c>
      <c r="O615" s="1" t="s">
        <v>71</v>
      </c>
      <c r="P615" s="1" t="s">
        <v>71</v>
      </c>
      <c r="Q615" s="1">
        <v>644</v>
      </c>
      <c r="R615" s="1">
        <v>46.093167700000002</v>
      </c>
      <c r="S615" s="1">
        <v>112.1319876</v>
      </c>
      <c r="T615" s="1">
        <v>26.557453420000002</v>
      </c>
      <c r="U615" s="1">
        <v>10516.990680000001</v>
      </c>
      <c r="V615" s="1">
        <v>253.2934783</v>
      </c>
      <c r="W615" s="1">
        <v>-164.97826090000001</v>
      </c>
      <c r="X615" s="1">
        <v>418.27173909999999</v>
      </c>
      <c r="Y615" s="1">
        <v>137.36024839999999</v>
      </c>
      <c r="Z615" s="1">
        <v>-55.652173910000002</v>
      </c>
      <c r="AA615" s="1">
        <v>175.1319876</v>
      </c>
      <c r="AB615" s="1">
        <v>-95.813664599999996</v>
      </c>
      <c r="AC615" s="1">
        <v>805.35248449999995</v>
      </c>
      <c r="AD615" s="1">
        <v>96.436335400000004</v>
      </c>
      <c r="AE615" s="1">
        <v>40.546583849999998</v>
      </c>
      <c r="AF615" s="1">
        <v>29.846273289999999</v>
      </c>
      <c r="AG615" s="1">
        <v>270.91614909999998</v>
      </c>
      <c r="AH615" s="1">
        <v>136.33074529999999</v>
      </c>
      <c r="AI615" s="1">
        <v>249.46273289999999</v>
      </c>
      <c r="AJ615" s="1">
        <v>159.4673913</v>
      </c>
      <c r="AK615" s="1">
        <v>686.80623630000002</v>
      </c>
      <c r="AL615" s="1">
        <v>201.22205450000001</v>
      </c>
      <c r="AM615" s="1">
        <v>13.88938448</v>
      </c>
      <c r="AN615" s="1">
        <v>2605041.62</v>
      </c>
      <c r="AO615" s="1">
        <v>402.58092160000001</v>
      </c>
      <c r="AP615" s="1">
        <v>3277.237474</v>
      </c>
      <c r="AQ615" s="1">
        <v>2874.7922950000002</v>
      </c>
      <c r="AR615" s="1">
        <v>4731.9508900000001</v>
      </c>
      <c r="AS615" s="1">
        <v>6620.7559670000001</v>
      </c>
      <c r="AT615" s="1">
        <v>336.34491609999998</v>
      </c>
      <c r="AU615" s="1">
        <v>2190.2358319999998</v>
      </c>
      <c r="AV615" s="1">
        <v>50285.544300000001</v>
      </c>
      <c r="AW615" s="1">
        <v>484.58536509999999</v>
      </c>
      <c r="AX615" s="1">
        <v>469.601248</v>
      </c>
      <c r="AY615" s="1">
        <v>287.6637341</v>
      </c>
      <c r="AZ615" s="1">
        <v>3872.4812940000002</v>
      </c>
      <c r="BA615" s="1">
        <v>4257.5436259999997</v>
      </c>
      <c r="BB615" s="1">
        <v>2706.7031189999998</v>
      </c>
      <c r="BC615" s="1">
        <v>7990.4110659999997</v>
      </c>
    </row>
    <row r="616" spans="1:55" ht="15.75" customHeight="1" x14ac:dyDescent="0.25">
      <c r="A616" s="1" t="s">
        <v>1310</v>
      </c>
      <c r="B616" s="1" t="s">
        <v>1311</v>
      </c>
      <c r="C616" s="1" t="s">
        <v>65</v>
      </c>
      <c r="D616" s="1">
        <v>73.785714290000001</v>
      </c>
      <c r="E616" s="1">
        <v>1.5986176329999999</v>
      </c>
      <c r="F616" s="1">
        <v>14</v>
      </c>
      <c r="G616" s="1">
        <v>100</v>
      </c>
      <c r="H616" s="1">
        <v>25</v>
      </c>
      <c r="I616" s="1">
        <v>6</v>
      </c>
      <c r="J616" s="1">
        <v>1.5</v>
      </c>
      <c r="K616" s="1">
        <v>3.4</v>
      </c>
      <c r="L616" s="1">
        <v>0.85</v>
      </c>
      <c r="M616" s="1">
        <v>52.5</v>
      </c>
      <c r="N616" s="1">
        <v>13.125</v>
      </c>
      <c r="O616" s="1">
        <v>45</v>
      </c>
      <c r="P616" s="1">
        <v>11.25</v>
      </c>
      <c r="Q616" s="1">
        <v>22</v>
      </c>
      <c r="R616" s="1">
        <v>156.45454549999999</v>
      </c>
      <c r="S616" s="1">
        <v>113.6818182</v>
      </c>
      <c r="T616" s="1">
        <v>37.863636360000001</v>
      </c>
      <c r="U616" s="1">
        <v>6205.4545449999996</v>
      </c>
      <c r="V616" s="1">
        <v>329.63636359999998</v>
      </c>
      <c r="W616" s="1">
        <v>32.045454550000002</v>
      </c>
      <c r="X616" s="1">
        <v>297.59090909999998</v>
      </c>
      <c r="Y616" s="1">
        <v>102.8181818</v>
      </c>
      <c r="Z616" s="1">
        <v>238.77272730000001</v>
      </c>
      <c r="AA616" s="1">
        <v>239.95454549999999</v>
      </c>
      <c r="AB616" s="1">
        <v>81.363636360000001</v>
      </c>
      <c r="AC616" s="1">
        <v>607.86363640000002</v>
      </c>
      <c r="AD616" s="1">
        <v>89.636363639999999</v>
      </c>
      <c r="AE616" s="1">
        <v>3.5</v>
      </c>
      <c r="AF616" s="1">
        <v>57.363636360000001</v>
      </c>
      <c r="AG616" s="1">
        <v>247.81818179999999</v>
      </c>
      <c r="AH616" s="1">
        <v>26.40909091</v>
      </c>
      <c r="AI616" s="1">
        <v>29.90909091</v>
      </c>
      <c r="AJ616" s="1">
        <v>234.22727269999999</v>
      </c>
      <c r="AK616" s="1">
        <v>86.640692639999997</v>
      </c>
      <c r="AL616" s="1">
        <v>152.6082251</v>
      </c>
      <c r="AM616" s="1">
        <v>1.4567099569999999</v>
      </c>
      <c r="AN616" s="1">
        <v>757496.83120000002</v>
      </c>
      <c r="AO616" s="1">
        <v>515.76623380000001</v>
      </c>
      <c r="AP616" s="1">
        <v>343.18831169999999</v>
      </c>
      <c r="AQ616" s="1">
        <v>1494.348485</v>
      </c>
      <c r="AR616" s="1">
        <v>200.53679650000001</v>
      </c>
      <c r="AS616" s="1">
        <v>118.85064939999999</v>
      </c>
      <c r="AT616" s="1">
        <v>99.283549780000001</v>
      </c>
      <c r="AU616" s="1">
        <v>281.19480520000002</v>
      </c>
      <c r="AV616" s="1">
        <v>14592.21861</v>
      </c>
      <c r="AW616" s="1">
        <v>672.0519481</v>
      </c>
      <c r="AX616" s="1">
        <v>3.1190476189999998</v>
      </c>
      <c r="AY616" s="1">
        <v>105.29004329999999</v>
      </c>
      <c r="AZ616" s="1">
        <v>6255.2987009999997</v>
      </c>
      <c r="BA616" s="1">
        <v>62.729437230000002</v>
      </c>
      <c r="BB616" s="1">
        <v>24.65800866</v>
      </c>
      <c r="BC616" s="1">
        <v>6713.4220779999996</v>
      </c>
    </row>
    <row r="617" spans="1:55" ht="15.75" customHeight="1" x14ac:dyDescent="0.25">
      <c r="A617" s="1" t="s">
        <v>1312</v>
      </c>
      <c r="B617" s="1" t="s">
        <v>1313</v>
      </c>
      <c r="C617" s="1" t="s">
        <v>65</v>
      </c>
      <c r="D617" s="1">
        <v>74</v>
      </c>
      <c r="E617" s="1">
        <v>7.4602156199999996</v>
      </c>
      <c r="F617" s="1">
        <v>3</v>
      </c>
      <c r="G617" s="1">
        <v>100</v>
      </c>
      <c r="H617" s="1">
        <v>25</v>
      </c>
      <c r="I617" s="1">
        <v>5</v>
      </c>
      <c r="J617" s="1">
        <v>1.25</v>
      </c>
      <c r="K617" s="1">
        <v>2.4</v>
      </c>
      <c r="L617" s="1">
        <v>0.6</v>
      </c>
      <c r="M617" s="1">
        <v>39</v>
      </c>
      <c r="N617" s="1">
        <v>9.75</v>
      </c>
      <c r="O617" s="1">
        <v>40</v>
      </c>
      <c r="P617" s="1">
        <v>10</v>
      </c>
      <c r="Q617" s="1">
        <v>2</v>
      </c>
      <c r="R617" s="1">
        <v>97</v>
      </c>
      <c r="S617" s="1">
        <v>109.5</v>
      </c>
      <c r="T617" s="1">
        <v>40</v>
      </c>
      <c r="U617" s="1">
        <v>5396</v>
      </c>
      <c r="V617" s="1">
        <v>253</v>
      </c>
      <c r="W617" s="1">
        <v>-15.5</v>
      </c>
      <c r="X617" s="1">
        <v>268.5</v>
      </c>
      <c r="Y617" s="1">
        <v>67</v>
      </c>
      <c r="Z617" s="1">
        <v>168.5</v>
      </c>
      <c r="AA617" s="1">
        <v>168.5</v>
      </c>
      <c r="AB617" s="1">
        <v>30.5</v>
      </c>
      <c r="AC617" s="1">
        <v>713.5</v>
      </c>
      <c r="AD617" s="1">
        <v>92</v>
      </c>
      <c r="AE617" s="1">
        <v>35.5</v>
      </c>
      <c r="AF617" s="1">
        <v>28</v>
      </c>
      <c r="AG617" s="1">
        <v>250.5</v>
      </c>
      <c r="AH617" s="1">
        <v>129</v>
      </c>
      <c r="AI617" s="1">
        <v>129</v>
      </c>
      <c r="AJ617" s="1">
        <v>193</v>
      </c>
      <c r="AK617" s="1">
        <v>719.82498699999996</v>
      </c>
      <c r="AL617" s="1">
        <v>150.35985350000001</v>
      </c>
      <c r="AM617" s="1">
        <v>15.86390716</v>
      </c>
      <c r="AN617" s="1">
        <v>2216637.6310000001</v>
      </c>
      <c r="AO617" s="1">
        <v>529.66276549999998</v>
      </c>
      <c r="AP617" s="1">
        <v>2192.6851940000001</v>
      </c>
      <c r="AQ617" s="1">
        <v>2376.3435030000001</v>
      </c>
      <c r="AR617" s="1">
        <v>1575.942757</v>
      </c>
      <c r="AS617" s="1">
        <v>3409.6516780000002</v>
      </c>
      <c r="AT617" s="1">
        <v>388.65648900000002</v>
      </c>
      <c r="AU617" s="1">
        <v>1793.391175</v>
      </c>
      <c r="AV617" s="1">
        <v>70521.451490000007</v>
      </c>
      <c r="AW617" s="1">
        <v>1212.774465</v>
      </c>
      <c r="AX617" s="1">
        <v>263.94342920000003</v>
      </c>
      <c r="AY617" s="1">
        <v>98.454352540000002</v>
      </c>
      <c r="AZ617" s="1">
        <v>9158.4607899999992</v>
      </c>
      <c r="BA617" s="1">
        <v>2773.5557199999998</v>
      </c>
      <c r="BB617" s="1">
        <v>4481.1035430000002</v>
      </c>
      <c r="BC617" s="1">
        <v>7906.5855609999999</v>
      </c>
    </row>
    <row r="618" spans="1:55" ht="15.75" customHeight="1" x14ac:dyDescent="0.25">
      <c r="A618" s="1" t="s">
        <v>1314</v>
      </c>
      <c r="B618" s="1" t="s">
        <v>1315</v>
      </c>
      <c r="C618" s="1" t="s">
        <v>3175</v>
      </c>
      <c r="D618" s="1">
        <v>70</v>
      </c>
      <c r="E618" s="1">
        <v>22.380646859999999</v>
      </c>
      <c r="F618" s="1">
        <v>1</v>
      </c>
      <c r="G618" s="1">
        <v>35</v>
      </c>
      <c r="H618" s="1">
        <v>8.75</v>
      </c>
      <c r="I618" s="1">
        <v>2.25</v>
      </c>
      <c r="J618" s="1">
        <v>0.5625</v>
      </c>
      <c r="K618" s="1">
        <v>3.75</v>
      </c>
      <c r="L618" s="1">
        <v>0.9375</v>
      </c>
      <c r="M618" s="1">
        <v>22.5</v>
      </c>
      <c r="N618" s="1">
        <v>5.625</v>
      </c>
      <c r="O618" s="1">
        <v>8.5</v>
      </c>
      <c r="P618" s="1">
        <v>2.125</v>
      </c>
      <c r="Q618" s="1">
        <v>11</v>
      </c>
      <c r="R618" s="1">
        <v>46.090909089999997</v>
      </c>
      <c r="S618" s="1">
        <v>79.545454550000002</v>
      </c>
      <c r="T618" s="1">
        <v>25.272727270000001</v>
      </c>
      <c r="U618" s="1">
        <v>8177.363636</v>
      </c>
      <c r="V618" s="1">
        <v>213.27272730000001</v>
      </c>
      <c r="W618" s="1">
        <v>-100.54545450000001</v>
      </c>
      <c r="X618" s="1">
        <v>313.81818179999999</v>
      </c>
      <c r="Y618" s="1">
        <v>139.72727269999999</v>
      </c>
      <c r="Z618" s="1">
        <v>-19.81818182</v>
      </c>
      <c r="AA618" s="1">
        <v>152</v>
      </c>
      <c r="AB618" s="1">
        <v>-58.727272730000003</v>
      </c>
      <c r="AC618" s="1">
        <v>640.72727269999996</v>
      </c>
      <c r="AD618" s="1">
        <v>83.636363639999999</v>
      </c>
      <c r="AE618" s="1">
        <v>30.636363639999999</v>
      </c>
      <c r="AF618" s="1">
        <v>33</v>
      </c>
      <c r="AG618" s="1">
        <v>231.27272730000001</v>
      </c>
      <c r="AH618" s="1">
        <v>99</v>
      </c>
      <c r="AI618" s="1">
        <v>221.9090909</v>
      </c>
      <c r="AJ618" s="1">
        <v>116.6363636</v>
      </c>
      <c r="AK618" s="1">
        <v>130.87727039999999</v>
      </c>
      <c r="AL618" s="1">
        <v>27.338155189999998</v>
      </c>
      <c r="AM618" s="1">
        <v>2.8843467569999999</v>
      </c>
      <c r="AN618" s="1">
        <v>403025.02380000002</v>
      </c>
      <c r="AO618" s="1">
        <v>96.302321000000006</v>
      </c>
      <c r="AP618" s="1">
        <v>398.67003519999997</v>
      </c>
      <c r="AQ618" s="1">
        <v>432.06245510000002</v>
      </c>
      <c r="AR618" s="1">
        <v>286.53504670000001</v>
      </c>
      <c r="AS618" s="1">
        <v>619.93666870000004</v>
      </c>
      <c r="AT618" s="1">
        <v>70.664816180000003</v>
      </c>
      <c r="AU618" s="1">
        <v>326.07112280000001</v>
      </c>
      <c r="AV618" s="1">
        <v>12822.08209</v>
      </c>
      <c r="AW618" s="1">
        <v>220.50444830000001</v>
      </c>
      <c r="AX618" s="1">
        <v>47.989714399999997</v>
      </c>
      <c r="AY618" s="1">
        <v>17.90079137</v>
      </c>
      <c r="AZ618" s="1">
        <v>1665.1746889999999</v>
      </c>
      <c r="BA618" s="1">
        <v>504.28285820000002</v>
      </c>
      <c r="BB618" s="1">
        <v>814.74609880000003</v>
      </c>
      <c r="BC618" s="1">
        <v>1437.561011</v>
      </c>
    </row>
    <row r="619" spans="1:55" ht="15.75" customHeight="1" x14ac:dyDescent="0.25">
      <c r="A619" s="1" t="s">
        <v>1316</v>
      </c>
      <c r="B619" s="1" t="s">
        <v>1317</v>
      </c>
      <c r="C619" s="1" t="s">
        <v>3154</v>
      </c>
      <c r="D619" s="1">
        <v>52</v>
      </c>
      <c r="E619" s="1">
        <v>22.380646859999999</v>
      </c>
      <c r="F619" s="1">
        <v>1</v>
      </c>
      <c r="G619" s="1">
        <v>23</v>
      </c>
      <c r="H619" s="1">
        <v>5.75</v>
      </c>
      <c r="I619" s="1">
        <v>2.1</v>
      </c>
      <c r="J619" s="1">
        <v>0.52500000000000002</v>
      </c>
      <c r="K619" s="1">
        <v>2.65</v>
      </c>
      <c r="L619" s="1">
        <v>0.66249999999999998</v>
      </c>
      <c r="M619" s="1">
        <v>15</v>
      </c>
      <c r="N619" s="1">
        <v>3.75</v>
      </c>
      <c r="O619" s="1">
        <v>20.2</v>
      </c>
      <c r="P619" s="1">
        <v>5.05</v>
      </c>
      <c r="Q619" s="1">
        <v>176</v>
      </c>
      <c r="R619" s="1">
        <v>49.1875</v>
      </c>
      <c r="S619" s="1">
        <v>114.4431818</v>
      </c>
      <c r="T619" s="1">
        <v>26.25</v>
      </c>
      <c r="U619" s="1">
        <v>10878.335230000001</v>
      </c>
      <c r="V619" s="1">
        <v>259.97159090000002</v>
      </c>
      <c r="W619" s="1">
        <v>-169.99431820000001</v>
      </c>
      <c r="X619" s="1">
        <v>429.96590909999998</v>
      </c>
      <c r="Y619" s="1">
        <v>153.27272730000001</v>
      </c>
      <c r="Z619" s="1">
        <v>-75.761363639999999</v>
      </c>
      <c r="AA619" s="1">
        <v>181.8465909</v>
      </c>
      <c r="AB619" s="1">
        <v>-98.335227270000004</v>
      </c>
      <c r="AC619" s="1">
        <v>724.72159090000002</v>
      </c>
      <c r="AD619" s="1">
        <v>92.403409089999997</v>
      </c>
      <c r="AE619" s="1">
        <v>30.24431818</v>
      </c>
      <c r="AF619" s="1">
        <v>36.210227269999997</v>
      </c>
      <c r="AG619" s="1">
        <v>259.25</v>
      </c>
      <c r="AH619" s="1">
        <v>105.1875</v>
      </c>
      <c r="AI619" s="1">
        <v>250.21022730000001</v>
      </c>
      <c r="AJ619" s="1">
        <v>115.9943182</v>
      </c>
      <c r="AK619" s="1">
        <v>785.89035709999996</v>
      </c>
      <c r="AL619" s="1">
        <v>154.48818180000001</v>
      </c>
      <c r="AM619" s="1">
        <v>7.4114285710000001</v>
      </c>
      <c r="AN619" s="1">
        <v>2220717.0929999999</v>
      </c>
      <c r="AO619" s="1">
        <v>502.88490259999998</v>
      </c>
      <c r="AP619" s="1">
        <v>2838.6685389999998</v>
      </c>
      <c r="AQ619" s="1">
        <v>2567.6445450000001</v>
      </c>
      <c r="AR619" s="1">
        <v>4308.7137659999999</v>
      </c>
      <c r="AS619" s="1">
        <v>3084.1484420000002</v>
      </c>
      <c r="AT619" s="1">
        <v>564.99918830000001</v>
      </c>
      <c r="AU619" s="1">
        <v>1952.7155519999999</v>
      </c>
      <c r="AV619" s="1">
        <v>23500.20205</v>
      </c>
      <c r="AW619" s="1">
        <v>179.3277597</v>
      </c>
      <c r="AX619" s="1">
        <v>260.04853900000001</v>
      </c>
      <c r="AY619" s="1">
        <v>274.64698049999998</v>
      </c>
      <c r="AZ619" s="1">
        <v>1598.645714</v>
      </c>
      <c r="BA619" s="1">
        <v>2455.2275</v>
      </c>
      <c r="BB619" s="1">
        <v>2089.5498379999999</v>
      </c>
      <c r="BC619" s="1">
        <v>3751.525682</v>
      </c>
    </row>
    <row r="620" spans="1:55" ht="15.75" customHeight="1" x14ac:dyDescent="0.25">
      <c r="A620" s="1" t="s">
        <v>1318</v>
      </c>
      <c r="B620" s="1" t="s">
        <v>1319</v>
      </c>
      <c r="C620" s="1" t="s">
        <v>96</v>
      </c>
      <c r="D620" s="1">
        <v>26</v>
      </c>
      <c r="E620" s="1">
        <v>11.190323429999999</v>
      </c>
      <c r="F620" s="1">
        <v>2</v>
      </c>
      <c r="G620" s="1">
        <v>23.5</v>
      </c>
      <c r="H620" s="1">
        <v>5.875</v>
      </c>
      <c r="I620" s="1">
        <v>1.75</v>
      </c>
      <c r="J620" s="1">
        <v>0.4375</v>
      </c>
      <c r="K620" s="1">
        <v>2.4300000000000002</v>
      </c>
      <c r="L620" s="1">
        <v>0.60750000000000004</v>
      </c>
      <c r="M620" s="1">
        <v>6.15</v>
      </c>
      <c r="N620" s="1">
        <v>1.5375000000000001</v>
      </c>
      <c r="O620" s="1">
        <v>17.5</v>
      </c>
      <c r="P620" s="1">
        <v>4.375</v>
      </c>
      <c r="Q620" s="1" t="s">
        <v>71</v>
      </c>
      <c r="R620" s="1" t="s">
        <v>71</v>
      </c>
      <c r="S620" s="1" t="s">
        <v>71</v>
      </c>
      <c r="T620" s="1" t="s">
        <v>71</v>
      </c>
      <c r="U620" s="1" t="s">
        <v>71</v>
      </c>
      <c r="V620" s="1" t="s">
        <v>71</v>
      </c>
      <c r="W620" s="1" t="s">
        <v>71</v>
      </c>
      <c r="X620" s="1" t="s">
        <v>71</v>
      </c>
      <c r="Y620" s="1" t="s">
        <v>71</v>
      </c>
      <c r="Z620" s="1" t="s">
        <v>71</v>
      </c>
      <c r="AA620" s="1" t="s">
        <v>71</v>
      </c>
      <c r="AB620" s="1" t="s">
        <v>71</v>
      </c>
      <c r="AC620" s="1" t="s">
        <v>71</v>
      </c>
      <c r="AD620" s="1" t="s">
        <v>71</v>
      </c>
      <c r="AE620" s="1" t="s">
        <v>71</v>
      </c>
      <c r="AF620" s="1" t="s">
        <v>71</v>
      </c>
      <c r="AG620" s="1" t="s">
        <v>71</v>
      </c>
      <c r="AH620" s="1" t="s">
        <v>71</v>
      </c>
      <c r="AI620" s="1" t="s">
        <v>71</v>
      </c>
      <c r="AJ620" s="1" t="s">
        <v>71</v>
      </c>
      <c r="AK620" s="1" t="s">
        <v>71</v>
      </c>
      <c r="AL620" s="1" t="s">
        <v>71</v>
      </c>
      <c r="AM620" s="1" t="s">
        <v>71</v>
      </c>
      <c r="AN620" s="1" t="s">
        <v>71</v>
      </c>
      <c r="AO620" s="1" t="s">
        <v>71</v>
      </c>
      <c r="AP620" s="1" t="s">
        <v>71</v>
      </c>
      <c r="AQ620" s="1" t="s">
        <v>71</v>
      </c>
      <c r="AR620" s="1" t="s">
        <v>71</v>
      </c>
      <c r="AS620" s="1" t="s">
        <v>71</v>
      </c>
      <c r="AT620" s="1" t="s">
        <v>71</v>
      </c>
      <c r="AU620" s="1" t="s">
        <v>71</v>
      </c>
      <c r="AV620" s="1" t="s">
        <v>71</v>
      </c>
      <c r="AW620" s="1" t="s">
        <v>71</v>
      </c>
      <c r="AX620" s="1" t="s">
        <v>71</v>
      </c>
      <c r="AY620" s="1" t="s">
        <v>71</v>
      </c>
      <c r="AZ620" s="1" t="s">
        <v>71</v>
      </c>
      <c r="BA620" s="1" t="s">
        <v>71</v>
      </c>
      <c r="BB620" s="1" t="s">
        <v>71</v>
      </c>
      <c r="BC620" s="1" t="s">
        <v>71</v>
      </c>
    </row>
    <row r="621" spans="1:55" ht="15.75" customHeight="1" x14ac:dyDescent="0.25">
      <c r="A621" s="1" t="s">
        <v>1320</v>
      </c>
      <c r="B621" s="1" t="s">
        <v>1321</v>
      </c>
      <c r="C621" s="1" t="s">
        <v>3145</v>
      </c>
      <c r="D621" s="1">
        <v>73</v>
      </c>
      <c r="E621" s="1">
        <v>5.5951617149999997</v>
      </c>
      <c r="F621" s="1">
        <v>4</v>
      </c>
      <c r="G621" s="1">
        <v>100</v>
      </c>
      <c r="H621" s="1">
        <v>25</v>
      </c>
      <c r="I621" s="1">
        <v>11</v>
      </c>
      <c r="J621" s="1">
        <v>2.75</v>
      </c>
      <c r="K621" s="1">
        <v>5.75</v>
      </c>
      <c r="L621" s="1">
        <v>1.4375</v>
      </c>
      <c r="M621" s="1">
        <v>65</v>
      </c>
      <c r="N621" s="1">
        <v>16.25</v>
      </c>
      <c r="O621" s="1">
        <v>40</v>
      </c>
      <c r="P621" s="1">
        <v>10</v>
      </c>
      <c r="Q621" s="1">
        <v>1045</v>
      </c>
      <c r="R621" s="1">
        <v>87.330143539999995</v>
      </c>
      <c r="S621" s="1">
        <v>80.305263159999996</v>
      </c>
      <c r="T621" s="1">
        <v>30.307177029999998</v>
      </c>
      <c r="U621" s="1">
        <v>6723.5416269999996</v>
      </c>
      <c r="V621" s="1">
        <v>231.95311000000001</v>
      </c>
      <c r="W621" s="1">
        <v>-36.75980861</v>
      </c>
      <c r="X621" s="1">
        <v>268.71291869999999</v>
      </c>
      <c r="Y621" s="1">
        <v>127.1483254</v>
      </c>
      <c r="Z621" s="1">
        <v>54.069856459999997</v>
      </c>
      <c r="AA621" s="1">
        <v>173.6009569</v>
      </c>
      <c r="AB621" s="1">
        <v>2.0583732060000002</v>
      </c>
      <c r="AC621" s="1">
        <v>708.54641149999998</v>
      </c>
      <c r="AD621" s="1">
        <v>83.102392339999994</v>
      </c>
      <c r="AE621" s="1">
        <v>37.661244019999998</v>
      </c>
      <c r="AF621" s="1">
        <v>24.62679426</v>
      </c>
      <c r="AG621" s="1">
        <v>230.8200957</v>
      </c>
      <c r="AH621" s="1">
        <v>125.9799043</v>
      </c>
      <c r="AI621" s="1">
        <v>189.48229670000001</v>
      </c>
      <c r="AJ621" s="1">
        <v>168.33588520000001</v>
      </c>
      <c r="AK621" s="1">
        <v>1060.8746169999999</v>
      </c>
      <c r="AL621" s="1">
        <v>262.67971369999998</v>
      </c>
      <c r="AM621" s="1">
        <v>42.983138099999998</v>
      </c>
      <c r="AN621" s="1">
        <v>4110186.48</v>
      </c>
      <c r="AO621" s="1">
        <v>956.9029716</v>
      </c>
      <c r="AP621" s="1">
        <v>3387.3244370000002</v>
      </c>
      <c r="AQ621" s="1">
        <v>4084.3466239999998</v>
      </c>
      <c r="AR621" s="1">
        <v>2242.8448370000001</v>
      </c>
      <c r="AS621" s="1">
        <v>7491.9520119999997</v>
      </c>
      <c r="AT621" s="1">
        <v>527.94884969999998</v>
      </c>
      <c r="AU621" s="1">
        <v>2991.3596160000002</v>
      </c>
      <c r="AV621" s="1">
        <v>44000.297890000002</v>
      </c>
      <c r="AW621" s="1">
        <v>582.19544450000001</v>
      </c>
      <c r="AX621" s="1">
        <v>235.6131038</v>
      </c>
      <c r="AY621" s="1">
        <v>98.423802449999997</v>
      </c>
      <c r="AZ621" s="1">
        <v>4843.7511279999999</v>
      </c>
      <c r="BA621" s="1">
        <v>2303.475649</v>
      </c>
      <c r="BB621" s="1">
        <v>3146.0545229999998</v>
      </c>
      <c r="BC621" s="1">
        <v>5712.3956939999998</v>
      </c>
    </row>
    <row r="622" spans="1:55" ht="15.75" customHeight="1" x14ac:dyDescent="0.25">
      <c r="A622" s="1" t="s">
        <v>1322</v>
      </c>
      <c r="B622" s="1" t="s">
        <v>1323</v>
      </c>
      <c r="C622" s="1" t="s">
        <v>3143</v>
      </c>
      <c r="D622" s="1">
        <v>64</v>
      </c>
      <c r="E622" s="1">
        <v>22.380646859999999</v>
      </c>
      <c r="F622" s="1">
        <v>1</v>
      </c>
      <c r="G622" s="1">
        <v>37.5</v>
      </c>
      <c r="H622" s="1">
        <v>9.375</v>
      </c>
      <c r="I622" s="1">
        <v>2.5</v>
      </c>
      <c r="J622" s="1">
        <v>0.625</v>
      </c>
      <c r="K622" s="1">
        <v>3.5</v>
      </c>
      <c r="L622" s="1">
        <v>0.875</v>
      </c>
      <c r="M622" s="1">
        <v>10</v>
      </c>
      <c r="N622" s="1">
        <v>2.5</v>
      </c>
      <c r="O622" s="1">
        <v>9.5</v>
      </c>
      <c r="P622" s="1">
        <v>2.375</v>
      </c>
      <c r="Q622" s="1">
        <v>87</v>
      </c>
      <c r="R622" s="1">
        <v>125.1034483</v>
      </c>
      <c r="S622" s="1">
        <v>95.436781609999997</v>
      </c>
      <c r="T622" s="1">
        <v>33.344827590000001</v>
      </c>
      <c r="U622" s="1">
        <v>6986.4367819999998</v>
      </c>
      <c r="V622" s="1">
        <v>268.58620689999998</v>
      </c>
      <c r="W622" s="1">
        <v>-28.11494253</v>
      </c>
      <c r="X622" s="1">
        <v>296.70114940000002</v>
      </c>
      <c r="Y622" s="1">
        <v>200.4252874</v>
      </c>
      <c r="Z622" s="1">
        <v>41.965517239999997</v>
      </c>
      <c r="AA622" s="1">
        <v>213.32183910000001</v>
      </c>
      <c r="AB622" s="1">
        <v>35.149425290000003</v>
      </c>
      <c r="AC622" s="1">
        <v>1667.712644</v>
      </c>
      <c r="AD622" s="1">
        <v>250.3678161</v>
      </c>
      <c r="AE622" s="1">
        <v>47.758620690000001</v>
      </c>
      <c r="AF622" s="1">
        <v>51.505747130000003</v>
      </c>
      <c r="AG622" s="1">
        <v>682.26436779999995</v>
      </c>
      <c r="AH622" s="1">
        <v>162.5287356</v>
      </c>
      <c r="AI622" s="1">
        <v>651.86206900000002</v>
      </c>
      <c r="AJ622" s="1">
        <v>187.4252874</v>
      </c>
      <c r="AK622" s="1">
        <v>1382.210104</v>
      </c>
      <c r="AL622" s="1">
        <v>195.90002670000001</v>
      </c>
      <c r="AM622" s="1">
        <v>101.2518043</v>
      </c>
      <c r="AN622" s="1">
        <v>3968457.179</v>
      </c>
      <c r="AO622" s="1">
        <v>2282.012831</v>
      </c>
      <c r="AP622" s="1">
        <v>2590.8471</v>
      </c>
      <c r="AQ622" s="1">
        <v>3769.9561610000001</v>
      </c>
      <c r="AR622" s="1">
        <v>2037.200748</v>
      </c>
      <c r="AS622" s="1">
        <v>2571.638332</v>
      </c>
      <c r="AT622" s="1">
        <v>1810.476611</v>
      </c>
      <c r="AU622" s="1">
        <v>2315.3378779999998</v>
      </c>
      <c r="AV622" s="1">
        <v>452188.39319999999</v>
      </c>
      <c r="AW622" s="1">
        <v>14583.793369999999</v>
      </c>
      <c r="AX622" s="1">
        <v>726.09222130000001</v>
      </c>
      <c r="AY622" s="1">
        <v>305.22961770000001</v>
      </c>
      <c r="AZ622" s="1">
        <v>106671.4526</v>
      </c>
      <c r="BA622" s="1">
        <v>7504.740444</v>
      </c>
      <c r="BB622" s="1">
        <v>83379.399359999996</v>
      </c>
      <c r="BC622" s="1">
        <v>21308.0147</v>
      </c>
    </row>
    <row r="623" spans="1:55" ht="15.75" customHeight="1" x14ac:dyDescent="0.25">
      <c r="A623" s="1" t="s">
        <v>1324</v>
      </c>
      <c r="B623" s="1" t="s">
        <v>1325</v>
      </c>
      <c r="C623" s="1" t="s">
        <v>3135</v>
      </c>
      <c r="D623" s="1">
        <v>124</v>
      </c>
      <c r="E623" s="1">
        <v>22.380646859999999</v>
      </c>
      <c r="F623" s="1">
        <v>1</v>
      </c>
      <c r="G623" s="1">
        <v>52.5</v>
      </c>
      <c r="H623" s="1">
        <v>13.125</v>
      </c>
      <c r="I623" s="1">
        <v>2.5</v>
      </c>
      <c r="J623" s="1">
        <v>0.625</v>
      </c>
      <c r="K623" s="1">
        <v>3.65</v>
      </c>
      <c r="L623" s="1">
        <v>0.91249999999999998</v>
      </c>
      <c r="M623" s="1">
        <v>8</v>
      </c>
      <c r="N623" s="1">
        <v>2</v>
      </c>
      <c r="O623" s="1">
        <v>8</v>
      </c>
      <c r="P623" s="1">
        <v>2</v>
      </c>
      <c r="Q623" s="1">
        <v>1</v>
      </c>
      <c r="R623" s="1">
        <v>144</v>
      </c>
      <c r="S623" s="1">
        <v>102</v>
      </c>
      <c r="T623" s="1">
        <v>83</v>
      </c>
      <c r="U623" s="1">
        <v>368</v>
      </c>
      <c r="V623" s="1">
        <v>205</v>
      </c>
      <c r="W623" s="1">
        <v>83</v>
      </c>
      <c r="X623" s="1">
        <v>122</v>
      </c>
      <c r="Y623" s="1">
        <v>143</v>
      </c>
      <c r="Z623" s="1">
        <v>140</v>
      </c>
      <c r="AA623" s="1">
        <v>148</v>
      </c>
      <c r="AB623" s="1">
        <v>139</v>
      </c>
      <c r="AC623" s="1">
        <v>2365</v>
      </c>
      <c r="AD623" s="1">
        <v>370</v>
      </c>
      <c r="AE623" s="1">
        <v>46</v>
      </c>
      <c r="AF623" s="1">
        <v>55</v>
      </c>
      <c r="AG623" s="1">
        <v>1031</v>
      </c>
      <c r="AH623" s="1">
        <v>187</v>
      </c>
      <c r="AI623" s="1">
        <v>619</v>
      </c>
      <c r="AJ623" s="1">
        <v>236</v>
      </c>
      <c r="AK623" s="1">
        <v>1439.6499739999999</v>
      </c>
      <c r="AL623" s="1">
        <v>300.71970709999999</v>
      </c>
      <c r="AM623" s="1">
        <v>31.727814330000001</v>
      </c>
      <c r="AN623" s="1">
        <v>4433275.2609999999</v>
      </c>
      <c r="AO623" s="1">
        <v>1059.325531</v>
      </c>
      <c r="AP623" s="1">
        <v>4385.3703880000003</v>
      </c>
      <c r="AQ623" s="1">
        <v>4752.6870070000004</v>
      </c>
      <c r="AR623" s="1">
        <v>3151.8855140000001</v>
      </c>
      <c r="AS623" s="1">
        <v>6819.3033560000003</v>
      </c>
      <c r="AT623" s="1">
        <v>777.31297800000004</v>
      </c>
      <c r="AU623" s="1">
        <v>3586.7823509999998</v>
      </c>
      <c r="AV623" s="1">
        <v>141042.90299999999</v>
      </c>
      <c r="AW623" s="1">
        <v>2425.5489309999998</v>
      </c>
      <c r="AX623" s="1">
        <v>527.88685840000005</v>
      </c>
      <c r="AY623" s="1">
        <v>196.90870509999999</v>
      </c>
      <c r="AZ623" s="1">
        <v>18316.921579999998</v>
      </c>
      <c r="BA623" s="1">
        <v>5547.1114399999997</v>
      </c>
      <c r="BB623" s="1">
        <v>8962.2070870000007</v>
      </c>
      <c r="BC623" s="1">
        <v>15813.171120000001</v>
      </c>
    </row>
    <row r="624" spans="1:55" ht="15.75" customHeight="1" x14ac:dyDescent="0.25">
      <c r="A624" s="1" t="s">
        <v>1326</v>
      </c>
      <c r="B624" s="1" t="s">
        <v>1327</v>
      </c>
      <c r="C624" s="1" t="s">
        <v>3182</v>
      </c>
      <c r="D624" s="1">
        <v>49</v>
      </c>
      <c r="E624" s="1">
        <v>7.4602156199999996</v>
      </c>
      <c r="F624" s="1">
        <v>3</v>
      </c>
      <c r="G624" s="1">
        <v>6.5</v>
      </c>
      <c r="H624" s="1">
        <v>1.625</v>
      </c>
      <c r="I624" s="1">
        <v>0.75</v>
      </c>
      <c r="J624" s="1">
        <v>0.1875</v>
      </c>
      <c r="K624" s="1">
        <v>3.25</v>
      </c>
      <c r="L624" s="1">
        <v>0.8125</v>
      </c>
      <c r="M624" s="1">
        <v>5</v>
      </c>
      <c r="N624" s="1">
        <v>1.25</v>
      </c>
      <c r="O624" s="1">
        <v>5.5</v>
      </c>
      <c r="P624" s="1">
        <v>1.375</v>
      </c>
      <c r="Q624" s="1">
        <v>23</v>
      </c>
      <c r="R624" s="1">
        <v>154.91304349999999</v>
      </c>
      <c r="S624" s="1">
        <v>77.608695650000001</v>
      </c>
      <c r="T624" s="1">
        <v>34.869565219999998</v>
      </c>
      <c r="U624" s="1">
        <v>5152.6086960000002</v>
      </c>
      <c r="V624" s="1">
        <v>276</v>
      </c>
      <c r="W624" s="1">
        <v>55.739130430000003</v>
      </c>
      <c r="X624" s="1">
        <v>220.26086960000001</v>
      </c>
      <c r="Y624" s="1">
        <v>133.7826087</v>
      </c>
      <c r="Z624" s="1">
        <v>216.3913043</v>
      </c>
      <c r="AA624" s="1">
        <v>225.13043479999999</v>
      </c>
      <c r="AB624" s="1">
        <v>95.260869569999997</v>
      </c>
      <c r="AC624" s="1">
        <v>630</v>
      </c>
      <c r="AD624" s="1">
        <v>97.391304349999999</v>
      </c>
      <c r="AE624" s="1">
        <v>9.5217391300000003</v>
      </c>
      <c r="AF624" s="1">
        <v>45.347826089999998</v>
      </c>
      <c r="AG624" s="1">
        <v>250.173913</v>
      </c>
      <c r="AH624" s="1">
        <v>61.565217390000001</v>
      </c>
      <c r="AI624" s="1">
        <v>98.52173913</v>
      </c>
      <c r="AJ624" s="1">
        <v>184.73913039999999</v>
      </c>
      <c r="AK624" s="1">
        <v>265.08300400000002</v>
      </c>
      <c r="AL624" s="1">
        <v>11.43083004</v>
      </c>
      <c r="AM624" s="1">
        <v>0.57312253000000002</v>
      </c>
      <c r="AN624" s="1">
        <v>15502.52174</v>
      </c>
      <c r="AO624" s="1">
        <v>155.27272730000001</v>
      </c>
      <c r="AP624" s="1">
        <v>281.83794469999998</v>
      </c>
      <c r="AQ624" s="1">
        <v>36.019762849999999</v>
      </c>
      <c r="AR624" s="1">
        <v>633.45059289999995</v>
      </c>
      <c r="AS624" s="1">
        <v>1110.249012</v>
      </c>
      <c r="AT624" s="1">
        <v>228.8458498</v>
      </c>
      <c r="AU624" s="1">
        <v>326.38339919999999</v>
      </c>
      <c r="AV624" s="1">
        <v>9119</v>
      </c>
      <c r="AW624" s="1">
        <v>184.7035573</v>
      </c>
      <c r="AX624" s="1">
        <v>84.715415019999995</v>
      </c>
      <c r="AY624" s="1">
        <v>81.146245059999998</v>
      </c>
      <c r="AZ624" s="1">
        <v>1307.8774699999999</v>
      </c>
      <c r="BA624" s="1">
        <v>584.71146250000004</v>
      </c>
      <c r="BB624" s="1">
        <v>344.35177870000001</v>
      </c>
      <c r="BC624" s="1">
        <v>945.29249010000001</v>
      </c>
    </row>
    <row r="625" spans="1:55" ht="15.75" customHeight="1" x14ac:dyDescent="0.25">
      <c r="A625" s="1" t="s">
        <v>1328</v>
      </c>
      <c r="B625" s="1" t="s">
        <v>1329</v>
      </c>
      <c r="C625" s="1" t="s">
        <v>3140</v>
      </c>
      <c r="D625" s="1">
        <v>53.6</v>
      </c>
      <c r="E625" s="1">
        <v>4.4761293719999999</v>
      </c>
      <c r="F625" s="1">
        <v>5</v>
      </c>
      <c r="G625" s="1">
        <v>55</v>
      </c>
      <c r="H625" s="1">
        <v>13.75</v>
      </c>
      <c r="I625" s="1">
        <v>2.2000000000000002</v>
      </c>
      <c r="J625" s="1">
        <v>0.55000000000000004</v>
      </c>
      <c r="K625" s="1">
        <v>3.3</v>
      </c>
      <c r="L625" s="1">
        <v>0.82499999999999996</v>
      </c>
      <c r="M625" s="1" t="s">
        <v>71</v>
      </c>
      <c r="N625" s="1" t="s">
        <v>71</v>
      </c>
      <c r="O625" s="1" t="s">
        <v>71</v>
      </c>
      <c r="P625" s="1" t="s">
        <v>71</v>
      </c>
      <c r="Q625" s="1">
        <v>607</v>
      </c>
      <c r="R625" s="1">
        <v>87.075782540000006</v>
      </c>
      <c r="S625" s="1">
        <v>115.306425</v>
      </c>
      <c r="T625" s="1">
        <v>29.273476110000001</v>
      </c>
      <c r="U625" s="1">
        <v>9671.4728169999998</v>
      </c>
      <c r="V625" s="1">
        <v>281.29489289999998</v>
      </c>
      <c r="W625" s="1">
        <v>-110.44645800000001</v>
      </c>
      <c r="X625" s="1">
        <v>391.74135089999999</v>
      </c>
      <c r="Y625" s="1">
        <v>158.59802310000001</v>
      </c>
      <c r="Z625" s="1">
        <v>-11.20593081</v>
      </c>
      <c r="AA625" s="1">
        <v>206.5716639</v>
      </c>
      <c r="AB625" s="1">
        <v>-43.271828669999998</v>
      </c>
      <c r="AC625" s="1">
        <v>972.81383860000005</v>
      </c>
      <c r="AD625" s="1">
        <v>109.2454695</v>
      </c>
      <c r="AE625" s="1">
        <v>52.233937400000002</v>
      </c>
      <c r="AF625" s="1">
        <v>24.574958809999998</v>
      </c>
      <c r="AG625" s="1">
        <v>306.37561779999999</v>
      </c>
      <c r="AH625" s="1">
        <v>175.6688633</v>
      </c>
      <c r="AI625" s="1">
        <v>285.18121910000002</v>
      </c>
      <c r="AJ625" s="1">
        <v>191.63920920000001</v>
      </c>
      <c r="AK625" s="1">
        <v>1230.099858</v>
      </c>
      <c r="AL625" s="1">
        <v>155.0214603</v>
      </c>
      <c r="AM625" s="1">
        <v>20.760070899999999</v>
      </c>
      <c r="AN625" s="1">
        <v>1961555.1140000001</v>
      </c>
      <c r="AO625" s="1">
        <v>606.90794419999997</v>
      </c>
      <c r="AP625" s="1">
        <v>3078.8250990000001</v>
      </c>
      <c r="AQ625" s="1">
        <v>2031.5253990000001</v>
      </c>
      <c r="AR625" s="1">
        <v>4337.2506890000004</v>
      </c>
      <c r="AS625" s="1">
        <v>8622.6489419999998</v>
      </c>
      <c r="AT625" s="1">
        <v>613.7931231</v>
      </c>
      <c r="AU625" s="1">
        <v>2729.264271</v>
      </c>
      <c r="AV625" s="1">
        <v>54304.6204</v>
      </c>
      <c r="AW625" s="1">
        <v>447.24822610000001</v>
      </c>
      <c r="AX625" s="1">
        <v>618.94518300000004</v>
      </c>
      <c r="AY625" s="1">
        <v>248.81244119999999</v>
      </c>
      <c r="AZ625" s="1">
        <v>3063.1656090000001</v>
      </c>
      <c r="BA625" s="1">
        <v>6049.6244909999996</v>
      </c>
      <c r="BB625" s="1">
        <v>1856.8053890000001</v>
      </c>
      <c r="BC625" s="1">
        <v>9423.7227509999993</v>
      </c>
    </row>
    <row r="626" spans="1:55" ht="15.75" customHeight="1" x14ac:dyDescent="0.25">
      <c r="A626" s="1" t="s">
        <v>1330</v>
      </c>
      <c r="B626" s="1" t="s">
        <v>1331</v>
      </c>
      <c r="C626" s="1" t="s">
        <v>96</v>
      </c>
      <c r="D626" s="1">
        <v>36</v>
      </c>
      <c r="E626" s="1">
        <v>22.380646859999999</v>
      </c>
      <c r="F626" s="1">
        <v>1</v>
      </c>
      <c r="G626" s="1">
        <v>18.5</v>
      </c>
      <c r="H626" s="1">
        <v>4.625</v>
      </c>
      <c r="I626" s="1">
        <v>1.65</v>
      </c>
      <c r="J626" s="1">
        <v>0.41249999999999998</v>
      </c>
      <c r="K626" s="1">
        <v>3.8</v>
      </c>
      <c r="L626" s="1">
        <v>0.95</v>
      </c>
      <c r="M626" s="1" t="s">
        <v>71</v>
      </c>
      <c r="N626" s="1" t="s">
        <v>71</v>
      </c>
      <c r="O626" s="1">
        <v>9.4</v>
      </c>
      <c r="P626" s="1">
        <v>2.35</v>
      </c>
      <c r="Q626" s="1">
        <v>537</v>
      </c>
      <c r="R626" s="1">
        <v>26.77467412</v>
      </c>
      <c r="S626" s="1">
        <v>128.91061450000001</v>
      </c>
      <c r="T626" s="1">
        <v>34.823091249999997</v>
      </c>
      <c r="U626" s="1">
        <v>8578.0148979999994</v>
      </c>
      <c r="V626" s="1">
        <v>227.7523277</v>
      </c>
      <c r="W626" s="1">
        <v>-149.16201119999999</v>
      </c>
      <c r="X626" s="1">
        <v>376.91433890000002</v>
      </c>
      <c r="Y626" s="1">
        <v>55.422718809999999</v>
      </c>
      <c r="Z626" s="1">
        <v>22.435754190000001</v>
      </c>
      <c r="AA626" s="1">
        <v>135.99627559999999</v>
      </c>
      <c r="AB626" s="1">
        <v>-82.256983239999997</v>
      </c>
      <c r="AC626" s="1">
        <v>695.83240220000005</v>
      </c>
      <c r="AD626" s="1">
        <v>103.39478579999999</v>
      </c>
      <c r="AE626" s="1">
        <v>23.255121039999999</v>
      </c>
      <c r="AF626" s="1">
        <v>41.811918060000004</v>
      </c>
      <c r="AG626" s="1">
        <v>285.70391059999997</v>
      </c>
      <c r="AH626" s="1">
        <v>85.560521420000001</v>
      </c>
      <c r="AI626" s="1">
        <v>145.0111732</v>
      </c>
      <c r="AJ626" s="1">
        <v>222.79329609999999</v>
      </c>
      <c r="AK626" s="1">
        <v>1627.9472679999999</v>
      </c>
      <c r="AL626" s="1">
        <v>553.98826399999996</v>
      </c>
      <c r="AM626" s="1">
        <v>58.000361320000003</v>
      </c>
      <c r="AN626" s="1">
        <v>7528124.4960000003</v>
      </c>
      <c r="AO626" s="1">
        <v>1219.085932</v>
      </c>
      <c r="AP626" s="1">
        <v>6596.6434799999997</v>
      </c>
      <c r="AQ626" s="1">
        <v>6400.7127979999996</v>
      </c>
      <c r="AR626" s="1">
        <v>7169.4459749999996</v>
      </c>
      <c r="AS626" s="1">
        <v>11122.97394</v>
      </c>
      <c r="AT626" s="1">
        <v>919.88431449999996</v>
      </c>
      <c r="AU626" s="1">
        <v>5260.773389</v>
      </c>
      <c r="AV626" s="1">
        <v>241010.10620000001</v>
      </c>
      <c r="AW626" s="1">
        <v>6862.0490769999997</v>
      </c>
      <c r="AX626" s="1">
        <v>155.77247840000001</v>
      </c>
      <c r="AY626" s="1">
        <v>342.5373204</v>
      </c>
      <c r="AZ626" s="1">
        <v>57445.361790000003</v>
      </c>
      <c r="BA626" s="1">
        <v>1882.8773940000001</v>
      </c>
      <c r="BB626" s="1">
        <v>3184.7386809999998</v>
      </c>
      <c r="BC626" s="1">
        <v>59384.335930000001</v>
      </c>
    </row>
    <row r="627" spans="1:55" ht="15.75" customHeight="1" x14ac:dyDescent="0.25">
      <c r="A627" s="1" t="s">
        <v>1332</v>
      </c>
      <c r="B627" s="1" t="s">
        <v>1333</v>
      </c>
      <c r="C627" s="1" t="s">
        <v>3145</v>
      </c>
      <c r="D627" s="1">
        <v>69.833333330000002</v>
      </c>
      <c r="E627" s="1">
        <v>1.2433692700000001</v>
      </c>
      <c r="F627" s="1">
        <v>18</v>
      </c>
      <c r="G627" s="1">
        <v>49</v>
      </c>
      <c r="H627" s="1">
        <v>12.25</v>
      </c>
      <c r="I627" s="1">
        <v>3</v>
      </c>
      <c r="J627" s="1">
        <v>0.75</v>
      </c>
      <c r="K627" s="1">
        <v>4.7</v>
      </c>
      <c r="L627" s="1">
        <v>1.175</v>
      </c>
      <c r="M627" s="1">
        <v>50</v>
      </c>
      <c r="N627" s="1">
        <v>12.5</v>
      </c>
      <c r="O627" s="1">
        <v>22.5</v>
      </c>
      <c r="P627" s="1">
        <v>5.625</v>
      </c>
      <c r="Q627" s="1">
        <v>2328</v>
      </c>
      <c r="R627" s="1">
        <v>31.796821309999999</v>
      </c>
      <c r="S627" s="1">
        <v>86.432560140000007</v>
      </c>
      <c r="T627" s="1">
        <v>27.515034360000001</v>
      </c>
      <c r="U627" s="1">
        <v>8311.2414090000002</v>
      </c>
      <c r="V627" s="1">
        <v>200.42225089999999</v>
      </c>
      <c r="W627" s="1">
        <v>-123.6181271</v>
      </c>
      <c r="X627" s="1">
        <v>324.04037799999998</v>
      </c>
      <c r="Y627" s="1">
        <v>95.462628870000003</v>
      </c>
      <c r="Z627" s="1">
        <v>-18.463058419999999</v>
      </c>
      <c r="AA627" s="1">
        <v>138.12929550000001</v>
      </c>
      <c r="AB627" s="1">
        <v>-74.539518900000004</v>
      </c>
      <c r="AC627" s="1">
        <v>781.0064433</v>
      </c>
      <c r="AD627" s="1">
        <v>95.674398629999999</v>
      </c>
      <c r="AE627" s="1">
        <v>40.366838489999999</v>
      </c>
      <c r="AF627" s="1">
        <v>29.327749140000002</v>
      </c>
      <c r="AG627" s="1">
        <v>263.1022337</v>
      </c>
      <c r="AH627" s="1">
        <v>133.2405498</v>
      </c>
      <c r="AI627" s="1">
        <v>220.14347079999999</v>
      </c>
      <c r="AJ627" s="1">
        <v>179.43900339999999</v>
      </c>
      <c r="AK627" s="1">
        <v>2093.2990530000002</v>
      </c>
      <c r="AL627" s="1">
        <v>609.10847100000001</v>
      </c>
      <c r="AM627" s="1">
        <v>41.033723160000001</v>
      </c>
      <c r="AN627" s="1">
        <v>10653022.369999999</v>
      </c>
      <c r="AO627" s="1">
        <v>1786.4993239999999</v>
      </c>
      <c r="AP627" s="1">
        <v>9132.339285</v>
      </c>
      <c r="AQ627" s="1">
        <v>12506.85441</v>
      </c>
      <c r="AR627" s="1">
        <v>3912.3767720000001</v>
      </c>
      <c r="AS627" s="1">
        <v>8900.9543720000001</v>
      </c>
      <c r="AT627" s="1">
        <v>1060.901625</v>
      </c>
      <c r="AU627" s="1">
        <v>6785.7388760000003</v>
      </c>
      <c r="AV627" s="1">
        <v>107211.7761</v>
      </c>
      <c r="AW627" s="1">
        <v>1344.2635130000001</v>
      </c>
      <c r="AX627" s="1">
        <v>455.00417700000003</v>
      </c>
      <c r="AY627" s="1">
        <v>196.1533852</v>
      </c>
      <c r="AZ627" s="1">
        <v>10797.80991</v>
      </c>
      <c r="BA627" s="1">
        <v>4618.2231590000001</v>
      </c>
      <c r="BB627" s="1">
        <v>3805.9862830000002</v>
      </c>
      <c r="BC627" s="1">
        <v>13015.29495</v>
      </c>
    </row>
    <row r="628" spans="1:55" ht="15.75" customHeight="1" x14ac:dyDescent="0.25">
      <c r="A628" s="1" t="s">
        <v>1334</v>
      </c>
      <c r="B628" s="1" t="s">
        <v>1335</v>
      </c>
      <c r="C628" s="1" t="s">
        <v>3145</v>
      </c>
      <c r="D628" s="1">
        <v>65.125</v>
      </c>
      <c r="E628" s="1">
        <v>2.7975808579999999</v>
      </c>
      <c r="F628" s="1">
        <v>8</v>
      </c>
      <c r="G628" s="1">
        <v>32.5</v>
      </c>
      <c r="H628" s="1">
        <v>8.125</v>
      </c>
      <c r="I628" s="1">
        <v>2.15</v>
      </c>
      <c r="J628" s="1">
        <v>0.53749999999999998</v>
      </c>
      <c r="K628" s="1">
        <v>3.2</v>
      </c>
      <c r="L628" s="1">
        <v>0.8</v>
      </c>
      <c r="M628" s="1">
        <v>13.5</v>
      </c>
      <c r="N628" s="1">
        <v>3.375</v>
      </c>
      <c r="O628" s="1" t="s">
        <v>71</v>
      </c>
      <c r="P628" s="1" t="s">
        <v>71</v>
      </c>
      <c r="Q628" s="1">
        <v>821</v>
      </c>
      <c r="R628" s="1">
        <v>-30.314250909999998</v>
      </c>
      <c r="S628" s="1">
        <v>80.908647990000006</v>
      </c>
      <c r="T628" s="1">
        <v>22.53958587</v>
      </c>
      <c r="U628" s="1">
        <v>9902.9403170000005</v>
      </c>
      <c r="V628" s="1">
        <v>160.10231429999999</v>
      </c>
      <c r="W628" s="1">
        <v>-203.4665043</v>
      </c>
      <c r="X628" s="1">
        <v>363.56881850000002</v>
      </c>
      <c r="Y628" s="1">
        <v>83.884287450000002</v>
      </c>
      <c r="Z628" s="1">
        <v>-96.992691840000006</v>
      </c>
      <c r="AA628" s="1">
        <v>99.403166870000007</v>
      </c>
      <c r="AB628" s="1">
        <v>-152.87088919999999</v>
      </c>
      <c r="AC628" s="1">
        <v>575.1778319</v>
      </c>
      <c r="AD628" s="1">
        <v>80.119366630000002</v>
      </c>
      <c r="AE628" s="1">
        <v>26.535931789999999</v>
      </c>
      <c r="AF628" s="1">
        <v>38.957369059999998</v>
      </c>
      <c r="AG628" s="1">
        <v>212.90499389999999</v>
      </c>
      <c r="AH628" s="1">
        <v>88.295980510000007</v>
      </c>
      <c r="AI628" s="1">
        <v>195.63580999999999</v>
      </c>
      <c r="AJ628" s="1">
        <v>117.2338611</v>
      </c>
      <c r="AK628" s="1">
        <v>2026.901126</v>
      </c>
      <c r="AL628" s="1">
        <v>195.55871780000001</v>
      </c>
      <c r="AM628" s="1">
        <v>14.80239446</v>
      </c>
      <c r="AN628" s="1">
        <v>10296588.73</v>
      </c>
      <c r="AO628" s="1">
        <v>533.54317760000004</v>
      </c>
      <c r="AP628" s="1">
        <v>8045.9833280000003</v>
      </c>
      <c r="AQ628" s="1">
        <v>9683.5967830000009</v>
      </c>
      <c r="AR628" s="1">
        <v>1036.1219599999999</v>
      </c>
      <c r="AS628" s="1">
        <v>8334.7365320000008</v>
      </c>
      <c r="AT628" s="1">
        <v>348.17262410000001</v>
      </c>
      <c r="AU628" s="1">
        <v>6689.7247729999999</v>
      </c>
      <c r="AV628" s="1">
        <v>85071.078089999995</v>
      </c>
      <c r="AW628" s="1">
        <v>1063.954027</v>
      </c>
      <c r="AX628" s="1">
        <v>246.46364639999999</v>
      </c>
      <c r="AY628" s="1">
        <v>209.309156</v>
      </c>
      <c r="AZ628" s="1">
        <v>8179.1055969999998</v>
      </c>
      <c r="BA628" s="1">
        <v>2955.4525330000001</v>
      </c>
      <c r="BB628" s="1">
        <v>4344.3293990000002</v>
      </c>
      <c r="BC628" s="1">
        <v>8084.6745110000002</v>
      </c>
    </row>
    <row r="629" spans="1:55" ht="15.75" customHeight="1" x14ac:dyDescent="0.25">
      <c r="A629" s="1" t="s">
        <v>1336</v>
      </c>
      <c r="B629" s="1" t="s">
        <v>1337</v>
      </c>
      <c r="C629" s="1" t="s">
        <v>65</v>
      </c>
      <c r="D629" s="1">
        <v>86</v>
      </c>
      <c r="E629" s="1">
        <v>7.4602156199999996</v>
      </c>
      <c r="F629" s="1">
        <v>3</v>
      </c>
      <c r="G629" s="1">
        <v>9.5</v>
      </c>
      <c r="H629" s="1">
        <v>2.375</v>
      </c>
      <c r="I629" s="1">
        <v>1.75</v>
      </c>
      <c r="J629" s="1">
        <v>0.4375</v>
      </c>
      <c r="K629" s="1">
        <v>2.1</v>
      </c>
      <c r="L629" s="1">
        <v>0.52500000000000002</v>
      </c>
      <c r="M629" s="1">
        <v>12.5</v>
      </c>
      <c r="N629" s="1">
        <v>3.125</v>
      </c>
      <c r="O629" s="1" t="s">
        <v>71</v>
      </c>
      <c r="P629" s="1" t="s">
        <v>71</v>
      </c>
      <c r="Q629" s="1">
        <v>459</v>
      </c>
      <c r="R629" s="1">
        <v>2.7777777779999999</v>
      </c>
      <c r="S629" s="1">
        <v>61.932461869999997</v>
      </c>
      <c r="T629" s="1">
        <v>27.779956429999999</v>
      </c>
      <c r="U629" s="1">
        <v>5746.9455340000004</v>
      </c>
      <c r="V629" s="1">
        <v>125.1503268</v>
      </c>
      <c r="W629" s="1">
        <v>-99.257080610000003</v>
      </c>
      <c r="X629" s="1">
        <v>224.40740740000001</v>
      </c>
      <c r="Y629" s="1">
        <v>18.25925926</v>
      </c>
      <c r="Z629" s="1">
        <v>5.3877995639999998</v>
      </c>
      <c r="AA629" s="1">
        <v>79.60130719</v>
      </c>
      <c r="AB629" s="1">
        <v>-65.740740740000007</v>
      </c>
      <c r="AC629" s="1">
        <v>1211.4161220000001</v>
      </c>
      <c r="AD629" s="1">
        <v>140.3507625</v>
      </c>
      <c r="AE629" s="1">
        <v>63.494553379999999</v>
      </c>
      <c r="AF629" s="1">
        <v>23.915032679999999</v>
      </c>
      <c r="AG629" s="1">
        <v>387.0501089</v>
      </c>
      <c r="AH629" s="1">
        <v>210.43355120000001</v>
      </c>
      <c r="AI629" s="1">
        <v>288.72984750000001</v>
      </c>
      <c r="AJ629" s="1">
        <v>316.14596949999998</v>
      </c>
      <c r="AK629" s="1">
        <v>464.13828239999998</v>
      </c>
      <c r="AL629" s="1">
        <v>71.936476679999998</v>
      </c>
      <c r="AM629" s="1">
        <v>13.075929260000001</v>
      </c>
      <c r="AN629" s="1">
        <v>2251125.969</v>
      </c>
      <c r="AO629" s="1">
        <v>402.2546451</v>
      </c>
      <c r="AP629" s="1">
        <v>1966.156473</v>
      </c>
      <c r="AQ629" s="1">
        <v>2712.1153159999999</v>
      </c>
      <c r="AR629" s="1">
        <v>1637.856219</v>
      </c>
      <c r="AS629" s="1">
        <v>3115.176794</v>
      </c>
      <c r="AT629" s="1">
        <v>287.01318609999998</v>
      </c>
      <c r="AU629" s="1">
        <v>1497.843118</v>
      </c>
      <c r="AV629" s="1">
        <v>230783.84169999999</v>
      </c>
      <c r="AW629" s="1">
        <v>3420.8090109999998</v>
      </c>
      <c r="AX629" s="1">
        <v>574.41645500000004</v>
      </c>
      <c r="AY629" s="1">
        <v>39.344293180000001</v>
      </c>
      <c r="AZ629" s="1">
        <v>27655.357749999999</v>
      </c>
      <c r="BA629" s="1">
        <v>6354.4644609999996</v>
      </c>
      <c r="BB629" s="1">
        <v>7033.0709630000001</v>
      </c>
      <c r="BC629" s="1">
        <v>19248.600920000001</v>
      </c>
    </row>
    <row r="630" spans="1:55" ht="15.75" customHeight="1" x14ac:dyDescent="0.25">
      <c r="A630" s="1" t="s">
        <v>1338</v>
      </c>
      <c r="B630" s="1" t="s">
        <v>1339</v>
      </c>
      <c r="C630" s="1" t="s">
        <v>3146</v>
      </c>
      <c r="D630" s="1">
        <v>46</v>
      </c>
      <c r="E630" s="1">
        <v>11.190323429999999</v>
      </c>
      <c r="F630" s="1">
        <v>2</v>
      </c>
      <c r="G630" s="1">
        <v>7</v>
      </c>
      <c r="H630" s="1">
        <v>1.75</v>
      </c>
      <c r="I630" s="1">
        <v>2.25</v>
      </c>
      <c r="J630" s="1">
        <v>0.5625</v>
      </c>
      <c r="K630" s="1">
        <v>2.5499999999999998</v>
      </c>
      <c r="L630" s="1">
        <v>0.63749999999999996</v>
      </c>
      <c r="M630" s="1">
        <v>10</v>
      </c>
      <c r="N630" s="1">
        <v>2.5</v>
      </c>
      <c r="O630" s="1">
        <v>7</v>
      </c>
      <c r="P630" s="1">
        <v>1.75</v>
      </c>
      <c r="Q630" s="1">
        <v>2</v>
      </c>
      <c r="R630" s="1">
        <v>131.5</v>
      </c>
      <c r="S630" s="1">
        <v>110</v>
      </c>
      <c r="T630" s="1">
        <v>47</v>
      </c>
      <c r="U630" s="1">
        <v>4438.5</v>
      </c>
      <c r="V630" s="1">
        <v>236.5</v>
      </c>
      <c r="W630" s="1">
        <v>5</v>
      </c>
      <c r="X630" s="1">
        <v>231.5</v>
      </c>
      <c r="Y630" s="1">
        <v>176.5</v>
      </c>
      <c r="Z630" s="1">
        <v>87.5</v>
      </c>
      <c r="AA630" s="1">
        <v>179.5</v>
      </c>
      <c r="AB630" s="1">
        <v>67.5</v>
      </c>
      <c r="AC630" s="1">
        <v>1627.5</v>
      </c>
      <c r="AD630" s="1">
        <v>404.5</v>
      </c>
      <c r="AE630" s="1">
        <v>4.5</v>
      </c>
      <c r="AF630" s="1">
        <v>85</v>
      </c>
      <c r="AG630" s="1">
        <v>1070</v>
      </c>
      <c r="AH630" s="1">
        <v>37.5</v>
      </c>
      <c r="AI630" s="1">
        <v>1060.5</v>
      </c>
      <c r="AJ630" s="1">
        <v>59.5</v>
      </c>
      <c r="AK630" s="1">
        <v>719.82498699999996</v>
      </c>
      <c r="AL630" s="1">
        <v>150.35985350000001</v>
      </c>
      <c r="AM630" s="1">
        <v>15.86390716</v>
      </c>
      <c r="AN630" s="1">
        <v>2216637.6310000001</v>
      </c>
      <c r="AO630" s="1">
        <v>529.66276549999998</v>
      </c>
      <c r="AP630" s="1">
        <v>2192.6851940000001</v>
      </c>
      <c r="AQ630" s="1">
        <v>2376.3435030000001</v>
      </c>
      <c r="AR630" s="1">
        <v>1575.942757</v>
      </c>
      <c r="AS630" s="1">
        <v>3409.6516780000002</v>
      </c>
      <c r="AT630" s="1">
        <v>388.65648900000002</v>
      </c>
      <c r="AU630" s="1">
        <v>1793.391175</v>
      </c>
      <c r="AV630" s="1">
        <v>70521.451490000007</v>
      </c>
      <c r="AW630" s="1">
        <v>1212.774465</v>
      </c>
      <c r="AX630" s="1">
        <v>263.94342920000003</v>
      </c>
      <c r="AY630" s="1">
        <v>98.454352540000002</v>
      </c>
      <c r="AZ630" s="1">
        <v>9158.4607899999992</v>
      </c>
      <c r="BA630" s="1">
        <v>2773.5557199999998</v>
      </c>
      <c r="BB630" s="1">
        <v>4481.1035430000002</v>
      </c>
      <c r="BC630" s="1">
        <v>7906.5855609999999</v>
      </c>
    </row>
    <row r="631" spans="1:55" ht="15.75" customHeight="1" x14ac:dyDescent="0.25">
      <c r="A631" s="1" t="s">
        <v>1340</v>
      </c>
      <c r="B631" s="1" t="s">
        <v>1341</v>
      </c>
      <c r="C631" s="1" t="s">
        <v>3142</v>
      </c>
      <c r="D631" s="1">
        <v>50</v>
      </c>
      <c r="E631" s="1">
        <v>22.380646859999999</v>
      </c>
      <c r="F631" s="1">
        <v>1</v>
      </c>
      <c r="G631" s="1">
        <v>40</v>
      </c>
      <c r="H631" s="1">
        <v>10</v>
      </c>
      <c r="I631" s="1" t="s">
        <v>71</v>
      </c>
      <c r="J631" s="1" t="s">
        <v>71</v>
      </c>
      <c r="K631" s="1">
        <v>3.75</v>
      </c>
      <c r="L631" s="1">
        <v>0.9375</v>
      </c>
      <c r="M631" s="1">
        <v>0</v>
      </c>
      <c r="N631" s="1">
        <v>0</v>
      </c>
      <c r="O631" s="1">
        <v>40</v>
      </c>
      <c r="P631" s="1">
        <v>10</v>
      </c>
      <c r="Q631" s="1">
        <v>9</v>
      </c>
      <c r="R631" s="1">
        <v>112.33333330000001</v>
      </c>
      <c r="S631" s="1">
        <v>106.1111111</v>
      </c>
      <c r="T631" s="1">
        <v>83.666666669999998</v>
      </c>
      <c r="U631" s="1">
        <v>467.55555559999999</v>
      </c>
      <c r="V631" s="1">
        <v>180.55555559999999</v>
      </c>
      <c r="W631" s="1">
        <v>54.111111110000003</v>
      </c>
      <c r="X631" s="1">
        <v>126.44444439999999</v>
      </c>
      <c r="Y631" s="1">
        <v>114.1111111</v>
      </c>
      <c r="Z631" s="1">
        <v>108.55555560000001</v>
      </c>
      <c r="AA631" s="1">
        <v>118</v>
      </c>
      <c r="AB631" s="1">
        <v>106.1111111</v>
      </c>
      <c r="AC631" s="1">
        <v>1707.666667</v>
      </c>
      <c r="AD631" s="1">
        <v>233.2222222</v>
      </c>
      <c r="AE631" s="1">
        <v>67</v>
      </c>
      <c r="AF631" s="1">
        <v>39.555555560000002</v>
      </c>
      <c r="AG631" s="1">
        <v>603.22222220000003</v>
      </c>
      <c r="AH631" s="1">
        <v>256.77777780000002</v>
      </c>
      <c r="AI631" s="1">
        <v>483</v>
      </c>
      <c r="AJ631" s="1">
        <v>313.44444440000001</v>
      </c>
      <c r="AK631" s="1">
        <v>159.96110820000001</v>
      </c>
      <c r="AL631" s="1">
        <v>33.41330078</v>
      </c>
      <c r="AM631" s="1">
        <v>3.525312703</v>
      </c>
      <c r="AN631" s="1">
        <v>492586.14010000002</v>
      </c>
      <c r="AO631" s="1">
        <v>117.7028368</v>
      </c>
      <c r="AP631" s="1">
        <v>487.26337640000003</v>
      </c>
      <c r="AQ631" s="1">
        <v>528.07633410000005</v>
      </c>
      <c r="AR631" s="1">
        <v>350.20950149999999</v>
      </c>
      <c r="AS631" s="1">
        <v>757.70037290000005</v>
      </c>
      <c r="AT631" s="1">
        <v>86.368108660000004</v>
      </c>
      <c r="AU631" s="1">
        <v>398.53137229999999</v>
      </c>
      <c r="AV631" s="1">
        <v>15671.433660000001</v>
      </c>
      <c r="AW631" s="1">
        <v>269.50543679999998</v>
      </c>
      <c r="AX631" s="1">
        <v>58.65409537</v>
      </c>
      <c r="AY631" s="1">
        <v>21.878745009999999</v>
      </c>
      <c r="AZ631" s="1">
        <v>2035.2135089999999</v>
      </c>
      <c r="BA631" s="1">
        <v>616.34571559999995</v>
      </c>
      <c r="BB631" s="1">
        <v>995.80078739999999</v>
      </c>
      <c r="BC631" s="1">
        <v>1757.019014</v>
      </c>
    </row>
    <row r="632" spans="1:55" ht="15.75" customHeight="1" x14ac:dyDescent="0.25">
      <c r="A632" s="1" t="s">
        <v>1342</v>
      </c>
      <c r="B632" s="1" t="s">
        <v>1343</v>
      </c>
      <c r="C632" s="1" t="s">
        <v>3142</v>
      </c>
      <c r="D632" s="1">
        <v>50.75</v>
      </c>
      <c r="E632" s="1">
        <v>1.3987904289999999</v>
      </c>
      <c r="F632" s="1">
        <v>16</v>
      </c>
      <c r="G632" s="1">
        <v>12.5</v>
      </c>
      <c r="H632" s="1">
        <v>3.125</v>
      </c>
      <c r="I632" s="1">
        <v>1.5</v>
      </c>
      <c r="J632" s="1">
        <v>0.375</v>
      </c>
      <c r="K632" s="1">
        <v>3.25</v>
      </c>
      <c r="L632" s="1">
        <v>0.8125</v>
      </c>
      <c r="M632" s="1">
        <v>0</v>
      </c>
      <c r="N632" s="1">
        <v>0</v>
      </c>
      <c r="O632" s="1">
        <v>15</v>
      </c>
      <c r="P632" s="1">
        <v>3.75</v>
      </c>
      <c r="Q632" s="1">
        <v>1300</v>
      </c>
      <c r="R632" s="1">
        <v>-21.906923079999999</v>
      </c>
      <c r="S632" s="1">
        <v>76.090769230000006</v>
      </c>
      <c r="T632" s="1">
        <v>25.739230769999999</v>
      </c>
      <c r="U632" s="1">
        <v>8127.23</v>
      </c>
      <c r="V632" s="1">
        <v>141.29230770000001</v>
      </c>
      <c r="W632" s="1">
        <v>-165.4730769</v>
      </c>
      <c r="X632" s="1">
        <v>306.7653846</v>
      </c>
      <c r="Y632" s="1">
        <v>43.784615379999998</v>
      </c>
      <c r="Z632" s="1">
        <v>-58.236153850000001</v>
      </c>
      <c r="AA632" s="1">
        <v>85.296923079999999</v>
      </c>
      <c r="AB632" s="1">
        <v>-120.3284615</v>
      </c>
      <c r="AC632" s="1">
        <v>762.75692309999999</v>
      </c>
      <c r="AD632" s="1">
        <v>93.604615379999998</v>
      </c>
      <c r="AE632" s="1">
        <v>39.713846150000002</v>
      </c>
      <c r="AF632" s="1">
        <v>31.727692309999998</v>
      </c>
      <c r="AG632" s="1">
        <v>253.49769230000001</v>
      </c>
      <c r="AH632" s="1">
        <v>132.5746154</v>
      </c>
      <c r="AI632" s="1">
        <v>206.29692309999999</v>
      </c>
      <c r="AJ632" s="1">
        <v>185.1569231</v>
      </c>
      <c r="AK632" s="1">
        <v>3845.9166570000002</v>
      </c>
      <c r="AL632" s="1">
        <v>438.37050749999997</v>
      </c>
      <c r="AM632" s="1">
        <v>44.894995559999998</v>
      </c>
      <c r="AN632" s="1">
        <v>11155917.23</v>
      </c>
      <c r="AO632" s="1">
        <v>1394.3609879999999</v>
      </c>
      <c r="AP632" s="1">
        <v>11258.80682</v>
      </c>
      <c r="AQ632" s="1">
        <v>10496.242829999999</v>
      </c>
      <c r="AR632" s="1">
        <v>2285.2053059999998</v>
      </c>
      <c r="AS632" s="1">
        <v>14719.787909999999</v>
      </c>
      <c r="AT632" s="1">
        <v>961.11731150000003</v>
      </c>
      <c r="AU632" s="1">
        <v>9719.4740160000001</v>
      </c>
      <c r="AV632" s="1">
        <v>212550.0055</v>
      </c>
      <c r="AW632" s="1">
        <v>2569.2661830000002</v>
      </c>
      <c r="AX632" s="1">
        <v>709.67324919999999</v>
      </c>
      <c r="AY632" s="1">
        <v>263.69176529999999</v>
      </c>
      <c r="AZ632" s="1">
        <v>19964.244030000002</v>
      </c>
      <c r="BA632" s="1">
        <v>7851.7750290000004</v>
      </c>
      <c r="BB632" s="1">
        <v>8288.4059949999992</v>
      </c>
      <c r="BC632" s="1">
        <v>19253.95534</v>
      </c>
    </row>
    <row r="633" spans="1:55" ht="15.75" customHeight="1" x14ac:dyDescent="0.25">
      <c r="A633" s="1" t="s">
        <v>1346</v>
      </c>
      <c r="B633" s="1" t="s">
        <v>1347</v>
      </c>
      <c r="C633" s="1" t="s">
        <v>65</v>
      </c>
      <c r="D633" s="1">
        <v>78.666666669999998</v>
      </c>
      <c r="E633" s="1">
        <v>2.4867385400000002</v>
      </c>
      <c r="F633" s="1">
        <v>9</v>
      </c>
      <c r="G633" s="1">
        <v>20.5</v>
      </c>
      <c r="H633" s="1">
        <v>5.125</v>
      </c>
      <c r="I633" s="1">
        <v>2.5</v>
      </c>
      <c r="J633" s="1">
        <v>0.625</v>
      </c>
      <c r="K633" s="1">
        <v>2.9</v>
      </c>
      <c r="L633" s="1">
        <v>0.72499999999999998</v>
      </c>
      <c r="M633" s="1">
        <v>20.5</v>
      </c>
      <c r="N633" s="1">
        <v>5.125</v>
      </c>
      <c r="O633" s="1">
        <v>15</v>
      </c>
      <c r="P633" s="1">
        <v>3.75</v>
      </c>
      <c r="Q633" s="1">
        <v>594</v>
      </c>
      <c r="R633" s="1">
        <v>24.531986530000001</v>
      </c>
      <c r="S633" s="1">
        <v>67.235690239999997</v>
      </c>
      <c r="T633" s="1">
        <v>26.402356900000001</v>
      </c>
      <c r="U633" s="1">
        <v>6668.3602689999998</v>
      </c>
      <c r="V633" s="1">
        <v>160.82491580000001</v>
      </c>
      <c r="W633" s="1">
        <v>-97.631313129999995</v>
      </c>
      <c r="X633" s="1">
        <v>258.45622900000001</v>
      </c>
      <c r="Y633" s="1">
        <v>54.585858590000001</v>
      </c>
      <c r="Z633" s="1">
        <v>9.2912457909999997</v>
      </c>
      <c r="AA633" s="1">
        <v>112.0639731</v>
      </c>
      <c r="AB633" s="1">
        <v>-57.552188549999997</v>
      </c>
      <c r="AC633" s="1">
        <v>1043.951178</v>
      </c>
      <c r="AD633" s="1">
        <v>129.77946130000001</v>
      </c>
      <c r="AE633" s="1">
        <v>51.287878790000001</v>
      </c>
      <c r="AF633" s="1">
        <v>27.934343429999998</v>
      </c>
      <c r="AG633" s="1">
        <v>348.99831649999999</v>
      </c>
      <c r="AH633" s="1">
        <v>174.79124580000001</v>
      </c>
      <c r="AI633" s="1">
        <v>247.98316500000001</v>
      </c>
      <c r="AJ633" s="1">
        <v>269.36700339999999</v>
      </c>
      <c r="AK633" s="1">
        <v>1056.519211</v>
      </c>
      <c r="AL633" s="1">
        <v>285.10455880000001</v>
      </c>
      <c r="AM633" s="1">
        <v>12.220635250000001</v>
      </c>
      <c r="AN633" s="1">
        <v>5631515.8030000003</v>
      </c>
      <c r="AO633" s="1">
        <v>694.89340849999996</v>
      </c>
      <c r="AP633" s="1">
        <v>5716.1218509999999</v>
      </c>
      <c r="AQ633" s="1">
        <v>7832.0764959999997</v>
      </c>
      <c r="AR633" s="1">
        <v>2323.136798</v>
      </c>
      <c r="AS633" s="1">
        <v>5255.9167189999998</v>
      </c>
      <c r="AT633" s="1">
        <v>415.64176900000001</v>
      </c>
      <c r="AU633" s="1">
        <v>3736.9660739999999</v>
      </c>
      <c r="AV633" s="1">
        <v>272168.2084</v>
      </c>
      <c r="AW633" s="1">
        <v>4189.3964749999996</v>
      </c>
      <c r="AX633" s="1">
        <v>600.46504679999998</v>
      </c>
      <c r="AY633" s="1">
        <v>57.656727480000001</v>
      </c>
      <c r="AZ633" s="1">
        <v>31433.654299999998</v>
      </c>
      <c r="BA633" s="1">
        <v>7764.3644430000004</v>
      </c>
      <c r="BB633" s="1">
        <v>8626.5460899999998</v>
      </c>
      <c r="BC633" s="1">
        <v>24589.268120000001</v>
      </c>
    </row>
    <row r="634" spans="1:55" ht="15.75" customHeight="1" x14ac:dyDescent="0.25">
      <c r="A634" s="1" t="s">
        <v>1348</v>
      </c>
      <c r="B634" s="1" t="s">
        <v>1349</v>
      </c>
      <c r="C634" s="1" t="s">
        <v>3156</v>
      </c>
      <c r="D634" s="1">
        <v>62</v>
      </c>
      <c r="E634" s="1">
        <v>22.380646859999999</v>
      </c>
      <c r="F634" s="1">
        <v>1</v>
      </c>
      <c r="G634" s="1">
        <v>80</v>
      </c>
      <c r="H634" s="1">
        <v>20</v>
      </c>
      <c r="I634" s="1">
        <v>3.55</v>
      </c>
      <c r="J634" s="1">
        <v>0.88749999999999996</v>
      </c>
      <c r="K634" s="1">
        <v>3.45</v>
      </c>
      <c r="L634" s="1">
        <v>0.86250000000000004</v>
      </c>
      <c r="M634" s="1">
        <v>7.1</v>
      </c>
      <c r="N634" s="1">
        <v>1.7749999999999999</v>
      </c>
      <c r="O634" s="1">
        <v>7.1</v>
      </c>
      <c r="P634" s="1">
        <v>1.7749999999999999</v>
      </c>
      <c r="Q634" s="1">
        <v>307</v>
      </c>
      <c r="R634" s="1">
        <v>49.224755700000003</v>
      </c>
      <c r="S634" s="1">
        <v>118.0912052</v>
      </c>
      <c r="T634" s="1">
        <v>26.885993490000001</v>
      </c>
      <c r="U634" s="1">
        <v>11031.061890000001</v>
      </c>
      <c r="V634" s="1">
        <v>263.69706839999998</v>
      </c>
      <c r="W634" s="1">
        <v>-172.2605863</v>
      </c>
      <c r="X634" s="1">
        <v>435.95765469999998</v>
      </c>
      <c r="Y634" s="1">
        <v>171.17589580000001</v>
      </c>
      <c r="Z634" s="1">
        <v>-77.592833880000001</v>
      </c>
      <c r="AA634" s="1">
        <v>184.0390879</v>
      </c>
      <c r="AB634" s="1">
        <v>-100.16612379999999</v>
      </c>
      <c r="AC634" s="1">
        <v>660.51140069999997</v>
      </c>
      <c r="AD634" s="1">
        <v>89.700325730000003</v>
      </c>
      <c r="AE634" s="1">
        <v>24.973941369999999</v>
      </c>
      <c r="AF634" s="1">
        <v>41.700325730000003</v>
      </c>
      <c r="AG634" s="1">
        <v>249.56351789999999</v>
      </c>
      <c r="AH634" s="1">
        <v>87.749185670000003</v>
      </c>
      <c r="AI634" s="1">
        <v>241.267101</v>
      </c>
      <c r="AJ634" s="1">
        <v>97.221498370000006</v>
      </c>
      <c r="AK634" s="1">
        <v>1197.017947</v>
      </c>
      <c r="AL634" s="1">
        <v>179.69753679999999</v>
      </c>
      <c r="AM634" s="1">
        <v>14.91179664</v>
      </c>
      <c r="AN634" s="1">
        <v>3119492.9539999999</v>
      </c>
      <c r="AO634" s="1">
        <v>665.00270379999995</v>
      </c>
      <c r="AP634" s="1">
        <v>3697.1671670000001</v>
      </c>
      <c r="AQ634" s="1">
        <v>2846.3348019999999</v>
      </c>
      <c r="AR634" s="1">
        <v>2542.2826850000001</v>
      </c>
      <c r="AS634" s="1">
        <v>3262.85655</v>
      </c>
      <c r="AT634" s="1">
        <v>808.07036259999995</v>
      </c>
      <c r="AU634" s="1">
        <v>2817.5507440000001</v>
      </c>
      <c r="AV634" s="1">
        <v>39118.093820000002</v>
      </c>
      <c r="AW634" s="1">
        <v>442.26284299999998</v>
      </c>
      <c r="AX634" s="1">
        <v>189.00585469999999</v>
      </c>
      <c r="AY634" s="1">
        <v>248.1844117</v>
      </c>
      <c r="AZ634" s="1">
        <v>3863.8938280000002</v>
      </c>
      <c r="BA634" s="1">
        <v>2112.3715269999998</v>
      </c>
      <c r="BB634" s="1">
        <v>2828.2617570000002</v>
      </c>
      <c r="BC634" s="1">
        <v>4661.7808429999995</v>
      </c>
    </row>
    <row r="635" spans="1:55" ht="15.75" customHeight="1" x14ac:dyDescent="0.25">
      <c r="A635" s="1" t="s">
        <v>1350</v>
      </c>
      <c r="B635" s="1" t="s">
        <v>1351</v>
      </c>
      <c r="C635" s="1" t="s">
        <v>3187</v>
      </c>
      <c r="D635" s="1">
        <v>38</v>
      </c>
      <c r="E635" s="1">
        <v>22.380646859999999</v>
      </c>
      <c r="F635" s="1">
        <v>1</v>
      </c>
      <c r="G635" s="1">
        <v>13.5</v>
      </c>
      <c r="H635" s="1">
        <v>3.375</v>
      </c>
      <c r="I635" s="1">
        <v>4.25</v>
      </c>
      <c r="J635" s="1">
        <v>1.0625</v>
      </c>
      <c r="K635" s="1">
        <v>2.75</v>
      </c>
      <c r="L635" s="1">
        <v>0.6875</v>
      </c>
      <c r="M635" s="1">
        <v>8.5</v>
      </c>
      <c r="N635" s="1">
        <v>2.125</v>
      </c>
      <c r="O635" s="1">
        <v>8.5</v>
      </c>
      <c r="P635" s="1">
        <v>2.125</v>
      </c>
      <c r="Q635" s="1">
        <v>46</v>
      </c>
      <c r="R635" s="1">
        <v>115.3913043</v>
      </c>
      <c r="S635" s="1">
        <v>77.391304349999999</v>
      </c>
      <c r="T635" s="1">
        <v>32.739130430000003</v>
      </c>
      <c r="U635" s="1">
        <v>6143.6956520000003</v>
      </c>
      <c r="V635" s="1">
        <v>237.13043479999999</v>
      </c>
      <c r="W635" s="1">
        <v>-13.804347829999999</v>
      </c>
      <c r="X635" s="1">
        <v>250.93478260000001</v>
      </c>
      <c r="Y635" s="1">
        <v>184</v>
      </c>
      <c r="Z635" s="1">
        <v>44.043478260000001</v>
      </c>
      <c r="AA635" s="1">
        <v>192.23913039999999</v>
      </c>
      <c r="AB635" s="1">
        <v>35.652173910000002</v>
      </c>
      <c r="AC635" s="1">
        <v>2516.2391299999999</v>
      </c>
      <c r="AD635" s="1">
        <v>377.97826090000001</v>
      </c>
      <c r="AE635" s="1">
        <v>66.913043479999999</v>
      </c>
      <c r="AF635" s="1">
        <v>50</v>
      </c>
      <c r="AG635" s="1">
        <v>1022.1521739999999</v>
      </c>
      <c r="AH635" s="1">
        <v>238.2173913</v>
      </c>
      <c r="AI635" s="1">
        <v>955.52173909999999</v>
      </c>
      <c r="AJ635" s="1">
        <v>286.19565219999998</v>
      </c>
      <c r="AK635" s="1">
        <v>883.53236709999999</v>
      </c>
      <c r="AL635" s="1">
        <v>90.332367149999996</v>
      </c>
      <c r="AM635" s="1">
        <v>95.397101449999994</v>
      </c>
      <c r="AN635" s="1">
        <v>4854117.7280000001</v>
      </c>
      <c r="AO635" s="1">
        <v>2190.4714979999999</v>
      </c>
      <c r="AP635" s="1">
        <v>2043.36087</v>
      </c>
      <c r="AQ635" s="1">
        <v>4657.0400970000001</v>
      </c>
      <c r="AR635" s="1">
        <v>1482.5333330000001</v>
      </c>
      <c r="AS635" s="1">
        <v>1915.9536230000001</v>
      </c>
      <c r="AT635" s="1">
        <v>1672.1859899999999</v>
      </c>
      <c r="AU635" s="1">
        <v>1781.7429950000001</v>
      </c>
      <c r="AV635" s="1">
        <v>354507.20819999999</v>
      </c>
      <c r="AW635" s="1">
        <v>11656.999519999999</v>
      </c>
      <c r="AX635" s="1">
        <v>442.30338160000002</v>
      </c>
      <c r="AY635" s="1">
        <v>92.488888889999998</v>
      </c>
      <c r="AZ635" s="1">
        <v>91687.865220000007</v>
      </c>
      <c r="BA635" s="1">
        <v>4301.5961349999998</v>
      </c>
      <c r="BB635" s="1">
        <v>66863.543959999995</v>
      </c>
      <c r="BC635" s="1">
        <v>19588.427540000001</v>
      </c>
    </row>
    <row r="636" spans="1:55" ht="15.75" customHeight="1" x14ac:dyDescent="0.25">
      <c r="A636" s="1" t="s">
        <v>1352</v>
      </c>
      <c r="B636" s="1" t="s">
        <v>1353</v>
      </c>
      <c r="C636" s="1" t="s">
        <v>3145</v>
      </c>
      <c r="D636" s="1">
        <v>74.705882349999996</v>
      </c>
      <c r="E636" s="1">
        <v>1.316508639</v>
      </c>
      <c r="F636" s="1">
        <v>17</v>
      </c>
      <c r="G636" s="1">
        <v>49</v>
      </c>
      <c r="H636" s="1">
        <v>12.25</v>
      </c>
      <c r="I636" s="1">
        <v>3.6</v>
      </c>
      <c r="J636" s="1">
        <v>0.9</v>
      </c>
      <c r="K636" s="1">
        <v>3.85</v>
      </c>
      <c r="L636" s="1">
        <v>0.96250000000000002</v>
      </c>
      <c r="M636" s="1">
        <v>13.5</v>
      </c>
      <c r="N636" s="1">
        <v>3.375</v>
      </c>
      <c r="O636" s="1" t="s">
        <v>71</v>
      </c>
      <c r="P636" s="1" t="s">
        <v>71</v>
      </c>
      <c r="Q636" s="1">
        <v>1671</v>
      </c>
      <c r="R636" s="1">
        <v>-20.01615799</v>
      </c>
      <c r="S636" s="1">
        <v>79.213644520000003</v>
      </c>
      <c r="T636" s="1">
        <v>25.213046080000002</v>
      </c>
      <c r="U636" s="1">
        <v>8686.1579889999994</v>
      </c>
      <c r="V636" s="1">
        <v>150.63076000000001</v>
      </c>
      <c r="W636" s="1">
        <v>-176.00957510000001</v>
      </c>
      <c r="X636" s="1">
        <v>326.64033510000002</v>
      </c>
      <c r="Y636" s="1">
        <v>53.538599640000001</v>
      </c>
      <c r="Z636" s="1">
        <v>-61.622980249999998</v>
      </c>
      <c r="AA636" s="1">
        <v>92.663674450000002</v>
      </c>
      <c r="AB636" s="1">
        <v>-127.6487133</v>
      </c>
      <c r="AC636" s="1">
        <v>806.34590070000002</v>
      </c>
      <c r="AD636" s="1">
        <v>103.0915619</v>
      </c>
      <c r="AE636" s="1">
        <v>39.216038300000001</v>
      </c>
      <c r="AF636" s="1">
        <v>33.735487730000003</v>
      </c>
      <c r="AG636" s="1">
        <v>281.01675640000002</v>
      </c>
      <c r="AH636" s="1">
        <v>130.6086176</v>
      </c>
      <c r="AI636" s="1">
        <v>213.6211849</v>
      </c>
      <c r="AJ636" s="1">
        <v>201.0353082</v>
      </c>
      <c r="AK636" s="1">
        <v>2990.5476429999999</v>
      </c>
      <c r="AL636" s="1">
        <v>497.42917899999998</v>
      </c>
      <c r="AM636" s="1">
        <v>35.347398560000002</v>
      </c>
      <c r="AN636" s="1">
        <v>13493292.99</v>
      </c>
      <c r="AO636" s="1">
        <v>1456.356395</v>
      </c>
      <c r="AP636" s="1">
        <v>11492.91129</v>
      </c>
      <c r="AQ636" s="1">
        <v>14006.08194</v>
      </c>
      <c r="AR636" s="1">
        <v>2482.1444670000001</v>
      </c>
      <c r="AS636" s="1">
        <v>13176.868549999999</v>
      </c>
      <c r="AT636" s="1">
        <v>851.42933240000002</v>
      </c>
      <c r="AU636" s="1">
        <v>9303.5094580000004</v>
      </c>
      <c r="AV636" s="1">
        <v>291577.39409999998</v>
      </c>
      <c r="AW636" s="1">
        <v>4806.3299349999998</v>
      </c>
      <c r="AX636" s="1">
        <v>737.03533540000001</v>
      </c>
      <c r="AY636" s="1">
        <v>234.4090333</v>
      </c>
      <c r="AZ636" s="1">
        <v>36934.153010000002</v>
      </c>
      <c r="BA636" s="1">
        <v>7920.4203809999999</v>
      </c>
      <c r="BB636" s="1">
        <v>8571.2378499999995</v>
      </c>
      <c r="BC636" s="1">
        <v>33140.501149999996</v>
      </c>
    </row>
    <row r="637" spans="1:55" ht="15.75" customHeight="1" x14ac:dyDescent="0.25">
      <c r="A637" s="1" t="s">
        <v>1354</v>
      </c>
      <c r="B637" s="1" t="s">
        <v>1355</v>
      </c>
      <c r="C637" s="1" t="s">
        <v>198</v>
      </c>
      <c r="D637" s="1">
        <v>64</v>
      </c>
      <c r="E637" s="1">
        <v>22.380646859999999</v>
      </c>
      <c r="F637" s="1">
        <v>1</v>
      </c>
      <c r="G637" s="1">
        <v>18.25</v>
      </c>
      <c r="H637" s="1">
        <v>4.5625</v>
      </c>
      <c r="I637" s="1">
        <v>3.4</v>
      </c>
      <c r="J637" s="1">
        <v>0.85</v>
      </c>
      <c r="K637" s="1">
        <v>4.05</v>
      </c>
      <c r="L637" s="1">
        <v>1.0125</v>
      </c>
      <c r="M637" s="1" t="s">
        <v>71</v>
      </c>
      <c r="N637" s="1" t="s">
        <v>71</v>
      </c>
      <c r="O637" s="1">
        <v>2.5</v>
      </c>
      <c r="P637" s="1">
        <v>0.625</v>
      </c>
      <c r="Q637" s="1">
        <v>93</v>
      </c>
      <c r="R637" s="1">
        <v>57.20430108</v>
      </c>
      <c r="S637" s="1">
        <v>128.05376340000001</v>
      </c>
      <c r="T637" s="1">
        <v>27.881720430000001</v>
      </c>
      <c r="U637" s="1">
        <v>11331.688169999999</v>
      </c>
      <c r="V637" s="1">
        <v>281.74193550000001</v>
      </c>
      <c r="W637" s="1">
        <v>-175.06451609999999</v>
      </c>
      <c r="X637" s="1">
        <v>456.8064516</v>
      </c>
      <c r="Y637" s="1">
        <v>183.79569889999999</v>
      </c>
      <c r="Z637" s="1">
        <v>-88.956989250000007</v>
      </c>
      <c r="AA637" s="1">
        <v>196.61290320000001</v>
      </c>
      <c r="AB637" s="1">
        <v>-95.870967739999998</v>
      </c>
      <c r="AC637" s="1">
        <v>580.60215049999999</v>
      </c>
      <c r="AD637" s="1">
        <v>90.956989250000007</v>
      </c>
      <c r="AE637" s="1">
        <v>15.11827957</v>
      </c>
      <c r="AF637" s="1">
        <v>53.709677419999998</v>
      </c>
      <c r="AG637" s="1">
        <v>250.48387099999999</v>
      </c>
      <c r="AH637" s="1">
        <v>51.784946239999996</v>
      </c>
      <c r="AI637" s="1">
        <v>242.5376344</v>
      </c>
      <c r="AJ637" s="1">
        <v>54.279569889999998</v>
      </c>
      <c r="AK637" s="1">
        <v>494.75128560000002</v>
      </c>
      <c r="AL637" s="1">
        <v>199.1601216</v>
      </c>
      <c r="AM637" s="1">
        <v>27.64890136</v>
      </c>
      <c r="AN637" s="1">
        <v>2337700.0430000001</v>
      </c>
      <c r="AO637" s="1">
        <v>419.34572229999998</v>
      </c>
      <c r="AP637" s="1">
        <v>1643.9957919999999</v>
      </c>
      <c r="AQ637" s="1">
        <v>1237.3751749999999</v>
      </c>
      <c r="AR637" s="1">
        <v>1412.5556329999999</v>
      </c>
      <c r="AS637" s="1">
        <v>2327.9981299999999</v>
      </c>
      <c r="AT637" s="1">
        <v>469.47896209999999</v>
      </c>
      <c r="AU637" s="1">
        <v>1549.765778</v>
      </c>
      <c r="AV637" s="1">
        <v>13666.372600000001</v>
      </c>
      <c r="AW637" s="1">
        <v>239.08508649999999</v>
      </c>
      <c r="AX637" s="1">
        <v>20.583683959999998</v>
      </c>
      <c r="AY637" s="1">
        <v>59.816970550000001</v>
      </c>
      <c r="AZ637" s="1">
        <v>2084.5350629999998</v>
      </c>
      <c r="BA637" s="1">
        <v>224.56194479999999</v>
      </c>
      <c r="BB637" s="1">
        <v>2796.5991119999999</v>
      </c>
      <c r="BC637" s="1">
        <v>714.87751290000006</v>
      </c>
    </row>
    <row r="638" spans="1:55" ht="15.75" customHeight="1" x14ac:dyDescent="0.25">
      <c r="A638" s="1" t="s">
        <v>1356</v>
      </c>
      <c r="B638" s="1" t="s">
        <v>1357</v>
      </c>
      <c r="C638" s="1" t="s">
        <v>3137</v>
      </c>
      <c r="D638" s="1">
        <v>54</v>
      </c>
      <c r="E638" s="1">
        <v>22.380646859999999</v>
      </c>
      <c r="F638" s="1">
        <v>1</v>
      </c>
      <c r="G638" s="1">
        <v>60</v>
      </c>
      <c r="H638" s="1">
        <v>15</v>
      </c>
      <c r="I638" s="1">
        <v>6</v>
      </c>
      <c r="J638" s="1">
        <v>1.5</v>
      </c>
      <c r="K638" s="1">
        <v>3.95</v>
      </c>
      <c r="L638" s="1">
        <v>0.98750000000000004</v>
      </c>
      <c r="M638" s="1">
        <v>32.5</v>
      </c>
      <c r="N638" s="1">
        <v>8.125</v>
      </c>
      <c r="O638" s="1">
        <v>32.5</v>
      </c>
      <c r="P638" s="1">
        <v>8.125</v>
      </c>
      <c r="Q638" s="1">
        <v>355</v>
      </c>
      <c r="R638" s="1">
        <v>65.014084510000004</v>
      </c>
      <c r="S638" s="1">
        <v>108.3802817</v>
      </c>
      <c r="T638" s="1">
        <v>28.163380279999998</v>
      </c>
      <c r="U638" s="1">
        <v>9450.4422539999996</v>
      </c>
      <c r="V638" s="1">
        <v>256.60000000000002</v>
      </c>
      <c r="W638" s="1">
        <v>-123.23661970000001</v>
      </c>
      <c r="X638" s="1">
        <v>379.83661970000003</v>
      </c>
      <c r="Y638" s="1">
        <v>122.6816901</v>
      </c>
      <c r="Z638" s="1">
        <v>-10.85633803</v>
      </c>
      <c r="AA638" s="1">
        <v>182.5014085</v>
      </c>
      <c r="AB638" s="1">
        <v>-61.008450699999997</v>
      </c>
      <c r="AC638" s="1">
        <v>1051.884507</v>
      </c>
      <c r="AD638" s="1">
        <v>109.8816901</v>
      </c>
      <c r="AE638" s="1">
        <v>65.577464789999993</v>
      </c>
      <c r="AF638" s="1">
        <v>15.53802817</v>
      </c>
      <c r="AG638" s="1">
        <v>310.18873239999999</v>
      </c>
      <c r="AH638" s="1">
        <v>213.2591549</v>
      </c>
      <c r="AI638" s="1">
        <v>283.66478869999997</v>
      </c>
      <c r="AJ638" s="1">
        <v>237.97183100000001</v>
      </c>
      <c r="AK638" s="1">
        <v>670.84443380000005</v>
      </c>
      <c r="AL638" s="1">
        <v>130.70525979999999</v>
      </c>
      <c r="AM638" s="1">
        <v>13.2048699</v>
      </c>
      <c r="AN638" s="1">
        <v>887600.52980000002</v>
      </c>
      <c r="AO638" s="1">
        <v>400.26327680000003</v>
      </c>
      <c r="AP638" s="1">
        <v>1596.525774</v>
      </c>
      <c r="AQ638" s="1">
        <v>937.43650830000001</v>
      </c>
      <c r="AR638" s="1">
        <v>5812.2232510000003</v>
      </c>
      <c r="AS638" s="1">
        <v>5651.1064219999998</v>
      </c>
      <c r="AT638" s="1">
        <v>371.82697539999998</v>
      </c>
      <c r="AU638" s="1">
        <v>1390.697668</v>
      </c>
      <c r="AV638" s="1">
        <v>33375.718260000001</v>
      </c>
      <c r="AW638" s="1">
        <v>332.98031350000002</v>
      </c>
      <c r="AX638" s="1">
        <v>315.53282410000003</v>
      </c>
      <c r="AY638" s="1">
        <v>28.695583670000001</v>
      </c>
      <c r="AZ638" s="1">
        <v>2662.2947880000002</v>
      </c>
      <c r="BA638" s="1">
        <v>2671.333779</v>
      </c>
      <c r="BB638" s="1">
        <v>1595.6246040000001</v>
      </c>
      <c r="BC638" s="1">
        <v>4358.5189780000001</v>
      </c>
    </row>
    <row r="639" spans="1:55" ht="15.75" customHeight="1" x14ac:dyDescent="0.25">
      <c r="A639" s="1" t="s">
        <v>1358</v>
      </c>
      <c r="B639" s="1" t="s">
        <v>1359</v>
      </c>
      <c r="C639" s="1" t="s">
        <v>409</v>
      </c>
      <c r="D639" s="1">
        <v>58</v>
      </c>
      <c r="E639" s="1">
        <v>22.380646859999999</v>
      </c>
      <c r="F639" s="1">
        <v>1</v>
      </c>
      <c r="G639" s="1">
        <v>50</v>
      </c>
      <c r="H639" s="1">
        <v>12.5</v>
      </c>
      <c r="I639" s="1">
        <v>2.5</v>
      </c>
      <c r="J639" s="1">
        <v>0.625</v>
      </c>
      <c r="K639" s="1">
        <v>3</v>
      </c>
      <c r="L639" s="1">
        <v>0.75</v>
      </c>
      <c r="M639" s="1">
        <v>27.5</v>
      </c>
      <c r="N639" s="1">
        <v>6.875</v>
      </c>
      <c r="O639" s="1" t="s">
        <v>71</v>
      </c>
      <c r="P639" s="1" t="s">
        <v>71</v>
      </c>
      <c r="Q639" s="1">
        <v>22</v>
      </c>
      <c r="R639" s="1">
        <v>75.045454550000002</v>
      </c>
      <c r="S639" s="1">
        <v>139.68181820000001</v>
      </c>
      <c r="T639" s="1">
        <v>47.090909089999997</v>
      </c>
      <c r="U639" s="1">
        <v>5468.5454550000004</v>
      </c>
      <c r="V639" s="1">
        <v>252.31818179999999</v>
      </c>
      <c r="W639" s="1">
        <v>-42.409090910000003</v>
      </c>
      <c r="X639" s="1">
        <v>294.72727270000001</v>
      </c>
      <c r="Y639" s="1">
        <v>16.68181818</v>
      </c>
      <c r="Z639" s="1">
        <v>147.36363639999999</v>
      </c>
      <c r="AA639" s="1">
        <v>148.5909091</v>
      </c>
      <c r="AB639" s="1">
        <v>12.68181818</v>
      </c>
      <c r="AC639" s="1">
        <v>1245.4545450000001</v>
      </c>
      <c r="AD639" s="1">
        <v>216</v>
      </c>
      <c r="AE639" s="1">
        <v>9.0909090910000003</v>
      </c>
      <c r="AF639" s="1">
        <v>71.318181820000007</v>
      </c>
      <c r="AG639" s="1">
        <v>613.36363640000002</v>
      </c>
      <c r="AH639" s="1">
        <v>54.68181818</v>
      </c>
      <c r="AI639" s="1">
        <v>61.272727269999997</v>
      </c>
      <c r="AJ639" s="1">
        <v>576.86363640000002</v>
      </c>
      <c r="AK639" s="1">
        <v>520.3311688</v>
      </c>
      <c r="AL639" s="1">
        <v>193.5606061</v>
      </c>
      <c r="AM639" s="1">
        <v>5.5151515150000003</v>
      </c>
      <c r="AN639" s="1">
        <v>535809.68830000004</v>
      </c>
      <c r="AO639" s="1">
        <v>897.08441560000006</v>
      </c>
      <c r="AP639" s="1">
        <v>782.82467529999997</v>
      </c>
      <c r="AQ639" s="1">
        <v>1232.493506</v>
      </c>
      <c r="AR639" s="1">
        <v>572.70346319999999</v>
      </c>
      <c r="AS639" s="1">
        <v>501.86147190000003</v>
      </c>
      <c r="AT639" s="1">
        <v>464.2532468</v>
      </c>
      <c r="AU639" s="1">
        <v>619.27489179999998</v>
      </c>
      <c r="AV639" s="1">
        <v>91319.212119999997</v>
      </c>
      <c r="AW639" s="1">
        <v>3354.0952379999999</v>
      </c>
      <c r="AX639" s="1">
        <v>12.562770560000001</v>
      </c>
      <c r="AY639" s="1">
        <v>34.036796539999997</v>
      </c>
      <c r="AZ639" s="1">
        <v>27504.242419999999</v>
      </c>
      <c r="BA639" s="1">
        <v>232.70346319999999</v>
      </c>
      <c r="BB639" s="1">
        <v>305.92207789999998</v>
      </c>
      <c r="BC639" s="1">
        <v>23100.409090000001</v>
      </c>
    </row>
    <row r="640" spans="1:55" ht="15.75" customHeight="1" x14ac:dyDescent="0.25">
      <c r="A640" s="1" t="s">
        <v>1360</v>
      </c>
      <c r="B640" s="1" t="s">
        <v>1361</v>
      </c>
      <c r="C640" s="1" t="s">
        <v>344</v>
      </c>
      <c r="D640" s="1">
        <v>24</v>
      </c>
      <c r="E640" s="1">
        <v>22.380646859999999</v>
      </c>
      <c r="F640" s="1">
        <v>1</v>
      </c>
      <c r="G640" s="1">
        <v>50</v>
      </c>
      <c r="H640" s="1">
        <v>12.5</v>
      </c>
      <c r="I640" s="1">
        <v>35</v>
      </c>
      <c r="J640" s="1">
        <v>8.75</v>
      </c>
      <c r="K640" s="1">
        <v>3.5</v>
      </c>
      <c r="L640" s="1">
        <v>0.875</v>
      </c>
      <c r="M640" s="1">
        <v>9.5</v>
      </c>
      <c r="N640" s="1">
        <v>2.375</v>
      </c>
      <c r="O640" s="1">
        <v>9.5</v>
      </c>
      <c r="P640" s="1">
        <v>2.375</v>
      </c>
      <c r="Q640" s="1">
        <v>51</v>
      </c>
      <c r="R640" s="1">
        <v>196.78431370000001</v>
      </c>
      <c r="S640" s="1">
        <v>82.549019610000002</v>
      </c>
      <c r="T640" s="1">
        <v>33.19607843</v>
      </c>
      <c r="U640" s="1">
        <v>5948.5490200000004</v>
      </c>
      <c r="V640" s="1">
        <v>313.29411759999999</v>
      </c>
      <c r="W640" s="1">
        <v>63.784313730000001</v>
      </c>
      <c r="X640" s="1">
        <v>249.50980390000001</v>
      </c>
      <c r="Y640" s="1">
        <v>245.05882349999999</v>
      </c>
      <c r="Z640" s="1">
        <v>126.7647059</v>
      </c>
      <c r="AA640" s="1">
        <v>265.74509799999998</v>
      </c>
      <c r="AB640" s="1">
        <v>114.56862750000001</v>
      </c>
      <c r="AC640" s="1">
        <v>1541.4509800000001</v>
      </c>
      <c r="AD640" s="1">
        <v>278.45098039999999</v>
      </c>
      <c r="AE640" s="1">
        <v>31.764705880000001</v>
      </c>
      <c r="AF640" s="1">
        <v>67.078431370000004</v>
      </c>
      <c r="AG640" s="1">
        <v>754.37254900000005</v>
      </c>
      <c r="AH640" s="1">
        <v>114.1764706</v>
      </c>
      <c r="AI640" s="1">
        <v>658.64705879999997</v>
      </c>
      <c r="AJ640" s="1">
        <v>138.3137255</v>
      </c>
      <c r="AK640" s="1">
        <v>503.81254899999999</v>
      </c>
      <c r="AL640" s="1">
        <v>37.292549020000003</v>
      </c>
      <c r="AM640" s="1">
        <v>23.480784310000001</v>
      </c>
      <c r="AN640" s="1">
        <v>1389857.453</v>
      </c>
      <c r="AO640" s="1">
        <v>519.0917647</v>
      </c>
      <c r="AP640" s="1">
        <v>1062.812549</v>
      </c>
      <c r="AQ640" s="1">
        <v>1281.0149019999999</v>
      </c>
      <c r="AR640" s="1">
        <v>517.57647059999999</v>
      </c>
      <c r="AS640" s="1">
        <v>1060.2235290000001</v>
      </c>
      <c r="AT640" s="1">
        <v>415.75372549999997</v>
      </c>
      <c r="AU640" s="1">
        <v>1046.8501960000001</v>
      </c>
      <c r="AV640" s="1">
        <v>42270.412550000001</v>
      </c>
      <c r="AW640" s="1">
        <v>1737.292549</v>
      </c>
      <c r="AX640" s="1">
        <v>178.3035294</v>
      </c>
      <c r="AY640" s="1">
        <v>114.8337255</v>
      </c>
      <c r="AZ640" s="1">
        <v>10661.27843</v>
      </c>
      <c r="BA640" s="1">
        <v>1824.468235</v>
      </c>
      <c r="BB640" s="1">
        <v>16750.352940000001</v>
      </c>
      <c r="BC640" s="1">
        <v>3327.8196079999998</v>
      </c>
    </row>
    <row r="641" spans="1:55" ht="15.75" customHeight="1" x14ac:dyDescent="0.25">
      <c r="A641" s="1" t="s">
        <v>1362</v>
      </c>
      <c r="B641" s="1" t="s">
        <v>1363</v>
      </c>
      <c r="C641" s="1" t="s">
        <v>201</v>
      </c>
      <c r="D641" s="1">
        <v>30</v>
      </c>
      <c r="E641" s="1">
        <v>11.190323429999999</v>
      </c>
      <c r="F641" s="1">
        <v>2</v>
      </c>
      <c r="G641" s="1" t="s">
        <v>71</v>
      </c>
      <c r="H641" s="1" t="s">
        <v>71</v>
      </c>
      <c r="I641" s="1" t="s">
        <v>71</v>
      </c>
      <c r="J641" s="1" t="s">
        <v>71</v>
      </c>
      <c r="K641" s="1">
        <v>3.6</v>
      </c>
      <c r="L641" s="1">
        <v>0.9</v>
      </c>
      <c r="M641" s="1" t="s">
        <v>71</v>
      </c>
      <c r="N641" s="1" t="s">
        <v>71</v>
      </c>
      <c r="O641" s="1" t="s">
        <v>71</v>
      </c>
      <c r="P641" s="1" t="s">
        <v>71</v>
      </c>
      <c r="Q641" s="1">
        <v>1</v>
      </c>
      <c r="R641" s="1">
        <v>173</v>
      </c>
      <c r="S641" s="1">
        <v>109</v>
      </c>
      <c r="T641" s="1">
        <v>65</v>
      </c>
      <c r="U641" s="1">
        <v>1642</v>
      </c>
      <c r="V641" s="1">
        <v>254</v>
      </c>
      <c r="W641" s="1">
        <v>87</v>
      </c>
      <c r="X641" s="1">
        <v>167</v>
      </c>
      <c r="Y641" s="1">
        <v>181</v>
      </c>
      <c r="Z641" s="1">
        <v>168</v>
      </c>
      <c r="AA641" s="1">
        <v>190</v>
      </c>
      <c r="AB641" s="1">
        <v>149</v>
      </c>
      <c r="AC641" s="1">
        <v>1545</v>
      </c>
      <c r="AD641" s="1">
        <v>355</v>
      </c>
      <c r="AE641" s="1">
        <v>9</v>
      </c>
      <c r="AF641" s="1">
        <v>92</v>
      </c>
      <c r="AG641" s="1">
        <v>855</v>
      </c>
      <c r="AH641" s="1">
        <v>33</v>
      </c>
      <c r="AI641" s="1">
        <v>275</v>
      </c>
      <c r="AJ641" s="1">
        <v>48</v>
      </c>
      <c r="AK641" s="1">
        <v>1439.6499739999999</v>
      </c>
      <c r="AL641" s="1">
        <v>300.71970709999999</v>
      </c>
      <c r="AM641" s="1">
        <v>31.727814330000001</v>
      </c>
      <c r="AN641" s="1">
        <v>4433275.2609999999</v>
      </c>
      <c r="AO641" s="1">
        <v>1059.325531</v>
      </c>
      <c r="AP641" s="1">
        <v>4385.3703880000003</v>
      </c>
      <c r="AQ641" s="1">
        <v>4752.6870070000004</v>
      </c>
      <c r="AR641" s="1">
        <v>3151.8855140000001</v>
      </c>
      <c r="AS641" s="1">
        <v>6819.3033560000003</v>
      </c>
      <c r="AT641" s="1">
        <v>777.31297800000004</v>
      </c>
      <c r="AU641" s="1">
        <v>3586.7823509999998</v>
      </c>
      <c r="AV641" s="1">
        <v>141042.90299999999</v>
      </c>
      <c r="AW641" s="1">
        <v>2425.5489309999998</v>
      </c>
      <c r="AX641" s="1">
        <v>527.88685840000005</v>
      </c>
      <c r="AY641" s="1">
        <v>196.90870509999999</v>
      </c>
      <c r="AZ641" s="1">
        <v>18316.921579999998</v>
      </c>
      <c r="BA641" s="1">
        <v>5547.1114399999997</v>
      </c>
      <c r="BB641" s="1">
        <v>8962.2070870000007</v>
      </c>
      <c r="BC641" s="1">
        <v>15813.171120000001</v>
      </c>
    </row>
    <row r="642" spans="1:55" ht="15.75" customHeight="1" x14ac:dyDescent="0.25">
      <c r="A642" s="1" t="s">
        <v>1364</v>
      </c>
      <c r="B642" s="1" t="s">
        <v>1365</v>
      </c>
      <c r="C642" s="1" t="s">
        <v>201</v>
      </c>
      <c r="D642" s="1">
        <v>60</v>
      </c>
      <c r="E642" s="1">
        <v>22.380646859999999</v>
      </c>
      <c r="F642" s="1">
        <v>1</v>
      </c>
      <c r="G642" s="1">
        <v>82.5</v>
      </c>
      <c r="H642" s="1">
        <v>20.625</v>
      </c>
      <c r="I642" s="1">
        <v>9.25</v>
      </c>
      <c r="J642" s="1">
        <v>2.3125</v>
      </c>
      <c r="K642" s="1">
        <v>8</v>
      </c>
      <c r="L642" s="1">
        <v>2</v>
      </c>
      <c r="M642" s="1">
        <v>50</v>
      </c>
      <c r="N642" s="1">
        <v>12.5</v>
      </c>
      <c r="O642" s="1" t="s">
        <v>71</v>
      </c>
      <c r="P642" s="1" t="s">
        <v>71</v>
      </c>
      <c r="Q642" s="1">
        <v>10</v>
      </c>
      <c r="R642" s="1">
        <v>142.9</v>
      </c>
      <c r="S642" s="1">
        <v>126.5</v>
      </c>
      <c r="T642" s="1">
        <v>59.2</v>
      </c>
      <c r="U642" s="1">
        <v>3031.2</v>
      </c>
      <c r="V642" s="1">
        <v>233.7</v>
      </c>
      <c r="W642" s="1">
        <v>21</v>
      </c>
      <c r="X642" s="1">
        <v>212.7</v>
      </c>
      <c r="Y642" s="1">
        <v>175.8</v>
      </c>
      <c r="Z642" s="1">
        <v>99.6</v>
      </c>
      <c r="AA642" s="1">
        <v>175.8</v>
      </c>
      <c r="AB642" s="1">
        <v>99.4</v>
      </c>
      <c r="AC642" s="1">
        <v>958.3</v>
      </c>
      <c r="AD642" s="1">
        <v>164.5</v>
      </c>
      <c r="AE642" s="1">
        <v>12.7</v>
      </c>
      <c r="AF642" s="1">
        <v>69.099999999999994</v>
      </c>
      <c r="AG642" s="1">
        <v>464.5</v>
      </c>
      <c r="AH642" s="1">
        <v>48.9</v>
      </c>
      <c r="AI642" s="1">
        <v>464.5</v>
      </c>
      <c r="AJ642" s="1">
        <v>49</v>
      </c>
      <c r="AK642" s="1">
        <v>143.96499739999999</v>
      </c>
      <c r="AL642" s="1">
        <v>30.071970709999999</v>
      </c>
      <c r="AM642" s="1">
        <v>3.1727814329999999</v>
      </c>
      <c r="AN642" s="1">
        <v>443327.52610000002</v>
      </c>
      <c r="AO642" s="1">
        <v>105.93255310000001</v>
      </c>
      <c r="AP642" s="1">
        <v>438.5370388</v>
      </c>
      <c r="AQ642" s="1">
        <v>475.26870070000001</v>
      </c>
      <c r="AR642" s="1">
        <v>315.18855139999999</v>
      </c>
      <c r="AS642" s="1">
        <v>681.93033560000003</v>
      </c>
      <c r="AT642" s="1">
        <v>77.731297799999993</v>
      </c>
      <c r="AU642" s="1">
        <v>358.67823509999999</v>
      </c>
      <c r="AV642" s="1">
        <v>14104.290300000001</v>
      </c>
      <c r="AW642" s="1">
        <v>242.55489309999999</v>
      </c>
      <c r="AX642" s="1">
        <v>52.788685839999999</v>
      </c>
      <c r="AY642" s="1">
        <v>19.69087051</v>
      </c>
      <c r="AZ642" s="1">
        <v>1831.6921580000001</v>
      </c>
      <c r="BA642" s="1">
        <v>554.71114399999999</v>
      </c>
      <c r="BB642" s="1">
        <v>896.22070870000005</v>
      </c>
      <c r="BC642" s="1">
        <v>1581.317112</v>
      </c>
    </row>
    <row r="643" spans="1:55" ht="15.75" customHeight="1" x14ac:dyDescent="0.25">
      <c r="A643" s="1" t="s">
        <v>1366</v>
      </c>
      <c r="B643" s="1" t="s">
        <v>1367</v>
      </c>
      <c r="C643" s="1" t="s">
        <v>409</v>
      </c>
      <c r="D643" s="1">
        <v>62.10526316</v>
      </c>
      <c r="E643" s="1">
        <v>1.177928782</v>
      </c>
      <c r="F643" s="1">
        <v>19</v>
      </c>
      <c r="G643" s="1">
        <v>20</v>
      </c>
      <c r="H643" s="1">
        <v>5</v>
      </c>
      <c r="I643" s="1">
        <v>2.25</v>
      </c>
      <c r="J643" s="1">
        <v>0.5625</v>
      </c>
      <c r="K643" s="1">
        <v>2.75</v>
      </c>
      <c r="L643" s="1">
        <v>0.6875</v>
      </c>
      <c r="M643" s="1">
        <v>12.5</v>
      </c>
      <c r="N643" s="1">
        <v>3.125</v>
      </c>
      <c r="O643" s="1">
        <v>12.5</v>
      </c>
      <c r="P643" s="1">
        <v>3.125</v>
      </c>
      <c r="Q643" s="1">
        <v>343</v>
      </c>
      <c r="R643" s="1">
        <v>-39.892128280000001</v>
      </c>
      <c r="S643" s="1">
        <v>97.760932940000004</v>
      </c>
      <c r="T643" s="1">
        <v>23.2303207</v>
      </c>
      <c r="U643" s="1">
        <v>11385.224490000001</v>
      </c>
      <c r="V643" s="1">
        <v>175.97959180000001</v>
      </c>
      <c r="W643" s="1">
        <v>-247.4489796</v>
      </c>
      <c r="X643" s="1">
        <v>423.42857140000001</v>
      </c>
      <c r="Y643" s="1">
        <v>77.466472300000007</v>
      </c>
      <c r="Z643" s="1">
        <v>-128.38775509999999</v>
      </c>
      <c r="AA643" s="1">
        <v>103.8571429</v>
      </c>
      <c r="AB643" s="1">
        <v>-184.61224490000001</v>
      </c>
      <c r="AC643" s="1">
        <v>548.14868799999999</v>
      </c>
      <c r="AD643" s="1">
        <v>74.478134109999999</v>
      </c>
      <c r="AE643" s="1">
        <v>25.285714290000001</v>
      </c>
      <c r="AF643" s="1">
        <v>42.626822160000003</v>
      </c>
      <c r="AG643" s="1">
        <v>202.3440233</v>
      </c>
      <c r="AH643" s="1">
        <v>85.871720120000006</v>
      </c>
      <c r="AI643" s="1">
        <v>178.96209909999999</v>
      </c>
      <c r="AJ643" s="1">
        <v>110.9591837</v>
      </c>
      <c r="AK643" s="1">
        <v>3812.5935930000001</v>
      </c>
      <c r="AL643" s="1">
        <v>588.44560379999996</v>
      </c>
      <c r="AM643" s="1">
        <v>42.505276799999997</v>
      </c>
      <c r="AN643" s="1">
        <v>8577552.5429999996</v>
      </c>
      <c r="AO643" s="1">
        <v>2816.6340850000001</v>
      </c>
      <c r="AP643" s="1">
        <v>7231.8504590000002</v>
      </c>
      <c r="AQ643" s="1">
        <v>6693.3099419999999</v>
      </c>
      <c r="AR643" s="1">
        <v>4281.3022350000001</v>
      </c>
      <c r="AS643" s="1">
        <v>12601.337509999999</v>
      </c>
      <c r="AT643" s="1">
        <v>1944.9064330000001</v>
      </c>
      <c r="AU643" s="1">
        <v>7379.0977439999997</v>
      </c>
      <c r="AV643" s="1">
        <v>155102.0626</v>
      </c>
      <c r="AW643" s="1">
        <v>1974.7122400000001</v>
      </c>
      <c r="AX643" s="1">
        <v>525.24561400000005</v>
      </c>
      <c r="AY643" s="1">
        <v>324.10594509999999</v>
      </c>
      <c r="AZ643" s="1">
        <v>15842.343290000001</v>
      </c>
      <c r="BA643" s="1">
        <v>5649.1179990000001</v>
      </c>
      <c r="BB643" s="1">
        <v>7190.4985589999997</v>
      </c>
      <c r="BC643" s="1">
        <v>15153.822889999999</v>
      </c>
    </row>
    <row r="644" spans="1:55" ht="15.75" customHeight="1" x14ac:dyDescent="0.25">
      <c r="A644" s="1" t="s">
        <v>1368</v>
      </c>
      <c r="B644" s="1" t="s">
        <v>1369</v>
      </c>
      <c r="C644" s="1" t="s">
        <v>3135</v>
      </c>
      <c r="D644" s="1">
        <v>65.190839690000004</v>
      </c>
      <c r="E644" s="1">
        <v>0.170844633</v>
      </c>
      <c r="F644" s="1">
        <v>131</v>
      </c>
      <c r="G644" s="1">
        <v>60</v>
      </c>
      <c r="H644" s="1">
        <v>15</v>
      </c>
      <c r="I644" s="1">
        <v>2.2000000000000002</v>
      </c>
      <c r="J644" s="1">
        <v>0.55000000000000004</v>
      </c>
      <c r="K644" s="1">
        <v>5.5</v>
      </c>
      <c r="L644" s="1">
        <v>1.375</v>
      </c>
      <c r="M644" s="1">
        <v>11.5</v>
      </c>
      <c r="N644" s="1">
        <v>2.875</v>
      </c>
      <c r="O644" s="1">
        <v>11.5</v>
      </c>
      <c r="P644" s="1">
        <v>2.875</v>
      </c>
      <c r="Q644" s="1">
        <v>58</v>
      </c>
      <c r="R644" s="1">
        <v>82.293103450000004</v>
      </c>
      <c r="S644" s="1">
        <v>102.70689659999999</v>
      </c>
      <c r="T644" s="1">
        <v>29.637931030000001</v>
      </c>
      <c r="U644" s="1">
        <v>8451.1206899999997</v>
      </c>
      <c r="V644" s="1">
        <v>257.43103450000001</v>
      </c>
      <c r="W644" s="1">
        <v>-88.017241380000002</v>
      </c>
      <c r="X644" s="1">
        <v>345.4482759</v>
      </c>
      <c r="Y644" s="1">
        <v>86.568965520000006</v>
      </c>
      <c r="Z644" s="1">
        <v>60.551724139999997</v>
      </c>
      <c r="AA644" s="1">
        <v>188.01724139999999</v>
      </c>
      <c r="AB644" s="1">
        <v>-29.344827590000001</v>
      </c>
      <c r="AC644" s="1">
        <v>1127.706897</v>
      </c>
      <c r="AD644" s="1">
        <v>129.53448280000001</v>
      </c>
      <c r="AE644" s="1">
        <v>62.379310340000004</v>
      </c>
      <c r="AF644" s="1">
        <v>23.396551720000001</v>
      </c>
      <c r="AG644" s="1">
        <v>367.25862069999999</v>
      </c>
      <c r="AH644" s="1">
        <v>205.08620690000001</v>
      </c>
      <c r="AI644" s="1">
        <v>255.37931029999999</v>
      </c>
      <c r="AJ644" s="1">
        <v>298.70689659999999</v>
      </c>
      <c r="AK644" s="1">
        <v>864.73714459999997</v>
      </c>
      <c r="AL644" s="1">
        <v>346.35117969999999</v>
      </c>
      <c r="AM644" s="1">
        <v>20.726255290000001</v>
      </c>
      <c r="AN644" s="1">
        <v>3039086.88</v>
      </c>
      <c r="AO644" s="1">
        <v>786.03902000000005</v>
      </c>
      <c r="AP644" s="1">
        <v>3319.9119780000001</v>
      </c>
      <c r="AQ644" s="1">
        <v>3914.3218390000002</v>
      </c>
      <c r="AR644" s="1">
        <v>5426.0741079999998</v>
      </c>
      <c r="AS644" s="1">
        <v>11893.374470000001</v>
      </c>
      <c r="AT644" s="1">
        <v>694.96460979999995</v>
      </c>
      <c r="AU644" s="1">
        <v>2322.4053239999998</v>
      </c>
      <c r="AV644" s="1">
        <v>51647.859949999998</v>
      </c>
      <c r="AW644" s="1">
        <v>1580.3584390000001</v>
      </c>
      <c r="AX644" s="1">
        <v>467.57289780000002</v>
      </c>
      <c r="AY644" s="1">
        <v>272.91016330000002</v>
      </c>
      <c r="AZ644" s="1">
        <v>13433.458259999999</v>
      </c>
      <c r="BA644" s="1">
        <v>4044.676649</v>
      </c>
      <c r="BB644" s="1">
        <v>3097.6430730000002</v>
      </c>
      <c r="BC644" s="1">
        <v>19883.473989999999</v>
      </c>
    </row>
    <row r="645" spans="1:55" ht="15.75" customHeight="1" x14ac:dyDescent="0.25">
      <c r="A645" s="1" t="s">
        <v>1370</v>
      </c>
      <c r="B645" s="1" t="s">
        <v>1371</v>
      </c>
      <c r="C645" s="1" t="s">
        <v>65</v>
      </c>
      <c r="D645" s="1">
        <v>76</v>
      </c>
      <c r="E645" s="1">
        <v>4.4761293719999999</v>
      </c>
      <c r="F645" s="1">
        <v>5</v>
      </c>
      <c r="G645" s="1">
        <v>38</v>
      </c>
      <c r="H645" s="1">
        <v>9.5</v>
      </c>
      <c r="I645" s="1">
        <v>4.5</v>
      </c>
      <c r="J645" s="1">
        <v>1.125</v>
      </c>
      <c r="K645" s="1">
        <v>3</v>
      </c>
      <c r="L645" s="1">
        <v>0.75</v>
      </c>
      <c r="M645" s="1">
        <v>17.5</v>
      </c>
      <c r="N645" s="1">
        <v>4.375</v>
      </c>
      <c r="O645" s="1" t="s">
        <v>71</v>
      </c>
      <c r="P645" s="1" t="s">
        <v>71</v>
      </c>
      <c r="Q645" s="1">
        <v>119</v>
      </c>
      <c r="R645" s="1">
        <v>17.3697479</v>
      </c>
      <c r="S645" s="1">
        <v>123.32773109999999</v>
      </c>
      <c r="T645" s="1">
        <v>37.529411760000002</v>
      </c>
      <c r="U645" s="1">
        <v>6897.0252099999998</v>
      </c>
      <c r="V645" s="1">
        <v>203.15126050000001</v>
      </c>
      <c r="W645" s="1">
        <v>-122.2184874</v>
      </c>
      <c r="X645" s="1">
        <v>325.36974789999999</v>
      </c>
      <c r="Y645" s="1">
        <v>-34.705882350000003</v>
      </c>
      <c r="Z645" s="1">
        <v>76.478991600000001</v>
      </c>
      <c r="AA645" s="1">
        <v>108.5042017</v>
      </c>
      <c r="AB645" s="1">
        <v>-65.075630250000003</v>
      </c>
      <c r="AC645" s="1">
        <v>962.89075630000002</v>
      </c>
      <c r="AD645" s="1">
        <v>149.38655460000001</v>
      </c>
      <c r="AE645" s="1">
        <v>25.193277309999999</v>
      </c>
      <c r="AF645" s="1">
        <v>47.008403360000003</v>
      </c>
      <c r="AG645" s="1">
        <v>419.53781509999999</v>
      </c>
      <c r="AH645" s="1">
        <v>98.605042019999999</v>
      </c>
      <c r="AI645" s="1">
        <v>117.6470588</v>
      </c>
      <c r="AJ645" s="1">
        <v>380.9243697</v>
      </c>
      <c r="AK645" s="1">
        <v>932.4553482</v>
      </c>
      <c r="AL645" s="1">
        <v>650.06964819999996</v>
      </c>
      <c r="AM645" s="1">
        <v>29.793619140000001</v>
      </c>
      <c r="AN645" s="1">
        <v>2245022.0929999999</v>
      </c>
      <c r="AO645" s="1">
        <v>1157.4006549999999</v>
      </c>
      <c r="AP645" s="1">
        <v>2444.7315199999998</v>
      </c>
      <c r="AQ645" s="1">
        <v>2944.4383990000001</v>
      </c>
      <c r="AR645" s="1">
        <v>1888.6331009999999</v>
      </c>
      <c r="AS645" s="1">
        <v>5732.0482840000004</v>
      </c>
      <c r="AT645" s="1">
        <v>607.93006690000004</v>
      </c>
      <c r="AU645" s="1">
        <v>1941.223045</v>
      </c>
      <c r="AV645" s="1">
        <v>359006.26760000002</v>
      </c>
      <c r="AW645" s="1">
        <v>10552.27304</v>
      </c>
      <c r="AX645" s="1">
        <v>116.5640222</v>
      </c>
      <c r="AY645" s="1">
        <v>280.82196269999997</v>
      </c>
      <c r="AZ645" s="1">
        <v>90466.538809999998</v>
      </c>
      <c r="BA645" s="1">
        <v>1806.122347</v>
      </c>
      <c r="BB645" s="1">
        <v>2435.8235289999998</v>
      </c>
      <c r="BC645" s="1">
        <v>79935.562030000001</v>
      </c>
    </row>
    <row r="646" spans="1:55" ht="15.75" customHeight="1" x14ac:dyDescent="0.25">
      <c r="A646" s="1" t="s">
        <v>1372</v>
      </c>
      <c r="B646" s="1" t="s">
        <v>1373</v>
      </c>
      <c r="C646" s="1" t="s">
        <v>65</v>
      </c>
      <c r="D646" s="1">
        <v>76</v>
      </c>
      <c r="E646" s="1">
        <v>4.4761293719999999</v>
      </c>
      <c r="F646" s="1">
        <v>5</v>
      </c>
      <c r="G646" s="1">
        <v>62.5</v>
      </c>
      <c r="H646" s="1">
        <v>15.625</v>
      </c>
      <c r="I646" s="1">
        <v>4.5</v>
      </c>
      <c r="J646" s="1">
        <v>1.125</v>
      </c>
      <c r="K646" s="1">
        <v>3</v>
      </c>
      <c r="L646" s="1">
        <v>0.75</v>
      </c>
      <c r="M646" s="1">
        <v>17.5</v>
      </c>
      <c r="N646" s="1">
        <v>4.375</v>
      </c>
      <c r="O646" s="1" t="s">
        <v>71</v>
      </c>
      <c r="P646" s="1" t="s">
        <v>71</v>
      </c>
      <c r="Q646" s="1">
        <v>19</v>
      </c>
      <c r="R646" s="1">
        <v>29.10526316</v>
      </c>
      <c r="S646" s="1">
        <v>120.63157889999999</v>
      </c>
      <c r="T646" s="1">
        <v>34.315789469999999</v>
      </c>
      <c r="U646" s="1">
        <v>7521.6315789999999</v>
      </c>
      <c r="V646" s="1">
        <v>226.68421050000001</v>
      </c>
      <c r="W646" s="1">
        <v>-117.68421050000001</v>
      </c>
      <c r="X646" s="1">
        <v>344.36842109999998</v>
      </c>
      <c r="Y646" s="1">
        <v>-44.736842109999998</v>
      </c>
      <c r="Z646" s="1">
        <v>106.8947368</v>
      </c>
      <c r="AA646" s="1">
        <v>126.8947368</v>
      </c>
      <c r="AB646" s="1">
        <v>-64.105263160000007</v>
      </c>
      <c r="AC646" s="1">
        <v>804.68421049999995</v>
      </c>
      <c r="AD646" s="1">
        <v>112.4210526</v>
      </c>
      <c r="AE646" s="1">
        <v>31.05263158</v>
      </c>
      <c r="AF646" s="1">
        <v>35.368421050000002</v>
      </c>
      <c r="AG646" s="1">
        <v>319.36842109999998</v>
      </c>
      <c r="AH646" s="1">
        <v>111.0526316</v>
      </c>
      <c r="AI646" s="1">
        <v>130.5789474</v>
      </c>
      <c r="AJ646" s="1">
        <v>291.89473679999998</v>
      </c>
      <c r="AK646" s="1">
        <v>75.771051259999993</v>
      </c>
      <c r="AL646" s="1">
        <v>15.827353</v>
      </c>
      <c r="AM646" s="1">
        <v>1.669884964</v>
      </c>
      <c r="AN646" s="1">
        <v>233330.2769</v>
      </c>
      <c r="AO646" s="1">
        <v>55.753975320000002</v>
      </c>
      <c r="AP646" s="1">
        <v>230.8089678</v>
      </c>
      <c r="AQ646" s="1">
        <v>250.14142140000001</v>
      </c>
      <c r="AR646" s="1">
        <v>165.88871130000001</v>
      </c>
      <c r="AS646" s="1">
        <v>358.91070300000001</v>
      </c>
      <c r="AT646" s="1">
        <v>40.911209370000002</v>
      </c>
      <c r="AU646" s="1">
        <v>188.7780185</v>
      </c>
      <c r="AV646" s="1">
        <v>7423.3106829999997</v>
      </c>
      <c r="AW646" s="1">
        <v>127.66047</v>
      </c>
      <c r="AX646" s="1">
        <v>27.783518860000001</v>
      </c>
      <c r="AY646" s="1">
        <v>10.36361606</v>
      </c>
      <c r="AZ646" s="1">
        <v>964.04850429999999</v>
      </c>
      <c r="BA646" s="1">
        <v>291.9532337</v>
      </c>
      <c r="BB646" s="1">
        <v>471.69510980000001</v>
      </c>
      <c r="BC646" s="1">
        <v>832.27216429999999</v>
      </c>
    </row>
    <row r="647" spans="1:55" ht="15.75" customHeight="1" x14ac:dyDescent="0.25">
      <c r="A647" s="1" t="s">
        <v>1374</v>
      </c>
      <c r="B647" s="1" t="s">
        <v>1375</v>
      </c>
      <c r="C647" s="1" t="s">
        <v>3137</v>
      </c>
      <c r="D647" s="1">
        <v>50</v>
      </c>
      <c r="E647" s="1">
        <v>11.190323429999999</v>
      </c>
      <c r="F647" s="1">
        <v>2</v>
      </c>
      <c r="G647" s="1">
        <v>18.5</v>
      </c>
      <c r="H647" s="1">
        <v>4.625</v>
      </c>
      <c r="I647" s="1">
        <v>3</v>
      </c>
      <c r="J647" s="1">
        <v>0.75</v>
      </c>
      <c r="K647" s="1">
        <v>3.95</v>
      </c>
      <c r="L647" s="1">
        <v>0.98750000000000004</v>
      </c>
      <c r="M647" s="1">
        <v>12</v>
      </c>
      <c r="N647" s="1">
        <v>3</v>
      </c>
      <c r="O647" s="1">
        <v>15</v>
      </c>
      <c r="P647" s="1">
        <v>3.75</v>
      </c>
      <c r="Q647" s="1">
        <v>41</v>
      </c>
      <c r="R647" s="1">
        <v>78.804878049999999</v>
      </c>
      <c r="S647" s="1">
        <v>93.292682929999998</v>
      </c>
      <c r="T647" s="1">
        <v>28.536585370000001</v>
      </c>
      <c r="U647" s="1">
        <v>8373.6585369999993</v>
      </c>
      <c r="V647" s="1">
        <v>251.2439024</v>
      </c>
      <c r="W647" s="1">
        <v>-76.341463410000003</v>
      </c>
      <c r="X647" s="1">
        <v>327.5853659</v>
      </c>
      <c r="Y647" s="1">
        <v>166.09756100000001</v>
      </c>
      <c r="Z647" s="1">
        <v>-17.536585370000001</v>
      </c>
      <c r="AA647" s="1">
        <v>183.9756098</v>
      </c>
      <c r="AB647" s="1">
        <v>-30.829268290000002</v>
      </c>
      <c r="AC647" s="1">
        <v>667.17073170000003</v>
      </c>
      <c r="AD647" s="1">
        <v>85.902439020000003</v>
      </c>
      <c r="AE647" s="1">
        <v>35.292682929999998</v>
      </c>
      <c r="AF647" s="1">
        <v>31.365853659999999</v>
      </c>
      <c r="AG647" s="1">
        <v>235.3658537</v>
      </c>
      <c r="AH647" s="1">
        <v>115.43902439999999</v>
      </c>
      <c r="AI647" s="1">
        <v>226.29268289999999</v>
      </c>
      <c r="AJ647" s="1">
        <v>121.85365849999999</v>
      </c>
      <c r="AK647" s="1">
        <v>1029.560976</v>
      </c>
      <c r="AL647" s="1">
        <v>117.66219510000001</v>
      </c>
      <c r="AM647" s="1">
        <v>19.35487805</v>
      </c>
      <c r="AN647" s="1">
        <v>3590130.78</v>
      </c>
      <c r="AO647" s="1">
        <v>456.38902439999998</v>
      </c>
      <c r="AP647" s="1">
        <v>3362.2804879999999</v>
      </c>
      <c r="AQ647" s="1">
        <v>3280.0487800000001</v>
      </c>
      <c r="AR647" s="1">
        <v>1470.1902439999999</v>
      </c>
      <c r="AS647" s="1">
        <v>2541.954878</v>
      </c>
      <c r="AT647" s="1">
        <v>480.22439020000002</v>
      </c>
      <c r="AU647" s="1">
        <v>2819.8451220000002</v>
      </c>
      <c r="AV647" s="1">
        <v>46487.145120000001</v>
      </c>
      <c r="AW647" s="1">
        <v>333.39024389999997</v>
      </c>
      <c r="AX647" s="1">
        <v>335.61219510000001</v>
      </c>
      <c r="AY647" s="1">
        <v>149.48780489999999</v>
      </c>
      <c r="AZ647" s="1">
        <v>2734.7878049999999</v>
      </c>
      <c r="BA647" s="1">
        <v>3569.302439</v>
      </c>
      <c r="BB647" s="1">
        <v>3520.2121950000001</v>
      </c>
      <c r="BC647" s="1">
        <v>3412.1280489999999</v>
      </c>
    </row>
    <row r="648" spans="1:55" ht="15.75" customHeight="1" x14ac:dyDescent="0.25">
      <c r="A648" s="1" t="s">
        <v>1376</v>
      </c>
      <c r="B648" s="1" t="s">
        <v>1377</v>
      </c>
      <c r="C648" s="1" t="s">
        <v>3141</v>
      </c>
      <c r="D648" s="1">
        <v>69.5</v>
      </c>
      <c r="E648" s="1">
        <v>11.190323429999999</v>
      </c>
      <c r="F648" s="1">
        <v>2</v>
      </c>
      <c r="G648" s="1">
        <v>62.5</v>
      </c>
      <c r="H648" s="1">
        <v>15.625</v>
      </c>
      <c r="I648" s="1">
        <v>4.25</v>
      </c>
      <c r="J648" s="1">
        <v>1.0625</v>
      </c>
      <c r="K648" s="1">
        <v>2.75</v>
      </c>
      <c r="L648" s="1">
        <v>0.6875</v>
      </c>
      <c r="M648" s="1" t="s">
        <v>71</v>
      </c>
      <c r="N648" s="1" t="s">
        <v>71</v>
      </c>
      <c r="O648" s="1" t="s">
        <v>71</v>
      </c>
      <c r="P648" s="1" t="s">
        <v>71</v>
      </c>
      <c r="Q648" s="1">
        <v>170</v>
      </c>
      <c r="R648" s="1">
        <v>117.1294118</v>
      </c>
      <c r="S648" s="1">
        <v>89.247058820000007</v>
      </c>
      <c r="T648" s="1">
        <v>46.264705880000001</v>
      </c>
      <c r="U648" s="1">
        <v>3486.2470589999998</v>
      </c>
      <c r="V648" s="1">
        <v>215.8</v>
      </c>
      <c r="W648" s="1">
        <v>24.95882353</v>
      </c>
      <c r="X648" s="1">
        <v>190.84117649999999</v>
      </c>
      <c r="Y648" s="1">
        <v>94.470588239999998</v>
      </c>
      <c r="Z648" s="1">
        <v>132.1941176</v>
      </c>
      <c r="AA648" s="1">
        <v>160.7117647</v>
      </c>
      <c r="AB648" s="1">
        <v>70.758823530000001</v>
      </c>
      <c r="AC648" s="1">
        <v>1757.6352939999999</v>
      </c>
      <c r="AD648" s="1">
        <v>184.81764709999999</v>
      </c>
      <c r="AE648" s="1">
        <v>105.71764709999999</v>
      </c>
      <c r="AF648" s="1">
        <v>16.247058819999999</v>
      </c>
      <c r="AG648" s="1">
        <v>517.10588240000004</v>
      </c>
      <c r="AH648" s="1">
        <v>360.87058819999999</v>
      </c>
      <c r="AI648" s="1">
        <v>392.08823530000001</v>
      </c>
      <c r="AJ648" s="1">
        <v>459.70588240000001</v>
      </c>
      <c r="AK648" s="1">
        <v>462.24350850000002</v>
      </c>
      <c r="AL648" s="1">
        <v>60.897180650000003</v>
      </c>
      <c r="AM648" s="1">
        <v>1.450226244</v>
      </c>
      <c r="AN648" s="1">
        <v>119777.52439999999</v>
      </c>
      <c r="AO648" s="1">
        <v>378.05443789999998</v>
      </c>
      <c r="AP648" s="1">
        <v>685.37699269999996</v>
      </c>
      <c r="AQ648" s="1">
        <v>277.0456317</v>
      </c>
      <c r="AR648" s="1">
        <v>549.12634879999996</v>
      </c>
      <c r="AS648" s="1">
        <v>2259.7549949999998</v>
      </c>
      <c r="AT648" s="1">
        <v>400.33654719999998</v>
      </c>
      <c r="AU648" s="1">
        <v>633.97107549999998</v>
      </c>
      <c r="AV648" s="1">
        <v>1366136.399</v>
      </c>
      <c r="AW648" s="1">
        <v>14935.65294</v>
      </c>
      <c r="AX648" s="1">
        <v>5709.008562</v>
      </c>
      <c r="AY648" s="1">
        <v>17.062861120000001</v>
      </c>
      <c r="AZ648" s="1">
        <v>106312.4503</v>
      </c>
      <c r="BA648" s="1">
        <v>59915.876640000002</v>
      </c>
      <c r="BB648" s="1">
        <v>86454.069090000005</v>
      </c>
      <c r="BC648" s="1">
        <v>57796.847889999997</v>
      </c>
    </row>
    <row r="649" spans="1:55" ht="15.75" customHeight="1" x14ac:dyDescent="0.25">
      <c r="A649" s="1" t="s">
        <v>1378</v>
      </c>
      <c r="B649" s="1" t="s">
        <v>1379</v>
      </c>
      <c r="C649" s="1" t="s">
        <v>3141</v>
      </c>
      <c r="D649" s="1">
        <v>66</v>
      </c>
      <c r="E649" s="1">
        <v>4.4761293719999999</v>
      </c>
      <c r="F649" s="1">
        <v>5</v>
      </c>
      <c r="G649" s="1">
        <v>70</v>
      </c>
      <c r="H649" s="1">
        <v>17.5</v>
      </c>
      <c r="I649" s="1">
        <v>6.5</v>
      </c>
      <c r="J649" s="1">
        <v>1.625</v>
      </c>
      <c r="K649" s="1">
        <v>3</v>
      </c>
      <c r="L649" s="1">
        <v>0.75</v>
      </c>
      <c r="M649" s="1" t="s">
        <v>71</v>
      </c>
      <c r="N649" s="1" t="s">
        <v>71</v>
      </c>
      <c r="O649" s="1" t="s">
        <v>71</v>
      </c>
      <c r="P649" s="1" t="s">
        <v>71</v>
      </c>
      <c r="Q649" s="1">
        <v>6</v>
      </c>
      <c r="R649" s="1">
        <v>115.16666669999999</v>
      </c>
      <c r="S649" s="1">
        <v>56.166666669999998</v>
      </c>
      <c r="T649" s="1">
        <v>43.166666669999998</v>
      </c>
      <c r="U649" s="1">
        <v>2449.666667</v>
      </c>
      <c r="V649" s="1">
        <v>180.66666670000001</v>
      </c>
      <c r="W649" s="1">
        <v>52</v>
      </c>
      <c r="X649" s="1">
        <v>128.66666670000001</v>
      </c>
      <c r="Y649" s="1">
        <v>90.666666669999998</v>
      </c>
      <c r="Z649" s="1">
        <v>115</v>
      </c>
      <c r="AA649" s="1">
        <v>146.83333329999999</v>
      </c>
      <c r="AB649" s="1">
        <v>84.5</v>
      </c>
      <c r="AC649" s="1">
        <v>904.83333330000005</v>
      </c>
      <c r="AD649" s="1">
        <v>111.83333330000001</v>
      </c>
      <c r="AE649" s="1">
        <v>53.333333330000002</v>
      </c>
      <c r="AF649" s="1">
        <v>23.5</v>
      </c>
      <c r="AG649" s="1">
        <v>298.5</v>
      </c>
      <c r="AH649" s="1">
        <v>178.83333329999999</v>
      </c>
      <c r="AI649" s="1">
        <v>197.33333329999999</v>
      </c>
      <c r="AJ649" s="1">
        <v>288</v>
      </c>
      <c r="AK649" s="1">
        <v>239.94166229999999</v>
      </c>
      <c r="AL649" s="1">
        <v>50.119951180000001</v>
      </c>
      <c r="AM649" s="1">
        <v>5.2879690540000004</v>
      </c>
      <c r="AN649" s="1">
        <v>738879.21019999997</v>
      </c>
      <c r="AO649" s="1">
        <v>176.5542552</v>
      </c>
      <c r="AP649" s="1">
        <v>730.89506459999996</v>
      </c>
      <c r="AQ649" s="1">
        <v>792.11450109999998</v>
      </c>
      <c r="AR649" s="1">
        <v>525.31425230000002</v>
      </c>
      <c r="AS649" s="1">
        <v>1136.550559</v>
      </c>
      <c r="AT649" s="1">
        <v>129.55216300000001</v>
      </c>
      <c r="AU649" s="1">
        <v>597.79705839999997</v>
      </c>
      <c r="AV649" s="1">
        <v>23507.1505</v>
      </c>
      <c r="AW649" s="1">
        <v>404.25815510000001</v>
      </c>
      <c r="AX649" s="1">
        <v>87.981143059999994</v>
      </c>
      <c r="AY649" s="1">
        <v>32.81811751</v>
      </c>
      <c r="AZ649" s="1">
        <v>3052.8202630000001</v>
      </c>
      <c r="BA649" s="1">
        <v>924.51857340000004</v>
      </c>
      <c r="BB649" s="1">
        <v>1493.7011809999999</v>
      </c>
      <c r="BC649" s="1">
        <v>2635.5285199999998</v>
      </c>
    </row>
    <row r="650" spans="1:55" ht="15.75" customHeight="1" x14ac:dyDescent="0.25">
      <c r="A650" s="1" t="s">
        <v>1380</v>
      </c>
      <c r="B650" s="1" t="s">
        <v>1381</v>
      </c>
      <c r="C650" s="1" t="s">
        <v>304</v>
      </c>
      <c r="D650" s="1">
        <v>56</v>
      </c>
      <c r="E650" s="1">
        <v>22.380646859999999</v>
      </c>
      <c r="F650" s="1">
        <v>1</v>
      </c>
      <c r="G650" s="1" t="s">
        <v>71</v>
      </c>
      <c r="H650" s="1" t="s">
        <v>71</v>
      </c>
      <c r="I650" s="1" t="s">
        <v>71</v>
      </c>
      <c r="J650" s="1" t="s">
        <v>71</v>
      </c>
      <c r="K650" s="1" t="s">
        <v>71</v>
      </c>
      <c r="L650" s="1" t="s">
        <v>71</v>
      </c>
      <c r="M650" s="1" t="s">
        <v>71</v>
      </c>
      <c r="N650" s="1" t="s">
        <v>71</v>
      </c>
      <c r="O650" s="1" t="s">
        <v>71</v>
      </c>
      <c r="P650" s="1" t="s">
        <v>71</v>
      </c>
      <c r="Q650" s="1">
        <v>16</v>
      </c>
      <c r="R650" s="1">
        <v>-39.875</v>
      </c>
      <c r="S650" s="1">
        <v>117.9375</v>
      </c>
      <c r="T650" s="1">
        <v>20.9375</v>
      </c>
      <c r="U650" s="1">
        <v>15641.8125</v>
      </c>
      <c r="V650" s="1">
        <v>230.125</v>
      </c>
      <c r="W650" s="1">
        <v>-321.875</v>
      </c>
      <c r="X650" s="1">
        <v>552</v>
      </c>
      <c r="Y650" s="1">
        <v>144.25</v>
      </c>
      <c r="Z650" s="1">
        <v>-216.6875</v>
      </c>
      <c r="AA650" s="1">
        <v>151</v>
      </c>
      <c r="AB650" s="1">
        <v>-250.125</v>
      </c>
      <c r="AC650" s="1">
        <v>548.625</v>
      </c>
      <c r="AD650" s="1">
        <v>110.3125</v>
      </c>
      <c r="AE650" s="1">
        <v>11</v>
      </c>
      <c r="AF650" s="1">
        <v>74.1875</v>
      </c>
      <c r="AG650" s="1">
        <v>283.25</v>
      </c>
      <c r="AH650" s="1">
        <v>38.75</v>
      </c>
      <c r="AI650" s="1">
        <v>282.3125</v>
      </c>
      <c r="AJ650" s="1">
        <v>42.5</v>
      </c>
      <c r="AK650" s="1">
        <v>89.978123370000006</v>
      </c>
      <c r="AL650" s="1">
        <v>18.79498169</v>
      </c>
      <c r="AM650" s="1">
        <v>1.982988395</v>
      </c>
      <c r="AN650" s="1">
        <v>277079.70380000002</v>
      </c>
      <c r="AO650" s="1">
        <v>66.207845689999999</v>
      </c>
      <c r="AP650" s="1">
        <v>274.08564919999998</v>
      </c>
      <c r="AQ650" s="1">
        <v>297.04293790000003</v>
      </c>
      <c r="AR650" s="1">
        <v>196.99284460000001</v>
      </c>
      <c r="AS650" s="1">
        <v>426.2064598</v>
      </c>
      <c r="AT650" s="1">
        <v>48.582061119999999</v>
      </c>
      <c r="AU650" s="1">
        <v>224.17389689999999</v>
      </c>
      <c r="AV650" s="1">
        <v>8815.1814369999993</v>
      </c>
      <c r="AW650" s="1">
        <v>151.5968082</v>
      </c>
      <c r="AX650" s="1">
        <v>32.992928650000003</v>
      </c>
      <c r="AY650" s="1">
        <v>12.30679407</v>
      </c>
      <c r="AZ650" s="1">
        <v>1144.807599</v>
      </c>
      <c r="BA650" s="1">
        <v>346.69446499999998</v>
      </c>
      <c r="BB650" s="1">
        <v>560.13794289999998</v>
      </c>
      <c r="BC650" s="1">
        <v>988.32319510000002</v>
      </c>
    </row>
    <row r="651" spans="1:55" ht="15.75" customHeight="1" x14ac:dyDescent="0.25">
      <c r="A651" s="1" t="s">
        <v>1382</v>
      </c>
      <c r="B651" s="1" t="s">
        <v>1383</v>
      </c>
      <c r="C651" s="1" t="s">
        <v>3136</v>
      </c>
      <c r="D651" s="1">
        <v>32</v>
      </c>
      <c r="E651" s="1">
        <v>7.4602156199999996</v>
      </c>
      <c r="F651" s="1">
        <v>3</v>
      </c>
      <c r="G651" s="1">
        <v>25</v>
      </c>
      <c r="H651" s="1">
        <v>6.25</v>
      </c>
      <c r="I651" s="1">
        <v>2</v>
      </c>
      <c r="J651" s="1">
        <v>0.5</v>
      </c>
      <c r="K651" s="1">
        <v>5.25</v>
      </c>
      <c r="L651" s="1">
        <v>1.3125</v>
      </c>
      <c r="M651" s="1">
        <v>15</v>
      </c>
      <c r="N651" s="1">
        <v>3.75</v>
      </c>
      <c r="O651" s="1">
        <v>12.5</v>
      </c>
      <c r="P651" s="1">
        <v>3.125</v>
      </c>
      <c r="Q651" s="1">
        <v>150</v>
      </c>
      <c r="R651" s="1">
        <v>68.733333329999994</v>
      </c>
      <c r="S651" s="1">
        <v>84.16</v>
      </c>
      <c r="T651" s="1">
        <v>34.153333330000002</v>
      </c>
      <c r="U651" s="1">
        <v>5561.146667</v>
      </c>
      <c r="V651" s="1">
        <v>204.3666667</v>
      </c>
      <c r="W651" s="1">
        <v>-38.173333329999998</v>
      </c>
      <c r="X651" s="1">
        <v>242.54</v>
      </c>
      <c r="Y651" s="1">
        <v>39.22</v>
      </c>
      <c r="Z651" s="1">
        <v>125.3466667</v>
      </c>
      <c r="AA651" s="1">
        <v>141.5133333</v>
      </c>
      <c r="AB651" s="1">
        <v>0.29333333299999997</v>
      </c>
      <c r="AC651" s="1">
        <v>1121.9933329999999</v>
      </c>
      <c r="AD651" s="1">
        <v>120.25333329999999</v>
      </c>
      <c r="AE651" s="1">
        <v>66.44</v>
      </c>
      <c r="AF651" s="1">
        <v>16.533333330000001</v>
      </c>
      <c r="AG651" s="1">
        <v>332.4533333</v>
      </c>
      <c r="AH651" s="1">
        <v>231.0466667</v>
      </c>
      <c r="AI651" s="1">
        <v>237.88</v>
      </c>
      <c r="AJ651" s="1">
        <v>294.9533333</v>
      </c>
      <c r="AK651" s="1">
        <v>1173.6599550000001</v>
      </c>
      <c r="AL651" s="1">
        <v>182.7393289</v>
      </c>
      <c r="AM651" s="1">
        <v>20.654183450000001</v>
      </c>
      <c r="AN651" s="1">
        <v>339648.34080000001</v>
      </c>
      <c r="AO651" s="1">
        <v>1429.079418</v>
      </c>
      <c r="AP651" s="1">
        <v>1354.5200890000001</v>
      </c>
      <c r="AQ651" s="1">
        <v>529.61919460000001</v>
      </c>
      <c r="AR651" s="1">
        <v>1940.9110069999999</v>
      </c>
      <c r="AS651" s="1">
        <v>2707.1810289999999</v>
      </c>
      <c r="AT651" s="1">
        <v>1102.667606</v>
      </c>
      <c r="AU651" s="1">
        <v>1296.812707</v>
      </c>
      <c r="AV651" s="1">
        <v>58889.456330000001</v>
      </c>
      <c r="AW651" s="1">
        <v>458.76760630000001</v>
      </c>
      <c r="AX651" s="1">
        <v>499.93932890000002</v>
      </c>
      <c r="AY651" s="1">
        <v>40.331096199999998</v>
      </c>
      <c r="AZ651" s="1">
        <v>3475.6051900000002</v>
      </c>
      <c r="BA651" s="1">
        <v>4273.5749889999997</v>
      </c>
      <c r="BB651" s="1">
        <v>4199.2472479999997</v>
      </c>
      <c r="BC651" s="1">
        <v>5614.6219689999998</v>
      </c>
    </row>
    <row r="652" spans="1:55" ht="15.75" customHeight="1" x14ac:dyDescent="0.25">
      <c r="A652" s="1" t="s">
        <v>1384</v>
      </c>
      <c r="B652" s="1" t="s">
        <v>1385</v>
      </c>
      <c r="C652" s="1" t="s">
        <v>3174</v>
      </c>
      <c r="D652" s="1">
        <v>48</v>
      </c>
      <c r="E652" s="1">
        <v>7.4602156199999996</v>
      </c>
      <c r="F652" s="1">
        <v>3</v>
      </c>
      <c r="G652" s="1">
        <v>45</v>
      </c>
      <c r="H652" s="1">
        <v>11.25</v>
      </c>
      <c r="I652" s="1">
        <v>2.35</v>
      </c>
      <c r="J652" s="1">
        <v>0.58750000000000002</v>
      </c>
      <c r="K652" s="1">
        <v>2.35</v>
      </c>
      <c r="L652" s="1">
        <v>0.58750000000000002</v>
      </c>
      <c r="M652" s="1">
        <v>6.8</v>
      </c>
      <c r="N652" s="1">
        <v>1.7</v>
      </c>
      <c r="O652" s="1">
        <v>10.6</v>
      </c>
      <c r="P652" s="1">
        <v>2.65</v>
      </c>
      <c r="Q652" s="1">
        <v>129</v>
      </c>
      <c r="R652" s="1">
        <v>120.0620155</v>
      </c>
      <c r="S652" s="1">
        <v>110.29457360000001</v>
      </c>
      <c r="T652" s="1">
        <v>31.891472870000001</v>
      </c>
      <c r="U652" s="1">
        <v>8276.2325579999997</v>
      </c>
      <c r="V652" s="1">
        <v>292.124031</v>
      </c>
      <c r="W652" s="1">
        <v>-49.480620160000001</v>
      </c>
      <c r="X652" s="1">
        <v>341.60465119999998</v>
      </c>
      <c r="Y652" s="1">
        <v>164.0775194</v>
      </c>
      <c r="Z652" s="1">
        <v>70.612403099999995</v>
      </c>
      <c r="AA652" s="1">
        <v>224.39534879999999</v>
      </c>
      <c r="AB652" s="1">
        <v>11.07751938</v>
      </c>
      <c r="AC652" s="1">
        <v>1129.7441859999999</v>
      </c>
      <c r="AD652" s="1">
        <v>116.8372093</v>
      </c>
      <c r="AE652" s="1">
        <v>73.658914730000006</v>
      </c>
      <c r="AF652" s="1">
        <v>13.31007752</v>
      </c>
      <c r="AG652" s="1">
        <v>325.91472870000001</v>
      </c>
      <c r="AH652" s="1">
        <v>241.5968992</v>
      </c>
      <c r="AI652" s="1">
        <v>307.39534880000002</v>
      </c>
      <c r="AJ652" s="1">
        <v>264.96124029999999</v>
      </c>
      <c r="AK652" s="1">
        <v>920.62112400000001</v>
      </c>
      <c r="AL652" s="1">
        <v>195.66254839999999</v>
      </c>
      <c r="AM652" s="1">
        <v>20.847504839999999</v>
      </c>
      <c r="AN652" s="1">
        <v>632800.19550000003</v>
      </c>
      <c r="AO652" s="1">
        <v>487.2032461</v>
      </c>
      <c r="AP652" s="1">
        <v>1347.220325</v>
      </c>
      <c r="AQ652" s="1">
        <v>570.24091569999996</v>
      </c>
      <c r="AR652" s="1">
        <v>6712.1814439999998</v>
      </c>
      <c r="AS652" s="1">
        <v>7141.5360950000004</v>
      </c>
      <c r="AT652" s="1">
        <v>478.35029070000002</v>
      </c>
      <c r="AU652" s="1">
        <v>1607.0720690000001</v>
      </c>
      <c r="AV652" s="1">
        <v>10754.973110000001</v>
      </c>
      <c r="AW652" s="1">
        <v>281.6842297</v>
      </c>
      <c r="AX652" s="1">
        <v>95.507751940000006</v>
      </c>
      <c r="AY652" s="1">
        <v>26.246850779999999</v>
      </c>
      <c r="AZ652" s="1">
        <v>2019.9223589999999</v>
      </c>
      <c r="BA652" s="1">
        <v>751.16436529999999</v>
      </c>
      <c r="BB652" s="1">
        <v>2391.1315410000002</v>
      </c>
      <c r="BC652" s="1">
        <v>1613.287548</v>
      </c>
    </row>
    <row r="653" spans="1:55" ht="15.75" customHeight="1" x14ac:dyDescent="0.25">
      <c r="A653" s="1" t="s">
        <v>1386</v>
      </c>
      <c r="B653" s="1" t="s">
        <v>1387</v>
      </c>
      <c r="C653" s="1" t="s">
        <v>65</v>
      </c>
      <c r="D653" s="1">
        <v>69</v>
      </c>
      <c r="E653" s="1">
        <v>11.190323429999999</v>
      </c>
      <c r="F653" s="1">
        <v>2</v>
      </c>
      <c r="G653" s="1">
        <v>75</v>
      </c>
      <c r="H653" s="1">
        <v>18.75</v>
      </c>
      <c r="I653" s="1">
        <v>7</v>
      </c>
      <c r="J653" s="1">
        <v>1.75</v>
      </c>
      <c r="K653" s="1">
        <v>2.65</v>
      </c>
      <c r="L653" s="1">
        <v>0.66249999999999998</v>
      </c>
      <c r="M653" s="1">
        <v>55</v>
      </c>
      <c r="N653" s="1">
        <v>13.75</v>
      </c>
      <c r="O653" s="1">
        <v>60</v>
      </c>
      <c r="P653" s="1">
        <v>15</v>
      </c>
      <c r="Q653" s="1">
        <v>185</v>
      </c>
      <c r="R653" s="1">
        <v>96.762162160000003</v>
      </c>
      <c r="S653" s="1">
        <v>84.891891889999997</v>
      </c>
      <c r="T653" s="1">
        <v>25.221621620000001</v>
      </c>
      <c r="U653" s="1">
        <v>8705.5945950000005</v>
      </c>
      <c r="V653" s="1">
        <v>268.47027029999998</v>
      </c>
      <c r="W653" s="1">
        <v>-61.805405409999999</v>
      </c>
      <c r="X653" s="1">
        <v>330.27567570000002</v>
      </c>
      <c r="Y653" s="1">
        <v>177.73513510000001</v>
      </c>
      <c r="Z653" s="1">
        <v>25.772972970000001</v>
      </c>
      <c r="AA653" s="1">
        <v>208.23243239999999</v>
      </c>
      <c r="AB653" s="1">
        <v>-13.35675676</v>
      </c>
      <c r="AC653" s="1">
        <v>1668.5837839999999</v>
      </c>
      <c r="AD653" s="1">
        <v>217.54054049999999</v>
      </c>
      <c r="AE653" s="1">
        <v>83.962162160000005</v>
      </c>
      <c r="AF653" s="1">
        <v>32.232432430000003</v>
      </c>
      <c r="AG653" s="1">
        <v>587.11351349999995</v>
      </c>
      <c r="AH653" s="1">
        <v>270.9783784</v>
      </c>
      <c r="AI653" s="1">
        <v>572.04864859999998</v>
      </c>
      <c r="AJ653" s="1">
        <v>331.0594595</v>
      </c>
      <c r="AK653" s="1">
        <v>1013.6822560000001</v>
      </c>
      <c r="AL653" s="1">
        <v>82.444770860000006</v>
      </c>
      <c r="AM653" s="1">
        <v>6.0321386600000002</v>
      </c>
      <c r="AN653" s="1">
        <v>307997.63370000001</v>
      </c>
      <c r="AO653" s="1">
        <v>905.87003530000004</v>
      </c>
      <c r="AP653" s="1">
        <v>1599.288014</v>
      </c>
      <c r="AQ653" s="1">
        <v>333.3094595</v>
      </c>
      <c r="AR653" s="1">
        <v>3878.2501179999999</v>
      </c>
      <c r="AS653" s="1">
        <v>3127.3829609999998</v>
      </c>
      <c r="AT653" s="1">
        <v>792.99459460000003</v>
      </c>
      <c r="AU653" s="1">
        <v>1439.9372499999999</v>
      </c>
      <c r="AV653" s="1">
        <v>129198.6247</v>
      </c>
      <c r="AW653" s="1">
        <v>2792.1084019999998</v>
      </c>
      <c r="AX653" s="1">
        <v>687.60182139999995</v>
      </c>
      <c r="AY653" s="1">
        <v>120.00546420000001</v>
      </c>
      <c r="AZ653" s="1">
        <v>19027.785960000001</v>
      </c>
      <c r="BA653" s="1">
        <v>6735.5756170000004</v>
      </c>
      <c r="BB653" s="1">
        <v>18449.84001</v>
      </c>
      <c r="BC653" s="1">
        <v>19988.382310000001</v>
      </c>
    </row>
    <row r="654" spans="1:55" ht="15.75" customHeight="1" x14ac:dyDescent="0.25">
      <c r="A654" s="1" t="s">
        <v>1388</v>
      </c>
      <c r="B654" s="1" t="s">
        <v>1389</v>
      </c>
      <c r="C654" s="1" t="s">
        <v>3135</v>
      </c>
      <c r="D654" s="1">
        <v>60.333333330000002</v>
      </c>
      <c r="E654" s="1">
        <v>7.4602156199999996</v>
      </c>
      <c r="F654" s="1">
        <v>3</v>
      </c>
      <c r="G654" s="1">
        <v>75</v>
      </c>
      <c r="H654" s="1">
        <v>18.75</v>
      </c>
      <c r="I654" s="1">
        <v>3</v>
      </c>
      <c r="J654" s="1">
        <v>0.75</v>
      </c>
      <c r="K654" s="1">
        <v>5.45</v>
      </c>
      <c r="L654" s="1">
        <v>1.3625</v>
      </c>
      <c r="M654" s="1">
        <v>15</v>
      </c>
      <c r="N654" s="1">
        <v>3.75</v>
      </c>
      <c r="O654" s="1">
        <v>15</v>
      </c>
      <c r="P654" s="1">
        <v>3.75</v>
      </c>
      <c r="Q654" s="1">
        <v>23</v>
      </c>
      <c r="R654" s="1">
        <v>145</v>
      </c>
      <c r="S654" s="1">
        <v>128.826087</v>
      </c>
      <c r="T654" s="1">
        <v>32.391304349999999</v>
      </c>
      <c r="U654" s="1">
        <v>9152.7391299999999</v>
      </c>
      <c r="V654" s="1">
        <v>338.21739129999997</v>
      </c>
      <c r="W654" s="1">
        <v>-54.565217390000001</v>
      </c>
      <c r="X654" s="1">
        <v>392.78260870000003</v>
      </c>
      <c r="Y654" s="1">
        <v>217.91304349999999</v>
      </c>
      <c r="Z654" s="1">
        <v>30.52173913</v>
      </c>
      <c r="AA654" s="1">
        <v>259.52173909999999</v>
      </c>
      <c r="AB654" s="1">
        <v>22.130434780000002</v>
      </c>
      <c r="AC654" s="1">
        <v>923.17391299999997</v>
      </c>
      <c r="AD654" s="1">
        <v>131.52173909999999</v>
      </c>
      <c r="AE654" s="1">
        <v>31.304347830000001</v>
      </c>
      <c r="AF654" s="1">
        <v>39.956521739999999</v>
      </c>
      <c r="AG654" s="1">
        <v>333.17391300000003</v>
      </c>
      <c r="AH654" s="1">
        <v>117.0434783</v>
      </c>
      <c r="AI654" s="1">
        <v>278.9565217</v>
      </c>
      <c r="AJ654" s="1">
        <v>118.8695652</v>
      </c>
      <c r="AK654" s="1">
        <v>402.72727270000001</v>
      </c>
      <c r="AL654" s="1">
        <v>7.6956521740000001</v>
      </c>
      <c r="AM654" s="1">
        <v>4.2490118580000003</v>
      </c>
      <c r="AN654" s="1">
        <v>678120.29249999998</v>
      </c>
      <c r="AO654" s="1">
        <v>80.450592889999996</v>
      </c>
      <c r="AP654" s="1">
        <v>992.34782610000002</v>
      </c>
      <c r="AQ654" s="1">
        <v>619.72332019999999</v>
      </c>
      <c r="AR654" s="1">
        <v>475.81027669999997</v>
      </c>
      <c r="AS654" s="1">
        <v>3618.1699600000002</v>
      </c>
      <c r="AT654" s="1">
        <v>111.5335968</v>
      </c>
      <c r="AU654" s="1">
        <v>965.75494070000002</v>
      </c>
      <c r="AV654" s="1">
        <v>14267.422920000001</v>
      </c>
      <c r="AW654" s="1">
        <v>111.26086960000001</v>
      </c>
      <c r="AX654" s="1">
        <v>195.8577075</v>
      </c>
      <c r="AY654" s="1">
        <v>87.6798419</v>
      </c>
      <c r="AZ654" s="1">
        <v>431.9683794</v>
      </c>
      <c r="BA654" s="1">
        <v>3250.498024</v>
      </c>
      <c r="BB654" s="1">
        <v>2116.588933</v>
      </c>
      <c r="BC654" s="1">
        <v>3640.1185770000002</v>
      </c>
    </row>
    <row r="655" spans="1:55" ht="15.75" customHeight="1" x14ac:dyDescent="0.25">
      <c r="A655" s="1" t="s">
        <v>1390</v>
      </c>
      <c r="B655" s="1" t="s">
        <v>1391</v>
      </c>
      <c r="C655" s="1" t="s">
        <v>3156</v>
      </c>
      <c r="D655" s="1">
        <v>70</v>
      </c>
      <c r="E655" s="1">
        <v>22.380646859999999</v>
      </c>
      <c r="F655" s="1">
        <v>1</v>
      </c>
      <c r="G655" s="1">
        <v>52.5</v>
      </c>
      <c r="H655" s="1">
        <v>13.125</v>
      </c>
      <c r="I655" s="1">
        <v>2.1</v>
      </c>
      <c r="J655" s="1">
        <v>0.52500000000000002</v>
      </c>
      <c r="K655" s="1">
        <v>5.2</v>
      </c>
      <c r="L655" s="1">
        <v>1.3</v>
      </c>
      <c r="M655" s="1" t="s">
        <v>71</v>
      </c>
      <c r="N655" s="1" t="s">
        <v>71</v>
      </c>
      <c r="O655" s="1" t="s">
        <v>71</v>
      </c>
      <c r="P655" s="1" t="s">
        <v>71</v>
      </c>
      <c r="Q655" s="1">
        <v>489</v>
      </c>
      <c r="R655" s="1">
        <v>38.302658489999999</v>
      </c>
      <c r="S655" s="1">
        <v>125.1022495</v>
      </c>
      <c r="T655" s="1">
        <v>29.963190180000002</v>
      </c>
      <c r="U655" s="1">
        <v>10269.155419999999</v>
      </c>
      <c r="V655" s="1">
        <v>247.76278120000001</v>
      </c>
      <c r="W655" s="1">
        <v>-173.83844579999999</v>
      </c>
      <c r="X655" s="1">
        <v>421.60122699999999</v>
      </c>
      <c r="Y655" s="1">
        <v>140.402863</v>
      </c>
      <c r="Z655" s="1">
        <v>-55.593047030000001</v>
      </c>
      <c r="AA655" s="1">
        <v>165.0286299</v>
      </c>
      <c r="AB655" s="1">
        <v>-98.73006135</v>
      </c>
      <c r="AC655" s="1">
        <v>671.43353779999995</v>
      </c>
      <c r="AD655" s="1">
        <v>89.349693250000001</v>
      </c>
      <c r="AE655" s="1">
        <v>30.188139060000001</v>
      </c>
      <c r="AF655" s="1">
        <v>38.591002039999999</v>
      </c>
      <c r="AG655" s="1">
        <v>244.89979550000001</v>
      </c>
      <c r="AH655" s="1">
        <v>103.39263800000001</v>
      </c>
      <c r="AI655" s="1">
        <v>233.46421269999999</v>
      </c>
      <c r="AJ655" s="1">
        <v>117.26584870000001</v>
      </c>
      <c r="AK655" s="1">
        <v>1494.014768</v>
      </c>
      <c r="AL655" s="1">
        <v>375.6001794</v>
      </c>
      <c r="AM655" s="1">
        <v>56.392084879999999</v>
      </c>
      <c r="AN655" s="1">
        <v>5226665.3320000004</v>
      </c>
      <c r="AO655" s="1">
        <v>1066.046071</v>
      </c>
      <c r="AP655" s="1">
        <v>4288.5496659999999</v>
      </c>
      <c r="AQ655" s="1">
        <v>3516.4410640000001</v>
      </c>
      <c r="AR655" s="1">
        <v>3526.2697459999999</v>
      </c>
      <c r="AS655" s="1">
        <v>7429.6926560000002</v>
      </c>
      <c r="AT655" s="1">
        <v>1287.5975390000001</v>
      </c>
      <c r="AU655" s="1">
        <v>3657.648295</v>
      </c>
      <c r="AV655" s="1">
        <v>51953.58625</v>
      </c>
      <c r="AW655" s="1">
        <v>396.62131649999998</v>
      </c>
      <c r="AX655" s="1">
        <v>427.91125249999999</v>
      </c>
      <c r="AY655" s="1">
        <v>340.17254179999998</v>
      </c>
      <c r="AZ655" s="1">
        <v>3286.319857</v>
      </c>
      <c r="BA655" s="1">
        <v>4270.6815850000003</v>
      </c>
      <c r="BB655" s="1">
        <v>3029.5033269999999</v>
      </c>
      <c r="BC655" s="1">
        <v>5550.1136059999999</v>
      </c>
    </row>
    <row r="656" spans="1:55" ht="15.75" customHeight="1" x14ac:dyDescent="0.25">
      <c r="A656" s="1" t="s">
        <v>1392</v>
      </c>
      <c r="B656" s="1" t="s">
        <v>1393</v>
      </c>
      <c r="C656" s="1" t="s">
        <v>344</v>
      </c>
      <c r="D656" s="1">
        <v>18</v>
      </c>
      <c r="E656" s="1">
        <v>2.238064686</v>
      </c>
      <c r="F656" s="1">
        <v>10</v>
      </c>
      <c r="G656" s="1">
        <v>25</v>
      </c>
      <c r="H656" s="1">
        <v>6.25</v>
      </c>
      <c r="I656" s="1">
        <v>17.5</v>
      </c>
      <c r="J656" s="1">
        <v>4.375</v>
      </c>
      <c r="K656" s="1">
        <v>3.5</v>
      </c>
      <c r="L656" s="1">
        <v>0.875</v>
      </c>
      <c r="M656" s="1">
        <v>22.5</v>
      </c>
      <c r="N656" s="1">
        <v>5.625</v>
      </c>
      <c r="O656" s="1">
        <v>22.5</v>
      </c>
      <c r="P656" s="1">
        <v>5.625</v>
      </c>
      <c r="Q656" s="1">
        <v>305</v>
      </c>
      <c r="R656" s="1">
        <v>98.796721309999995</v>
      </c>
      <c r="S656" s="1">
        <v>89.259016389999999</v>
      </c>
      <c r="T656" s="1">
        <v>25.704918030000002</v>
      </c>
      <c r="U656" s="1">
        <v>8971.4098360000007</v>
      </c>
      <c r="V656" s="1">
        <v>270.8491803</v>
      </c>
      <c r="W656" s="1">
        <v>-73.360655739999999</v>
      </c>
      <c r="X656" s="1">
        <v>344.20983610000002</v>
      </c>
      <c r="Y656" s="1">
        <v>197.05573770000001</v>
      </c>
      <c r="Z656" s="1">
        <v>-1.075409836</v>
      </c>
      <c r="AA656" s="1">
        <v>212</v>
      </c>
      <c r="AB656" s="1">
        <v>-17.64262295</v>
      </c>
      <c r="AC656" s="1">
        <v>1498.4655740000001</v>
      </c>
      <c r="AD656" s="1">
        <v>220.81311479999999</v>
      </c>
      <c r="AE656" s="1">
        <v>56.268852459999998</v>
      </c>
      <c r="AF656" s="1">
        <v>47.180327869999999</v>
      </c>
      <c r="AG656" s="1">
        <v>585.98360660000003</v>
      </c>
      <c r="AH656" s="1">
        <v>187.07540979999999</v>
      </c>
      <c r="AI656" s="1">
        <v>567.45573769999999</v>
      </c>
      <c r="AJ656" s="1">
        <v>212.86557379999999</v>
      </c>
      <c r="AK656" s="1">
        <v>1487.4453840000001</v>
      </c>
      <c r="AL656" s="1">
        <v>125.8965056</v>
      </c>
      <c r="AM656" s="1">
        <v>11.62974547</v>
      </c>
      <c r="AN656" s="1">
        <v>2491273.6239999998</v>
      </c>
      <c r="AO656" s="1">
        <v>807.73375750000002</v>
      </c>
      <c r="AP656" s="1">
        <v>4386.8497630000002</v>
      </c>
      <c r="AQ656" s="1">
        <v>2477.9097710000001</v>
      </c>
      <c r="AR656" s="1">
        <v>1768.506752</v>
      </c>
      <c r="AS656" s="1">
        <v>5253.2541629999996</v>
      </c>
      <c r="AT656" s="1">
        <v>784.88815790000001</v>
      </c>
      <c r="AU656" s="1">
        <v>3623.3554140000001</v>
      </c>
      <c r="AV656" s="1">
        <v>266019.01939999999</v>
      </c>
      <c r="AW656" s="1">
        <v>5353.9024589999999</v>
      </c>
      <c r="AX656" s="1">
        <v>1109.4472169999999</v>
      </c>
      <c r="AY656" s="1">
        <v>321.86540120000001</v>
      </c>
      <c r="AZ656" s="1">
        <v>35064.305650000002</v>
      </c>
      <c r="BA656" s="1">
        <v>10676.056790000001</v>
      </c>
      <c r="BB656" s="1">
        <v>30859.919910000001</v>
      </c>
      <c r="BC656" s="1">
        <v>22794.011480000001</v>
      </c>
    </row>
    <row r="657" spans="1:55" ht="15.75" customHeight="1" x14ac:dyDescent="0.25">
      <c r="A657" s="1" t="s">
        <v>1394</v>
      </c>
      <c r="B657" s="1" t="s">
        <v>1395</v>
      </c>
      <c r="C657" s="1" t="s">
        <v>3135</v>
      </c>
      <c r="D657" s="1">
        <v>75</v>
      </c>
      <c r="E657" s="1">
        <v>11.190323429999999</v>
      </c>
      <c r="F657" s="1">
        <v>2</v>
      </c>
      <c r="G657" s="1">
        <v>50</v>
      </c>
      <c r="H657" s="1">
        <v>12.5</v>
      </c>
      <c r="I657" s="1">
        <v>3</v>
      </c>
      <c r="J657" s="1">
        <v>0.75</v>
      </c>
      <c r="K657" s="1">
        <v>4.25</v>
      </c>
      <c r="L657" s="1">
        <v>1.0625</v>
      </c>
      <c r="M657" s="1">
        <v>15</v>
      </c>
      <c r="N657" s="1">
        <v>3.75</v>
      </c>
      <c r="O657" s="1">
        <v>15</v>
      </c>
      <c r="P657" s="1">
        <v>3.75</v>
      </c>
      <c r="Q657" s="1">
        <v>143</v>
      </c>
      <c r="R657" s="1">
        <v>79.916083920000005</v>
      </c>
      <c r="S657" s="1">
        <v>92.055944060000002</v>
      </c>
      <c r="T657" s="1">
        <v>26.930069929999998</v>
      </c>
      <c r="U657" s="1">
        <v>8422.5314689999996</v>
      </c>
      <c r="V657" s="1">
        <v>249.98601400000001</v>
      </c>
      <c r="W657" s="1">
        <v>-85.153846150000007</v>
      </c>
      <c r="X657" s="1">
        <v>335.13986010000002</v>
      </c>
      <c r="Y657" s="1">
        <v>36.650349650000003</v>
      </c>
      <c r="Z657" s="1">
        <v>113.44755240000001</v>
      </c>
      <c r="AA657" s="1">
        <v>186.91608389999999</v>
      </c>
      <c r="AB657" s="1">
        <v>-29.328671329999999</v>
      </c>
      <c r="AC657" s="1">
        <v>1178.811189</v>
      </c>
      <c r="AD657" s="1">
        <v>122.5804196</v>
      </c>
      <c r="AE657" s="1">
        <v>79.468531470000002</v>
      </c>
      <c r="AF657" s="1">
        <v>13.24475524</v>
      </c>
      <c r="AG657" s="1">
        <v>345.88811190000001</v>
      </c>
      <c r="AH657" s="1">
        <v>255.034965</v>
      </c>
      <c r="AI657" s="1">
        <v>270.54545450000001</v>
      </c>
      <c r="AJ657" s="1">
        <v>305.02097900000001</v>
      </c>
      <c r="AK657" s="1">
        <v>848.8098099</v>
      </c>
      <c r="AL657" s="1">
        <v>234.60248200000001</v>
      </c>
      <c r="AM657" s="1">
        <v>8.009159854</v>
      </c>
      <c r="AN657" s="1">
        <v>820499.77190000005</v>
      </c>
      <c r="AO657" s="1">
        <v>990.64769030000002</v>
      </c>
      <c r="AP657" s="1">
        <v>1427.2578550000001</v>
      </c>
      <c r="AQ657" s="1">
        <v>1467.9803010000001</v>
      </c>
      <c r="AR657" s="1">
        <v>5101.5670250000003</v>
      </c>
      <c r="AS657" s="1">
        <v>6329.4180050000004</v>
      </c>
      <c r="AT657" s="1">
        <v>772.62671130000001</v>
      </c>
      <c r="AU657" s="1">
        <v>1198.5743130000001</v>
      </c>
      <c r="AV657" s="1">
        <v>43124.619030000002</v>
      </c>
      <c r="AW657" s="1">
        <v>553.42834630000004</v>
      </c>
      <c r="AX657" s="1">
        <v>91.898650649999993</v>
      </c>
      <c r="AY657" s="1">
        <v>11.622771589999999</v>
      </c>
      <c r="AZ657" s="1">
        <v>4761.3817589999999</v>
      </c>
      <c r="BA657" s="1">
        <v>1397.921304</v>
      </c>
      <c r="BB657" s="1">
        <v>1567.5736240000001</v>
      </c>
      <c r="BC657" s="1">
        <v>4512.6263170000002</v>
      </c>
    </row>
    <row r="658" spans="1:55" ht="15.75" customHeight="1" x14ac:dyDescent="0.25">
      <c r="A658" s="1" t="s">
        <v>1396</v>
      </c>
      <c r="B658" s="1" t="s">
        <v>1397</v>
      </c>
      <c r="C658" s="1" t="s">
        <v>157</v>
      </c>
      <c r="D658" s="1">
        <v>88</v>
      </c>
      <c r="E658" s="1">
        <v>22.380646859999999</v>
      </c>
      <c r="F658" s="1">
        <v>1</v>
      </c>
      <c r="G658" s="1">
        <v>25</v>
      </c>
      <c r="H658" s="1">
        <v>6.25</v>
      </c>
      <c r="I658" s="1">
        <v>1.25</v>
      </c>
      <c r="J658" s="1">
        <v>0.3125</v>
      </c>
      <c r="K658" s="1">
        <v>4.25</v>
      </c>
      <c r="L658" s="1">
        <v>1.0625</v>
      </c>
      <c r="M658" s="1">
        <v>0</v>
      </c>
      <c r="N658" s="1">
        <v>0</v>
      </c>
      <c r="O658" s="1">
        <v>60</v>
      </c>
      <c r="P658" s="1">
        <v>15</v>
      </c>
      <c r="Q658" s="1">
        <v>48</v>
      </c>
      <c r="R658" s="1">
        <v>87.395833330000002</v>
      </c>
      <c r="S658" s="1">
        <v>90.270833330000002</v>
      </c>
      <c r="T658" s="1">
        <v>45.604166669999998</v>
      </c>
      <c r="U658" s="1">
        <v>3645.354167</v>
      </c>
      <c r="V658" s="1">
        <v>190.83333329999999</v>
      </c>
      <c r="W658" s="1">
        <v>-5</v>
      </c>
      <c r="X658" s="1">
        <v>195.83333329999999</v>
      </c>
      <c r="Y658" s="1">
        <v>55.229166669999998</v>
      </c>
      <c r="Z658" s="1">
        <v>119.4375</v>
      </c>
      <c r="AA658" s="1">
        <v>132.79166670000001</v>
      </c>
      <c r="AB658" s="1">
        <v>38.729166669999998</v>
      </c>
      <c r="AC658" s="1">
        <v>1922.5625</v>
      </c>
      <c r="AD658" s="1">
        <v>202.20833329999999</v>
      </c>
      <c r="AE658" s="1">
        <v>105.54166669999999</v>
      </c>
      <c r="AF658" s="1">
        <v>17.541666670000001</v>
      </c>
      <c r="AG658" s="1">
        <v>572.16666669999995</v>
      </c>
      <c r="AH658" s="1">
        <v>386.45833329999999</v>
      </c>
      <c r="AI658" s="1">
        <v>397.10416670000001</v>
      </c>
      <c r="AJ658" s="1">
        <v>538.70833330000005</v>
      </c>
      <c r="AK658" s="1">
        <v>241.222961</v>
      </c>
      <c r="AL658" s="1">
        <v>30.32934397</v>
      </c>
      <c r="AM658" s="1">
        <v>1.6484929079999999</v>
      </c>
      <c r="AN658" s="1">
        <v>87712.318710000007</v>
      </c>
      <c r="AO658" s="1">
        <v>191.29078010000001</v>
      </c>
      <c r="AP658" s="1">
        <v>324.21276599999999</v>
      </c>
      <c r="AQ658" s="1">
        <v>173.58865249999999</v>
      </c>
      <c r="AR658" s="1">
        <v>369.20168439999998</v>
      </c>
      <c r="AS658" s="1">
        <v>1246.9321809999999</v>
      </c>
      <c r="AT658" s="1">
        <v>211.4875887</v>
      </c>
      <c r="AU658" s="1">
        <v>318.96764180000002</v>
      </c>
      <c r="AV658" s="1">
        <v>860952.37899999996</v>
      </c>
      <c r="AW658" s="1">
        <v>8906.3386520000004</v>
      </c>
      <c r="AX658" s="1">
        <v>2269.3599290000002</v>
      </c>
      <c r="AY658" s="1">
        <v>25.95567376</v>
      </c>
      <c r="AZ658" s="1">
        <v>76125.290779999996</v>
      </c>
      <c r="BA658" s="1">
        <v>33088.2961</v>
      </c>
      <c r="BB658" s="1">
        <v>34756.180410000001</v>
      </c>
      <c r="BC658" s="1">
        <v>69423.530140000003</v>
      </c>
    </row>
    <row r="659" spans="1:55" ht="15.75" customHeight="1" x14ac:dyDescent="0.25">
      <c r="A659" s="1" t="s">
        <v>1398</v>
      </c>
      <c r="B659" s="1" t="s">
        <v>1399</v>
      </c>
      <c r="C659" s="1" t="s">
        <v>79</v>
      </c>
      <c r="D659" s="1">
        <v>70</v>
      </c>
      <c r="E659" s="1">
        <v>22.380646859999999</v>
      </c>
      <c r="F659" s="1">
        <v>1</v>
      </c>
      <c r="G659" s="1">
        <v>50.5</v>
      </c>
      <c r="H659" s="1">
        <v>12.625</v>
      </c>
      <c r="I659" s="1">
        <v>7.5</v>
      </c>
      <c r="J659" s="1">
        <v>1.875</v>
      </c>
      <c r="K659" s="1">
        <v>5.5</v>
      </c>
      <c r="L659" s="1">
        <v>1.375</v>
      </c>
      <c r="M659" s="1">
        <v>40</v>
      </c>
      <c r="N659" s="1">
        <v>10</v>
      </c>
      <c r="O659" s="1">
        <v>36.5</v>
      </c>
      <c r="P659" s="1">
        <v>9.125</v>
      </c>
      <c r="Q659" s="1">
        <v>16</v>
      </c>
      <c r="R659" s="1">
        <v>126.8125</v>
      </c>
      <c r="S659" s="1">
        <v>114.4375</v>
      </c>
      <c r="T659" s="1">
        <v>75.375</v>
      </c>
      <c r="U659" s="1">
        <v>908</v>
      </c>
      <c r="V659" s="1">
        <v>203.875</v>
      </c>
      <c r="W659" s="1">
        <v>51.5625</v>
      </c>
      <c r="X659" s="1">
        <v>152.3125</v>
      </c>
      <c r="Y659" s="1">
        <v>127.75</v>
      </c>
      <c r="Z659" s="1">
        <v>119.4375</v>
      </c>
      <c r="AA659" s="1">
        <v>137.25</v>
      </c>
      <c r="AB659" s="1">
        <v>114.3125</v>
      </c>
      <c r="AC659" s="1">
        <v>1376.125</v>
      </c>
      <c r="AD659" s="1">
        <v>248.375</v>
      </c>
      <c r="AE659" s="1">
        <v>23.5625</v>
      </c>
      <c r="AF659" s="1">
        <v>67.4375</v>
      </c>
      <c r="AG659" s="1">
        <v>622.8125</v>
      </c>
      <c r="AH659" s="1">
        <v>104.25</v>
      </c>
      <c r="AI659" s="1">
        <v>397.9375</v>
      </c>
      <c r="AJ659" s="1">
        <v>231.625</v>
      </c>
      <c r="AK659" s="1">
        <v>89.978123370000006</v>
      </c>
      <c r="AL659" s="1">
        <v>18.79498169</v>
      </c>
      <c r="AM659" s="1">
        <v>1.982988395</v>
      </c>
      <c r="AN659" s="1">
        <v>277079.70380000002</v>
      </c>
      <c r="AO659" s="1">
        <v>66.207845689999999</v>
      </c>
      <c r="AP659" s="1">
        <v>274.08564919999998</v>
      </c>
      <c r="AQ659" s="1">
        <v>297.04293790000003</v>
      </c>
      <c r="AR659" s="1">
        <v>196.99284460000001</v>
      </c>
      <c r="AS659" s="1">
        <v>426.2064598</v>
      </c>
      <c r="AT659" s="1">
        <v>48.582061119999999</v>
      </c>
      <c r="AU659" s="1">
        <v>224.17389689999999</v>
      </c>
      <c r="AV659" s="1">
        <v>8815.1814369999993</v>
      </c>
      <c r="AW659" s="1">
        <v>151.5968082</v>
      </c>
      <c r="AX659" s="1">
        <v>32.992928650000003</v>
      </c>
      <c r="AY659" s="1">
        <v>12.30679407</v>
      </c>
      <c r="AZ659" s="1">
        <v>1144.807599</v>
      </c>
      <c r="BA659" s="1">
        <v>346.69446499999998</v>
      </c>
      <c r="BB659" s="1">
        <v>560.13794289999998</v>
      </c>
      <c r="BC659" s="1">
        <v>988.32319510000002</v>
      </c>
    </row>
    <row r="660" spans="1:55" ht="15.75" customHeight="1" x14ac:dyDescent="0.25">
      <c r="A660" s="1" t="s">
        <v>1400</v>
      </c>
      <c r="B660" s="1" t="s">
        <v>1401</v>
      </c>
      <c r="C660" s="1" t="s">
        <v>3149</v>
      </c>
      <c r="D660" s="1">
        <v>71.947368420000004</v>
      </c>
      <c r="E660" s="1">
        <v>1.177928782</v>
      </c>
      <c r="F660" s="1">
        <v>19</v>
      </c>
      <c r="G660" s="1">
        <v>20</v>
      </c>
      <c r="H660" s="1">
        <v>5</v>
      </c>
      <c r="I660" s="1">
        <v>0.85</v>
      </c>
      <c r="J660" s="1">
        <v>0.21249999999999999</v>
      </c>
      <c r="K660" s="1">
        <v>2.85</v>
      </c>
      <c r="L660" s="1">
        <v>0.71250000000000002</v>
      </c>
      <c r="M660" s="1">
        <v>7</v>
      </c>
      <c r="N660" s="1">
        <v>1.75</v>
      </c>
      <c r="O660" s="1">
        <v>7</v>
      </c>
      <c r="P660" s="1">
        <v>1.75</v>
      </c>
      <c r="Q660" s="1">
        <v>580</v>
      </c>
      <c r="R660" s="1">
        <v>-37.08793103</v>
      </c>
      <c r="S660" s="1">
        <v>84.332758620000007</v>
      </c>
      <c r="T660" s="1">
        <v>24.182758620000001</v>
      </c>
      <c r="U660" s="1">
        <v>9769.2724139999991</v>
      </c>
      <c r="V660" s="1">
        <v>152.2224138</v>
      </c>
      <c r="W660" s="1">
        <v>-208.6862069</v>
      </c>
      <c r="X660" s="1">
        <v>360.90862069999997</v>
      </c>
      <c r="Y660" s="1">
        <v>61.00172414</v>
      </c>
      <c r="Z660" s="1">
        <v>-102.1586207</v>
      </c>
      <c r="AA660" s="1">
        <v>89.234482760000006</v>
      </c>
      <c r="AB660" s="1">
        <v>-157.9</v>
      </c>
      <c r="AC660" s="1">
        <v>680.59137929999997</v>
      </c>
      <c r="AD660" s="1">
        <v>88.734482760000006</v>
      </c>
      <c r="AE660" s="1">
        <v>33.74310345</v>
      </c>
      <c r="AF660" s="1">
        <v>39.475862069999998</v>
      </c>
      <c r="AG660" s="1">
        <v>242.52586210000001</v>
      </c>
      <c r="AH660" s="1">
        <v>112.03448280000001</v>
      </c>
      <c r="AI660" s="1">
        <v>209.9396552</v>
      </c>
      <c r="AJ660" s="1">
        <v>149.83275860000001</v>
      </c>
      <c r="AK660" s="1">
        <v>4058.2426869999999</v>
      </c>
      <c r="AL660" s="1">
        <v>454.40203380000003</v>
      </c>
      <c r="AM660" s="1">
        <v>45.379322260000002</v>
      </c>
      <c r="AN660" s="1">
        <v>13156082.59</v>
      </c>
      <c r="AO660" s="1">
        <v>1414.1456109999999</v>
      </c>
      <c r="AP660" s="1">
        <v>12341.54212</v>
      </c>
      <c r="AQ660" s="1">
        <v>11963.61685</v>
      </c>
      <c r="AR660" s="1">
        <v>2179.6459380000001</v>
      </c>
      <c r="AS660" s="1">
        <v>15754.765820000001</v>
      </c>
      <c r="AT660" s="1">
        <v>945.37497470000005</v>
      </c>
      <c r="AU660" s="1">
        <v>10692.85009</v>
      </c>
      <c r="AV660" s="1">
        <v>231801.46489999999</v>
      </c>
      <c r="AW660" s="1">
        <v>3228.24026</v>
      </c>
      <c r="AX660" s="1">
        <v>861.45202489999997</v>
      </c>
      <c r="AY660" s="1">
        <v>339.26884639999997</v>
      </c>
      <c r="AZ660" s="1">
        <v>25381.299849999999</v>
      </c>
      <c r="BA660" s="1">
        <v>9137.0178070000002</v>
      </c>
      <c r="BB660" s="1">
        <v>15646.90654</v>
      </c>
      <c r="BC660" s="1">
        <v>21110.10497</v>
      </c>
    </row>
    <row r="661" spans="1:55" ht="15.75" customHeight="1" x14ac:dyDescent="0.25">
      <c r="A661" s="1" t="s">
        <v>1402</v>
      </c>
      <c r="B661" s="1" t="s">
        <v>1403</v>
      </c>
      <c r="C661" s="1" t="s">
        <v>3138</v>
      </c>
      <c r="D661" s="1">
        <v>64</v>
      </c>
      <c r="E661" s="1">
        <v>22.380646859999999</v>
      </c>
      <c r="F661" s="1">
        <v>1</v>
      </c>
      <c r="G661" s="1">
        <v>50</v>
      </c>
      <c r="H661" s="1">
        <v>12.5</v>
      </c>
      <c r="I661" s="1">
        <v>2.35</v>
      </c>
      <c r="J661" s="1">
        <v>0.58750000000000002</v>
      </c>
      <c r="K661" s="1">
        <v>2.2999999999999998</v>
      </c>
      <c r="L661" s="1">
        <v>0.57499999999999996</v>
      </c>
      <c r="M661" s="1">
        <v>20</v>
      </c>
      <c r="N661" s="1">
        <v>5</v>
      </c>
      <c r="O661" s="1" t="s">
        <v>71</v>
      </c>
      <c r="P661" s="1" t="s">
        <v>71</v>
      </c>
      <c r="Q661" s="1">
        <v>151</v>
      </c>
      <c r="R661" s="1">
        <v>47.543046359999998</v>
      </c>
      <c r="S661" s="1">
        <v>150.39735099999999</v>
      </c>
      <c r="T661" s="1">
        <v>40.178807949999999</v>
      </c>
      <c r="U661" s="1">
        <v>7661.9337750000004</v>
      </c>
      <c r="V661" s="1">
        <v>250.7350993</v>
      </c>
      <c r="W661" s="1">
        <v>-122.7549669</v>
      </c>
      <c r="X661" s="1">
        <v>373.4900662</v>
      </c>
      <c r="Y661" s="1">
        <v>66.668874169999995</v>
      </c>
      <c r="Z661" s="1">
        <v>53.940397349999998</v>
      </c>
      <c r="AA661" s="1">
        <v>146.80132449999999</v>
      </c>
      <c r="AB661" s="1">
        <v>-48.40397351</v>
      </c>
      <c r="AC661" s="1">
        <v>541.40397350000001</v>
      </c>
      <c r="AD661" s="1">
        <v>82.370860930000006</v>
      </c>
      <c r="AE661" s="1">
        <v>18.49668874</v>
      </c>
      <c r="AF661" s="1">
        <v>42.682119210000003</v>
      </c>
      <c r="AG661" s="1">
        <v>222.29139069999999</v>
      </c>
      <c r="AH661" s="1">
        <v>66.754966890000006</v>
      </c>
      <c r="AI661" s="1">
        <v>121.06622520000001</v>
      </c>
      <c r="AJ661" s="1">
        <v>165.90728480000001</v>
      </c>
      <c r="AK661" s="1">
        <v>1087.076468</v>
      </c>
      <c r="AL661" s="1">
        <v>311.05439289999998</v>
      </c>
      <c r="AM661" s="1">
        <v>27.507814570000001</v>
      </c>
      <c r="AN661" s="1">
        <v>2175940.4219999998</v>
      </c>
      <c r="AO661" s="1">
        <v>1237.996026</v>
      </c>
      <c r="AP661" s="1">
        <v>3066.5595579999999</v>
      </c>
      <c r="AQ661" s="1">
        <v>2161.5849010000002</v>
      </c>
      <c r="AR661" s="1">
        <v>5868.1162910000003</v>
      </c>
      <c r="AS661" s="1">
        <v>9649.1097570000002</v>
      </c>
      <c r="AT661" s="1">
        <v>926.08026489999997</v>
      </c>
      <c r="AU661" s="1">
        <v>2207.9757169999998</v>
      </c>
      <c r="AV661" s="1">
        <v>54330.76238</v>
      </c>
      <c r="AW661" s="1">
        <v>2144.9282119999998</v>
      </c>
      <c r="AX661" s="1">
        <v>94.824988959999999</v>
      </c>
      <c r="AY661" s="1">
        <v>327.32494480000003</v>
      </c>
      <c r="AZ661" s="1">
        <v>16388.634529999999</v>
      </c>
      <c r="BA661" s="1">
        <v>884.75955850000003</v>
      </c>
      <c r="BB661" s="1">
        <v>3996.595585</v>
      </c>
      <c r="BC661" s="1">
        <v>20035.964680000001</v>
      </c>
    </row>
    <row r="662" spans="1:55" ht="15.75" customHeight="1" x14ac:dyDescent="0.25">
      <c r="A662" s="1" t="s">
        <v>1404</v>
      </c>
      <c r="B662" s="1" t="s">
        <v>1405</v>
      </c>
      <c r="C662" s="1" t="s">
        <v>3140</v>
      </c>
      <c r="D662" s="1">
        <v>58</v>
      </c>
      <c r="E662" s="1">
        <v>22.380646859999999</v>
      </c>
      <c r="F662" s="1">
        <v>1</v>
      </c>
      <c r="G662" s="1">
        <v>45</v>
      </c>
      <c r="H662" s="1">
        <v>11.25</v>
      </c>
      <c r="I662" s="1">
        <v>1.85</v>
      </c>
      <c r="J662" s="1">
        <v>0.46250000000000002</v>
      </c>
      <c r="K662" s="1">
        <v>3.7</v>
      </c>
      <c r="L662" s="1">
        <v>0.92500000000000004</v>
      </c>
      <c r="M662" s="1" t="s">
        <v>71</v>
      </c>
      <c r="N662" s="1" t="s">
        <v>71</v>
      </c>
      <c r="O662" s="1" t="s">
        <v>71</v>
      </c>
      <c r="P662" s="1" t="s">
        <v>71</v>
      </c>
      <c r="Q662" s="1">
        <v>22</v>
      </c>
      <c r="R662" s="1">
        <v>157.63636360000001</v>
      </c>
      <c r="S662" s="1">
        <v>126.3636364</v>
      </c>
      <c r="T662" s="1">
        <v>36.409090910000003</v>
      </c>
      <c r="U662" s="1">
        <v>7924.2727269999996</v>
      </c>
      <c r="V662" s="1">
        <v>326.90909090000002</v>
      </c>
      <c r="W662" s="1">
        <v>-19.09090909</v>
      </c>
      <c r="X662" s="1">
        <v>346</v>
      </c>
      <c r="Y662" s="1">
        <v>142.22727269999999</v>
      </c>
      <c r="Z662" s="1">
        <v>194.4090909</v>
      </c>
      <c r="AA662" s="1">
        <v>255.77272730000001</v>
      </c>
      <c r="AB662" s="1">
        <v>51</v>
      </c>
      <c r="AC662" s="1">
        <v>1270.090909</v>
      </c>
      <c r="AD662" s="1">
        <v>139.63636360000001</v>
      </c>
      <c r="AE662" s="1">
        <v>72.636363639999999</v>
      </c>
      <c r="AF662" s="1">
        <v>18.954545450000001</v>
      </c>
      <c r="AG662" s="1">
        <v>386.36363640000002</v>
      </c>
      <c r="AH662" s="1">
        <v>246.45454549999999</v>
      </c>
      <c r="AI662" s="1">
        <v>292.18181820000001</v>
      </c>
      <c r="AJ662" s="1">
        <v>328.27272729999999</v>
      </c>
      <c r="AK662" s="1">
        <v>568.71861469999999</v>
      </c>
      <c r="AL662" s="1">
        <v>54.81385281</v>
      </c>
      <c r="AM662" s="1">
        <v>15.01515152</v>
      </c>
      <c r="AN662" s="1">
        <v>707042.58869999996</v>
      </c>
      <c r="AO662" s="1">
        <v>201.61038959999999</v>
      </c>
      <c r="AP662" s="1">
        <v>1019.134199</v>
      </c>
      <c r="AQ662" s="1">
        <v>555.42857140000001</v>
      </c>
      <c r="AR662" s="1">
        <v>1970.469697</v>
      </c>
      <c r="AS662" s="1">
        <v>3409.8722939999998</v>
      </c>
      <c r="AT662" s="1">
        <v>263.04112550000002</v>
      </c>
      <c r="AU662" s="1">
        <v>1166.857143</v>
      </c>
      <c r="AV662" s="1">
        <v>15447.8961</v>
      </c>
      <c r="AW662" s="1">
        <v>319.86147190000003</v>
      </c>
      <c r="AX662" s="1">
        <v>38.147186150000003</v>
      </c>
      <c r="AY662" s="1">
        <v>6.8073593069999996</v>
      </c>
      <c r="AZ662" s="1">
        <v>1603.1948050000001</v>
      </c>
      <c r="BA662" s="1">
        <v>249.68831170000001</v>
      </c>
      <c r="BB662" s="1">
        <v>815.20346319999999</v>
      </c>
      <c r="BC662" s="1">
        <v>4806.1125540000003</v>
      </c>
    </row>
    <row r="663" spans="1:55" ht="15.75" customHeight="1" x14ac:dyDescent="0.25">
      <c r="A663" s="1" t="s">
        <v>1406</v>
      </c>
      <c r="B663" s="1" t="s">
        <v>1407</v>
      </c>
      <c r="C663" s="1" t="s">
        <v>3161</v>
      </c>
      <c r="D663" s="1">
        <v>44</v>
      </c>
      <c r="E663" s="1">
        <v>3.7301078099999998</v>
      </c>
      <c r="F663" s="1">
        <v>6</v>
      </c>
      <c r="G663" s="1">
        <v>37.5</v>
      </c>
      <c r="H663" s="1">
        <v>9.375</v>
      </c>
      <c r="I663" s="1">
        <v>4.5</v>
      </c>
      <c r="J663" s="1">
        <v>1.125</v>
      </c>
      <c r="K663" s="1">
        <v>2.75</v>
      </c>
      <c r="L663" s="1">
        <v>0.6875</v>
      </c>
      <c r="M663" s="1">
        <v>27.5</v>
      </c>
      <c r="N663" s="1">
        <v>6.875</v>
      </c>
      <c r="O663" s="1">
        <v>22.5</v>
      </c>
      <c r="P663" s="1">
        <v>5.625</v>
      </c>
      <c r="Q663" s="1">
        <v>93</v>
      </c>
      <c r="R663" s="1">
        <v>189.827957</v>
      </c>
      <c r="S663" s="1">
        <v>70.1827957</v>
      </c>
      <c r="T663" s="1">
        <v>33.440860219999998</v>
      </c>
      <c r="U663" s="1">
        <v>5057.9032260000004</v>
      </c>
      <c r="V663" s="1">
        <v>293.2688172</v>
      </c>
      <c r="W663" s="1">
        <v>80.516129030000002</v>
      </c>
      <c r="X663" s="1">
        <v>212.75268819999999</v>
      </c>
      <c r="Y663" s="1">
        <v>234.78494620000001</v>
      </c>
      <c r="Z663" s="1">
        <v>138.74193550000001</v>
      </c>
      <c r="AA663" s="1">
        <v>252.62365589999999</v>
      </c>
      <c r="AB663" s="1">
        <v>123.7204301</v>
      </c>
      <c r="AC663" s="1">
        <v>2605.1075270000001</v>
      </c>
      <c r="AD663" s="1">
        <v>409.90322579999997</v>
      </c>
      <c r="AE663" s="1">
        <v>100.8387097</v>
      </c>
      <c r="AF663" s="1">
        <v>46.344086019999999</v>
      </c>
      <c r="AG663" s="1">
        <v>1067.827957</v>
      </c>
      <c r="AH663" s="1">
        <v>333.36559140000003</v>
      </c>
      <c r="AI663" s="1">
        <v>911.66666669999995</v>
      </c>
      <c r="AJ663" s="1">
        <v>364.23655910000002</v>
      </c>
      <c r="AK663" s="1">
        <v>1121.6657319999999</v>
      </c>
      <c r="AL663" s="1">
        <v>243.58578779999999</v>
      </c>
      <c r="AM663" s="1">
        <v>44.401355770000002</v>
      </c>
      <c r="AN663" s="1">
        <v>2720038.523</v>
      </c>
      <c r="AO663" s="1">
        <v>1094.3508650000001</v>
      </c>
      <c r="AP663" s="1">
        <v>3091.643759</v>
      </c>
      <c r="AQ663" s="1">
        <v>3530.0359979999998</v>
      </c>
      <c r="AR663" s="1">
        <v>934.93151009999997</v>
      </c>
      <c r="AS663" s="1">
        <v>2559.1283309999999</v>
      </c>
      <c r="AT663" s="1">
        <v>1003.345956</v>
      </c>
      <c r="AU663" s="1">
        <v>2178.3775129999999</v>
      </c>
      <c r="AV663" s="1">
        <v>271373.31439999997</v>
      </c>
      <c r="AW663" s="1">
        <v>16867.979660000001</v>
      </c>
      <c r="AX663" s="1">
        <v>1784.9845720000001</v>
      </c>
      <c r="AY663" s="1">
        <v>366.46727440000001</v>
      </c>
      <c r="AZ663" s="1">
        <v>113080.1223</v>
      </c>
      <c r="BA663" s="1">
        <v>18223.973590000001</v>
      </c>
      <c r="BB663" s="1">
        <v>122081.68120000001</v>
      </c>
      <c r="BC663" s="1">
        <v>26247.682560000001</v>
      </c>
    </row>
    <row r="664" spans="1:55" ht="15.75" customHeight="1" x14ac:dyDescent="0.25">
      <c r="A664" s="1" t="s">
        <v>1408</v>
      </c>
      <c r="B664" s="1" t="s">
        <v>1409</v>
      </c>
      <c r="C664" s="1" t="s">
        <v>3145</v>
      </c>
      <c r="D664" s="1">
        <v>82</v>
      </c>
      <c r="E664" s="1">
        <v>11.190323429999999</v>
      </c>
      <c r="F664" s="1">
        <v>2</v>
      </c>
      <c r="G664" s="1">
        <v>40</v>
      </c>
      <c r="H664" s="1">
        <v>10</v>
      </c>
      <c r="I664" s="1">
        <v>4</v>
      </c>
      <c r="J664" s="1">
        <v>1</v>
      </c>
      <c r="K664" s="1">
        <v>3.5</v>
      </c>
      <c r="L664" s="1">
        <v>0.875</v>
      </c>
      <c r="M664" s="1">
        <v>30</v>
      </c>
      <c r="N664" s="1">
        <v>7.5</v>
      </c>
      <c r="O664" s="1">
        <v>17.5</v>
      </c>
      <c r="P664" s="1">
        <v>4.375</v>
      </c>
      <c r="Q664" s="1">
        <v>38</v>
      </c>
      <c r="R664" s="1">
        <v>41.5</v>
      </c>
      <c r="S664" s="1">
        <v>114.1052632</v>
      </c>
      <c r="T664" s="1">
        <v>29.236842110000001</v>
      </c>
      <c r="U664" s="1">
        <v>9388.7631579999997</v>
      </c>
      <c r="V664" s="1">
        <v>237.7105263</v>
      </c>
      <c r="W664" s="1">
        <v>-149.0789474</v>
      </c>
      <c r="X664" s="1">
        <v>386.78947369999997</v>
      </c>
      <c r="Y664" s="1">
        <v>42.657894740000003</v>
      </c>
      <c r="Z664" s="1">
        <v>59.473684210000002</v>
      </c>
      <c r="AA664" s="1">
        <v>158.5</v>
      </c>
      <c r="AB664" s="1">
        <v>-83.605263160000007</v>
      </c>
      <c r="AC664" s="1">
        <v>449.39473679999998</v>
      </c>
      <c r="AD664" s="1">
        <v>88.684210530000001</v>
      </c>
      <c r="AE664" s="1">
        <v>7.2894736839999998</v>
      </c>
      <c r="AF664" s="1">
        <v>66.78947368</v>
      </c>
      <c r="AG664" s="1">
        <v>228.44736839999999</v>
      </c>
      <c r="AH664" s="1">
        <v>28.34210526</v>
      </c>
      <c r="AI664" s="1">
        <v>79.71052632</v>
      </c>
      <c r="AJ664" s="1">
        <v>109.18421050000001</v>
      </c>
      <c r="AK664" s="1">
        <v>3210.0405409999998</v>
      </c>
      <c r="AL664" s="1">
        <v>388.04267429999999</v>
      </c>
      <c r="AM664" s="1">
        <v>19.050497870000001</v>
      </c>
      <c r="AN664" s="1">
        <v>3342121.321</v>
      </c>
      <c r="AO664" s="1">
        <v>3655.1301560000002</v>
      </c>
      <c r="AP664" s="1">
        <v>5162.1827880000001</v>
      </c>
      <c r="AQ664" s="1">
        <v>3173.3598860000002</v>
      </c>
      <c r="AR664" s="1">
        <v>5401.2041250000002</v>
      </c>
      <c r="AS664" s="1">
        <v>19390.904689999999</v>
      </c>
      <c r="AT664" s="1">
        <v>3190.5810809999998</v>
      </c>
      <c r="AU664" s="1">
        <v>4704.5697010000004</v>
      </c>
      <c r="AV664" s="1">
        <v>33923.002130000001</v>
      </c>
      <c r="AW664" s="1">
        <v>2279.6813659999998</v>
      </c>
      <c r="AX664" s="1">
        <v>41.886913229999998</v>
      </c>
      <c r="AY664" s="1">
        <v>462.98150779999997</v>
      </c>
      <c r="AZ664" s="1">
        <v>14382.84851</v>
      </c>
      <c r="BA664" s="1">
        <v>457.52844950000002</v>
      </c>
      <c r="BB664" s="1">
        <v>6652.4815079999998</v>
      </c>
      <c r="BC664" s="1">
        <v>5433.9921759999997</v>
      </c>
    </row>
    <row r="665" spans="1:55" ht="15.75" customHeight="1" x14ac:dyDescent="0.25">
      <c r="A665" s="1" t="s">
        <v>1410</v>
      </c>
      <c r="B665" s="1" t="s">
        <v>1411</v>
      </c>
      <c r="C665" s="1" t="s">
        <v>3145</v>
      </c>
      <c r="D665" s="1">
        <v>86</v>
      </c>
      <c r="E665" s="1">
        <v>11.190323429999999</v>
      </c>
      <c r="F665" s="1">
        <v>2</v>
      </c>
      <c r="G665" s="1">
        <v>25</v>
      </c>
      <c r="H665" s="1">
        <v>6.25</v>
      </c>
      <c r="I665" s="1">
        <v>3.5</v>
      </c>
      <c r="J665" s="1">
        <v>0.875</v>
      </c>
      <c r="K665" s="1">
        <v>4.25</v>
      </c>
      <c r="L665" s="1">
        <v>1.0625</v>
      </c>
      <c r="M665" s="1">
        <v>20</v>
      </c>
      <c r="N665" s="1">
        <v>5</v>
      </c>
      <c r="O665" s="1">
        <v>20</v>
      </c>
      <c r="P665" s="1">
        <v>5</v>
      </c>
      <c r="Q665" s="1">
        <v>124</v>
      </c>
      <c r="R665" s="1">
        <v>1.951612903</v>
      </c>
      <c r="S665" s="1">
        <v>102.7741935</v>
      </c>
      <c r="T665" s="1">
        <v>21.112903230000001</v>
      </c>
      <c r="U665" s="1">
        <v>13164.3871</v>
      </c>
      <c r="V665" s="1">
        <v>227.0403226</v>
      </c>
      <c r="W665" s="1">
        <v>-246.86290320000001</v>
      </c>
      <c r="X665" s="1">
        <v>473.90322579999997</v>
      </c>
      <c r="Y665" s="1">
        <v>150.14516130000001</v>
      </c>
      <c r="Z665" s="1">
        <v>-148.26612900000001</v>
      </c>
      <c r="AA665" s="1">
        <v>161.08870970000001</v>
      </c>
      <c r="AB665" s="1">
        <v>-176.4032258</v>
      </c>
      <c r="AC665" s="1">
        <v>702.65322579999997</v>
      </c>
      <c r="AD665" s="1">
        <v>129.99193550000001</v>
      </c>
      <c r="AE665" s="1">
        <v>16.048387099999999</v>
      </c>
      <c r="AF665" s="1">
        <v>67.798387099999999</v>
      </c>
      <c r="AG665" s="1">
        <v>338.70967739999998</v>
      </c>
      <c r="AH665" s="1">
        <v>57.008064519999998</v>
      </c>
      <c r="AI665" s="1">
        <v>330.39516129999998</v>
      </c>
      <c r="AJ665" s="1">
        <v>66.774193550000007</v>
      </c>
      <c r="AK665" s="1">
        <v>1380.6317859999999</v>
      </c>
      <c r="AL665" s="1">
        <v>647.83477579999999</v>
      </c>
      <c r="AM665" s="1">
        <v>3.1091004459999998</v>
      </c>
      <c r="AN665" s="1">
        <v>9147777.5730000008</v>
      </c>
      <c r="AO665" s="1">
        <v>1199.226003</v>
      </c>
      <c r="AP665" s="1">
        <v>7060.9973120000004</v>
      </c>
      <c r="AQ665" s="1">
        <v>10848.81983</v>
      </c>
      <c r="AR665" s="1">
        <v>2279.8324149999999</v>
      </c>
      <c r="AS665" s="1">
        <v>5246.9448599999996</v>
      </c>
      <c r="AT665" s="1">
        <v>808.61808289999999</v>
      </c>
      <c r="AU665" s="1">
        <v>5052.1125099999999</v>
      </c>
      <c r="AV665" s="1">
        <v>33880.439749999998</v>
      </c>
      <c r="AW665" s="1">
        <v>647.47147919999998</v>
      </c>
      <c r="AX665" s="1">
        <v>185.16837140000001</v>
      </c>
      <c r="AY665" s="1">
        <v>492.53625749999998</v>
      </c>
      <c r="AZ665" s="1">
        <v>4007.8174669999999</v>
      </c>
      <c r="BA665" s="1">
        <v>1925.52026</v>
      </c>
      <c r="BB665" s="1">
        <v>4845.4116839999997</v>
      </c>
      <c r="BC665" s="1">
        <v>3848.989247</v>
      </c>
    </row>
    <row r="666" spans="1:55" ht="15.75" customHeight="1" x14ac:dyDescent="0.25">
      <c r="A666" s="1" t="s">
        <v>1412</v>
      </c>
      <c r="B666" s="1" t="s">
        <v>1413</v>
      </c>
      <c r="C666" s="1" t="s">
        <v>3138</v>
      </c>
      <c r="D666" s="1">
        <v>48</v>
      </c>
      <c r="E666" s="1">
        <v>22.380646859999999</v>
      </c>
      <c r="F666" s="1">
        <v>1</v>
      </c>
      <c r="G666" s="1">
        <v>65</v>
      </c>
      <c r="H666" s="1">
        <v>16.25</v>
      </c>
      <c r="I666" s="1">
        <v>7.5</v>
      </c>
      <c r="J666" s="1">
        <v>1.875</v>
      </c>
      <c r="K666" s="1">
        <v>3.8</v>
      </c>
      <c r="L666" s="1">
        <v>0.95</v>
      </c>
      <c r="M666" s="1">
        <v>90</v>
      </c>
      <c r="N666" s="1">
        <v>22.5</v>
      </c>
      <c r="O666" s="1">
        <v>90</v>
      </c>
      <c r="P666" s="1">
        <v>22.5</v>
      </c>
      <c r="Q666" s="1">
        <v>375</v>
      </c>
      <c r="R666" s="1">
        <v>88.896000000000001</v>
      </c>
      <c r="S666" s="1">
        <v>112.92533330000001</v>
      </c>
      <c r="T666" s="1">
        <v>28.576000000000001</v>
      </c>
      <c r="U666" s="1">
        <v>9730.5439999999999</v>
      </c>
      <c r="V666" s="1">
        <v>283.67466669999999</v>
      </c>
      <c r="W666" s="1">
        <v>-106.58933330000001</v>
      </c>
      <c r="X666" s="1">
        <v>390.26400000000001</v>
      </c>
      <c r="Y666" s="1">
        <v>175.048</v>
      </c>
      <c r="Z666" s="1">
        <v>-26.32266667</v>
      </c>
      <c r="AA666" s="1">
        <v>209.23466669999999</v>
      </c>
      <c r="AB666" s="1">
        <v>-42.213333329999998</v>
      </c>
      <c r="AC666" s="1">
        <v>945.00800000000004</v>
      </c>
      <c r="AD666" s="1">
        <v>105.2506667</v>
      </c>
      <c r="AE666" s="1">
        <v>48.205333330000002</v>
      </c>
      <c r="AF666" s="1">
        <v>24.088000000000001</v>
      </c>
      <c r="AG666" s="1">
        <v>297.06933329999998</v>
      </c>
      <c r="AH666" s="1">
        <v>164.52799999999999</v>
      </c>
      <c r="AI666" s="1">
        <v>284.49333330000002</v>
      </c>
      <c r="AJ666" s="1">
        <v>171.19200000000001</v>
      </c>
      <c r="AK666" s="1">
        <v>544.67097330000001</v>
      </c>
      <c r="AL666" s="1">
        <v>120.0158004</v>
      </c>
      <c r="AM666" s="1">
        <v>9.276962567</v>
      </c>
      <c r="AN666" s="1">
        <v>873042.97069999995</v>
      </c>
      <c r="AO666" s="1">
        <v>396.18264529999999</v>
      </c>
      <c r="AP666" s="1">
        <v>1270.8362500000001</v>
      </c>
      <c r="AQ666" s="1">
        <v>1035.729583</v>
      </c>
      <c r="AR666" s="1">
        <v>2943.954909</v>
      </c>
      <c r="AS666" s="1">
        <v>3291.6415969999998</v>
      </c>
      <c r="AT666" s="1">
        <v>366.6667094</v>
      </c>
      <c r="AU666" s="1">
        <v>1099.7244209999999</v>
      </c>
      <c r="AV666" s="1">
        <v>19345.933089999999</v>
      </c>
      <c r="AW666" s="1">
        <v>203.86213190000001</v>
      </c>
      <c r="AX666" s="1">
        <v>380.46842070000002</v>
      </c>
      <c r="AY666" s="1">
        <v>180.2783316</v>
      </c>
      <c r="AZ666" s="1">
        <v>1345.6048060000001</v>
      </c>
      <c r="BA666" s="1">
        <v>3715.67769</v>
      </c>
      <c r="BB666" s="1">
        <v>1178.004635</v>
      </c>
      <c r="BC666" s="1">
        <v>4516.1822890000003</v>
      </c>
    </row>
    <row r="667" spans="1:55" ht="15.75" customHeight="1" x14ac:dyDescent="0.25">
      <c r="A667" s="1" t="s">
        <v>1414</v>
      </c>
      <c r="B667" s="1" t="s">
        <v>1415</v>
      </c>
      <c r="C667" s="1" t="s">
        <v>201</v>
      </c>
      <c r="D667" s="1">
        <v>30.833333329999999</v>
      </c>
      <c r="E667" s="1">
        <v>3.7301078099999998</v>
      </c>
      <c r="F667" s="1">
        <v>6</v>
      </c>
      <c r="G667" s="1">
        <v>52.5</v>
      </c>
      <c r="H667" s="1">
        <v>13.125</v>
      </c>
      <c r="I667" s="1">
        <v>2.5</v>
      </c>
      <c r="J667" s="1">
        <v>0.625</v>
      </c>
      <c r="K667" s="1">
        <v>2.75</v>
      </c>
      <c r="L667" s="1">
        <v>0.6875</v>
      </c>
      <c r="M667" s="1" t="s">
        <v>71</v>
      </c>
      <c r="N667" s="1" t="s">
        <v>71</v>
      </c>
      <c r="O667" s="1" t="s">
        <v>71</v>
      </c>
      <c r="P667" s="1" t="s">
        <v>71</v>
      </c>
      <c r="Q667" s="1">
        <v>56</v>
      </c>
      <c r="R667" s="1">
        <v>151.25</v>
      </c>
      <c r="S667" s="1">
        <v>126.375</v>
      </c>
      <c r="T667" s="1">
        <v>59.517857139999997</v>
      </c>
      <c r="U667" s="1">
        <v>2928.4464290000001</v>
      </c>
      <c r="V667" s="1">
        <v>249.42857140000001</v>
      </c>
      <c r="W667" s="1">
        <v>35.517857139999997</v>
      </c>
      <c r="X667" s="1">
        <v>213.9107143</v>
      </c>
      <c r="Y667" s="1">
        <v>173</v>
      </c>
      <c r="Z667" s="1">
        <v>117.1071429</v>
      </c>
      <c r="AA667" s="1">
        <v>185.1607143</v>
      </c>
      <c r="AB667" s="1">
        <v>110.9107143</v>
      </c>
      <c r="AC667" s="1">
        <v>897.5357143</v>
      </c>
      <c r="AD667" s="1">
        <v>150.35714290000001</v>
      </c>
      <c r="AE667" s="1">
        <v>18.303571430000002</v>
      </c>
      <c r="AF667" s="1">
        <v>59.142857139999997</v>
      </c>
      <c r="AG667" s="1">
        <v>406.92857140000001</v>
      </c>
      <c r="AH667" s="1">
        <v>65.660714290000001</v>
      </c>
      <c r="AI667" s="1">
        <v>323.7857143</v>
      </c>
      <c r="AJ667" s="1">
        <v>86.285714290000001</v>
      </c>
      <c r="AK667" s="1">
        <v>869.4272727</v>
      </c>
      <c r="AL667" s="1">
        <v>308.74772730000001</v>
      </c>
      <c r="AM667" s="1">
        <v>57.599675320000003</v>
      </c>
      <c r="AN667" s="1">
        <v>1300708.1429999999</v>
      </c>
      <c r="AO667" s="1">
        <v>703.70389609999995</v>
      </c>
      <c r="AP667" s="1">
        <v>1903.3451299999999</v>
      </c>
      <c r="AQ667" s="1">
        <v>1726.5918830000001</v>
      </c>
      <c r="AR667" s="1">
        <v>1065.3454549999999</v>
      </c>
      <c r="AS667" s="1">
        <v>1911.4792210000001</v>
      </c>
      <c r="AT667" s="1">
        <v>794.6100649</v>
      </c>
      <c r="AU667" s="1">
        <v>1411.0646099999999</v>
      </c>
      <c r="AV667" s="1">
        <v>62915.889609999998</v>
      </c>
      <c r="AW667" s="1">
        <v>4944.0519480000003</v>
      </c>
      <c r="AX667" s="1">
        <v>186.9425325</v>
      </c>
      <c r="AY667" s="1">
        <v>534.74285710000004</v>
      </c>
      <c r="AZ667" s="1">
        <v>30521.99481</v>
      </c>
      <c r="BA667" s="1">
        <v>2051.46461</v>
      </c>
      <c r="BB667" s="1">
        <v>19024.171429999999</v>
      </c>
      <c r="BC667" s="1">
        <v>9115.2987009999997</v>
      </c>
    </row>
    <row r="668" spans="1:55" ht="15.75" customHeight="1" x14ac:dyDescent="0.25">
      <c r="A668" s="1" t="s">
        <v>1416</v>
      </c>
      <c r="B668" s="1" t="s">
        <v>1417</v>
      </c>
      <c r="C668" s="1" t="s">
        <v>1418</v>
      </c>
      <c r="D668" s="1">
        <v>44</v>
      </c>
      <c r="E668" s="1">
        <v>11.190323429999999</v>
      </c>
      <c r="F668" s="1">
        <v>2</v>
      </c>
      <c r="G668" s="1">
        <v>22.5</v>
      </c>
      <c r="H668" s="1">
        <v>5.625</v>
      </c>
      <c r="I668" s="1">
        <v>7</v>
      </c>
      <c r="J668" s="1">
        <v>1.75</v>
      </c>
      <c r="K668" s="1">
        <v>4.5</v>
      </c>
      <c r="L668" s="1">
        <v>1.125</v>
      </c>
      <c r="M668" s="1">
        <v>25</v>
      </c>
      <c r="N668" s="1">
        <v>6.25</v>
      </c>
      <c r="O668" s="1">
        <v>25</v>
      </c>
      <c r="P668" s="1">
        <v>6.25</v>
      </c>
      <c r="Q668" s="1">
        <v>11</v>
      </c>
      <c r="R668" s="1">
        <v>230.63636360000001</v>
      </c>
      <c r="S668" s="1">
        <v>109.8181818</v>
      </c>
      <c r="T668" s="1">
        <v>53.727272730000003</v>
      </c>
      <c r="U668" s="1">
        <v>2185.909091</v>
      </c>
      <c r="V668" s="1">
        <v>324.36363640000002</v>
      </c>
      <c r="W668" s="1">
        <v>119</v>
      </c>
      <c r="X668" s="1">
        <v>205.36363639999999</v>
      </c>
      <c r="Y668" s="1">
        <v>238.0909091</v>
      </c>
      <c r="Z668" s="1">
        <v>205</v>
      </c>
      <c r="AA668" s="1">
        <v>254.36363639999999</v>
      </c>
      <c r="AB668" s="1">
        <v>198.63636360000001</v>
      </c>
      <c r="AC668" s="1">
        <v>1390.272727</v>
      </c>
      <c r="AD668" s="1">
        <v>275.36363640000002</v>
      </c>
      <c r="AE668" s="1">
        <v>11.454545449999999</v>
      </c>
      <c r="AF668" s="1">
        <v>77.090909089999997</v>
      </c>
      <c r="AG668" s="1">
        <v>693.81818180000005</v>
      </c>
      <c r="AH668" s="1">
        <v>52.18181818</v>
      </c>
      <c r="AI668" s="1">
        <v>475.09090909999998</v>
      </c>
      <c r="AJ668" s="1">
        <v>101.6363636</v>
      </c>
      <c r="AK668" s="1">
        <v>130.87727039999999</v>
      </c>
      <c r="AL668" s="1">
        <v>27.338155189999998</v>
      </c>
      <c r="AM668" s="1">
        <v>2.8843467569999999</v>
      </c>
      <c r="AN668" s="1">
        <v>403025.02380000002</v>
      </c>
      <c r="AO668" s="1">
        <v>96.302321000000006</v>
      </c>
      <c r="AP668" s="1">
        <v>398.67003519999997</v>
      </c>
      <c r="AQ668" s="1">
        <v>432.06245510000002</v>
      </c>
      <c r="AR668" s="1">
        <v>286.53504670000001</v>
      </c>
      <c r="AS668" s="1">
        <v>619.93666870000004</v>
      </c>
      <c r="AT668" s="1">
        <v>70.664816180000003</v>
      </c>
      <c r="AU668" s="1">
        <v>326.07112280000001</v>
      </c>
      <c r="AV668" s="1">
        <v>12822.08209</v>
      </c>
      <c r="AW668" s="1">
        <v>220.50444830000001</v>
      </c>
      <c r="AX668" s="1">
        <v>47.989714399999997</v>
      </c>
      <c r="AY668" s="1">
        <v>17.90079137</v>
      </c>
      <c r="AZ668" s="1">
        <v>1665.1746889999999</v>
      </c>
      <c r="BA668" s="1">
        <v>504.28285820000002</v>
      </c>
      <c r="BB668" s="1">
        <v>814.74609880000003</v>
      </c>
      <c r="BC668" s="1">
        <v>1437.561011</v>
      </c>
    </row>
    <row r="669" spans="1:55" ht="15.75" customHeight="1" x14ac:dyDescent="0.25">
      <c r="A669" s="1" t="s">
        <v>1419</v>
      </c>
      <c r="B669" s="1" t="s">
        <v>1420</v>
      </c>
      <c r="C669" s="1" t="s">
        <v>3179</v>
      </c>
      <c r="D669" s="1">
        <v>74</v>
      </c>
      <c r="E669" s="1">
        <v>11.190323429999999</v>
      </c>
      <c r="F669" s="1">
        <v>2</v>
      </c>
      <c r="G669" s="1">
        <v>37.5</v>
      </c>
      <c r="H669" s="1">
        <v>9.375</v>
      </c>
      <c r="I669" s="1">
        <v>3.5</v>
      </c>
      <c r="J669" s="1">
        <v>0.875</v>
      </c>
      <c r="K669" s="1">
        <v>4.25</v>
      </c>
      <c r="L669" s="1">
        <v>1.0625</v>
      </c>
      <c r="M669" s="1">
        <v>14</v>
      </c>
      <c r="N669" s="1">
        <v>3.5</v>
      </c>
      <c r="O669" s="1">
        <v>14</v>
      </c>
      <c r="P669" s="1">
        <v>3.5</v>
      </c>
      <c r="Q669" s="1">
        <v>295</v>
      </c>
      <c r="R669" s="1">
        <v>16.33559322</v>
      </c>
      <c r="S669" s="1">
        <v>98.823728810000006</v>
      </c>
      <c r="T669" s="1">
        <v>33.393220339999999</v>
      </c>
      <c r="U669" s="1">
        <v>6775.4406779999999</v>
      </c>
      <c r="V669" s="1">
        <v>179.9694915</v>
      </c>
      <c r="W669" s="1">
        <v>-114.8101695</v>
      </c>
      <c r="X669" s="1">
        <v>294.77966099999998</v>
      </c>
      <c r="Y669" s="1">
        <v>8.0576271189999993</v>
      </c>
      <c r="Z669" s="1">
        <v>44.701694920000001</v>
      </c>
      <c r="AA669" s="1">
        <v>105.3694915</v>
      </c>
      <c r="AB669" s="1">
        <v>-65.105084750000003</v>
      </c>
      <c r="AC669" s="1">
        <v>1154.789831</v>
      </c>
      <c r="AD669" s="1">
        <v>171.159322</v>
      </c>
      <c r="AE669" s="1">
        <v>37.538983049999999</v>
      </c>
      <c r="AF669" s="1">
        <v>43.24067797</v>
      </c>
      <c r="AG669" s="1">
        <v>479.72203389999999</v>
      </c>
      <c r="AH669" s="1">
        <v>136.72203390000001</v>
      </c>
      <c r="AI669" s="1">
        <v>183.75593219999999</v>
      </c>
      <c r="AJ669" s="1">
        <v>414.27118639999998</v>
      </c>
      <c r="AK669" s="1">
        <v>1411.3189669999999</v>
      </c>
      <c r="AL669" s="1">
        <v>538.79195200000004</v>
      </c>
      <c r="AM669" s="1">
        <v>37.681586529999997</v>
      </c>
      <c r="AN669" s="1">
        <v>3306071.594</v>
      </c>
      <c r="AO669" s="1">
        <v>1115.3153930000001</v>
      </c>
      <c r="AP669" s="1">
        <v>4242.0114610000001</v>
      </c>
      <c r="AQ669" s="1">
        <v>4117.0567279999996</v>
      </c>
      <c r="AR669" s="1">
        <v>3752.9388450000001</v>
      </c>
      <c r="AS669" s="1">
        <v>6372.4753369999999</v>
      </c>
      <c r="AT669" s="1">
        <v>643.75076669999999</v>
      </c>
      <c r="AU669" s="1">
        <v>3332.4344980000001</v>
      </c>
      <c r="AV669" s="1">
        <v>442985.70400000003</v>
      </c>
      <c r="AW669" s="1">
        <v>12085.692220000001</v>
      </c>
      <c r="AX669" s="1">
        <v>361.22891729999998</v>
      </c>
      <c r="AY669" s="1">
        <v>285.95208120000001</v>
      </c>
      <c r="AZ669" s="1">
        <v>101605.8204</v>
      </c>
      <c r="BA669" s="1">
        <v>3959.4462819999999</v>
      </c>
      <c r="BB669" s="1">
        <v>5653.3347860000003</v>
      </c>
      <c r="BC669" s="1">
        <v>96672.878589999993</v>
      </c>
    </row>
    <row r="670" spans="1:55" ht="15.75" customHeight="1" x14ac:dyDescent="0.25">
      <c r="A670" s="1" t="s">
        <v>1421</v>
      </c>
      <c r="B670" s="1" t="s">
        <v>1422</v>
      </c>
      <c r="C670" s="1" t="s">
        <v>3173</v>
      </c>
      <c r="D670" s="1">
        <v>57.833333330000002</v>
      </c>
      <c r="E670" s="1">
        <v>1.8650539049999999</v>
      </c>
      <c r="F670" s="1">
        <v>12</v>
      </c>
      <c r="G670" s="1">
        <v>47.5</v>
      </c>
      <c r="H670" s="1">
        <v>11.875</v>
      </c>
      <c r="I670" s="1">
        <v>3</v>
      </c>
      <c r="J670" s="1">
        <v>0.75</v>
      </c>
      <c r="K670" s="1">
        <v>4.75</v>
      </c>
      <c r="L670" s="1">
        <v>1.1875</v>
      </c>
      <c r="M670" s="1">
        <v>7.5</v>
      </c>
      <c r="N670" s="1">
        <v>1.875</v>
      </c>
      <c r="O670" s="1">
        <v>7.5</v>
      </c>
      <c r="P670" s="1">
        <v>1.875</v>
      </c>
      <c r="Q670" s="1">
        <v>178</v>
      </c>
      <c r="R670" s="1">
        <v>56.98876404</v>
      </c>
      <c r="S670" s="1">
        <v>84.910112359999999</v>
      </c>
      <c r="T670" s="1">
        <v>23.887640449999999</v>
      </c>
      <c r="U670" s="1">
        <v>9598.7696629999991</v>
      </c>
      <c r="V670" s="1">
        <v>241.25280900000001</v>
      </c>
      <c r="W670" s="1">
        <v>-113.6741573</v>
      </c>
      <c r="X670" s="1">
        <v>354.9269663</v>
      </c>
      <c r="Y670" s="1">
        <v>154.5337079</v>
      </c>
      <c r="Z670" s="1">
        <v>-28.617977530000001</v>
      </c>
      <c r="AA670" s="1">
        <v>177.30337080000001</v>
      </c>
      <c r="AB670" s="1">
        <v>-67.286516849999998</v>
      </c>
      <c r="AC670" s="1">
        <v>644.96067419999997</v>
      </c>
      <c r="AD670" s="1">
        <v>84.797752810000006</v>
      </c>
      <c r="AE670" s="1">
        <v>31.876404489999999</v>
      </c>
      <c r="AF670" s="1">
        <v>29.286516850000002</v>
      </c>
      <c r="AG670" s="1">
        <v>224.43820220000001</v>
      </c>
      <c r="AH670" s="1">
        <v>107.5674157</v>
      </c>
      <c r="AI670" s="1">
        <v>211.68539329999999</v>
      </c>
      <c r="AJ670" s="1">
        <v>131.62921349999999</v>
      </c>
      <c r="AK670" s="1">
        <v>782.98292389999995</v>
      </c>
      <c r="AL670" s="1">
        <v>93.867580779999997</v>
      </c>
      <c r="AM670" s="1">
        <v>18.642671239999999</v>
      </c>
      <c r="AN670" s="1">
        <v>3314294.1439999999</v>
      </c>
      <c r="AO670" s="1">
        <v>467.13911639999998</v>
      </c>
      <c r="AP670" s="1">
        <v>2760.4130009999999</v>
      </c>
      <c r="AQ670" s="1">
        <v>2950.5426590000002</v>
      </c>
      <c r="AR670" s="1">
        <v>2545.6401000000001</v>
      </c>
      <c r="AS670" s="1">
        <v>4864.6554939999996</v>
      </c>
      <c r="AT670" s="1">
        <v>438.0543389</v>
      </c>
      <c r="AU670" s="1">
        <v>2366.0586870000002</v>
      </c>
      <c r="AV670" s="1">
        <v>29408.47867</v>
      </c>
      <c r="AW670" s="1">
        <v>382.68202880000001</v>
      </c>
      <c r="AX670" s="1">
        <v>165.19367740000001</v>
      </c>
      <c r="AY670" s="1">
        <v>40.9174443</v>
      </c>
      <c r="AZ670" s="1">
        <v>3024.2475720000002</v>
      </c>
      <c r="BA670" s="1">
        <v>1697.162096</v>
      </c>
      <c r="BB670" s="1">
        <v>1930.7366219999999</v>
      </c>
      <c r="BC670" s="1">
        <v>3276.517108</v>
      </c>
    </row>
    <row r="671" spans="1:55" ht="15.75" customHeight="1" x14ac:dyDescent="0.25">
      <c r="A671" s="1" t="s">
        <v>1423</v>
      </c>
      <c r="B671" s="1" t="s">
        <v>1424</v>
      </c>
      <c r="C671" s="1" t="s">
        <v>79</v>
      </c>
      <c r="D671" s="1">
        <v>63</v>
      </c>
      <c r="E671" s="1">
        <v>3.1972352659999999</v>
      </c>
      <c r="F671" s="1">
        <v>7</v>
      </c>
      <c r="G671" s="1">
        <v>27.5</v>
      </c>
      <c r="H671" s="1">
        <v>6.875</v>
      </c>
      <c r="I671" s="1">
        <v>4.25</v>
      </c>
      <c r="J671" s="1">
        <v>1.0625</v>
      </c>
      <c r="K671" s="1">
        <v>3.5</v>
      </c>
      <c r="L671" s="1">
        <v>0.875</v>
      </c>
      <c r="M671" s="1">
        <v>50</v>
      </c>
      <c r="N671" s="1">
        <v>12.5</v>
      </c>
      <c r="O671" s="1" t="s">
        <v>71</v>
      </c>
      <c r="P671" s="1" t="s">
        <v>71</v>
      </c>
      <c r="Q671" s="1">
        <v>46</v>
      </c>
      <c r="R671" s="1">
        <v>144.7173913</v>
      </c>
      <c r="S671" s="1">
        <v>83.869565219999998</v>
      </c>
      <c r="T671" s="1">
        <v>47.108695650000001</v>
      </c>
      <c r="U671" s="1">
        <v>3132.6521739999998</v>
      </c>
      <c r="V671" s="1">
        <v>237.13043479999999</v>
      </c>
      <c r="W671" s="1">
        <v>61</v>
      </c>
      <c r="X671" s="1">
        <v>176.13043479999999</v>
      </c>
      <c r="Y671" s="1">
        <v>105.43478260000001</v>
      </c>
      <c r="Z671" s="1">
        <v>178.26086960000001</v>
      </c>
      <c r="AA671" s="1">
        <v>185.2826087</v>
      </c>
      <c r="AB671" s="1">
        <v>104.76086960000001</v>
      </c>
      <c r="AC671" s="1">
        <v>1639.913043</v>
      </c>
      <c r="AD671" s="1">
        <v>186.3913043</v>
      </c>
      <c r="AE671" s="1">
        <v>97.652173910000002</v>
      </c>
      <c r="AF671" s="1">
        <v>20.804347830000001</v>
      </c>
      <c r="AG671" s="1">
        <v>531.41304349999996</v>
      </c>
      <c r="AH671" s="1">
        <v>316.71739129999997</v>
      </c>
      <c r="AI671" s="1">
        <v>343.84782610000002</v>
      </c>
      <c r="AJ671" s="1">
        <v>531.08695650000004</v>
      </c>
      <c r="AK671" s="1">
        <v>185.00724640000001</v>
      </c>
      <c r="AL671" s="1">
        <v>40.915942029999997</v>
      </c>
      <c r="AM671" s="1">
        <v>0.63236714999999999</v>
      </c>
      <c r="AN671" s="1">
        <v>47887.78744</v>
      </c>
      <c r="AO671" s="1">
        <v>72.560386469999997</v>
      </c>
      <c r="AP671" s="1">
        <v>361.55555559999999</v>
      </c>
      <c r="AQ671" s="1">
        <v>155.0937198</v>
      </c>
      <c r="AR671" s="1">
        <v>257.9845411</v>
      </c>
      <c r="AS671" s="1">
        <v>127.752657</v>
      </c>
      <c r="AT671" s="1">
        <v>140.073913</v>
      </c>
      <c r="AU671" s="1">
        <v>278.40821260000001</v>
      </c>
      <c r="AV671" s="1">
        <v>188441.01449999999</v>
      </c>
      <c r="AW671" s="1">
        <v>2476.2879229999999</v>
      </c>
      <c r="AX671" s="1">
        <v>676.58743960000004</v>
      </c>
      <c r="AY671" s="1">
        <v>16.96086957</v>
      </c>
      <c r="AZ671" s="1">
        <v>19801.04783</v>
      </c>
      <c r="BA671" s="1">
        <v>7475.7628020000002</v>
      </c>
      <c r="BB671" s="1">
        <v>10567.82077</v>
      </c>
      <c r="BC671" s="1">
        <v>19902.570049999998</v>
      </c>
    </row>
    <row r="672" spans="1:55" ht="15.75" customHeight="1" x14ac:dyDescent="0.25">
      <c r="A672" s="1" t="s">
        <v>1425</v>
      </c>
      <c r="B672" s="1" t="s">
        <v>1426</v>
      </c>
      <c r="C672" s="1" t="s">
        <v>3191</v>
      </c>
      <c r="D672" s="1">
        <v>42</v>
      </c>
      <c r="E672" s="1">
        <v>11.190323429999999</v>
      </c>
      <c r="F672" s="1">
        <v>2</v>
      </c>
      <c r="G672" s="1">
        <v>60</v>
      </c>
      <c r="H672" s="1">
        <v>15</v>
      </c>
      <c r="I672" s="1">
        <v>3.25</v>
      </c>
      <c r="J672" s="1">
        <v>0.8125</v>
      </c>
      <c r="K672" s="1">
        <v>5.5</v>
      </c>
      <c r="L672" s="1">
        <v>1.375</v>
      </c>
      <c r="M672" s="1">
        <v>22.5</v>
      </c>
      <c r="N672" s="1">
        <v>5.625</v>
      </c>
      <c r="O672" s="1">
        <v>15</v>
      </c>
      <c r="P672" s="1">
        <v>3.75</v>
      </c>
      <c r="Q672" s="1">
        <v>470</v>
      </c>
      <c r="R672" s="1">
        <v>61.219148939999997</v>
      </c>
      <c r="S672" s="1">
        <v>119.8702128</v>
      </c>
      <c r="T672" s="1">
        <v>27.953191489999998</v>
      </c>
      <c r="U672" s="1">
        <v>10514.28723</v>
      </c>
      <c r="V672" s="1">
        <v>271.18936170000001</v>
      </c>
      <c r="W672" s="1">
        <v>-152.47872340000001</v>
      </c>
      <c r="X672" s="1">
        <v>423.66808509999998</v>
      </c>
      <c r="Y672" s="1">
        <v>166</v>
      </c>
      <c r="Z672" s="1">
        <v>-65.346808510000002</v>
      </c>
      <c r="AA672" s="1">
        <v>190.7297872</v>
      </c>
      <c r="AB672" s="1">
        <v>-80.602127659999994</v>
      </c>
      <c r="AC672" s="1">
        <v>751.70212770000001</v>
      </c>
      <c r="AD672" s="1">
        <v>95.206382980000001</v>
      </c>
      <c r="AE672" s="1">
        <v>33.54042553</v>
      </c>
      <c r="AF672" s="1">
        <v>37.404255319999997</v>
      </c>
      <c r="AG672" s="1">
        <v>265.31063829999999</v>
      </c>
      <c r="AH672" s="1">
        <v>114.0170213</v>
      </c>
      <c r="AI672" s="1">
        <v>256.60212769999998</v>
      </c>
      <c r="AJ672" s="1">
        <v>119.9276596</v>
      </c>
      <c r="AK672" s="1">
        <v>617.87724449999996</v>
      </c>
      <c r="AL672" s="1">
        <v>212.20273560000001</v>
      </c>
      <c r="AM672" s="1">
        <v>13.92957401</v>
      </c>
      <c r="AN672" s="1">
        <v>1769987.9539999999</v>
      </c>
      <c r="AO672" s="1">
        <v>458.09839399999998</v>
      </c>
      <c r="AP672" s="1">
        <v>2052.501679</v>
      </c>
      <c r="AQ672" s="1">
        <v>1827.748873</v>
      </c>
      <c r="AR672" s="1">
        <v>2642.473348</v>
      </c>
      <c r="AS672" s="1">
        <v>2509.6897020000001</v>
      </c>
      <c r="AT672" s="1">
        <v>493.19548609999998</v>
      </c>
      <c r="AU672" s="1">
        <v>1499.4085239999999</v>
      </c>
      <c r="AV672" s="1">
        <v>53499.241569999998</v>
      </c>
      <c r="AW672" s="1">
        <v>206.67586539999999</v>
      </c>
      <c r="AX672" s="1">
        <v>511.82245610000001</v>
      </c>
      <c r="AY672" s="1">
        <v>376.26693280000001</v>
      </c>
      <c r="AZ672" s="1">
        <v>2180.8926369999999</v>
      </c>
      <c r="BA672" s="1">
        <v>5178.3835049999998</v>
      </c>
      <c r="BB672" s="1">
        <v>2426.4447719999998</v>
      </c>
      <c r="BC672" s="1">
        <v>6101.2570159999996</v>
      </c>
    </row>
    <row r="673" spans="1:55" ht="15.75" customHeight="1" x14ac:dyDescent="0.25">
      <c r="A673" s="1" t="s">
        <v>1427</v>
      </c>
      <c r="B673" s="1" t="s">
        <v>1428</v>
      </c>
      <c r="C673" s="1" t="s">
        <v>3184</v>
      </c>
      <c r="D673" s="1">
        <v>56</v>
      </c>
      <c r="E673" s="1">
        <v>22.380646859999999</v>
      </c>
      <c r="F673" s="1">
        <v>1</v>
      </c>
      <c r="G673" s="1">
        <v>55</v>
      </c>
      <c r="H673" s="1">
        <v>13.75</v>
      </c>
      <c r="I673" s="1">
        <v>4.3499999999999996</v>
      </c>
      <c r="J673" s="1">
        <v>1.0874999999999999</v>
      </c>
      <c r="K673" s="1">
        <v>7.75</v>
      </c>
      <c r="L673" s="1">
        <v>1.9375</v>
      </c>
      <c r="M673" s="1">
        <v>23</v>
      </c>
      <c r="N673" s="1">
        <v>5.75</v>
      </c>
      <c r="O673" s="1">
        <v>11.5</v>
      </c>
      <c r="P673" s="1">
        <v>2.875</v>
      </c>
      <c r="Q673" s="1">
        <v>320</v>
      </c>
      <c r="R673" s="1">
        <v>115.1125</v>
      </c>
      <c r="S673" s="1">
        <v>119.16562500000001</v>
      </c>
      <c r="T673" s="1">
        <v>31.65625</v>
      </c>
      <c r="U673" s="1">
        <v>8967.9750000000004</v>
      </c>
      <c r="V673" s="1">
        <v>300.8125</v>
      </c>
      <c r="W673" s="1">
        <v>-70.90625</v>
      </c>
      <c r="X673" s="1">
        <v>371.71875</v>
      </c>
      <c r="Y673" s="1">
        <v>181.69374999999999</v>
      </c>
      <c r="Z673" s="1">
        <v>30.340624999999999</v>
      </c>
      <c r="AA673" s="1">
        <v>226.85</v>
      </c>
      <c r="AB673" s="1">
        <v>-5.2874999999999996</v>
      </c>
      <c r="AC673" s="1">
        <v>1061.4625000000001</v>
      </c>
      <c r="AD673" s="1">
        <v>113.203125</v>
      </c>
      <c r="AE673" s="1">
        <v>59.978124999999999</v>
      </c>
      <c r="AF673" s="1">
        <v>18.95</v>
      </c>
      <c r="AG673" s="1">
        <v>320.11562500000002</v>
      </c>
      <c r="AH673" s="1">
        <v>204.13437500000001</v>
      </c>
      <c r="AI673" s="1">
        <v>295.25625000000002</v>
      </c>
      <c r="AJ673" s="1">
        <v>214.96250000000001</v>
      </c>
      <c r="AK673" s="1">
        <v>504.14404389999999</v>
      </c>
      <c r="AL673" s="1">
        <v>117.7875294</v>
      </c>
      <c r="AM673" s="1">
        <v>11.41751567</v>
      </c>
      <c r="AN673" s="1">
        <v>508458.16869999998</v>
      </c>
      <c r="AO673" s="1">
        <v>321.06191219999999</v>
      </c>
      <c r="AP673" s="1">
        <v>785.03193569999996</v>
      </c>
      <c r="AQ673" s="1">
        <v>473.72002350000002</v>
      </c>
      <c r="AR673" s="1">
        <v>1944.8714339999999</v>
      </c>
      <c r="AS673" s="1">
        <v>7426.4510090000003</v>
      </c>
      <c r="AT673" s="1">
        <v>318.27836989999997</v>
      </c>
      <c r="AU673" s="1">
        <v>890.03620690000002</v>
      </c>
      <c r="AV673" s="1">
        <v>20073.43433</v>
      </c>
      <c r="AW673" s="1">
        <v>231.67961399999999</v>
      </c>
      <c r="AX673" s="1">
        <v>281.1311814</v>
      </c>
      <c r="AY673" s="1">
        <v>68.718495300000001</v>
      </c>
      <c r="AZ673" s="1">
        <v>1445.782827</v>
      </c>
      <c r="BA673" s="1">
        <v>2643.1260870000001</v>
      </c>
      <c r="BB673" s="1">
        <v>635.42002349999996</v>
      </c>
      <c r="BC673" s="1">
        <v>4418.7321320000001</v>
      </c>
    </row>
    <row r="674" spans="1:55" ht="15.75" customHeight="1" x14ac:dyDescent="0.25">
      <c r="A674" s="1" t="s">
        <v>1429</v>
      </c>
      <c r="B674" s="1" t="s">
        <v>1430</v>
      </c>
      <c r="C674" s="1" t="s">
        <v>3162</v>
      </c>
      <c r="D674" s="1">
        <v>51</v>
      </c>
      <c r="E674" s="1">
        <v>11.190323429999999</v>
      </c>
      <c r="F674" s="1">
        <v>2</v>
      </c>
      <c r="G674" s="1">
        <v>17.5</v>
      </c>
      <c r="H674" s="1">
        <v>4.375</v>
      </c>
      <c r="I674" s="1">
        <v>5</v>
      </c>
      <c r="J674" s="1">
        <v>1.25</v>
      </c>
      <c r="K674" s="1">
        <v>5.5</v>
      </c>
      <c r="L674" s="1">
        <v>1.375</v>
      </c>
      <c r="M674" s="1">
        <v>11</v>
      </c>
      <c r="N674" s="1">
        <v>2.75</v>
      </c>
      <c r="O674" s="1">
        <v>8.5</v>
      </c>
      <c r="P674" s="1">
        <v>2.125</v>
      </c>
      <c r="Q674" s="1">
        <v>18</v>
      </c>
      <c r="R674" s="1">
        <v>-1.388888889</v>
      </c>
      <c r="S674" s="1">
        <v>73.722222220000006</v>
      </c>
      <c r="T674" s="1">
        <v>22</v>
      </c>
      <c r="U674" s="1">
        <v>9040.4444440000007</v>
      </c>
      <c r="V674" s="1">
        <v>163.2222222</v>
      </c>
      <c r="W674" s="1">
        <v>-168.66666670000001</v>
      </c>
      <c r="X674" s="1">
        <v>331.88888889999998</v>
      </c>
      <c r="Y674" s="1">
        <v>104.1111111</v>
      </c>
      <c r="Z674" s="1">
        <v>-90.388888890000004</v>
      </c>
      <c r="AA674" s="1">
        <v>113.05555560000001</v>
      </c>
      <c r="AB674" s="1">
        <v>-116.2222222</v>
      </c>
      <c r="AC674" s="1">
        <v>1301.7222220000001</v>
      </c>
      <c r="AD674" s="1">
        <v>166.94444440000001</v>
      </c>
      <c r="AE674" s="1">
        <v>60.444444439999998</v>
      </c>
      <c r="AF674" s="1">
        <v>30.833333329999999</v>
      </c>
      <c r="AG674" s="1">
        <v>456.83333329999999</v>
      </c>
      <c r="AH674" s="1">
        <v>214.33333329999999</v>
      </c>
      <c r="AI674" s="1">
        <v>445.44444440000001</v>
      </c>
      <c r="AJ674" s="1">
        <v>225.94444440000001</v>
      </c>
      <c r="AK674" s="1">
        <v>79.98055411</v>
      </c>
      <c r="AL674" s="1">
        <v>16.70665039</v>
      </c>
      <c r="AM674" s="1">
        <v>1.762656351</v>
      </c>
      <c r="AN674" s="1">
        <v>246293.07010000001</v>
      </c>
      <c r="AO674" s="1">
        <v>58.851418389999999</v>
      </c>
      <c r="AP674" s="1">
        <v>243.63168820000001</v>
      </c>
      <c r="AQ674" s="1">
        <v>264.03816699999999</v>
      </c>
      <c r="AR674" s="1">
        <v>175.10475080000001</v>
      </c>
      <c r="AS674" s="1">
        <v>378.85018639999998</v>
      </c>
      <c r="AT674" s="1">
        <v>43.184054330000002</v>
      </c>
      <c r="AU674" s="1">
        <v>199.26568610000001</v>
      </c>
      <c r="AV674" s="1">
        <v>7835.7168320000001</v>
      </c>
      <c r="AW674" s="1">
        <v>134.75271839999999</v>
      </c>
      <c r="AX674" s="1">
        <v>29.327047690000001</v>
      </c>
      <c r="AY674" s="1">
        <v>10.939372499999999</v>
      </c>
      <c r="AZ674" s="1">
        <v>1017.606754</v>
      </c>
      <c r="BA674" s="1">
        <v>308.17285779999997</v>
      </c>
      <c r="BB674" s="1">
        <v>497.9003937</v>
      </c>
      <c r="BC674" s="1">
        <v>878.50950680000005</v>
      </c>
    </row>
    <row r="675" spans="1:55" ht="15.75" customHeight="1" x14ac:dyDescent="0.25">
      <c r="A675" s="1" t="s">
        <v>1431</v>
      </c>
      <c r="B675" s="1" t="s">
        <v>1432</v>
      </c>
      <c r="C675" s="1" t="s">
        <v>3163</v>
      </c>
      <c r="D675" s="1">
        <v>39.75</v>
      </c>
      <c r="E675" s="1">
        <v>5.5951617149999997</v>
      </c>
      <c r="F675" s="1">
        <v>4</v>
      </c>
      <c r="G675" s="1">
        <v>37.5</v>
      </c>
      <c r="H675" s="1">
        <v>9.375</v>
      </c>
      <c r="I675" s="1">
        <v>3.5</v>
      </c>
      <c r="J675" s="1">
        <v>0.875</v>
      </c>
      <c r="K675" s="1">
        <v>4.5</v>
      </c>
      <c r="L675" s="1">
        <v>1.125</v>
      </c>
      <c r="M675" s="1">
        <v>13</v>
      </c>
      <c r="N675" s="1">
        <v>3.25</v>
      </c>
      <c r="O675" s="1">
        <v>11</v>
      </c>
      <c r="P675" s="1">
        <v>2.75</v>
      </c>
      <c r="Q675" s="1">
        <v>90</v>
      </c>
      <c r="R675" s="1">
        <v>-24.011111110000002</v>
      </c>
      <c r="S675" s="1">
        <v>110.0333333</v>
      </c>
      <c r="T675" s="1">
        <v>27.777777780000001</v>
      </c>
      <c r="U675" s="1">
        <v>10104.77778</v>
      </c>
      <c r="V675" s="1">
        <v>171.43333329999999</v>
      </c>
      <c r="W675" s="1">
        <v>-225.8</v>
      </c>
      <c r="X675" s="1">
        <v>397.23333330000003</v>
      </c>
      <c r="Y675" s="1">
        <v>46.811111109999999</v>
      </c>
      <c r="Z675" s="1">
        <v>-109.48888890000001</v>
      </c>
      <c r="AA675" s="1">
        <v>100.5222222</v>
      </c>
      <c r="AB675" s="1">
        <v>-158.88888890000001</v>
      </c>
      <c r="AC675" s="1">
        <v>404.6</v>
      </c>
      <c r="AD675" s="1">
        <v>77.577777780000005</v>
      </c>
      <c r="AE675" s="1">
        <v>7.8666666669999996</v>
      </c>
      <c r="AF675" s="1">
        <v>64.711111110000004</v>
      </c>
      <c r="AG675" s="1">
        <v>200.51111109999999</v>
      </c>
      <c r="AH675" s="1">
        <v>31.455555560000001</v>
      </c>
      <c r="AI675" s="1">
        <v>179.66666670000001</v>
      </c>
      <c r="AJ675" s="1">
        <v>48.255555559999998</v>
      </c>
      <c r="AK675" s="1">
        <v>1697.9436949999999</v>
      </c>
      <c r="AL675" s="1">
        <v>399.13370789999999</v>
      </c>
      <c r="AM675" s="1">
        <v>42.242197249999997</v>
      </c>
      <c r="AN675" s="1">
        <v>5604100.8039999995</v>
      </c>
      <c r="AO675" s="1">
        <v>1327.776404</v>
      </c>
      <c r="AP675" s="1">
        <v>4314.9483149999996</v>
      </c>
      <c r="AQ675" s="1">
        <v>4582.7651690000002</v>
      </c>
      <c r="AR675" s="1">
        <v>5489.9526839999999</v>
      </c>
      <c r="AS675" s="1">
        <v>7367.8257180000001</v>
      </c>
      <c r="AT675" s="1">
        <v>1246.836579</v>
      </c>
      <c r="AU675" s="1">
        <v>4064.549313</v>
      </c>
      <c r="AV675" s="1">
        <v>64939.366289999998</v>
      </c>
      <c r="AW675" s="1">
        <v>2584.1792759999998</v>
      </c>
      <c r="AX675" s="1">
        <v>62.341573029999999</v>
      </c>
      <c r="AY675" s="1">
        <v>454.16279650000001</v>
      </c>
      <c r="AZ675" s="1">
        <v>16463.039199999999</v>
      </c>
      <c r="BA675" s="1">
        <v>864.34069910000005</v>
      </c>
      <c r="BB675" s="1">
        <v>18371.617979999999</v>
      </c>
      <c r="BC675" s="1">
        <v>2704.911486</v>
      </c>
    </row>
    <row r="676" spans="1:55" ht="15.75" customHeight="1" x14ac:dyDescent="0.25">
      <c r="A676" s="1" t="s">
        <v>1433</v>
      </c>
      <c r="B676" s="1" t="s">
        <v>1434</v>
      </c>
      <c r="C676" s="1" t="s">
        <v>3159</v>
      </c>
      <c r="D676" s="1">
        <v>60.4</v>
      </c>
      <c r="E676" s="1">
        <v>4.4761293719999999</v>
      </c>
      <c r="F676" s="1">
        <v>5</v>
      </c>
      <c r="G676" s="1">
        <v>25</v>
      </c>
      <c r="H676" s="1">
        <v>6.25</v>
      </c>
      <c r="I676" s="1">
        <v>0.75</v>
      </c>
      <c r="J676" s="1">
        <v>0.1875</v>
      </c>
      <c r="K676" s="1">
        <v>3.75</v>
      </c>
      <c r="L676" s="1">
        <v>0.9375</v>
      </c>
      <c r="M676" s="1">
        <v>6.5</v>
      </c>
      <c r="N676" s="1">
        <v>1.625</v>
      </c>
      <c r="O676" s="1" t="s">
        <v>71</v>
      </c>
      <c r="P676" s="1" t="s">
        <v>71</v>
      </c>
      <c r="Q676" s="1">
        <v>267</v>
      </c>
      <c r="R676" s="1">
        <v>39.471910110000003</v>
      </c>
      <c r="S676" s="1">
        <v>113.7602996</v>
      </c>
      <c r="T676" s="1">
        <v>29.569288390000001</v>
      </c>
      <c r="U676" s="1">
        <v>9431.3520599999993</v>
      </c>
      <c r="V676" s="1">
        <v>235.50187270000001</v>
      </c>
      <c r="W676" s="1">
        <v>-150.0449438</v>
      </c>
      <c r="X676" s="1">
        <v>385.54681649999998</v>
      </c>
      <c r="Y676" s="1">
        <v>94.573033710000004</v>
      </c>
      <c r="Z676" s="1">
        <v>-10.573033710000001</v>
      </c>
      <c r="AA676" s="1">
        <v>156.5168539</v>
      </c>
      <c r="AB676" s="1">
        <v>-85.453183519999996</v>
      </c>
      <c r="AC676" s="1">
        <v>403.73408239999998</v>
      </c>
      <c r="AD676" s="1">
        <v>61.666666669999998</v>
      </c>
      <c r="AE676" s="1">
        <v>15.408239699999999</v>
      </c>
      <c r="AF676" s="1">
        <v>47.0411985</v>
      </c>
      <c r="AG676" s="1">
        <v>164.7153558</v>
      </c>
      <c r="AH676" s="1">
        <v>53.782771539999999</v>
      </c>
      <c r="AI676" s="1">
        <v>124.6741573</v>
      </c>
      <c r="AJ676" s="1">
        <v>81.865168539999999</v>
      </c>
      <c r="AK676" s="1">
        <v>2820.4305989999998</v>
      </c>
      <c r="AL676" s="1">
        <v>452.00999689999998</v>
      </c>
      <c r="AM676" s="1">
        <v>46.449128440000003</v>
      </c>
      <c r="AN676" s="1">
        <v>3976736.3339999998</v>
      </c>
      <c r="AO676" s="1">
        <v>3117.649433</v>
      </c>
      <c r="AP676" s="1">
        <v>5472.3212810000005</v>
      </c>
      <c r="AQ676" s="1">
        <v>3668.9028750000002</v>
      </c>
      <c r="AR676" s="1">
        <v>8751.7493450000002</v>
      </c>
      <c r="AS676" s="1">
        <v>9434.6967139999997</v>
      </c>
      <c r="AT676" s="1">
        <v>2809.09276</v>
      </c>
      <c r="AU676" s="1">
        <v>4465.1660330000004</v>
      </c>
      <c r="AV676" s="1">
        <v>51109.654589999998</v>
      </c>
      <c r="AW676" s="1">
        <v>1224.7568920000001</v>
      </c>
      <c r="AX676" s="1">
        <v>166.49060850000001</v>
      </c>
      <c r="AY676" s="1">
        <v>579.9268677</v>
      </c>
      <c r="AZ676" s="1">
        <v>8857.0916049999996</v>
      </c>
      <c r="BA676" s="1">
        <v>1714.8548900000001</v>
      </c>
      <c r="BB676" s="1">
        <v>8063.2580889999999</v>
      </c>
      <c r="BC676" s="1">
        <v>3967.0719779999999</v>
      </c>
    </row>
    <row r="677" spans="1:55" ht="15.75" customHeight="1" x14ac:dyDescent="0.25">
      <c r="A677" s="1" t="s">
        <v>1435</v>
      </c>
      <c r="B677" s="1" t="s">
        <v>1436</v>
      </c>
      <c r="C677" s="1" t="s">
        <v>3161</v>
      </c>
      <c r="D677" s="1">
        <v>58.75</v>
      </c>
      <c r="E677" s="1">
        <v>5.5951617149999997</v>
      </c>
      <c r="F677" s="1">
        <v>4</v>
      </c>
      <c r="G677" s="1">
        <v>40</v>
      </c>
      <c r="H677" s="1">
        <v>10</v>
      </c>
      <c r="I677" s="1">
        <v>2.5</v>
      </c>
      <c r="J677" s="1">
        <v>0.625</v>
      </c>
      <c r="K677" s="1">
        <v>3.15</v>
      </c>
      <c r="L677" s="1">
        <v>0.78749999999999998</v>
      </c>
      <c r="M677" s="1">
        <v>20</v>
      </c>
      <c r="N677" s="1">
        <v>5</v>
      </c>
      <c r="O677" s="1">
        <v>27.5</v>
      </c>
      <c r="P677" s="1">
        <v>6.875</v>
      </c>
      <c r="Q677" s="1">
        <v>222</v>
      </c>
      <c r="R677" s="1">
        <v>112.472973</v>
      </c>
      <c r="S677" s="1">
        <v>85.657657659999998</v>
      </c>
      <c r="T677" s="1">
        <v>25.869369370000001</v>
      </c>
      <c r="U677" s="1">
        <v>8506.1261259999992</v>
      </c>
      <c r="V677" s="1">
        <v>283.27927929999998</v>
      </c>
      <c r="W677" s="1">
        <v>-41.337837839999999</v>
      </c>
      <c r="X677" s="1">
        <v>324.61711709999997</v>
      </c>
      <c r="Y677" s="1">
        <v>180.66216220000001</v>
      </c>
      <c r="Z677" s="1">
        <v>46.977477479999997</v>
      </c>
      <c r="AA677" s="1">
        <v>221.9684685</v>
      </c>
      <c r="AB677" s="1">
        <v>5.5720720720000001</v>
      </c>
      <c r="AC677" s="1">
        <v>1756.801802</v>
      </c>
      <c r="AD677" s="1">
        <v>230.24774769999999</v>
      </c>
      <c r="AE677" s="1">
        <v>90.099099100000004</v>
      </c>
      <c r="AF677" s="1">
        <v>32.31081081</v>
      </c>
      <c r="AG677" s="1">
        <v>613.74324320000005</v>
      </c>
      <c r="AH677" s="1">
        <v>290.95045049999999</v>
      </c>
      <c r="AI677" s="1">
        <v>586.44144140000003</v>
      </c>
      <c r="AJ677" s="1">
        <v>360.7612613</v>
      </c>
      <c r="AK677" s="1">
        <v>575.64406259999998</v>
      </c>
      <c r="AL677" s="1">
        <v>58.307610779999997</v>
      </c>
      <c r="AM677" s="1">
        <v>3.3629489220000002</v>
      </c>
      <c r="AN677" s="1">
        <v>150241.81210000001</v>
      </c>
      <c r="AO677" s="1">
        <v>520.19314340000005</v>
      </c>
      <c r="AP677" s="1">
        <v>886.97584689999996</v>
      </c>
      <c r="AQ677" s="1">
        <v>209.53147039999999</v>
      </c>
      <c r="AR677" s="1">
        <v>4607.1206430000002</v>
      </c>
      <c r="AS677" s="1">
        <v>2417.8320699999999</v>
      </c>
      <c r="AT677" s="1">
        <v>494.6641596</v>
      </c>
      <c r="AU677" s="1">
        <v>744.99704459999998</v>
      </c>
      <c r="AV677" s="1">
        <v>99349.245609999998</v>
      </c>
      <c r="AW677" s="1">
        <v>2050.1691129999999</v>
      </c>
      <c r="AX677" s="1">
        <v>617.82723899999996</v>
      </c>
      <c r="AY677" s="1">
        <v>95.988932370000001</v>
      </c>
      <c r="AZ677" s="1">
        <v>13841.36817</v>
      </c>
      <c r="BA677" s="1">
        <v>6077.0880310000002</v>
      </c>
      <c r="BB677" s="1">
        <v>11811.05312</v>
      </c>
      <c r="BC677" s="1">
        <v>24307.64863</v>
      </c>
    </row>
    <row r="678" spans="1:55" ht="15.75" customHeight="1" x14ac:dyDescent="0.25">
      <c r="A678" s="1" t="s">
        <v>1437</v>
      </c>
      <c r="B678" s="1" t="s">
        <v>1438</v>
      </c>
      <c r="C678" s="1" t="s">
        <v>3138</v>
      </c>
      <c r="D678" s="1">
        <v>51</v>
      </c>
      <c r="E678" s="1">
        <v>5.5951617149999997</v>
      </c>
      <c r="F678" s="1">
        <v>4</v>
      </c>
      <c r="G678" s="1">
        <v>80</v>
      </c>
      <c r="H678" s="1">
        <v>20</v>
      </c>
      <c r="I678" s="1">
        <v>11.5</v>
      </c>
      <c r="J678" s="1">
        <v>2.875</v>
      </c>
      <c r="K678" s="1">
        <v>5</v>
      </c>
      <c r="L678" s="1">
        <v>1.25</v>
      </c>
      <c r="M678" s="1" t="s">
        <v>71</v>
      </c>
      <c r="N678" s="1" t="s">
        <v>71</v>
      </c>
      <c r="O678" s="1" t="s">
        <v>71</v>
      </c>
      <c r="P678" s="1" t="s">
        <v>71</v>
      </c>
      <c r="Q678" s="1">
        <v>403</v>
      </c>
      <c r="R678" s="1">
        <v>61.019851119999998</v>
      </c>
      <c r="S678" s="1">
        <v>118.5856079</v>
      </c>
      <c r="T678" s="1">
        <v>29.478908189999999</v>
      </c>
      <c r="U678" s="1">
        <v>9863.0272949999999</v>
      </c>
      <c r="V678" s="1">
        <v>263.79652609999999</v>
      </c>
      <c r="W678" s="1">
        <v>-141.4590571</v>
      </c>
      <c r="X678" s="1">
        <v>405.25558310000002</v>
      </c>
      <c r="Y678" s="1">
        <v>135.2878412</v>
      </c>
      <c r="Z678" s="1">
        <v>-22.466501239999999</v>
      </c>
      <c r="AA678" s="1">
        <v>183.1091811</v>
      </c>
      <c r="AB678" s="1">
        <v>-71.280397019999995</v>
      </c>
      <c r="AC678" s="1">
        <v>849.00992559999997</v>
      </c>
      <c r="AD678" s="1">
        <v>113.4615385</v>
      </c>
      <c r="AE678" s="1">
        <v>33.300248140000001</v>
      </c>
      <c r="AF678" s="1">
        <v>40.255583129999998</v>
      </c>
      <c r="AG678" s="1">
        <v>319.6253102</v>
      </c>
      <c r="AH678" s="1">
        <v>115.0421836</v>
      </c>
      <c r="AI678" s="1">
        <v>250.12406949999999</v>
      </c>
      <c r="AJ678" s="1">
        <v>176.56079399999999</v>
      </c>
      <c r="AK678" s="1">
        <v>958.87522679999995</v>
      </c>
      <c r="AL678" s="1">
        <v>403.51193169999999</v>
      </c>
      <c r="AM678" s="1">
        <v>40.140723180000002</v>
      </c>
      <c r="AN678" s="1">
        <v>4851835.4939999999</v>
      </c>
      <c r="AO678" s="1">
        <v>1053.013222</v>
      </c>
      <c r="AP678" s="1">
        <v>4390.537499</v>
      </c>
      <c r="AQ678" s="1">
        <v>5011.5489429999998</v>
      </c>
      <c r="AR678" s="1">
        <v>6994.1607219999996</v>
      </c>
      <c r="AS678" s="1">
        <v>11122.99079</v>
      </c>
      <c r="AT678" s="1">
        <v>875.99800010000001</v>
      </c>
      <c r="AU678" s="1">
        <v>3021.3067540000002</v>
      </c>
      <c r="AV678" s="1">
        <v>115145.0497</v>
      </c>
      <c r="AW678" s="1">
        <v>2408.8013780000001</v>
      </c>
      <c r="AX678" s="1">
        <v>604.56385569999998</v>
      </c>
      <c r="AY678" s="1">
        <v>336.10118139999997</v>
      </c>
      <c r="AZ678" s="1">
        <v>19662.384129999999</v>
      </c>
      <c r="BA678" s="1">
        <v>5712.9857780000002</v>
      </c>
      <c r="BB678" s="1">
        <v>6001.1338219999998</v>
      </c>
      <c r="BC678" s="1">
        <v>30230.948410000001</v>
      </c>
    </row>
    <row r="679" spans="1:55" ht="15.75" customHeight="1" x14ac:dyDescent="0.25">
      <c r="A679" s="1" t="s">
        <v>1439</v>
      </c>
      <c r="B679" s="1" t="s">
        <v>1440</v>
      </c>
      <c r="C679" s="1" t="s">
        <v>3135</v>
      </c>
      <c r="D679" s="1">
        <v>74</v>
      </c>
      <c r="E679" s="1">
        <v>5.5951617149999997</v>
      </c>
      <c r="F679" s="1">
        <v>4</v>
      </c>
      <c r="G679" s="1">
        <v>67.5</v>
      </c>
      <c r="H679" s="1">
        <v>16.875</v>
      </c>
      <c r="I679" s="1">
        <v>2.25</v>
      </c>
      <c r="J679" s="1">
        <v>0.5625</v>
      </c>
      <c r="K679" s="1">
        <v>4.8</v>
      </c>
      <c r="L679" s="1">
        <v>1.2</v>
      </c>
      <c r="M679" s="1">
        <v>11.5</v>
      </c>
      <c r="N679" s="1">
        <v>2.875</v>
      </c>
      <c r="O679" s="1">
        <v>11.5</v>
      </c>
      <c r="P679" s="1">
        <v>2.875</v>
      </c>
      <c r="Q679" s="1">
        <v>87</v>
      </c>
      <c r="R679" s="1">
        <v>98.931034479999994</v>
      </c>
      <c r="S679" s="1">
        <v>114.9885057</v>
      </c>
      <c r="T679" s="1">
        <v>30.758620690000001</v>
      </c>
      <c r="U679" s="1">
        <v>8923.206897</v>
      </c>
      <c r="V679" s="1">
        <v>284.80459769999999</v>
      </c>
      <c r="W679" s="1">
        <v>-83.724137929999998</v>
      </c>
      <c r="X679" s="1">
        <v>368.5287356</v>
      </c>
      <c r="Y679" s="1">
        <v>124.0114943</v>
      </c>
      <c r="Z679" s="1">
        <v>42.563218390000003</v>
      </c>
      <c r="AA679" s="1">
        <v>210.88505749999999</v>
      </c>
      <c r="AB679" s="1">
        <v>-19.79310345</v>
      </c>
      <c r="AC679" s="1">
        <v>1084.4597699999999</v>
      </c>
      <c r="AD679" s="1">
        <v>112.4367816</v>
      </c>
      <c r="AE679" s="1">
        <v>68.126436780000006</v>
      </c>
      <c r="AF679" s="1">
        <v>16.632183909999998</v>
      </c>
      <c r="AG679" s="1">
        <v>316.03448279999998</v>
      </c>
      <c r="AH679" s="1">
        <v>225.09195399999999</v>
      </c>
      <c r="AI679" s="1">
        <v>284.74712640000001</v>
      </c>
      <c r="AJ679" s="1">
        <v>240.96551719999999</v>
      </c>
      <c r="AK679" s="1">
        <v>509.04170010000001</v>
      </c>
      <c r="AL679" s="1">
        <v>190.174285</v>
      </c>
      <c r="AM679" s="1">
        <v>11.41780273</v>
      </c>
      <c r="AN679" s="1">
        <v>866413.46829999995</v>
      </c>
      <c r="AO679" s="1">
        <v>350.01951350000002</v>
      </c>
      <c r="AP679" s="1">
        <v>1363.2718520000001</v>
      </c>
      <c r="AQ679" s="1">
        <v>1121.2288160000001</v>
      </c>
      <c r="AR679" s="1">
        <v>6180.6626569999999</v>
      </c>
      <c r="AS679" s="1">
        <v>8931.1790959999998</v>
      </c>
      <c r="AT679" s="1">
        <v>329.9866346</v>
      </c>
      <c r="AU679" s="1">
        <v>1074.1194869999999</v>
      </c>
      <c r="AV679" s="1">
        <v>44309.181499999999</v>
      </c>
      <c r="AW679" s="1">
        <v>320.2488639</v>
      </c>
      <c r="AX679" s="1">
        <v>546.46057199999996</v>
      </c>
      <c r="AY679" s="1">
        <v>175.42127769999999</v>
      </c>
      <c r="AZ679" s="1">
        <v>2597.7546109999998</v>
      </c>
      <c r="BA679" s="1">
        <v>5118.1542369999997</v>
      </c>
      <c r="BB679" s="1">
        <v>2848.6794970000001</v>
      </c>
      <c r="BC679" s="1">
        <v>6446.9639129999996</v>
      </c>
    </row>
    <row r="680" spans="1:55" ht="15.75" customHeight="1" x14ac:dyDescent="0.25">
      <c r="A680" s="1" t="s">
        <v>1441</v>
      </c>
      <c r="B680" s="1" t="s">
        <v>1442</v>
      </c>
      <c r="C680" s="1" t="s">
        <v>150</v>
      </c>
      <c r="D680" s="1">
        <v>38</v>
      </c>
      <c r="E680" s="1">
        <v>11.190323429999999</v>
      </c>
      <c r="F680" s="1">
        <v>2</v>
      </c>
      <c r="G680" s="1">
        <v>53.5</v>
      </c>
      <c r="H680" s="1">
        <v>13.375</v>
      </c>
      <c r="I680" s="1">
        <v>8.5</v>
      </c>
      <c r="J680" s="1">
        <v>2.125</v>
      </c>
      <c r="K680" s="1">
        <v>4.5</v>
      </c>
      <c r="L680" s="1">
        <v>1.125</v>
      </c>
      <c r="M680" s="1">
        <v>42</v>
      </c>
      <c r="N680" s="1">
        <v>10.5</v>
      </c>
      <c r="O680" s="1">
        <v>27</v>
      </c>
      <c r="P680" s="1">
        <v>6.75</v>
      </c>
      <c r="Q680" s="1">
        <v>124</v>
      </c>
      <c r="R680" s="1">
        <v>153.9596774</v>
      </c>
      <c r="S680" s="1">
        <v>125.87903230000001</v>
      </c>
      <c r="T680" s="1">
        <v>38.112903230000001</v>
      </c>
      <c r="U680" s="1">
        <v>7395.9435480000002</v>
      </c>
      <c r="V680" s="1">
        <v>314.76612899999998</v>
      </c>
      <c r="W680" s="1">
        <v>-14.338709679999999</v>
      </c>
      <c r="X680" s="1">
        <v>329.10483870000002</v>
      </c>
      <c r="Y680" s="1">
        <v>174.8467742</v>
      </c>
      <c r="Z680" s="1">
        <v>128.24193550000001</v>
      </c>
      <c r="AA680" s="1">
        <v>245.95161289999999</v>
      </c>
      <c r="AB680" s="1">
        <v>55.322580649999999</v>
      </c>
      <c r="AC680" s="1">
        <v>1289.887097</v>
      </c>
      <c r="AD680" s="1">
        <v>143.35483869999999</v>
      </c>
      <c r="AE680" s="1">
        <v>75.991935479999995</v>
      </c>
      <c r="AF680" s="1">
        <v>17.862903230000001</v>
      </c>
      <c r="AG680" s="1">
        <v>391.50806449999999</v>
      </c>
      <c r="AH680" s="1">
        <v>256.33870969999998</v>
      </c>
      <c r="AI680" s="1">
        <v>352.74193550000001</v>
      </c>
      <c r="AJ680" s="1">
        <v>318.32258059999998</v>
      </c>
      <c r="AK680" s="1">
        <v>1436.3804749999999</v>
      </c>
      <c r="AL680" s="1">
        <v>87.359231579999999</v>
      </c>
      <c r="AM680" s="1">
        <v>27.64568581</v>
      </c>
      <c r="AN680" s="1">
        <v>1167924.639</v>
      </c>
      <c r="AO680" s="1">
        <v>503.38388409999999</v>
      </c>
      <c r="AP680" s="1">
        <v>2205.803042</v>
      </c>
      <c r="AQ680" s="1">
        <v>826.17591140000002</v>
      </c>
      <c r="AR680" s="1">
        <v>6750.2608840000003</v>
      </c>
      <c r="AS680" s="1">
        <v>8361.8434300000008</v>
      </c>
      <c r="AT680" s="1">
        <v>614.63178600000003</v>
      </c>
      <c r="AU680" s="1">
        <v>2622.0089170000001</v>
      </c>
      <c r="AV680" s="1">
        <v>35961.77577</v>
      </c>
      <c r="AW680" s="1">
        <v>960.24704959999997</v>
      </c>
      <c r="AX680" s="1">
        <v>149.86172310000001</v>
      </c>
      <c r="AY680" s="1">
        <v>64.021702070000003</v>
      </c>
      <c r="AZ680" s="1">
        <v>6287.8129429999999</v>
      </c>
      <c r="BA680" s="1">
        <v>1527.185156</v>
      </c>
      <c r="BB680" s="1">
        <v>7356.2092839999996</v>
      </c>
      <c r="BC680" s="1">
        <v>5794.886966</v>
      </c>
    </row>
    <row r="681" spans="1:55" ht="15.75" customHeight="1" x14ac:dyDescent="0.25">
      <c r="A681" s="1" t="s">
        <v>1443</v>
      </c>
      <c r="B681" s="1" t="s">
        <v>1444</v>
      </c>
      <c r="C681" s="1" t="s">
        <v>65</v>
      </c>
      <c r="D681" s="1">
        <v>69</v>
      </c>
      <c r="E681" s="1">
        <v>11.190323429999999</v>
      </c>
      <c r="F681" s="1">
        <v>2</v>
      </c>
      <c r="G681" s="1">
        <v>100</v>
      </c>
      <c r="H681" s="1">
        <v>25</v>
      </c>
      <c r="I681" s="1">
        <v>5</v>
      </c>
      <c r="J681" s="1">
        <v>1.25</v>
      </c>
      <c r="K681" s="1">
        <v>2.5499999999999998</v>
      </c>
      <c r="L681" s="1">
        <v>0.63749999999999996</v>
      </c>
      <c r="M681" s="1">
        <v>62</v>
      </c>
      <c r="N681" s="1">
        <v>15.5</v>
      </c>
      <c r="O681" s="1" t="s">
        <v>71</v>
      </c>
      <c r="P681" s="1" t="s">
        <v>71</v>
      </c>
      <c r="Q681" s="1">
        <v>583</v>
      </c>
      <c r="R681" s="1">
        <v>68.279588340000004</v>
      </c>
      <c r="S681" s="1">
        <v>111.7993139</v>
      </c>
      <c r="T681" s="1">
        <v>30.128644940000001</v>
      </c>
      <c r="U681" s="1">
        <v>9631.9485420000001</v>
      </c>
      <c r="V681" s="1">
        <v>260.79759860000001</v>
      </c>
      <c r="W681" s="1">
        <v>-128.80274439999999</v>
      </c>
      <c r="X681" s="1">
        <v>389.60034309999998</v>
      </c>
      <c r="Y681" s="1">
        <v>147.25557459999999</v>
      </c>
      <c r="Z681" s="1">
        <v>-23.425385930000001</v>
      </c>
      <c r="AA681" s="1">
        <v>186.8782161</v>
      </c>
      <c r="AB681" s="1">
        <v>-61.689536879999999</v>
      </c>
      <c r="AC681" s="1">
        <v>946.80617500000005</v>
      </c>
      <c r="AD681" s="1">
        <v>109.69639789999999</v>
      </c>
      <c r="AE681" s="1">
        <v>48.679245280000004</v>
      </c>
      <c r="AF681" s="1">
        <v>27.461406520000001</v>
      </c>
      <c r="AG681" s="1">
        <v>308.22298460000002</v>
      </c>
      <c r="AH681" s="1">
        <v>164.0343053</v>
      </c>
      <c r="AI681" s="1">
        <v>283.38765009999997</v>
      </c>
      <c r="AJ681" s="1">
        <v>185.915952</v>
      </c>
      <c r="AK681" s="1">
        <v>1348.693174</v>
      </c>
      <c r="AL681" s="1">
        <v>192.5833672</v>
      </c>
      <c r="AM681" s="1">
        <v>137.5246592</v>
      </c>
      <c r="AN681" s="1">
        <v>5965009.0180000002</v>
      </c>
      <c r="AO681" s="1">
        <v>1460.3610249999999</v>
      </c>
      <c r="AP681" s="1">
        <v>4971.6294079999998</v>
      </c>
      <c r="AQ681" s="1">
        <v>6268.9310649999998</v>
      </c>
      <c r="AR681" s="1">
        <v>5345.1493460000002</v>
      </c>
      <c r="AS681" s="1">
        <v>9038.4716570000001</v>
      </c>
      <c r="AT681" s="1">
        <v>1173.756621</v>
      </c>
      <c r="AU681" s="1">
        <v>3837.908602</v>
      </c>
      <c r="AV681" s="1">
        <v>59966.507039999997</v>
      </c>
      <c r="AW681" s="1">
        <v>642.98155059999999</v>
      </c>
      <c r="AX681" s="1">
        <v>649.46566819999998</v>
      </c>
      <c r="AY681" s="1">
        <v>271.0839891</v>
      </c>
      <c r="AZ681" s="1">
        <v>4598.3247629999996</v>
      </c>
      <c r="BA681" s="1">
        <v>5971.0538040000001</v>
      </c>
      <c r="BB681" s="1">
        <v>2076.0315999999998</v>
      </c>
      <c r="BC681" s="1">
        <v>11235.32454</v>
      </c>
    </row>
    <row r="682" spans="1:55" ht="15.75" customHeight="1" x14ac:dyDescent="0.25">
      <c r="A682" s="1" t="s">
        <v>1445</v>
      </c>
      <c r="B682" s="1" t="s">
        <v>1446</v>
      </c>
      <c r="C682" s="1" t="s">
        <v>157</v>
      </c>
      <c r="D682" s="1">
        <v>88</v>
      </c>
      <c r="E682" s="1">
        <v>22.380646859999999</v>
      </c>
      <c r="F682" s="1">
        <v>1</v>
      </c>
      <c r="G682" s="1">
        <v>42.5</v>
      </c>
      <c r="H682" s="1">
        <v>10.625</v>
      </c>
      <c r="I682" s="1">
        <v>1.5</v>
      </c>
      <c r="J682" s="1">
        <v>0.375</v>
      </c>
      <c r="K682" s="1">
        <v>6.75</v>
      </c>
      <c r="L682" s="1">
        <v>1.6875</v>
      </c>
      <c r="M682" s="1">
        <v>0</v>
      </c>
      <c r="N682" s="1">
        <v>0</v>
      </c>
      <c r="O682" s="1">
        <v>65</v>
      </c>
      <c r="P682" s="1">
        <v>16.25</v>
      </c>
      <c r="Q682" s="1">
        <v>7</v>
      </c>
      <c r="R682" s="1">
        <v>91.857142859999996</v>
      </c>
      <c r="S682" s="1">
        <v>95.857142859999996</v>
      </c>
      <c r="T682" s="1">
        <v>45.857142860000003</v>
      </c>
      <c r="U682" s="1">
        <v>3867.7142859999999</v>
      </c>
      <c r="V682" s="1">
        <v>199.57142859999999</v>
      </c>
      <c r="W682" s="1">
        <v>-6.1428571429999996</v>
      </c>
      <c r="X682" s="1">
        <v>205.7142857</v>
      </c>
      <c r="Y682" s="1">
        <v>104.7142857</v>
      </c>
      <c r="Z682" s="1">
        <v>70.714285709999999</v>
      </c>
      <c r="AA682" s="1">
        <v>139.85714290000001</v>
      </c>
      <c r="AB682" s="1">
        <v>40</v>
      </c>
      <c r="AC682" s="1">
        <v>1088</v>
      </c>
      <c r="AD682" s="1">
        <v>108.8571429</v>
      </c>
      <c r="AE682" s="1">
        <v>67</v>
      </c>
      <c r="AF682" s="1">
        <v>13.71428571</v>
      </c>
      <c r="AG682" s="1">
        <v>304.14285710000001</v>
      </c>
      <c r="AH682" s="1">
        <v>236.2857143</v>
      </c>
      <c r="AI682" s="1">
        <v>265.7142857</v>
      </c>
      <c r="AJ682" s="1">
        <v>261.85714289999999</v>
      </c>
      <c r="AK682" s="1">
        <v>205.66428199999999</v>
      </c>
      <c r="AL682" s="1">
        <v>42.959958149999999</v>
      </c>
      <c r="AM682" s="1">
        <v>4.5325449039999999</v>
      </c>
      <c r="AN682" s="1">
        <v>633325.03729999997</v>
      </c>
      <c r="AO682" s="1">
        <v>151.3322187</v>
      </c>
      <c r="AP682" s="1">
        <v>626.48148389999994</v>
      </c>
      <c r="AQ682" s="1">
        <v>678.95528669999999</v>
      </c>
      <c r="AR682" s="1">
        <v>450.26935909999997</v>
      </c>
      <c r="AS682" s="1">
        <v>974.18619369999999</v>
      </c>
      <c r="AT682" s="1">
        <v>111.0447111</v>
      </c>
      <c r="AU682" s="1">
        <v>512.39747869999997</v>
      </c>
      <c r="AV682" s="1">
        <v>20148.986140000001</v>
      </c>
      <c r="AW682" s="1">
        <v>346.5069901</v>
      </c>
      <c r="AX682" s="1">
        <v>75.412408339999999</v>
      </c>
      <c r="AY682" s="1">
        <v>28.129815010000002</v>
      </c>
      <c r="AZ682" s="1">
        <v>2616.7030829999999</v>
      </c>
      <c r="BA682" s="1">
        <v>792.44449150000003</v>
      </c>
      <c r="BB682" s="1">
        <v>1280.315298</v>
      </c>
      <c r="BC682" s="1">
        <v>2259.0244459999999</v>
      </c>
    </row>
    <row r="683" spans="1:55" ht="15.75" customHeight="1" x14ac:dyDescent="0.25">
      <c r="A683" s="1" t="s">
        <v>1447</v>
      </c>
      <c r="B683" s="1" t="s">
        <v>1448</v>
      </c>
      <c r="C683" s="1" t="s">
        <v>1782</v>
      </c>
      <c r="D683" s="1">
        <v>66</v>
      </c>
      <c r="E683" s="1">
        <v>11.190323429999999</v>
      </c>
      <c r="F683" s="1">
        <v>2</v>
      </c>
      <c r="G683" s="1">
        <v>65</v>
      </c>
      <c r="H683" s="1">
        <v>16.25</v>
      </c>
      <c r="I683" s="1">
        <v>8.5</v>
      </c>
      <c r="J683" s="1">
        <v>2.125</v>
      </c>
      <c r="K683" s="1">
        <v>3.5</v>
      </c>
      <c r="L683" s="1">
        <v>0.875</v>
      </c>
      <c r="M683" s="1">
        <v>60</v>
      </c>
      <c r="N683" s="1">
        <v>15</v>
      </c>
      <c r="O683" s="1">
        <v>35</v>
      </c>
      <c r="P683" s="1">
        <v>8.75</v>
      </c>
      <c r="Q683" s="1">
        <v>415</v>
      </c>
      <c r="R683" s="1">
        <v>98.922891570000004</v>
      </c>
      <c r="S683" s="1">
        <v>81.228915659999998</v>
      </c>
      <c r="T683" s="1">
        <v>34.49156627</v>
      </c>
      <c r="U683" s="1">
        <v>5513.0722889999997</v>
      </c>
      <c r="V683" s="1">
        <v>226.15180720000001</v>
      </c>
      <c r="W683" s="1">
        <v>-6.5228915660000002</v>
      </c>
      <c r="X683" s="1">
        <v>232.67469879999999</v>
      </c>
      <c r="Y683" s="1">
        <v>97.809638550000003</v>
      </c>
      <c r="Z683" s="1">
        <v>78.742168669999998</v>
      </c>
      <c r="AA683" s="1">
        <v>169.19277109999999</v>
      </c>
      <c r="AB683" s="1">
        <v>28.428915660000001</v>
      </c>
      <c r="AC683" s="1">
        <v>816.51566270000001</v>
      </c>
      <c r="AD683" s="1">
        <v>87.231325299999995</v>
      </c>
      <c r="AE683" s="1">
        <v>50.518072289999999</v>
      </c>
      <c r="AF683" s="1">
        <v>16.231325300000002</v>
      </c>
      <c r="AG683" s="1">
        <v>244.55662649999999</v>
      </c>
      <c r="AH683" s="1">
        <v>165.62409640000001</v>
      </c>
      <c r="AI683" s="1">
        <v>204.8843373</v>
      </c>
      <c r="AJ683" s="1">
        <v>205.9927711</v>
      </c>
      <c r="AK683" s="1">
        <v>222.53510270000001</v>
      </c>
      <c r="AL683" s="1">
        <v>156.6117223</v>
      </c>
      <c r="AM683" s="1">
        <v>12.868890049999999</v>
      </c>
      <c r="AN683" s="1">
        <v>564263.65179999999</v>
      </c>
      <c r="AO683" s="1">
        <v>572.19187469999997</v>
      </c>
      <c r="AP683" s="1">
        <v>378.54476460000001</v>
      </c>
      <c r="AQ683" s="1">
        <v>865.04126650000001</v>
      </c>
      <c r="AR683" s="1">
        <v>2896.4443510000001</v>
      </c>
      <c r="AS683" s="1">
        <v>2737.1966470000002</v>
      </c>
      <c r="AT683" s="1">
        <v>283.01588959999998</v>
      </c>
      <c r="AU683" s="1">
        <v>337.49674640000001</v>
      </c>
      <c r="AV683" s="1">
        <v>26518.88321</v>
      </c>
      <c r="AW683" s="1">
        <v>445.53090040000001</v>
      </c>
      <c r="AX683" s="1">
        <v>120.56911700000001</v>
      </c>
      <c r="AY683" s="1">
        <v>38.811093649999997</v>
      </c>
      <c r="AZ683" s="1">
        <v>3463.4357949999999</v>
      </c>
      <c r="BA683" s="1">
        <v>1234.3317850000001</v>
      </c>
      <c r="BB683" s="1">
        <v>1790.377894</v>
      </c>
      <c r="BC683" s="1">
        <v>3589.379175</v>
      </c>
    </row>
    <row r="684" spans="1:55" ht="15.75" customHeight="1" x14ac:dyDescent="0.25">
      <c r="A684" s="1" t="s">
        <v>1449</v>
      </c>
      <c r="B684" s="1" t="s">
        <v>1450</v>
      </c>
      <c r="C684" s="1" t="s">
        <v>150</v>
      </c>
      <c r="D684" s="1">
        <v>48</v>
      </c>
      <c r="E684" s="1">
        <v>22.380646859999999</v>
      </c>
      <c r="F684" s="1">
        <v>1</v>
      </c>
      <c r="G684" s="1">
        <v>53</v>
      </c>
      <c r="H684" s="1">
        <v>13.25</v>
      </c>
      <c r="I684" s="1">
        <v>13</v>
      </c>
      <c r="J684" s="1">
        <v>3.25</v>
      </c>
      <c r="K684" s="1">
        <v>4.5</v>
      </c>
      <c r="L684" s="1">
        <v>1.125</v>
      </c>
      <c r="M684" s="1">
        <v>7.5</v>
      </c>
      <c r="N684" s="1">
        <v>1.875</v>
      </c>
      <c r="O684" s="1">
        <v>23</v>
      </c>
      <c r="P684" s="1">
        <v>5.75</v>
      </c>
      <c r="Q684" s="1">
        <v>125</v>
      </c>
      <c r="R684" s="1">
        <v>146.392</v>
      </c>
      <c r="S684" s="1">
        <v>122.256</v>
      </c>
      <c r="T684" s="1">
        <v>36.68</v>
      </c>
      <c r="U684" s="1">
        <v>7594.4480000000003</v>
      </c>
      <c r="V684" s="1">
        <v>309.52800000000002</v>
      </c>
      <c r="W684" s="1">
        <v>-21.207999999999998</v>
      </c>
      <c r="X684" s="1">
        <v>330.73599999999999</v>
      </c>
      <c r="Y684" s="1">
        <v>174.14400000000001</v>
      </c>
      <c r="Z684" s="1">
        <v>109.52</v>
      </c>
      <c r="AA684" s="1">
        <v>241.4</v>
      </c>
      <c r="AB684" s="1">
        <v>45.591999999999999</v>
      </c>
      <c r="AC684" s="1">
        <v>1273.5440000000001</v>
      </c>
      <c r="AD684" s="1">
        <v>136.77600000000001</v>
      </c>
      <c r="AE684" s="1">
        <v>78.168000000000006</v>
      </c>
      <c r="AF684" s="1">
        <v>15.352</v>
      </c>
      <c r="AG684" s="1">
        <v>375.19200000000001</v>
      </c>
      <c r="AH684" s="1">
        <v>260.63200000000001</v>
      </c>
      <c r="AI684" s="1">
        <v>344.01600000000002</v>
      </c>
      <c r="AJ684" s="1">
        <v>313.32</v>
      </c>
      <c r="AK684" s="1">
        <v>981.32090319999998</v>
      </c>
      <c r="AL684" s="1">
        <v>189.99845160000001</v>
      </c>
      <c r="AM684" s="1">
        <v>29.8</v>
      </c>
      <c r="AN684" s="1">
        <v>841909.99120000005</v>
      </c>
      <c r="AO684" s="1">
        <v>343.12219349999998</v>
      </c>
      <c r="AP684" s="1">
        <v>1407.262839</v>
      </c>
      <c r="AQ684" s="1">
        <v>536.00232259999996</v>
      </c>
      <c r="AR684" s="1">
        <v>5330.5597420000004</v>
      </c>
      <c r="AS684" s="1">
        <v>7888.606452</v>
      </c>
      <c r="AT684" s="1">
        <v>410.53225809999998</v>
      </c>
      <c r="AU684" s="1">
        <v>1792.2596129999999</v>
      </c>
      <c r="AV684" s="1">
        <v>32730.475869999998</v>
      </c>
      <c r="AW684" s="1">
        <v>832.9010323</v>
      </c>
      <c r="AX684" s="1">
        <v>112.8021935</v>
      </c>
      <c r="AY684" s="1">
        <v>34.181548390000003</v>
      </c>
      <c r="AZ684" s="1">
        <v>4875.5273550000002</v>
      </c>
      <c r="BA684" s="1">
        <v>1020.282839</v>
      </c>
      <c r="BB684" s="1">
        <v>4300.3545809999996</v>
      </c>
      <c r="BC684" s="1">
        <v>5334.3967739999998</v>
      </c>
    </row>
    <row r="685" spans="1:55" ht="15.75" customHeight="1" x14ac:dyDescent="0.25">
      <c r="A685" s="1" t="s">
        <v>1451</v>
      </c>
      <c r="B685" s="1" t="s">
        <v>1452</v>
      </c>
      <c r="C685" s="1" t="s">
        <v>3192</v>
      </c>
      <c r="D685" s="1">
        <v>52</v>
      </c>
      <c r="E685" s="1">
        <v>22.380646859999999</v>
      </c>
      <c r="F685" s="1">
        <v>1</v>
      </c>
      <c r="G685" s="1">
        <v>32.5</v>
      </c>
      <c r="H685" s="1">
        <v>8.125</v>
      </c>
      <c r="I685" s="1">
        <v>3</v>
      </c>
      <c r="J685" s="1">
        <v>0.75</v>
      </c>
      <c r="K685" s="1">
        <v>3</v>
      </c>
      <c r="L685" s="1">
        <v>0.75</v>
      </c>
      <c r="M685" s="1">
        <v>13.5</v>
      </c>
      <c r="N685" s="1">
        <v>3.375</v>
      </c>
      <c r="O685" s="1">
        <v>11.5</v>
      </c>
      <c r="P685" s="1">
        <v>2.875</v>
      </c>
      <c r="Q685" s="1">
        <v>180</v>
      </c>
      <c r="R685" s="1">
        <v>15.80555556</v>
      </c>
      <c r="S685" s="1">
        <v>74.349999999999994</v>
      </c>
      <c r="T685" s="1">
        <v>27.583333329999999</v>
      </c>
      <c r="U685" s="1">
        <v>7139.6555559999997</v>
      </c>
      <c r="V685" s="1">
        <v>160.9277778</v>
      </c>
      <c r="W685" s="1">
        <v>-117.16666669999999</v>
      </c>
      <c r="X685" s="1">
        <v>278.09444439999999</v>
      </c>
      <c r="Y685" s="1">
        <v>48.211111109999997</v>
      </c>
      <c r="Z685" s="1">
        <v>13.366666670000001</v>
      </c>
      <c r="AA685" s="1">
        <v>108.07777780000001</v>
      </c>
      <c r="AB685" s="1">
        <v>-72.438888890000001</v>
      </c>
      <c r="AC685" s="1">
        <v>1331.622222</v>
      </c>
      <c r="AD685" s="1">
        <v>180.8666667</v>
      </c>
      <c r="AE685" s="1">
        <v>59.92777778</v>
      </c>
      <c r="AF685" s="1">
        <v>33.922222220000002</v>
      </c>
      <c r="AG685" s="1">
        <v>485.62222220000001</v>
      </c>
      <c r="AH685" s="1">
        <v>203.81111110000001</v>
      </c>
      <c r="AI685" s="1">
        <v>290.26666669999997</v>
      </c>
      <c r="AJ685" s="1">
        <v>368.5</v>
      </c>
      <c r="AK685" s="1">
        <v>1663.811142</v>
      </c>
      <c r="AL685" s="1">
        <v>294.351676</v>
      </c>
      <c r="AM685" s="1">
        <v>26.277932960000001</v>
      </c>
      <c r="AN685" s="1">
        <v>8536164.4389999993</v>
      </c>
      <c r="AO685" s="1">
        <v>558.87184979999995</v>
      </c>
      <c r="AP685" s="1">
        <v>8186.832402</v>
      </c>
      <c r="AQ685" s="1">
        <v>9462.4323710000008</v>
      </c>
      <c r="AR685" s="1">
        <v>2051.7428930000001</v>
      </c>
      <c r="AS685" s="1">
        <v>8181.1608939999996</v>
      </c>
      <c r="AT685" s="1">
        <v>335.12240839999998</v>
      </c>
      <c r="AU685" s="1">
        <v>6053.3090940000002</v>
      </c>
      <c r="AV685" s="1">
        <v>580142.58270000003</v>
      </c>
      <c r="AW685" s="1">
        <v>13557.55754</v>
      </c>
      <c r="AX685" s="1">
        <v>1003.128833</v>
      </c>
      <c r="AY685" s="1">
        <v>202.53022970000001</v>
      </c>
      <c r="AZ685" s="1">
        <v>91515.565979999999</v>
      </c>
      <c r="BA685" s="1">
        <v>11570.209930000001</v>
      </c>
      <c r="BB685" s="1">
        <v>14729.783240000001</v>
      </c>
      <c r="BC685" s="1">
        <v>72150.932960000006</v>
      </c>
    </row>
    <row r="686" spans="1:55" ht="15.75" customHeight="1" x14ac:dyDescent="0.25">
      <c r="A686" s="1" t="s">
        <v>1453</v>
      </c>
      <c r="B686" s="1" t="s">
        <v>1454</v>
      </c>
      <c r="C686" s="1" t="s">
        <v>3135</v>
      </c>
      <c r="D686" s="1">
        <v>80</v>
      </c>
      <c r="E686" s="1">
        <v>22.380646859999999</v>
      </c>
      <c r="F686" s="1">
        <v>1</v>
      </c>
      <c r="G686" s="1">
        <v>66</v>
      </c>
      <c r="H686" s="1">
        <v>16.5</v>
      </c>
      <c r="I686" s="1">
        <v>2.5</v>
      </c>
      <c r="J686" s="1">
        <v>0.625</v>
      </c>
      <c r="K686" s="1">
        <v>4.0999999999999996</v>
      </c>
      <c r="L686" s="1">
        <v>1.0249999999999999</v>
      </c>
      <c r="M686" s="1">
        <v>9.15</v>
      </c>
      <c r="N686" s="1">
        <v>2.2875000000000001</v>
      </c>
      <c r="O686" s="1">
        <v>9.15</v>
      </c>
      <c r="P686" s="1">
        <v>2.2875000000000001</v>
      </c>
      <c r="Q686" s="1">
        <v>50</v>
      </c>
      <c r="R686" s="1">
        <v>123.58</v>
      </c>
      <c r="S686" s="1">
        <v>114.04</v>
      </c>
      <c r="T686" s="1">
        <v>52.66</v>
      </c>
      <c r="U686" s="1">
        <v>3656.62</v>
      </c>
      <c r="V686" s="1">
        <v>242.9</v>
      </c>
      <c r="W686" s="1">
        <v>26.46</v>
      </c>
      <c r="X686" s="1">
        <v>216.44</v>
      </c>
      <c r="Y686" s="1">
        <v>81.92</v>
      </c>
      <c r="Z686" s="1">
        <v>167.7</v>
      </c>
      <c r="AA686" s="1">
        <v>170.96</v>
      </c>
      <c r="AB686" s="1">
        <v>78.680000000000007</v>
      </c>
      <c r="AC686" s="1">
        <v>983.18</v>
      </c>
      <c r="AD686" s="1">
        <v>183.92</v>
      </c>
      <c r="AE686" s="1">
        <v>8.5399999999999991</v>
      </c>
      <c r="AF686" s="1">
        <v>79.900000000000006</v>
      </c>
      <c r="AG686" s="1">
        <v>497.28</v>
      </c>
      <c r="AH686" s="1">
        <v>38.28</v>
      </c>
      <c r="AI686" s="1">
        <v>45.08</v>
      </c>
      <c r="AJ686" s="1">
        <v>480.3</v>
      </c>
      <c r="AK686" s="1">
        <v>380.57510200000002</v>
      </c>
      <c r="AL686" s="1">
        <v>670.69224489999999</v>
      </c>
      <c r="AM686" s="1">
        <v>77.49428571</v>
      </c>
      <c r="AN686" s="1">
        <v>1227046.9750000001</v>
      </c>
      <c r="AO686" s="1">
        <v>1090.6632649999999</v>
      </c>
      <c r="AP686" s="1">
        <v>503.23306120000001</v>
      </c>
      <c r="AQ686" s="1">
        <v>1782.659592</v>
      </c>
      <c r="AR686" s="1">
        <v>626.36081630000001</v>
      </c>
      <c r="AS686" s="1">
        <v>355.6020408</v>
      </c>
      <c r="AT686" s="1">
        <v>350.56979589999997</v>
      </c>
      <c r="AU686" s="1">
        <v>742.09959179999998</v>
      </c>
      <c r="AV686" s="1">
        <v>211226.92610000001</v>
      </c>
      <c r="AW686" s="1">
        <v>5299.0546940000004</v>
      </c>
      <c r="AX686" s="1">
        <v>183.27387759999999</v>
      </c>
      <c r="AY686" s="1">
        <v>219.35714290000001</v>
      </c>
      <c r="AZ686" s="1">
        <v>44322.164900000003</v>
      </c>
      <c r="BA686" s="1">
        <v>2425.4302039999998</v>
      </c>
      <c r="BB686" s="1">
        <v>2271.0138780000002</v>
      </c>
      <c r="BC686" s="1">
        <v>38285.887759999998</v>
      </c>
    </row>
    <row r="687" spans="1:55" ht="15.75" customHeight="1" x14ac:dyDescent="0.25">
      <c r="A687" s="1" t="s">
        <v>1455</v>
      </c>
      <c r="B687" s="1" t="s">
        <v>1456</v>
      </c>
      <c r="C687" s="1" t="s">
        <v>344</v>
      </c>
      <c r="D687" s="1">
        <v>12</v>
      </c>
      <c r="E687" s="1">
        <v>22.380646859999999</v>
      </c>
      <c r="F687" s="1">
        <v>1</v>
      </c>
      <c r="G687" s="1">
        <v>25</v>
      </c>
      <c r="H687" s="1">
        <v>6.25</v>
      </c>
      <c r="I687" s="1">
        <v>4</v>
      </c>
      <c r="J687" s="1">
        <v>1</v>
      </c>
      <c r="K687" s="1">
        <v>4</v>
      </c>
      <c r="L687" s="1">
        <v>1</v>
      </c>
      <c r="M687" s="1">
        <v>6</v>
      </c>
      <c r="N687" s="1">
        <v>1.5</v>
      </c>
      <c r="O687" s="1">
        <v>6</v>
      </c>
      <c r="P687" s="1">
        <v>1.5</v>
      </c>
      <c r="Q687" s="1" t="s">
        <v>71</v>
      </c>
      <c r="R687" s="1" t="s">
        <v>71</v>
      </c>
      <c r="S687" s="1" t="s">
        <v>71</v>
      </c>
      <c r="T687" s="1" t="s">
        <v>71</v>
      </c>
      <c r="U687" s="1" t="s">
        <v>71</v>
      </c>
      <c r="V687" s="1" t="s">
        <v>71</v>
      </c>
      <c r="W687" s="1" t="s">
        <v>71</v>
      </c>
      <c r="X687" s="1" t="s">
        <v>71</v>
      </c>
      <c r="Y687" s="1" t="s">
        <v>71</v>
      </c>
      <c r="Z687" s="1" t="s">
        <v>71</v>
      </c>
      <c r="AA687" s="1" t="s">
        <v>71</v>
      </c>
      <c r="AB687" s="1" t="s">
        <v>71</v>
      </c>
      <c r="AC687" s="1" t="s">
        <v>71</v>
      </c>
      <c r="AD687" s="1" t="s">
        <v>71</v>
      </c>
      <c r="AE687" s="1" t="s">
        <v>71</v>
      </c>
      <c r="AF687" s="1" t="s">
        <v>71</v>
      </c>
      <c r="AG687" s="1" t="s">
        <v>71</v>
      </c>
      <c r="AH687" s="1" t="s">
        <v>71</v>
      </c>
      <c r="AI687" s="1" t="s">
        <v>71</v>
      </c>
      <c r="AJ687" s="1" t="s">
        <v>71</v>
      </c>
      <c r="AK687" s="1" t="s">
        <v>71</v>
      </c>
      <c r="AL687" s="1" t="s">
        <v>71</v>
      </c>
      <c r="AM687" s="1" t="s">
        <v>71</v>
      </c>
      <c r="AN687" s="1" t="s">
        <v>71</v>
      </c>
      <c r="AO687" s="1" t="s">
        <v>71</v>
      </c>
      <c r="AP687" s="1" t="s">
        <v>71</v>
      </c>
      <c r="AQ687" s="1" t="s">
        <v>71</v>
      </c>
      <c r="AR687" s="1" t="s">
        <v>71</v>
      </c>
      <c r="AS687" s="1" t="s">
        <v>71</v>
      </c>
      <c r="AT687" s="1" t="s">
        <v>71</v>
      </c>
      <c r="AU687" s="1" t="s">
        <v>71</v>
      </c>
      <c r="AV687" s="1" t="s">
        <v>71</v>
      </c>
      <c r="AW687" s="1" t="s">
        <v>71</v>
      </c>
      <c r="AX687" s="1" t="s">
        <v>71</v>
      </c>
      <c r="AY687" s="1" t="s">
        <v>71</v>
      </c>
      <c r="AZ687" s="1" t="s">
        <v>71</v>
      </c>
      <c r="BA687" s="1" t="s">
        <v>71</v>
      </c>
      <c r="BB687" s="1" t="s">
        <v>71</v>
      </c>
      <c r="BC687" s="1" t="s">
        <v>71</v>
      </c>
    </row>
    <row r="688" spans="1:55" ht="15.75" customHeight="1" x14ac:dyDescent="0.25">
      <c r="A688" s="1" t="s">
        <v>1457</v>
      </c>
      <c r="B688" s="1" t="s">
        <v>1458</v>
      </c>
      <c r="C688" s="1" t="s">
        <v>3135</v>
      </c>
      <c r="D688" s="1">
        <v>72</v>
      </c>
      <c r="E688" s="1">
        <v>22.380646859999999</v>
      </c>
      <c r="F688" s="1">
        <v>1</v>
      </c>
      <c r="G688" s="1">
        <v>60</v>
      </c>
      <c r="H688" s="1">
        <v>15</v>
      </c>
      <c r="I688" s="1">
        <v>2</v>
      </c>
      <c r="J688" s="1">
        <v>0.5</v>
      </c>
      <c r="K688" s="1">
        <v>4.5</v>
      </c>
      <c r="L688" s="1">
        <v>1.125</v>
      </c>
      <c r="M688" s="1">
        <v>9.5</v>
      </c>
      <c r="N688" s="1">
        <v>2.375</v>
      </c>
      <c r="O688" s="1">
        <v>9.5</v>
      </c>
      <c r="P688" s="1">
        <v>2.375</v>
      </c>
      <c r="Q688" s="1">
        <v>98</v>
      </c>
      <c r="R688" s="1">
        <v>110.0102041</v>
      </c>
      <c r="S688" s="1">
        <v>121.1530612</v>
      </c>
      <c r="T688" s="1">
        <v>30.867346940000001</v>
      </c>
      <c r="U688" s="1">
        <v>9354.0306120000005</v>
      </c>
      <c r="V688" s="1">
        <v>301.6836735</v>
      </c>
      <c r="W688" s="1">
        <v>-85.112244899999993</v>
      </c>
      <c r="X688" s="1">
        <v>386.79591840000001</v>
      </c>
      <c r="Y688" s="1">
        <v>177.70408159999999</v>
      </c>
      <c r="Z688" s="1">
        <v>-5.2551020409999998</v>
      </c>
      <c r="AA688" s="1">
        <v>225.5510204</v>
      </c>
      <c r="AB688" s="1">
        <v>-16.877551019999999</v>
      </c>
      <c r="AC688" s="1">
        <v>999</v>
      </c>
      <c r="AD688" s="1">
        <v>109.43877550000001</v>
      </c>
      <c r="AE688" s="1">
        <v>48.83673469</v>
      </c>
      <c r="AF688" s="1">
        <v>22.959183670000002</v>
      </c>
      <c r="AG688" s="1">
        <v>310.79591840000001</v>
      </c>
      <c r="AH688" s="1">
        <v>176.03061220000001</v>
      </c>
      <c r="AI688" s="1">
        <v>288.64285710000001</v>
      </c>
      <c r="AJ688" s="1">
        <v>177.56122450000001</v>
      </c>
      <c r="AK688" s="1">
        <v>429.82463710000002</v>
      </c>
      <c r="AL688" s="1">
        <v>195.98663999999999</v>
      </c>
      <c r="AM688" s="1">
        <v>13.023458870000001</v>
      </c>
      <c r="AN688" s="1">
        <v>523988.87530000001</v>
      </c>
      <c r="AO688" s="1">
        <v>279.80612239999999</v>
      </c>
      <c r="AP688" s="1">
        <v>661.68830209999999</v>
      </c>
      <c r="AQ688" s="1">
        <v>411.29812750000002</v>
      </c>
      <c r="AR688" s="1">
        <v>1528.8290549999999</v>
      </c>
      <c r="AS688" s="1">
        <v>3347.3878599999998</v>
      </c>
      <c r="AT688" s="1">
        <v>191.3014938</v>
      </c>
      <c r="AU688" s="1">
        <v>869.86114029999999</v>
      </c>
      <c r="AV688" s="1">
        <v>13009.855670000001</v>
      </c>
      <c r="AW688" s="1">
        <v>163.65085210000001</v>
      </c>
      <c r="AX688" s="1">
        <v>179.1483274</v>
      </c>
      <c r="AY688" s="1">
        <v>61.441615820000003</v>
      </c>
      <c r="AZ688" s="1">
        <v>1206.720808</v>
      </c>
      <c r="BA688" s="1">
        <v>1909.2052389999999</v>
      </c>
      <c r="BB688" s="1">
        <v>810.0257732</v>
      </c>
      <c r="BC688" s="1">
        <v>2028.7023979999999</v>
      </c>
    </row>
    <row r="689" spans="1:55" ht="15.75" customHeight="1" x14ac:dyDescent="0.25">
      <c r="A689" s="1" t="s">
        <v>1459</v>
      </c>
      <c r="B689" s="1" t="s">
        <v>1460</v>
      </c>
      <c r="C689" s="1" t="s">
        <v>3135</v>
      </c>
      <c r="D689" s="1">
        <v>83.5</v>
      </c>
      <c r="E689" s="1">
        <v>5.5951617149999997</v>
      </c>
      <c r="F689" s="1">
        <v>4</v>
      </c>
      <c r="G689" s="1">
        <v>62</v>
      </c>
      <c r="H689" s="1">
        <v>15.5</v>
      </c>
      <c r="I689" s="1">
        <v>2.1</v>
      </c>
      <c r="J689" s="1">
        <v>0.52500000000000002</v>
      </c>
      <c r="K689" s="1">
        <v>3.2</v>
      </c>
      <c r="L689" s="1">
        <v>0.8</v>
      </c>
      <c r="M689" s="1">
        <v>8</v>
      </c>
      <c r="N689" s="1">
        <v>2</v>
      </c>
      <c r="O689" s="1">
        <v>8</v>
      </c>
      <c r="P689" s="1">
        <v>2</v>
      </c>
      <c r="Q689" s="1">
        <v>240</v>
      </c>
      <c r="R689" s="1">
        <v>88.4375</v>
      </c>
      <c r="S689" s="1">
        <v>143.40416669999999</v>
      </c>
      <c r="T689" s="1">
        <v>46.412500000000001</v>
      </c>
      <c r="U689" s="1">
        <v>5969.1333329999998</v>
      </c>
      <c r="V689" s="1">
        <v>264.72916670000001</v>
      </c>
      <c r="W689" s="1">
        <v>-46.245833330000004</v>
      </c>
      <c r="X689" s="1">
        <v>310.97500000000002</v>
      </c>
      <c r="Y689" s="1">
        <v>65.150000000000006</v>
      </c>
      <c r="Z689" s="1">
        <v>141.9833333</v>
      </c>
      <c r="AA689" s="1">
        <v>168.15833330000001</v>
      </c>
      <c r="AB689" s="1">
        <v>17.87916667</v>
      </c>
      <c r="AC689" s="1">
        <v>799.04583330000003</v>
      </c>
      <c r="AD689" s="1">
        <v>133.71666669999999</v>
      </c>
      <c r="AE689" s="1">
        <v>11.8125</v>
      </c>
      <c r="AF689" s="1">
        <v>59.170833330000001</v>
      </c>
      <c r="AG689" s="1">
        <v>362.7583333</v>
      </c>
      <c r="AH689" s="1">
        <v>55.987499999999997</v>
      </c>
      <c r="AI689" s="1">
        <v>102.1083333</v>
      </c>
      <c r="AJ689" s="1">
        <v>331.86250000000001</v>
      </c>
      <c r="AK689" s="1">
        <v>1491.0672070000001</v>
      </c>
      <c r="AL689" s="1">
        <v>402.86107040000002</v>
      </c>
      <c r="AM689" s="1">
        <v>38.670135979999998</v>
      </c>
      <c r="AN689" s="1">
        <v>1832090.8689999999</v>
      </c>
      <c r="AO689" s="1">
        <v>1732.0560499999999</v>
      </c>
      <c r="AP689" s="1">
        <v>2194.361907</v>
      </c>
      <c r="AQ689" s="1">
        <v>3047.2880749999999</v>
      </c>
      <c r="AR689" s="1">
        <v>7604.4627620000001</v>
      </c>
      <c r="AS689" s="1">
        <v>1162.761227</v>
      </c>
      <c r="AT689" s="1">
        <v>1452.2175030000001</v>
      </c>
      <c r="AU689" s="1">
        <v>2016.7008189999999</v>
      </c>
      <c r="AV689" s="1">
        <v>172396.68830000001</v>
      </c>
      <c r="AW689" s="1">
        <v>5408.4382150000001</v>
      </c>
      <c r="AX689" s="1">
        <v>121.2408473</v>
      </c>
      <c r="AY689" s="1">
        <v>325.3054219</v>
      </c>
      <c r="AZ689" s="1">
        <v>43914.527130000002</v>
      </c>
      <c r="BA689" s="1">
        <v>2007.9789229999999</v>
      </c>
      <c r="BB689" s="1">
        <v>5074.640934</v>
      </c>
      <c r="BC689" s="1">
        <v>43609.97683</v>
      </c>
    </row>
    <row r="690" spans="1:55" ht="15.75" customHeight="1" x14ac:dyDescent="0.25">
      <c r="A690" s="1" t="s">
        <v>1461</v>
      </c>
      <c r="B690" s="1" t="s">
        <v>1462</v>
      </c>
      <c r="C690" s="1" t="s">
        <v>65</v>
      </c>
      <c r="D690" s="1">
        <v>79.9375</v>
      </c>
      <c r="E690" s="1">
        <v>1.3987904289999999</v>
      </c>
      <c r="F690" s="1">
        <v>16</v>
      </c>
      <c r="G690" s="1">
        <v>9</v>
      </c>
      <c r="H690" s="1">
        <v>2.25</v>
      </c>
      <c r="I690" s="1">
        <v>1.5</v>
      </c>
      <c r="J690" s="1">
        <v>0.375</v>
      </c>
      <c r="K690" s="1">
        <v>3</v>
      </c>
      <c r="L690" s="1">
        <v>0.75</v>
      </c>
      <c r="M690" s="1">
        <v>9.5</v>
      </c>
      <c r="N690" s="1">
        <v>2.375</v>
      </c>
      <c r="O690" s="1">
        <v>15</v>
      </c>
      <c r="P690" s="1">
        <v>3.75</v>
      </c>
      <c r="Q690" s="1">
        <v>472</v>
      </c>
      <c r="R690" s="1">
        <v>-8.9300847460000004</v>
      </c>
      <c r="S690" s="1">
        <v>63.913135590000003</v>
      </c>
      <c r="T690" s="1">
        <v>23.43644068</v>
      </c>
      <c r="U690" s="1">
        <v>7552.9703390000004</v>
      </c>
      <c r="V690" s="1">
        <v>138.34745760000001</v>
      </c>
      <c r="W690" s="1">
        <v>-139.96822030000001</v>
      </c>
      <c r="X690" s="1">
        <v>278.31567799999999</v>
      </c>
      <c r="Y690" s="1">
        <v>44.855932199999998</v>
      </c>
      <c r="Z690" s="1">
        <v>-31.514830509999999</v>
      </c>
      <c r="AA690" s="1">
        <v>90.972457629999994</v>
      </c>
      <c r="AB690" s="1">
        <v>-99.485169490000004</v>
      </c>
      <c r="AC690" s="1">
        <v>744.49788139999998</v>
      </c>
      <c r="AD690" s="1">
        <v>95.260593220000004</v>
      </c>
      <c r="AE690" s="1">
        <v>36.004237289999999</v>
      </c>
      <c r="AF690" s="1">
        <v>31.42372881</v>
      </c>
      <c r="AG690" s="1">
        <v>253.01906779999999</v>
      </c>
      <c r="AH690" s="1">
        <v>122.5826271</v>
      </c>
      <c r="AI690" s="1">
        <v>188.6716102</v>
      </c>
      <c r="AJ690" s="1">
        <v>185.39406779999999</v>
      </c>
      <c r="AK690" s="1">
        <v>3094.3921289999998</v>
      </c>
      <c r="AL690" s="1">
        <v>222.6060267</v>
      </c>
      <c r="AM690" s="1">
        <v>22.637140599999999</v>
      </c>
      <c r="AN690" s="1">
        <v>8181166.7970000003</v>
      </c>
      <c r="AO690" s="1">
        <v>1564.7410130000001</v>
      </c>
      <c r="AP690" s="1">
        <v>8902.9735099999998</v>
      </c>
      <c r="AQ690" s="1">
        <v>8395.1082040000001</v>
      </c>
      <c r="AR690" s="1">
        <v>2163.036525</v>
      </c>
      <c r="AS690" s="1">
        <v>9376.4583779999994</v>
      </c>
      <c r="AT690" s="1">
        <v>1165.109643</v>
      </c>
      <c r="AU690" s="1">
        <v>7258.4159149999996</v>
      </c>
      <c r="AV690" s="1">
        <v>230696.22500000001</v>
      </c>
      <c r="AW690" s="1">
        <v>3543.3268509999998</v>
      </c>
      <c r="AX690" s="1">
        <v>563.32482279999999</v>
      </c>
      <c r="AY690" s="1">
        <v>178.80945700000001</v>
      </c>
      <c r="AZ690" s="1">
        <v>25286.96142</v>
      </c>
      <c r="BA690" s="1">
        <v>6995.6492090000002</v>
      </c>
      <c r="BB690" s="1">
        <v>9463.1636930000004</v>
      </c>
      <c r="BC690" s="1">
        <v>18969.891090000001</v>
      </c>
    </row>
    <row r="691" spans="1:55" ht="15.75" customHeight="1" x14ac:dyDescent="0.25">
      <c r="A691" s="1" t="s">
        <v>1463</v>
      </c>
      <c r="B691" s="1" t="s">
        <v>1464</v>
      </c>
      <c r="C691" s="1" t="s">
        <v>157</v>
      </c>
      <c r="D691" s="1">
        <v>94</v>
      </c>
      <c r="E691" s="1">
        <v>22.380646859999999</v>
      </c>
      <c r="F691" s="1">
        <v>1</v>
      </c>
      <c r="G691" s="1">
        <v>9.5</v>
      </c>
      <c r="H691" s="1">
        <v>2.375</v>
      </c>
      <c r="I691" s="1">
        <v>1.25</v>
      </c>
      <c r="J691" s="1">
        <v>0.3125</v>
      </c>
      <c r="K691" s="1">
        <v>4.5</v>
      </c>
      <c r="L691" s="1">
        <v>1.125</v>
      </c>
      <c r="M691" s="1">
        <v>0</v>
      </c>
      <c r="N691" s="1">
        <v>0</v>
      </c>
      <c r="O691" s="1">
        <v>25</v>
      </c>
      <c r="P691" s="1">
        <v>6.25</v>
      </c>
      <c r="Q691" s="1">
        <v>31</v>
      </c>
      <c r="R691" s="1">
        <v>81.935483869999999</v>
      </c>
      <c r="S691" s="1">
        <v>99.258064520000005</v>
      </c>
      <c r="T691" s="1">
        <v>46.806451610000003</v>
      </c>
      <c r="U691" s="1">
        <v>3855.8709680000002</v>
      </c>
      <c r="V691" s="1">
        <v>196.9032258</v>
      </c>
      <c r="W691" s="1">
        <v>-13.77419355</v>
      </c>
      <c r="X691" s="1">
        <v>210.67741939999999</v>
      </c>
      <c r="Y691" s="1">
        <v>75.967741939999996</v>
      </c>
      <c r="Z691" s="1">
        <v>93.129032260000002</v>
      </c>
      <c r="AA691" s="1">
        <v>129.87096769999999</v>
      </c>
      <c r="AB691" s="1">
        <v>30.354838709999999</v>
      </c>
      <c r="AC691" s="1">
        <v>1089.9354840000001</v>
      </c>
      <c r="AD691" s="1">
        <v>113.1612903</v>
      </c>
      <c r="AE691" s="1">
        <v>60.032258059999997</v>
      </c>
      <c r="AF691" s="1">
        <v>16.451612900000001</v>
      </c>
      <c r="AG691" s="1">
        <v>316.41935480000001</v>
      </c>
      <c r="AH691" s="1">
        <v>219.1935484</v>
      </c>
      <c r="AI691" s="1">
        <v>236.7741935</v>
      </c>
      <c r="AJ691" s="1">
        <v>284.77419350000002</v>
      </c>
      <c r="AK691" s="1">
        <v>290.92903230000002</v>
      </c>
      <c r="AL691" s="1">
        <v>58.597849459999999</v>
      </c>
      <c r="AM691" s="1">
        <v>4.2946236559999997</v>
      </c>
      <c r="AN691" s="1">
        <v>284475.44949999999</v>
      </c>
      <c r="AO691" s="1">
        <v>371.55698919999998</v>
      </c>
      <c r="AP691" s="1">
        <v>292.64731180000001</v>
      </c>
      <c r="AQ691" s="1">
        <v>424.55913980000003</v>
      </c>
      <c r="AR691" s="1">
        <v>1877.432258</v>
      </c>
      <c r="AS691" s="1">
        <v>2089.7161289999999</v>
      </c>
      <c r="AT691" s="1">
        <v>336.18279569999999</v>
      </c>
      <c r="AU691" s="1">
        <v>323.83655909999999</v>
      </c>
      <c r="AV691" s="1">
        <v>290846.66239999997</v>
      </c>
      <c r="AW691" s="1">
        <v>3002.6731180000002</v>
      </c>
      <c r="AX691" s="1">
        <v>755.63225809999994</v>
      </c>
      <c r="AY691" s="1">
        <v>25.05591398</v>
      </c>
      <c r="AZ691" s="1">
        <v>24014.851610000002</v>
      </c>
      <c r="BA691" s="1">
        <v>13714.76129</v>
      </c>
      <c r="BB691" s="1">
        <v>13867.847309999999</v>
      </c>
      <c r="BC691" s="1">
        <v>21333.64731</v>
      </c>
    </row>
    <row r="692" spans="1:55" ht="15.75" customHeight="1" x14ac:dyDescent="0.25">
      <c r="A692" s="1" t="s">
        <v>1465</v>
      </c>
      <c r="B692" s="1" t="s">
        <v>1466</v>
      </c>
      <c r="C692" s="1" t="s">
        <v>157</v>
      </c>
      <c r="D692" s="1">
        <v>88</v>
      </c>
      <c r="E692" s="1">
        <v>22.380646859999999</v>
      </c>
      <c r="F692" s="1">
        <v>1</v>
      </c>
      <c r="G692" s="1">
        <v>37.5</v>
      </c>
      <c r="H692" s="1">
        <v>9.375</v>
      </c>
      <c r="I692" s="1">
        <v>1.75</v>
      </c>
      <c r="J692" s="1">
        <v>0.4375</v>
      </c>
      <c r="K692" s="1">
        <v>7.25</v>
      </c>
      <c r="L692" s="1">
        <v>1.8125</v>
      </c>
      <c r="M692" s="1">
        <v>0</v>
      </c>
      <c r="N692" s="1">
        <v>0</v>
      </c>
      <c r="O692" s="1">
        <v>85</v>
      </c>
      <c r="P692" s="1">
        <v>21.25</v>
      </c>
      <c r="Q692" s="1">
        <v>72</v>
      </c>
      <c r="R692" s="1">
        <v>115.5277778</v>
      </c>
      <c r="S692" s="1">
        <v>88.875</v>
      </c>
      <c r="T692" s="1">
        <v>46.194444439999998</v>
      </c>
      <c r="U692" s="1">
        <v>3461.708333</v>
      </c>
      <c r="V692" s="1">
        <v>215.5277778</v>
      </c>
      <c r="W692" s="1">
        <v>25.027777780000001</v>
      </c>
      <c r="X692" s="1">
        <v>190.5</v>
      </c>
      <c r="Y692" s="1">
        <v>88.916666669999998</v>
      </c>
      <c r="Z692" s="1">
        <v>135.38888890000001</v>
      </c>
      <c r="AA692" s="1">
        <v>159.2777778</v>
      </c>
      <c r="AB692" s="1">
        <v>70.111111109999996</v>
      </c>
      <c r="AC692" s="1">
        <v>2436.041667</v>
      </c>
      <c r="AD692" s="1">
        <v>255.1527778</v>
      </c>
      <c r="AE692" s="1">
        <v>145.11111109999999</v>
      </c>
      <c r="AF692" s="1">
        <v>17.11111111</v>
      </c>
      <c r="AG692" s="1">
        <v>726.36111110000002</v>
      </c>
      <c r="AH692" s="1">
        <v>498.11111110000002</v>
      </c>
      <c r="AI692" s="1">
        <v>531.93055560000005</v>
      </c>
      <c r="AJ692" s="1">
        <v>650.18055560000005</v>
      </c>
      <c r="AK692" s="1">
        <v>510.84428789999998</v>
      </c>
      <c r="AL692" s="1">
        <v>43.406690140000002</v>
      </c>
      <c r="AM692" s="1">
        <v>0.97574334900000004</v>
      </c>
      <c r="AN692" s="1">
        <v>107983.1391</v>
      </c>
      <c r="AO692" s="1">
        <v>325.54851330000002</v>
      </c>
      <c r="AP692" s="1">
        <v>809.49217529999999</v>
      </c>
      <c r="AQ692" s="1">
        <v>248.47887320000001</v>
      </c>
      <c r="AR692" s="1">
        <v>491.28873240000001</v>
      </c>
      <c r="AS692" s="1">
        <v>2159.5367759999999</v>
      </c>
      <c r="AT692" s="1">
        <v>427.24569639999999</v>
      </c>
      <c r="AU692" s="1">
        <v>724.46635370000001</v>
      </c>
      <c r="AV692" s="1">
        <v>1163121.8149999999</v>
      </c>
      <c r="AW692" s="1">
        <v>11373.31436</v>
      </c>
      <c r="AX692" s="1">
        <v>4841.2550860000001</v>
      </c>
      <c r="AY692" s="1">
        <v>14.49452269</v>
      </c>
      <c r="AZ692" s="1">
        <v>84646.233959999998</v>
      </c>
      <c r="BA692" s="1">
        <v>56756.550860000003</v>
      </c>
      <c r="BB692" s="1">
        <v>76488.009189999997</v>
      </c>
      <c r="BC692" s="1">
        <v>39587.304969999997</v>
      </c>
    </row>
    <row r="693" spans="1:55" ht="15.75" customHeight="1" x14ac:dyDescent="0.25">
      <c r="A693" s="1" t="s">
        <v>1467</v>
      </c>
      <c r="B693" s="1" t="s">
        <v>1468</v>
      </c>
      <c r="C693" s="1" t="s">
        <v>96</v>
      </c>
      <c r="D693" s="1">
        <v>43.666666669999998</v>
      </c>
      <c r="E693" s="1">
        <v>3.7301078099999998</v>
      </c>
      <c r="F693" s="1">
        <v>6</v>
      </c>
      <c r="G693" s="1">
        <v>17.5</v>
      </c>
      <c r="H693" s="1">
        <v>4.375</v>
      </c>
      <c r="I693" s="1">
        <v>1.25</v>
      </c>
      <c r="J693" s="1">
        <v>0.3125</v>
      </c>
      <c r="K693" s="1">
        <v>2.9</v>
      </c>
      <c r="L693" s="1">
        <v>0.72499999999999998</v>
      </c>
      <c r="M693" s="1">
        <v>10</v>
      </c>
      <c r="N693" s="1">
        <v>2.5</v>
      </c>
      <c r="O693" s="1">
        <v>10</v>
      </c>
      <c r="P693" s="1">
        <v>2.5</v>
      </c>
      <c r="Q693" s="1">
        <v>114</v>
      </c>
      <c r="R693" s="1">
        <v>-81.035087720000007</v>
      </c>
      <c r="S693" s="1">
        <v>91.026315789999998</v>
      </c>
      <c r="T693" s="1">
        <v>19.42982456</v>
      </c>
      <c r="U693" s="1">
        <v>13221.271930000001</v>
      </c>
      <c r="V693" s="1">
        <v>158.07017540000001</v>
      </c>
      <c r="W693" s="1">
        <v>-303.0877193</v>
      </c>
      <c r="X693" s="1">
        <v>461.15789469999999</v>
      </c>
      <c r="Y693" s="1">
        <v>78.166666669999998</v>
      </c>
      <c r="Z693" s="1">
        <v>-185.52631579999999</v>
      </c>
      <c r="AA693" s="1">
        <v>88.447368420000004</v>
      </c>
      <c r="AB693" s="1">
        <v>-244.4210526</v>
      </c>
      <c r="AC693" s="1">
        <v>309.88596489999998</v>
      </c>
      <c r="AD693" s="1">
        <v>50.184210530000001</v>
      </c>
      <c r="AE693" s="1">
        <v>11.20175439</v>
      </c>
      <c r="AF693" s="1">
        <v>50.543859650000002</v>
      </c>
      <c r="AG693" s="1">
        <v>133.72807019999999</v>
      </c>
      <c r="AH693" s="1">
        <v>38.982456139999996</v>
      </c>
      <c r="AI693" s="1">
        <v>124.37719300000001</v>
      </c>
      <c r="AJ693" s="1">
        <v>48.192982460000003</v>
      </c>
      <c r="AK693" s="1">
        <v>1806.2465460000001</v>
      </c>
      <c r="AL693" s="1">
        <v>377.05239870000003</v>
      </c>
      <c r="AM693" s="1">
        <v>14.9375097</v>
      </c>
      <c r="AN693" s="1">
        <v>6483007.6859999998</v>
      </c>
      <c r="AO693" s="1">
        <v>1904.614501</v>
      </c>
      <c r="AP693" s="1">
        <v>4158.0276350000004</v>
      </c>
      <c r="AQ693" s="1">
        <v>6427.3376799999996</v>
      </c>
      <c r="AR693" s="1">
        <v>1784.2463130000001</v>
      </c>
      <c r="AS693" s="1">
        <v>9936.5347000000002</v>
      </c>
      <c r="AT693" s="1">
        <v>1170.8688870000001</v>
      </c>
      <c r="AU693" s="1">
        <v>3853.7503489999999</v>
      </c>
      <c r="AV693" s="1">
        <v>12558.34971</v>
      </c>
      <c r="AW693" s="1">
        <v>232.470191</v>
      </c>
      <c r="AX693" s="1">
        <v>40.481058840000003</v>
      </c>
      <c r="AY693" s="1">
        <v>178.79894429999999</v>
      </c>
      <c r="AZ693" s="1">
        <v>1585.350179</v>
      </c>
      <c r="BA693" s="1">
        <v>439.69880449999999</v>
      </c>
      <c r="BB693" s="1">
        <v>1565.0865550000001</v>
      </c>
      <c r="BC693" s="1">
        <v>979.62614499999995</v>
      </c>
    </row>
    <row r="694" spans="1:55" ht="15.75" customHeight="1" x14ac:dyDescent="0.25">
      <c r="A694" s="1" t="s">
        <v>1469</v>
      </c>
      <c r="B694" s="1" t="s">
        <v>1470</v>
      </c>
      <c r="C694" s="1" t="s">
        <v>96</v>
      </c>
      <c r="D694" s="1">
        <v>38</v>
      </c>
      <c r="E694" s="1">
        <v>11.190323429999999</v>
      </c>
      <c r="F694" s="1">
        <v>2</v>
      </c>
      <c r="G694" s="1">
        <v>12.5</v>
      </c>
      <c r="H694" s="1">
        <v>3.125</v>
      </c>
      <c r="I694" s="1">
        <v>1</v>
      </c>
      <c r="J694" s="1">
        <v>0.25</v>
      </c>
      <c r="K694" s="1">
        <v>2.75</v>
      </c>
      <c r="L694" s="1">
        <v>0.6875</v>
      </c>
      <c r="M694" s="1">
        <v>6.5</v>
      </c>
      <c r="N694" s="1">
        <v>1.625</v>
      </c>
      <c r="O694" s="1">
        <v>10.5</v>
      </c>
      <c r="P694" s="1">
        <v>2.625</v>
      </c>
      <c r="Q694" s="1" t="s">
        <v>71</v>
      </c>
      <c r="R694" s="1" t="s">
        <v>71</v>
      </c>
      <c r="S694" s="1" t="s">
        <v>71</v>
      </c>
      <c r="T694" s="1" t="s">
        <v>71</v>
      </c>
      <c r="U694" s="1" t="s">
        <v>71</v>
      </c>
      <c r="V694" s="1" t="s">
        <v>71</v>
      </c>
      <c r="W694" s="1" t="s">
        <v>71</v>
      </c>
      <c r="X694" s="1" t="s">
        <v>71</v>
      </c>
      <c r="Y694" s="1" t="s">
        <v>71</v>
      </c>
      <c r="Z694" s="1" t="s">
        <v>71</v>
      </c>
      <c r="AA694" s="1" t="s">
        <v>71</v>
      </c>
      <c r="AB694" s="1" t="s">
        <v>71</v>
      </c>
      <c r="AC694" s="1" t="s">
        <v>71</v>
      </c>
      <c r="AD694" s="1" t="s">
        <v>71</v>
      </c>
      <c r="AE694" s="1" t="s">
        <v>71</v>
      </c>
      <c r="AF694" s="1" t="s">
        <v>71</v>
      </c>
      <c r="AG694" s="1" t="s">
        <v>71</v>
      </c>
      <c r="AH694" s="1" t="s">
        <v>71</v>
      </c>
      <c r="AI694" s="1" t="s">
        <v>71</v>
      </c>
      <c r="AJ694" s="1" t="s">
        <v>71</v>
      </c>
      <c r="AK694" s="1" t="s">
        <v>71</v>
      </c>
      <c r="AL694" s="1" t="s">
        <v>71</v>
      </c>
      <c r="AM694" s="1" t="s">
        <v>71</v>
      </c>
      <c r="AN694" s="1" t="s">
        <v>71</v>
      </c>
      <c r="AO694" s="1" t="s">
        <v>71</v>
      </c>
      <c r="AP694" s="1" t="s">
        <v>71</v>
      </c>
      <c r="AQ694" s="1" t="s">
        <v>71</v>
      </c>
      <c r="AR694" s="1" t="s">
        <v>71</v>
      </c>
      <c r="AS694" s="1" t="s">
        <v>71</v>
      </c>
      <c r="AT694" s="1" t="s">
        <v>71</v>
      </c>
      <c r="AU694" s="1" t="s">
        <v>71</v>
      </c>
      <c r="AV694" s="1" t="s">
        <v>71</v>
      </c>
      <c r="AW694" s="1" t="s">
        <v>71</v>
      </c>
      <c r="AX694" s="1" t="s">
        <v>71</v>
      </c>
      <c r="AY694" s="1" t="s">
        <v>71</v>
      </c>
      <c r="AZ694" s="1" t="s">
        <v>71</v>
      </c>
      <c r="BA694" s="1" t="s">
        <v>71</v>
      </c>
      <c r="BB694" s="1" t="s">
        <v>71</v>
      </c>
      <c r="BC694" s="1" t="s">
        <v>71</v>
      </c>
    </row>
    <row r="695" spans="1:55" ht="15.75" customHeight="1" x14ac:dyDescent="0.25">
      <c r="A695" s="1" t="s">
        <v>1471</v>
      </c>
      <c r="B695" s="1" t="s">
        <v>1472</v>
      </c>
      <c r="C695" s="1" t="s">
        <v>3172</v>
      </c>
      <c r="D695" s="1">
        <v>54</v>
      </c>
      <c r="E695" s="1">
        <v>22.380646859999999</v>
      </c>
      <c r="F695" s="1">
        <v>1</v>
      </c>
      <c r="G695" s="1">
        <v>45</v>
      </c>
      <c r="H695" s="1">
        <v>11.25</v>
      </c>
      <c r="I695" s="1">
        <v>2.25</v>
      </c>
      <c r="J695" s="1">
        <v>0.5625</v>
      </c>
      <c r="K695" s="1">
        <v>2.0499999999999998</v>
      </c>
      <c r="L695" s="1">
        <v>0.51249999999999996</v>
      </c>
      <c r="M695" s="1">
        <v>10</v>
      </c>
      <c r="N695" s="1">
        <v>2.5</v>
      </c>
      <c r="O695" s="1">
        <v>15.5</v>
      </c>
      <c r="P695" s="1">
        <v>3.875</v>
      </c>
      <c r="Q695" s="1">
        <v>318</v>
      </c>
      <c r="R695" s="1">
        <v>104.7955975</v>
      </c>
      <c r="S695" s="1">
        <v>111.336478</v>
      </c>
      <c r="T695" s="1">
        <v>30.566037739999999</v>
      </c>
      <c r="U695" s="1">
        <v>8814.8962260000008</v>
      </c>
      <c r="V695" s="1">
        <v>286.26100630000002</v>
      </c>
      <c r="W695" s="1">
        <v>-73.0408805</v>
      </c>
      <c r="X695" s="1">
        <v>359.30188679999998</v>
      </c>
      <c r="Y695" s="1">
        <v>160.2012579</v>
      </c>
      <c r="Z695" s="1">
        <v>41.924528299999999</v>
      </c>
      <c r="AA695" s="1">
        <v>215.1100629</v>
      </c>
      <c r="AB695" s="1">
        <v>-12.47169811</v>
      </c>
      <c r="AC695" s="1">
        <v>1084.9685529999999</v>
      </c>
      <c r="AD695" s="1">
        <v>113.0314465</v>
      </c>
      <c r="AE695" s="1">
        <v>66.823899370000007</v>
      </c>
      <c r="AF695" s="1">
        <v>15.650943399999999</v>
      </c>
      <c r="AG695" s="1">
        <v>316.72012580000001</v>
      </c>
      <c r="AH695" s="1">
        <v>222.72012580000001</v>
      </c>
      <c r="AI695" s="1">
        <v>290.22327039999999</v>
      </c>
      <c r="AJ695" s="1">
        <v>239.7169811</v>
      </c>
      <c r="AK695" s="1">
        <v>540.21360830000003</v>
      </c>
      <c r="AL695" s="1">
        <v>150.11040019999999</v>
      </c>
      <c r="AM695" s="1">
        <v>9.552407595</v>
      </c>
      <c r="AN695" s="1">
        <v>541640.82519999996</v>
      </c>
      <c r="AO695" s="1">
        <v>480.28181849999999</v>
      </c>
      <c r="AP695" s="1">
        <v>835.66709319999995</v>
      </c>
      <c r="AQ695" s="1">
        <v>672.34390810000002</v>
      </c>
      <c r="AR695" s="1">
        <v>5086.2622069999998</v>
      </c>
      <c r="AS695" s="1">
        <v>8310.8144749999992</v>
      </c>
      <c r="AT695" s="1">
        <v>435.82696470000002</v>
      </c>
      <c r="AU695" s="1">
        <v>873.56859710000003</v>
      </c>
      <c r="AV695" s="1">
        <v>24883.721409999998</v>
      </c>
      <c r="AW695" s="1">
        <v>283.26714679999998</v>
      </c>
      <c r="AX695" s="1">
        <v>325.57141439999998</v>
      </c>
      <c r="AY695" s="1">
        <v>39.96925778</v>
      </c>
      <c r="AZ695" s="1">
        <v>1980.4040729999999</v>
      </c>
      <c r="BA695" s="1">
        <v>2619.1674800000001</v>
      </c>
      <c r="BB695" s="1">
        <v>960.74810030000003</v>
      </c>
      <c r="BC695" s="1">
        <v>4736.8534019999997</v>
      </c>
    </row>
    <row r="696" spans="1:55" ht="15.75" customHeight="1" x14ac:dyDescent="0.25">
      <c r="A696" s="1" t="s">
        <v>1473</v>
      </c>
      <c r="B696" s="1" t="s">
        <v>1474</v>
      </c>
      <c r="C696" s="1" t="s">
        <v>3135</v>
      </c>
      <c r="D696" s="1">
        <v>64</v>
      </c>
      <c r="E696" s="1">
        <v>22.380646859999999</v>
      </c>
      <c r="F696" s="1">
        <v>1</v>
      </c>
      <c r="G696" s="1">
        <v>24</v>
      </c>
      <c r="H696" s="1">
        <v>6</v>
      </c>
      <c r="I696" s="1">
        <v>2.1</v>
      </c>
      <c r="J696" s="1">
        <v>0.52500000000000002</v>
      </c>
      <c r="K696" s="1">
        <v>6.4</v>
      </c>
      <c r="L696" s="1">
        <v>1.6</v>
      </c>
      <c r="M696" s="1">
        <v>13</v>
      </c>
      <c r="N696" s="1">
        <v>3.25</v>
      </c>
      <c r="O696" s="1">
        <v>13</v>
      </c>
      <c r="P696" s="1">
        <v>3.25</v>
      </c>
      <c r="Q696" s="1">
        <v>207</v>
      </c>
      <c r="R696" s="1">
        <v>35.550724639999999</v>
      </c>
      <c r="S696" s="1">
        <v>118.24637679999999</v>
      </c>
      <c r="T696" s="1">
        <v>26.16908213</v>
      </c>
      <c r="U696" s="1">
        <v>11382.024149999999</v>
      </c>
      <c r="V696" s="1">
        <v>255.13526569999999</v>
      </c>
      <c r="W696" s="1">
        <v>-192.72946859999999</v>
      </c>
      <c r="X696" s="1">
        <v>447.86473430000001</v>
      </c>
      <c r="Y696" s="1">
        <v>149.66666670000001</v>
      </c>
      <c r="Z696" s="1">
        <v>-84.077294690000002</v>
      </c>
      <c r="AA696" s="1">
        <v>174.2125604</v>
      </c>
      <c r="AB696" s="1">
        <v>-118.531401</v>
      </c>
      <c r="AC696" s="1">
        <v>586.65217389999998</v>
      </c>
      <c r="AD696" s="1">
        <v>85.811594200000002</v>
      </c>
      <c r="AE696" s="1">
        <v>21.140096620000001</v>
      </c>
      <c r="AF696" s="1">
        <v>46.236714980000002</v>
      </c>
      <c r="AG696" s="1">
        <v>235.8357488</v>
      </c>
      <c r="AH696" s="1">
        <v>73.671497579999993</v>
      </c>
      <c r="AI696" s="1">
        <v>229.26086960000001</v>
      </c>
      <c r="AJ696" s="1">
        <v>83.917874400000002</v>
      </c>
      <c r="AK696" s="1">
        <v>1007.957366</v>
      </c>
      <c r="AL696" s="1">
        <v>104.7885184</v>
      </c>
      <c r="AM696" s="1">
        <v>10.70428216</v>
      </c>
      <c r="AN696" s="1">
        <v>2809495.645</v>
      </c>
      <c r="AO696" s="1">
        <v>686.60297360000004</v>
      </c>
      <c r="AP696" s="1">
        <v>3247.916749</v>
      </c>
      <c r="AQ696" s="1">
        <v>2453.9816139999998</v>
      </c>
      <c r="AR696" s="1">
        <v>4282.3106799999996</v>
      </c>
      <c r="AS696" s="1">
        <v>4958.35322</v>
      </c>
      <c r="AT696" s="1">
        <v>605.72158899999999</v>
      </c>
      <c r="AU696" s="1">
        <v>2462.9104170000001</v>
      </c>
      <c r="AV696" s="1">
        <v>29704.849300000002</v>
      </c>
      <c r="AW696" s="1">
        <v>388.90122409999998</v>
      </c>
      <c r="AX696" s="1">
        <v>171.5288213</v>
      </c>
      <c r="AY696" s="1">
        <v>270.73495609999998</v>
      </c>
      <c r="AZ696" s="1">
        <v>3192.3903660000001</v>
      </c>
      <c r="BA696" s="1">
        <v>1739.5808830000001</v>
      </c>
      <c r="BB696" s="1">
        <v>3914.3588009999999</v>
      </c>
      <c r="BC696" s="1">
        <v>2596.1145820000002</v>
      </c>
    </row>
    <row r="697" spans="1:55" ht="15.75" customHeight="1" x14ac:dyDescent="0.25">
      <c r="A697" s="1" t="s">
        <v>1475</v>
      </c>
      <c r="B697" s="1" t="s">
        <v>1476</v>
      </c>
      <c r="C697" s="1" t="s">
        <v>386</v>
      </c>
      <c r="D697" s="1">
        <v>57.272727269999997</v>
      </c>
      <c r="E697" s="1">
        <v>2.0346042600000001</v>
      </c>
      <c r="F697" s="1">
        <v>11</v>
      </c>
      <c r="G697" s="1">
        <v>67.5</v>
      </c>
      <c r="H697" s="1">
        <v>16.875</v>
      </c>
      <c r="I697" s="1">
        <v>7</v>
      </c>
      <c r="J697" s="1">
        <v>1.75</v>
      </c>
      <c r="K697" s="1">
        <v>5.25</v>
      </c>
      <c r="L697" s="1">
        <v>1.3125</v>
      </c>
      <c r="M697" s="1">
        <v>37.5</v>
      </c>
      <c r="N697" s="1">
        <v>9.375</v>
      </c>
      <c r="O697" s="1">
        <v>27.5</v>
      </c>
      <c r="P697" s="1">
        <v>6.875</v>
      </c>
      <c r="Q697" s="1">
        <v>1004</v>
      </c>
      <c r="R697" s="1">
        <v>81.168326690000001</v>
      </c>
      <c r="S697" s="1">
        <v>77.688247009999998</v>
      </c>
      <c r="T697" s="1">
        <v>31.08366534</v>
      </c>
      <c r="U697" s="1">
        <v>6236.0448210000004</v>
      </c>
      <c r="V697" s="1">
        <v>216.98705179999999</v>
      </c>
      <c r="W697" s="1">
        <v>-34.562748999999997</v>
      </c>
      <c r="X697" s="1">
        <v>251.54980080000001</v>
      </c>
      <c r="Y697" s="1">
        <v>106.6623506</v>
      </c>
      <c r="Z697" s="1">
        <v>51.220119519999997</v>
      </c>
      <c r="AA697" s="1">
        <v>161.09262949999999</v>
      </c>
      <c r="AB697" s="1">
        <v>2.1175298800000002</v>
      </c>
      <c r="AC697" s="1">
        <v>883.80278880000003</v>
      </c>
      <c r="AD697" s="1">
        <v>103.35956179999999</v>
      </c>
      <c r="AE697" s="1">
        <v>47.94621514</v>
      </c>
      <c r="AF697" s="1">
        <v>23.63545817</v>
      </c>
      <c r="AG697" s="1">
        <v>289.16932270000001</v>
      </c>
      <c r="AH697" s="1">
        <v>159.3515936</v>
      </c>
      <c r="AI697" s="1">
        <v>226.57768920000001</v>
      </c>
      <c r="AJ697" s="1">
        <v>218.81175300000001</v>
      </c>
      <c r="AK697" s="1">
        <v>673.74132880000002</v>
      </c>
      <c r="AL697" s="1">
        <v>237.34538520000001</v>
      </c>
      <c r="AM697" s="1">
        <v>33.867370000000001</v>
      </c>
      <c r="AN697" s="1">
        <v>2930347.3930000002</v>
      </c>
      <c r="AO697" s="1">
        <v>927.10352109999997</v>
      </c>
      <c r="AP697" s="1">
        <v>2156.9681420000002</v>
      </c>
      <c r="AQ697" s="1">
        <v>3251.4342069999998</v>
      </c>
      <c r="AR697" s="1">
        <v>3054.3454999999999</v>
      </c>
      <c r="AS697" s="1">
        <v>4963.31441</v>
      </c>
      <c r="AT697" s="1">
        <v>537.76907819999997</v>
      </c>
      <c r="AU697" s="1">
        <v>1801.852574</v>
      </c>
      <c r="AV697" s="1">
        <v>161401.6201</v>
      </c>
      <c r="AW697" s="1">
        <v>2491.199599</v>
      </c>
      <c r="AX697" s="1">
        <v>453.5444622</v>
      </c>
      <c r="AY697" s="1">
        <v>96.102270880000006</v>
      </c>
      <c r="AZ697" s="1">
        <v>20063.484759999999</v>
      </c>
      <c r="BA697" s="1">
        <v>5074.1823400000003</v>
      </c>
      <c r="BB697" s="1">
        <v>6320.7566699999998</v>
      </c>
      <c r="BC697" s="1">
        <v>17560.483970000001</v>
      </c>
    </row>
    <row r="698" spans="1:55" ht="15.75" customHeight="1" x14ac:dyDescent="0.25">
      <c r="A698" s="1" t="s">
        <v>1477</v>
      </c>
      <c r="B698" s="1" t="s">
        <v>1478</v>
      </c>
      <c r="C698" s="1" t="s">
        <v>3135</v>
      </c>
      <c r="D698" s="1">
        <v>54.545454550000002</v>
      </c>
      <c r="E698" s="1">
        <v>2.0346042600000001</v>
      </c>
      <c r="F698" s="1">
        <v>11</v>
      </c>
      <c r="G698" s="1">
        <v>60</v>
      </c>
      <c r="H698" s="1">
        <v>15</v>
      </c>
      <c r="I698" s="1">
        <v>1.9</v>
      </c>
      <c r="J698" s="1">
        <v>0.47499999999999998</v>
      </c>
      <c r="K698" s="1">
        <v>3.4</v>
      </c>
      <c r="L698" s="1">
        <v>0.85</v>
      </c>
      <c r="M698" s="1">
        <v>7</v>
      </c>
      <c r="N698" s="1">
        <v>1.75</v>
      </c>
      <c r="O698" s="1">
        <v>7</v>
      </c>
      <c r="P698" s="1">
        <v>1.75</v>
      </c>
      <c r="Q698" s="1">
        <v>425</v>
      </c>
      <c r="R698" s="1">
        <v>56.376470589999997</v>
      </c>
      <c r="S698" s="1">
        <v>113.4941176</v>
      </c>
      <c r="T698" s="1">
        <v>26.898823530000001</v>
      </c>
      <c r="U698" s="1">
        <v>10517.64235</v>
      </c>
      <c r="V698" s="1">
        <v>262.75764709999999</v>
      </c>
      <c r="W698" s="1">
        <v>-155.03529409999999</v>
      </c>
      <c r="X698" s="1">
        <v>417.79294119999997</v>
      </c>
      <c r="Y698" s="1">
        <v>152.19058820000001</v>
      </c>
      <c r="Z698" s="1">
        <v>-53.508235290000002</v>
      </c>
      <c r="AA698" s="1">
        <v>185.46117649999999</v>
      </c>
      <c r="AB698" s="1">
        <v>-85.8</v>
      </c>
      <c r="AC698" s="1">
        <v>801.04470590000005</v>
      </c>
      <c r="AD698" s="1">
        <v>96.075294119999995</v>
      </c>
      <c r="AE698" s="1">
        <v>39.428235290000003</v>
      </c>
      <c r="AF698" s="1">
        <v>31.357647060000001</v>
      </c>
      <c r="AG698" s="1">
        <v>269.6517647</v>
      </c>
      <c r="AH698" s="1">
        <v>133.74117649999999</v>
      </c>
      <c r="AI698" s="1">
        <v>254.99294119999999</v>
      </c>
      <c r="AJ698" s="1">
        <v>147.77647060000001</v>
      </c>
      <c r="AK698" s="1">
        <v>1014.650388</v>
      </c>
      <c r="AL698" s="1">
        <v>173.0665927</v>
      </c>
      <c r="AM698" s="1">
        <v>11.473229740000001</v>
      </c>
      <c r="AN698" s="1">
        <v>2408827.8859999999</v>
      </c>
      <c r="AO698" s="1">
        <v>510.00480579999999</v>
      </c>
      <c r="AP698" s="1">
        <v>3691.104883</v>
      </c>
      <c r="AQ698" s="1">
        <v>2789.8013649999998</v>
      </c>
      <c r="AR698" s="1">
        <v>3782.3291559999998</v>
      </c>
      <c r="AS698" s="1">
        <v>7362.3071250000003</v>
      </c>
      <c r="AT698" s="1">
        <v>529.64058820000002</v>
      </c>
      <c r="AU698" s="1">
        <v>2637.6226419999998</v>
      </c>
      <c r="AV698" s="1">
        <v>50377.321109999997</v>
      </c>
      <c r="AW698" s="1">
        <v>282.8103552</v>
      </c>
      <c r="AX698" s="1">
        <v>530.66052160000004</v>
      </c>
      <c r="AY698" s="1">
        <v>327.52273029999998</v>
      </c>
      <c r="AZ698" s="1">
        <v>2348.5765590000001</v>
      </c>
      <c r="BA698" s="1">
        <v>5006.6639839999998</v>
      </c>
      <c r="BB698" s="1">
        <v>2072.4315539999998</v>
      </c>
      <c r="BC698" s="1">
        <v>7197.8060489999998</v>
      </c>
    </row>
    <row r="699" spans="1:55" ht="15.75" customHeight="1" x14ac:dyDescent="0.25">
      <c r="A699" s="1" t="s">
        <v>1479</v>
      </c>
      <c r="B699" s="1" t="s">
        <v>1480</v>
      </c>
      <c r="C699" s="1" t="s">
        <v>3141</v>
      </c>
      <c r="D699" s="1">
        <v>66.75</v>
      </c>
      <c r="E699" s="1">
        <v>5.5951617149999997</v>
      </c>
      <c r="F699" s="1">
        <v>4</v>
      </c>
      <c r="G699" s="1">
        <v>35</v>
      </c>
      <c r="H699" s="1">
        <v>8.75</v>
      </c>
      <c r="I699" s="1">
        <v>2.8</v>
      </c>
      <c r="J699" s="1">
        <v>0.7</v>
      </c>
      <c r="K699" s="1">
        <v>2.9</v>
      </c>
      <c r="L699" s="1">
        <v>0.72499999999999998</v>
      </c>
      <c r="M699" s="1" t="s">
        <v>71</v>
      </c>
      <c r="N699" s="1" t="s">
        <v>71</v>
      </c>
      <c r="O699" s="1" t="s">
        <v>71</v>
      </c>
      <c r="P699" s="1" t="s">
        <v>71</v>
      </c>
      <c r="Q699" s="1">
        <v>21</v>
      </c>
      <c r="R699" s="1">
        <v>98.809523810000002</v>
      </c>
      <c r="S699" s="1">
        <v>91.952380950000006</v>
      </c>
      <c r="T699" s="1">
        <v>45.952380949999998</v>
      </c>
      <c r="U699" s="1">
        <v>3679.7619049999998</v>
      </c>
      <c r="V699" s="1">
        <v>202.57142859999999</v>
      </c>
      <c r="W699" s="1">
        <v>4.5714285710000002</v>
      </c>
      <c r="X699" s="1">
        <v>198</v>
      </c>
      <c r="Y699" s="1">
        <v>88.761904759999993</v>
      </c>
      <c r="Z699" s="1">
        <v>107.0952381</v>
      </c>
      <c r="AA699" s="1">
        <v>144.66666670000001</v>
      </c>
      <c r="AB699" s="1">
        <v>49.52380952</v>
      </c>
      <c r="AC699" s="1">
        <v>1522.857143</v>
      </c>
      <c r="AD699" s="1">
        <v>157.14285709999999</v>
      </c>
      <c r="AE699" s="1">
        <v>92.142857140000004</v>
      </c>
      <c r="AF699" s="1">
        <v>16.333333329999999</v>
      </c>
      <c r="AG699" s="1">
        <v>438.23809519999998</v>
      </c>
      <c r="AH699" s="1">
        <v>324</v>
      </c>
      <c r="AI699" s="1">
        <v>353.90476189999998</v>
      </c>
      <c r="AJ699" s="1">
        <v>374</v>
      </c>
      <c r="AK699" s="1">
        <v>519.46190479999996</v>
      </c>
      <c r="AL699" s="1">
        <v>136.74761899999999</v>
      </c>
      <c r="AM699" s="1">
        <v>4.8476190480000003</v>
      </c>
      <c r="AN699" s="1">
        <v>181258.39050000001</v>
      </c>
      <c r="AO699" s="1">
        <v>340.1571429</v>
      </c>
      <c r="AP699" s="1">
        <v>769.95714290000001</v>
      </c>
      <c r="AQ699" s="1">
        <v>467.6</v>
      </c>
      <c r="AR699" s="1">
        <v>957.69047620000003</v>
      </c>
      <c r="AS699" s="1">
        <v>2273.390476</v>
      </c>
      <c r="AT699" s="1">
        <v>418.43333330000002</v>
      </c>
      <c r="AU699" s="1">
        <v>747.86190480000005</v>
      </c>
      <c r="AV699" s="1">
        <v>922249.42859999998</v>
      </c>
      <c r="AW699" s="1">
        <v>9218.7285709999996</v>
      </c>
      <c r="AX699" s="1">
        <v>3731.5285709999998</v>
      </c>
      <c r="AY699" s="1">
        <v>115.4333333</v>
      </c>
      <c r="AZ699" s="1">
        <v>71094.490479999993</v>
      </c>
      <c r="BA699" s="1">
        <v>43591.4</v>
      </c>
      <c r="BB699" s="1">
        <v>52987.690479999997</v>
      </c>
      <c r="BC699" s="1">
        <v>40846</v>
      </c>
    </row>
    <row r="700" spans="1:55" ht="15.75" customHeight="1" x14ac:dyDescent="0.25">
      <c r="A700" s="1" t="s">
        <v>1481</v>
      </c>
      <c r="B700" s="1" t="s">
        <v>1482</v>
      </c>
      <c r="C700" s="1" t="s">
        <v>135</v>
      </c>
      <c r="D700" s="1">
        <v>60</v>
      </c>
      <c r="E700" s="1">
        <v>3.7301078099999998</v>
      </c>
      <c r="F700" s="1">
        <v>6</v>
      </c>
      <c r="G700" s="1">
        <v>30</v>
      </c>
      <c r="H700" s="1">
        <v>7.5</v>
      </c>
      <c r="I700" s="1">
        <v>1.25</v>
      </c>
      <c r="J700" s="1">
        <v>0.3125</v>
      </c>
      <c r="K700" s="1">
        <v>3.25</v>
      </c>
      <c r="L700" s="1">
        <v>0.8125</v>
      </c>
      <c r="M700" s="1">
        <v>6.5</v>
      </c>
      <c r="N700" s="1">
        <v>1.625</v>
      </c>
      <c r="O700" s="1">
        <v>6.5</v>
      </c>
      <c r="P700" s="1">
        <v>1.625</v>
      </c>
      <c r="Q700" s="1">
        <v>835</v>
      </c>
      <c r="R700" s="1">
        <v>-2.7808383229999998</v>
      </c>
      <c r="S700" s="1">
        <v>96.056287429999998</v>
      </c>
      <c r="T700" s="1">
        <v>23.831137720000001</v>
      </c>
      <c r="U700" s="1">
        <v>10496.998799999999</v>
      </c>
      <c r="V700" s="1">
        <v>198.245509</v>
      </c>
      <c r="W700" s="1">
        <v>-201.3257485</v>
      </c>
      <c r="X700" s="1">
        <v>399.5712575</v>
      </c>
      <c r="Y700" s="1">
        <v>115.8107784</v>
      </c>
      <c r="Z700" s="1">
        <v>-89.916167659999999</v>
      </c>
      <c r="AA700" s="1">
        <v>130.30538920000001</v>
      </c>
      <c r="AB700" s="1">
        <v>-139.19760479999999</v>
      </c>
      <c r="AC700" s="1">
        <v>598.35209580000003</v>
      </c>
      <c r="AD700" s="1">
        <v>84.244311379999999</v>
      </c>
      <c r="AE700" s="1">
        <v>26.592814369999999</v>
      </c>
      <c r="AF700" s="1">
        <v>39.724550899999997</v>
      </c>
      <c r="AG700" s="1">
        <v>227.75928139999999</v>
      </c>
      <c r="AH700" s="1">
        <v>89.059880239999998</v>
      </c>
      <c r="AI700" s="1">
        <v>217.52455090000001</v>
      </c>
      <c r="AJ700" s="1">
        <v>105.3293413</v>
      </c>
      <c r="AK700" s="1">
        <v>1594.8547880000001</v>
      </c>
      <c r="AL700" s="1">
        <v>335.37212770000002</v>
      </c>
      <c r="AM700" s="1">
        <v>10.205264290000001</v>
      </c>
      <c r="AN700" s="1">
        <v>6121493.1550000003</v>
      </c>
      <c r="AO700" s="1">
        <v>1136.6650729999999</v>
      </c>
      <c r="AP700" s="1">
        <v>5223.0184609999997</v>
      </c>
      <c r="AQ700" s="1">
        <v>6638.3747119999998</v>
      </c>
      <c r="AR700" s="1">
        <v>1663.0696680000001</v>
      </c>
      <c r="AS700" s="1">
        <v>4455.801117</v>
      </c>
      <c r="AT700" s="1">
        <v>764.33468319999997</v>
      </c>
      <c r="AU700" s="1">
        <v>4217.0939989999997</v>
      </c>
      <c r="AV700" s="1">
        <v>51712.405859999999</v>
      </c>
      <c r="AW700" s="1">
        <v>655.39347780000003</v>
      </c>
      <c r="AX700" s="1">
        <v>209.3639771</v>
      </c>
      <c r="AY700" s="1">
        <v>189.2166028</v>
      </c>
      <c r="AZ700" s="1">
        <v>5242.0534960000005</v>
      </c>
      <c r="BA700" s="1">
        <v>2315.6942519999998</v>
      </c>
      <c r="BB700" s="1">
        <v>4122.2448999999997</v>
      </c>
      <c r="BC700" s="1">
        <v>4018.7247379999999</v>
      </c>
    </row>
    <row r="701" spans="1:55" ht="15.75" customHeight="1" x14ac:dyDescent="0.25">
      <c r="A701" s="1" t="s">
        <v>1483</v>
      </c>
      <c r="B701" s="1" t="s">
        <v>1484</v>
      </c>
      <c r="C701" s="1" t="s">
        <v>79</v>
      </c>
      <c r="D701" s="1">
        <v>52</v>
      </c>
      <c r="E701" s="1">
        <v>22.380646859999999</v>
      </c>
      <c r="F701" s="1">
        <v>1</v>
      </c>
      <c r="G701" s="1">
        <v>45</v>
      </c>
      <c r="H701" s="1">
        <v>11.25</v>
      </c>
      <c r="I701" s="1">
        <v>1.75</v>
      </c>
      <c r="J701" s="1">
        <v>0.4375</v>
      </c>
      <c r="K701" s="1">
        <v>2.5</v>
      </c>
      <c r="L701" s="1">
        <v>0.625</v>
      </c>
      <c r="M701" s="1">
        <v>1.5</v>
      </c>
      <c r="N701" s="1">
        <v>0.375</v>
      </c>
      <c r="O701" s="1">
        <v>10</v>
      </c>
      <c r="P701" s="1">
        <v>2.5</v>
      </c>
      <c r="Q701" s="1">
        <v>133</v>
      </c>
      <c r="R701" s="1">
        <v>115.36842110000001</v>
      </c>
      <c r="S701" s="1">
        <v>87.849624059999996</v>
      </c>
      <c r="T701" s="1">
        <v>46.18796992</v>
      </c>
      <c r="U701" s="1">
        <v>3439.4436089999999</v>
      </c>
      <c r="V701" s="1">
        <v>213.68421050000001</v>
      </c>
      <c r="W701" s="1">
        <v>25.36090226</v>
      </c>
      <c r="X701" s="1">
        <v>188.32330830000001</v>
      </c>
      <c r="Y701" s="1">
        <v>85.045112779999997</v>
      </c>
      <c r="Z701" s="1">
        <v>138.2105263</v>
      </c>
      <c r="AA701" s="1">
        <v>158.70676689999999</v>
      </c>
      <c r="AB701" s="1">
        <v>70.097744359999993</v>
      </c>
      <c r="AC701" s="1">
        <v>1789.421053</v>
      </c>
      <c r="AD701" s="1">
        <v>188.41353380000001</v>
      </c>
      <c r="AE701" s="1">
        <v>104.48872179999999</v>
      </c>
      <c r="AF701" s="1">
        <v>16.984962410000001</v>
      </c>
      <c r="AG701" s="1">
        <v>533.46616540000002</v>
      </c>
      <c r="AH701" s="1">
        <v>361.72180450000002</v>
      </c>
      <c r="AI701" s="1">
        <v>386.36842109999998</v>
      </c>
      <c r="AJ701" s="1">
        <v>498.8796992</v>
      </c>
      <c r="AK701" s="1">
        <v>870.52232849999996</v>
      </c>
      <c r="AL701" s="1">
        <v>47.386306679999997</v>
      </c>
      <c r="AM701" s="1">
        <v>3.4416723629999999</v>
      </c>
      <c r="AN701" s="1">
        <v>143262.86989999999</v>
      </c>
      <c r="AO701" s="1">
        <v>593.12679430000003</v>
      </c>
      <c r="AP701" s="1">
        <v>1137.762702</v>
      </c>
      <c r="AQ701" s="1">
        <v>255.28104350000001</v>
      </c>
      <c r="AR701" s="1">
        <v>850.66461609999999</v>
      </c>
      <c r="AS701" s="1">
        <v>2198.6826160000001</v>
      </c>
      <c r="AT701" s="1">
        <v>736.39063569999996</v>
      </c>
      <c r="AU701" s="1">
        <v>1146.982798</v>
      </c>
      <c r="AV701" s="1">
        <v>907737.42740000004</v>
      </c>
      <c r="AW701" s="1">
        <v>9422.2443609999991</v>
      </c>
      <c r="AX701" s="1">
        <v>3412.8578259999999</v>
      </c>
      <c r="AY701" s="1">
        <v>27.045226700000001</v>
      </c>
      <c r="AZ701" s="1">
        <v>71024.538620000007</v>
      </c>
      <c r="BA701" s="1">
        <v>39397.581109999999</v>
      </c>
      <c r="BB701" s="1">
        <v>53305.643539999997</v>
      </c>
      <c r="BC701" s="1">
        <v>45527.606630000002</v>
      </c>
    </row>
    <row r="702" spans="1:55" ht="15.75" customHeight="1" x14ac:dyDescent="0.25">
      <c r="A702" s="1" t="s">
        <v>1485</v>
      </c>
      <c r="B702" s="1" t="s">
        <v>1486</v>
      </c>
      <c r="C702" s="1" t="s">
        <v>150</v>
      </c>
      <c r="D702" s="1">
        <v>56</v>
      </c>
      <c r="E702" s="1">
        <v>22.380646859999999</v>
      </c>
      <c r="F702" s="1">
        <v>1</v>
      </c>
      <c r="G702" s="1">
        <v>40</v>
      </c>
      <c r="H702" s="1">
        <v>10</v>
      </c>
      <c r="I702" s="1">
        <v>3.25</v>
      </c>
      <c r="J702" s="1">
        <v>0.8125</v>
      </c>
      <c r="K702" s="1">
        <v>3.25</v>
      </c>
      <c r="L702" s="1">
        <v>0.8125</v>
      </c>
      <c r="M702" s="1">
        <v>23</v>
      </c>
      <c r="N702" s="1">
        <v>5.75</v>
      </c>
      <c r="O702" s="1">
        <v>27.5</v>
      </c>
      <c r="P702" s="1">
        <v>6.875</v>
      </c>
      <c r="Q702" s="1">
        <v>201</v>
      </c>
      <c r="R702" s="1">
        <v>76.781094530000004</v>
      </c>
      <c r="S702" s="1">
        <v>117.960199</v>
      </c>
      <c r="T702" s="1">
        <v>27.905472639999999</v>
      </c>
      <c r="U702" s="1">
        <v>10478.666670000001</v>
      </c>
      <c r="V702" s="1">
        <v>283.41293530000002</v>
      </c>
      <c r="W702" s="1">
        <v>-134.83084579999999</v>
      </c>
      <c r="X702" s="1">
        <v>418.24378109999998</v>
      </c>
      <c r="Y702" s="1">
        <v>187.8955224</v>
      </c>
      <c r="Z702" s="1">
        <v>-58.114427859999999</v>
      </c>
      <c r="AA702" s="1">
        <v>205.56716420000001</v>
      </c>
      <c r="AB702" s="1">
        <v>-65.328358210000005</v>
      </c>
      <c r="AC702" s="1">
        <v>806.84577109999998</v>
      </c>
      <c r="AD702" s="1">
        <v>98.771144280000001</v>
      </c>
      <c r="AE702" s="1">
        <v>34.164179099999998</v>
      </c>
      <c r="AF702" s="1">
        <v>34.756218910000001</v>
      </c>
      <c r="AG702" s="1">
        <v>277.09950250000003</v>
      </c>
      <c r="AH702" s="1">
        <v>120.94527359999999</v>
      </c>
      <c r="AI702" s="1">
        <v>269.63184080000002</v>
      </c>
      <c r="AJ702" s="1">
        <v>123.20895520000001</v>
      </c>
      <c r="AK702" s="1">
        <v>832.39184079999995</v>
      </c>
      <c r="AL702" s="1">
        <v>177.328408</v>
      </c>
      <c r="AM702" s="1">
        <v>10.396019900000001</v>
      </c>
      <c r="AN702" s="1">
        <v>1874876.3330000001</v>
      </c>
      <c r="AO702" s="1">
        <v>329.38363179999999</v>
      </c>
      <c r="AP702" s="1">
        <v>2927.2112440000001</v>
      </c>
      <c r="AQ702" s="1">
        <v>2283.8652740000002</v>
      </c>
      <c r="AR702" s="1">
        <v>963.02402989999996</v>
      </c>
      <c r="AS702" s="1">
        <v>3062.5718409999999</v>
      </c>
      <c r="AT702" s="1">
        <v>319.0867164</v>
      </c>
      <c r="AU702" s="1">
        <v>2229.7816419999999</v>
      </c>
      <c r="AV702" s="1">
        <v>36994.101089999996</v>
      </c>
      <c r="AW702" s="1">
        <v>132.09736319999999</v>
      </c>
      <c r="AX702" s="1">
        <v>396.05791040000003</v>
      </c>
      <c r="AY702" s="1">
        <v>315.37527360000001</v>
      </c>
      <c r="AZ702" s="1">
        <v>1215.9300499999999</v>
      </c>
      <c r="BA702" s="1">
        <v>4445.3419899999999</v>
      </c>
      <c r="BB702" s="1">
        <v>945.4737811</v>
      </c>
      <c r="BC702" s="1">
        <v>4805.186119</v>
      </c>
    </row>
    <row r="703" spans="1:55" ht="15.75" customHeight="1" x14ac:dyDescent="0.25">
      <c r="A703" s="1" t="s">
        <v>1487</v>
      </c>
      <c r="B703" s="1" t="s">
        <v>1488</v>
      </c>
      <c r="C703" s="1" t="s">
        <v>3135</v>
      </c>
      <c r="D703" s="1">
        <v>64.833333330000002</v>
      </c>
      <c r="E703" s="1">
        <v>3.7301078099999998</v>
      </c>
      <c r="F703" s="1">
        <v>6</v>
      </c>
      <c r="G703" s="1">
        <v>65</v>
      </c>
      <c r="H703" s="1">
        <v>16.25</v>
      </c>
      <c r="I703" s="1">
        <v>3.75</v>
      </c>
      <c r="J703" s="1">
        <v>0.9375</v>
      </c>
      <c r="K703" s="1">
        <v>6.75</v>
      </c>
      <c r="L703" s="1">
        <v>1.6875</v>
      </c>
      <c r="M703" s="1">
        <v>14.5</v>
      </c>
      <c r="N703" s="1">
        <v>3.625</v>
      </c>
      <c r="O703" s="1">
        <v>14.5</v>
      </c>
      <c r="P703" s="1">
        <v>3.625</v>
      </c>
      <c r="Q703" s="1">
        <v>50</v>
      </c>
      <c r="R703" s="1">
        <v>192.84</v>
      </c>
      <c r="S703" s="1">
        <v>122.56</v>
      </c>
      <c r="T703" s="1">
        <v>37.24</v>
      </c>
      <c r="U703" s="1">
        <v>7152.32</v>
      </c>
      <c r="V703" s="1">
        <v>350.4</v>
      </c>
      <c r="W703" s="1">
        <v>24</v>
      </c>
      <c r="X703" s="1">
        <v>326.39999999999998</v>
      </c>
      <c r="Y703" s="1">
        <v>235.78</v>
      </c>
      <c r="Z703" s="1">
        <v>135.9</v>
      </c>
      <c r="AA703" s="1">
        <v>280.82</v>
      </c>
      <c r="AB703" s="1">
        <v>96.58</v>
      </c>
      <c r="AC703" s="1">
        <v>918.18</v>
      </c>
      <c r="AD703" s="1">
        <v>124.86</v>
      </c>
      <c r="AE703" s="1">
        <v>45.9</v>
      </c>
      <c r="AF703" s="1">
        <v>31.94</v>
      </c>
      <c r="AG703" s="1">
        <v>304.60000000000002</v>
      </c>
      <c r="AH703" s="1">
        <v>161.94</v>
      </c>
      <c r="AI703" s="1">
        <v>223.78</v>
      </c>
      <c r="AJ703" s="1">
        <v>174.8</v>
      </c>
      <c r="AK703" s="1">
        <v>371.81061219999998</v>
      </c>
      <c r="AL703" s="1">
        <v>148.6187755</v>
      </c>
      <c r="AM703" s="1">
        <v>8.1453061219999991</v>
      </c>
      <c r="AN703" s="1">
        <v>1169251.1200000001</v>
      </c>
      <c r="AO703" s="1">
        <v>86.938775509999999</v>
      </c>
      <c r="AP703" s="1">
        <v>1356.3265309999999</v>
      </c>
      <c r="AQ703" s="1">
        <v>1672.4897960000001</v>
      </c>
      <c r="AR703" s="1">
        <v>554.58326529999999</v>
      </c>
      <c r="AS703" s="1">
        <v>4718.5</v>
      </c>
      <c r="AT703" s="1">
        <v>43.130204079999999</v>
      </c>
      <c r="AU703" s="1">
        <v>1048.166939</v>
      </c>
      <c r="AV703" s="1">
        <v>43473.987350000003</v>
      </c>
      <c r="AW703" s="1">
        <v>304.00040819999998</v>
      </c>
      <c r="AX703" s="1">
        <v>295.52040820000002</v>
      </c>
      <c r="AY703" s="1">
        <v>95.608571429999998</v>
      </c>
      <c r="AZ703" s="1">
        <v>2284.2448979999999</v>
      </c>
      <c r="BA703" s="1">
        <v>2905.3228570000001</v>
      </c>
      <c r="BB703" s="1">
        <v>3737.7669390000001</v>
      </c>
      <c r="BC703" s="1">
        <v>4698</v>
      </c>
    </row>
    <row r="704" spans="1:55" ht="15.75" customHeight="1" x14ac:dyDescent="0.25">
      <c r="A704" s="1" t="s">
        <v>1489</v>
      </c>
      <c r="B704" s="1" t="s">
        <v>1490</v>
      </c>
      <c r="C704" s="1" t="s">
        <v>3171</v>
      </c>
      <c r="D704" s="1">
        <v>50</v>
      </c>
      <c r="E704" s="1">
        <v>22.380646859999999</v>
      </c>
      <c r="F704" s="1">
        <v>1</v>
      </c>
      <c r="G704" s="1">
        <v>38.5</v>
      </c>
      <c r="H704" s="1">
        <v>9.625</v>
      </c>
      <c r="I704" s="1">
        <v>3.05</v>
      </c>
      <c r="J704" s="1">
        <v>0.76249999999999996</v>
      </c>
      <c r="K704" s="1">
        <v>4.3499999999999996</v>
      </c>
      <c r="L704" s="1">
        <v>1.0874999999999999</v>
      </c>
      <c r="M704" s="1">
        <v>13</v>
      </c>
      <c r="N704" s="1">
        <v>3.25</v>
      </c>
      <c r="O704" s="1">
        <v>24</v>
      </c>
      <c r="P704" s="1">
        <v>6</v>
      </c>
      <c r="Q704" s="1">
        <v>4</v>
      </c>
      <c r="R704" s="1">
        <v>188.75</v>
      </c>
      <c r="S704" s="1">
        <v>132.75</v>
      </c>
      <c r="T704" s="1">
        <v>43.75</v>
      </c>
      <c r="U704" s="1">
        <v>6336</v>
      </c>
      <c r="V704" s="1">
        <v>330</v>
      </c>
      <c r="W704" s="1">
        <v>30.25</v>
      </c>
      <c r="X704" s="1">
        <v>299.75</v>
      </c>
      <c r="Y704" s="1">
        <v>189</v>
      </c>
      <c r="Z704" s="1">
        <v>172.75</v>
      </c>
      <c r="AA704" s="1">
        <v>266</v>
      </c>
      <c r="AB704" s="1">
        <v>104</v>
      </c>
      <c r="AC704" s="1">
        <v>1362.75</v>
      </c>
      <c r="AD704" s="1">
        <v>157.25</v>
      </c>
      <c r="AE704" s="1">
        <v>65.5</v>
      </c>
      <c r="AF704" s="1">
        <v>22</v>
      </c>
      <c r="AG704" s="1">
        <v>424.75</v>
      </c>
      <c r="AH704" s="1">
        <v>244.25</v>
      </c>
      <c r="AI704" s="1">
        <v>407.75</v>
      </c>
      <c r="AJ704" s="1">
        <v>360.75</v>
      </c>
      <c r="AK704" s="1">
        <v>359.91249349999998</v>
      </c>
      <c r="AL704" s="1">
        <v>75.179926760000001</v>
      </c>
      <c r="AM704" s="1">
        <v>7.9319535810000001</v>
      </c>
      <c r="AN704" s="1">
        <v>1108318.8149999999</v>
      </c>
      <c r="AO704" s="1">
        <v>264.83138270000001</v>
      </c>
      <c r="AP704" s="1">
        <v>1096.3425970000001</v>
      </c>
      <c r="AQ704" s="1">
        <v>1188.171752</v>
      </c>
      <c r="AR704" s="1">
        <v>787.97137850000001</v>
      </c>
      <c r="AS704" s="1">
        <v>1704.8258390000001</v>
      </c>
      <c r="AT704" s="1">
        <v>194.32824450000001</v>
      </c>
      <c r="AU704" s="1">
        <v>896.69558770000003</v>
      </c>
      <c r="AV704" s="1">
        <v>35260.725749999998</v>
      </c>
      <c r="AW704" s="1">
        <v>606.38723270000003</v>
      </c>
      <c r="AX704" s="1">
        <v>131.97171460000001</v>
      </c>
      <c r="AY704" s="1">
        <v>49.227176270000001</v>
      </c>
      <c r="AZ704" s="1">
        <v>4579.2303949999996</v>
      </c>
      <c r="BA704" s="1">
        <v>1386.7778599999999</v>
      </c>
      <c r="BB704" s="1">
        <v>2240.5517719999998</v>
      </c>
      <c r="BC704" s="1">
        <v>3953.2927810000001</v>
      </c>
    </row>
    <row r="705" spans="1:55" ht="15.75" customHeight="1" x14ac:dyDescent="0.25">
      <c r="A705" s="1" t="s">
        <v>1491</v>
      </c>
      <c r="B705" s="1" t="s">
        <v>1492</v>
      </c>
      <c r="C705" s="1" t="s">
        <v>65</v>
      </c>
      <c r="D705" s="1">
        <v>78</v>
      </c>
      <c r="E705" s="1">
        <v>22.380646859999999</v>
      </c>
      <c r="F705" s="1">
        <v>1</v>
      </c>
      <c r="G705" s="1">
        <v>45</v>
      </c>
      <c r="H705" s="1">
        <v>11.25</v>
      </c>
      <c r="I705" s="1">
        <v>2.75</v>
      </c>
      <c r="J705" s="1">
        <v>0.6875</v>
      </c>
      <c r="K705" s="1">
        <v>2.75</v>
      </c>
      <c r="L705" s="1">
        <v>0.6875</v>
      </c>
      <c r="M705" s="1">
        <v>25</v>
      </c>
      <c r="N705" s="1">
        <v>6.25</v>
      </c>
      <c r="O705" s="1">
        <v>30</v>
      </c>
      <c r="P705" s="1">
        <v>7.5</v>
      </c>
      <c r="Q705" s="1">
        <v>203</v>
      </c>
      <c r="R705" s="1">
        <v>113.3694581</v>
      </c>
      <c r="S705" s="1">
        <v>87.399014780000002</v>
      </c>
      <c r="T705" s="1">
        <v>26.285714290000001</v>
      </c>
      <c r="U705" s="1">
        <v>8411.0197040000003</v>
      </c>
      <c r="V705" s="1">
        <v>281.42857140000001</v>
      </c>
      <c r="W705" s="1">
        <v>-45.014778329999999</v>
      </c>
      <c r="X705" s="1">
        <v>326.44334980000002</v>
      </c>
      <c r="Y705" s="1">
        <v>197.61576350000001</v>
      </c>
      <c r="Z705" s="1">
        <v>33.719211819999998</v>
      </c>
      <c r="AA705" s="1">
        <v>221.54187189999999</v>
      </c>
      <c r="AB705" s="1">
        <v>7.02955665</v>
      </c>
      <c r="AC705" s="1">
        <v>1568.1871920000001</v>
      </c>
      <c r="AD705" s="1">
        <v>209.77832509999999</v>
      </c>
      <c r="AE705" s="1">
        <v>68.719211819999998</v>
      </c>
      <c r="AF705" s="1">
        <v>36.408867000000001</v>
      </c>
      <c r="AG705" s="1">
        <v>562.65024630000005</v>
      </c>
      <c r="AH705" s="1">
        <v>225.1034483</v>
      </c>
      <c r="AI705" s="1">
        <v>544.85714289999999</v>
      </c>
      <c r="AJ705" s="1">
        <v>264.59605909999999</v>
      </c>
      <c r="AK705" s="1">
        <v>976.80836950000003</v>
      </c>
      <c r="AL705" s="1">
        <v>81.528117839999993</v>
      </c>
      <c r="AM705" s="1">
        <v>5.8981612449999998</v>
      </c>
      <c r="AN705" s="1">
        <v>383054.24709999998</v>
      </c>
      <c r="AO705" s="1">
        <v>780.22630830000003</v>
      </c>
      <c r="AP705" s="1">
        <v>1389.6284929999999</v>
      </c>
      <c r="AQ705" s="1">
        <v>326.85197290000002</v>
      </c>
      <c r="AR705" s="1">
        <v>2820.614008</v>
      </c>
      <c r="AS705" s="1">
        <v>1947.014827</v>
      </c>
      <c r="AT705" s="1">
        <v>742.30888159999995</v>
      </c>
      <c r="AU705" s="1">
        <v>1419.236746</v>
      </c>
      <c r="AV705" s="1">
        <v>130073.2222</v>
      </c>
      <c r="AW705" s="1">
        <v>2740.2030920000002</v>
      </c>
      <c r="AX705" s="1">
        <v>677.47027260000004</v>
      </c>
      <c r="AY705" s="1">
        <v>121.27259429999999</v>
      </c>
      <c r="AZ705" s="1">
        <v>19582.406770000001</v>
      </c>
      <c r="BA705" s="1">
        <v>6377.3803349999998</v>
      </c>
      <c r="BB705" s="1">
        <v>19120.043849999998</v>
      </c>
      <c r="BC705" s="1">
        <v>18564.232059999998</v>
      </c>
    </row>
    <row r="706" spans="1:55" ht="15.75" customHeight="1" x14ac:dyDescent="0.25">
      <c r="A706" s="1" t="s">
        <v>1493</v>
      </c>
      <c r="B706" s="1" t="s">
        <v>1494</v>
      </c>
      <c r="C706" s="1" t="s">
        <v>3135</v>
      </c>
      <c r="D706" s="1">
        <v>74</v>
      </c>
      <c r="E706" s="1">
        <v>7.4602156199999996</v>
      </c>
      <c r="F706" s="1">
        <v>3</v>
      </c>
      <c r="G706" s="1">
        <v>55</v>
      </c>
      <c r="H706" s="1">
        <v>13.75</v>
      </c>
      <c r="I706" s="1">
        <v>3.05</v>
      </c>
      <c r="J706" s="1">
        <v>0.76249999999999996</v>
      </c>
      <c r="K706" s="1">
        <v>4.0999999999999996</v>
      </c>
      <c r="L706" s="1">
        <v>1.0249999999999999</v>
      </c>
      <c r="M706" s="1">
        <v>7.5</v>
      </c>
      <c r="N706" s="1">
        <v>1.875</v>
      </c>
      <c r="O706" s="1">
        <v>7.5</v>
      </c>
      <c r="P706" s="1">
        <v>1.875</v>
      </c>
      <c r="Q706" s="1">
        <v>36</v>
      </c>
      <c r="R706" s="1">
        <v>45.583333330000002</v>
      </c>
      <c r="S706" s="1">
        <v>113.8611111</v>
      </c>
      <c r="T706" s="1">
        <v>27.444444440000002</v>
      </c>
      <c r="U706" s="1">
        <v>10089.38889</v>
      </c>
      <c r="V706" s="1">
        <v>246.33333329999999</v>
      </c>
      <c r="W706" s="1">
        <v>-161.55555559999999</v>
      </c>
      <c r="X706" s="1">
        <v>407.88888889999998</v>
      </c>
      <c r="Y706" s="1">
        <v>110.83333330000001</v>
      </c>
      <c r="Z706" s="1">
        <v>-41.472222219999999</v>
      </c>
      <c r="AA706" s="1">
        <v>170.38888890000001</v>
      </c>
      <c r="AB706" s="1">
        <v>-90.611111109999996</v>
      </c>
      <c r="AC706" s="1">
        <v>1020.3611110000001</v>
      </c>
      <c r="AD706" s="1">
        <v>108.7777778</v>
      </c>
      <c r="AE706" s="1">
        <v>64.555555560000002</v>
      </c>
      <c r="AF706" s="1">
        <v>18.055555559999998</v>
      </c>
      <c r="AG706" s="1">
        <v>305.27777780000002</v>
      </c>
      <c r="AH706" s="1">
        <v>207.83333329999999</v>
      </c>
      <c r="AI706" s="1">
        <v>289.22222219999998</v>
      </c>
      <c r="AJ706" s="1">
        <v>227.75</v>
      </c>
      <c r="AK706" s="1">
        <v>303.56428570000003</v>
      </c>
      <c r="AL706" s="1">
        <v>114.5230159</v>
      </c>
      <c r="AM706" s="1">
        <v>4.5968253969999999</v>
      </c>
      <c r="AN706" s="1">
        <v>452422.87300000002</v>
      </c>
      <c r="AO706" s="1">
        <v>249.6</v>
      </c>
      <c r="AP706" s="1">
        <v>839.51111109999999</v>
      </c>
      <c r="AQ706" s="1">
        <v>613.70158730000003</v>
      </c>
      <c r="AR706" s="1">
        <v>5756.2</v>
      </c>
      <c r="AS706" s="1">
        <v>4821.399206</v>
      </c>
      <c r="AT706" s="1">
        <v>242.9873016</v>
      </c>
      <c r="AU706" s="1">
        <v>581.3873016</v>
      </c>
      <c r="AV706" s="1">
        <v>39024.580159999998</v>
      </c>
      <c r="AW706" s="1">
        <v>135.32063489999999</v>
      </c>
      <c r="AX706" s="1">
        <v>379.68253970000001</v>
      </c>
      <c r="AY706" s="1">
        <v>203.36825400000001</v>
      </c>
      <c r="AZ706" s="1">
        <v>1047.5777780000001</v>
      </c>
      <c r="BA706" s="1">
        <v>3210.0285709999998</v>
      </c>
      <c r="BB706" s="1">
        <v>1228.749206</v>
      </c>
      <c r="BC706" s="1">
        <v>3988.5928570000001</v>
      </c>
    </row>
    <row r="707" spans="1:55" ht="15.75" customHeight="1" x14ac:dyDescent="0.25">
      <c r="A707" s="1" t="s">
        <v>1495</v>
      </c>
      <c r="B707" s="1" t="s">
        <v>1496</v>
      </c>
      <c r="C707" s="1" t="s">
        <v>3170</v>
      </c>
      <c r="D707" s="1">
        <v>47.714285709999999</v>
      </c>
      <c r="E707" s="1">
        <v>3.1972352659999999</v>
      </c>
      <c r="F707" s="1">
        <v>7</v>
      </c>
      <c r="G707" s="1">
        <v>35</v>
      </c>
      <c r="H707" s="1">
        <v>8.75</v>
      </c>
      <c r="I707" s="1">
        <v>1.75</v>
      </c>
      <c r="J707" s="1">
        <v>0.4375</v>
      </c>
      <c r="K707" s="1">
        <v>2.5</v>
      </c>
      <c r="L707" s="1">
        <v>0.625</v>
      </c>
      <c r="M707" s="1">
        <v>10</v>
      </c>
      <c r="N707" s="1">
        <v>2.5</v>
      </c>
      <c r="O707" s="1">
        <v>20</v>
      </c>
      <c r="P707" s="1">
        <v>5</v>
      </c>
      <c r="Q707" s="1">
        <v>567</v>
      </c>
      <c r="R707" s="1">
        <v>91.902998240000002</v>
      </c>
      <c r="S707" s="1">
        <v>87.529100529999994</v>
      </c>
      <c r="T707" s="1">
        <v>32.539682540000001</v>
      </c>
      <c r="U707" s="1">
        <v>6391.1869489999999</v>
      </c>
      <c r="V707" s="1">
        <v>237.14814809999999</v>
      </c>
      <c r="W707" s="1">
        <v>-28.783068780000001</v>
      </c>
      <c r="X707" s="1">
        <v>265.93121689999998</v>
      </c>
      <c r="Y707" s="1">
        <v>113.0335097</v>
      </c>
      <c r="Z707" s="1">
        <v>72.054673719999997</v>
      </c>
      <c r="AA707" s="1">
        <v>173.61728400000001</v>
      </c>
      <c r="AB707" s="1">
        <v>10.134038800000001</v>
      </c>
      <c r="AC707" s="1">
        <v>764.80599649999999</v>
      </c>
      <c r="AD707" s="1">
        <v>87.458553789999996</v>
      </c>
      <c r="AE707" s="1">
        <v>44.25396825</v>
      </c>
      <c r="AF707" s="1">
        <v>21.495590830000001</v>
      </c>
      <c r="AG707" s="1">
        <v>242.4797178</v>
      </c>
      <c r="AH707" s="1">
        <v>147.56613759999999</v>
      </c>
      <c r="AI707" s="1">
        <v>204.2610229</v>
      </c>
      <c r="AJ707" s="1">
        <v>180.53262789999999</v>
      </c>
      <c r="AK707" s="1">
        <v>518.57537969999998</v>
      </c>
      <c r="AL707" s="1">
        <v>211.6488866</v>
      </c>
      <c r="AM707" s="1">
        <v>23.245330639999999</v>
      </c>
      <c r="AN707" s="1">
        <v>917299.93319999997</v>
      </c>
      <c r="AO707" s="1">
        <v>614.19709460000001</v>
      </c>
      <c r="AP707" s="1">
        <v>1082.216109</v>
      </c>
      <c r="AQ707" s="1">
        <v>1042.4775930000001</v>
      </c>
      <c r="AR707" s="1">
        <v>3319.7285569999999</v>
      </c>
      <c r="AS707" s="1">
        <v>5516.9422350000004</v>
      </c>
      <c r="AT707" s="1">
        <v>395.7984993</v>
      </c>
      <c r="AU707" s="1">
        <v>951.52617150000003</v>
      </c>
      <c r="AV707" s="1">
        <v>47718.859819999998</v>
      </c>
      <c r="AW707" s="1">
        <v>634.40066430000002</v>
      </c>
      <c r="AX707" s="1">
        <v>280.99899040000003</v>
      </c>
      <c r="AY707" s="1">
        <v>90.529574159999996</v>
      </c>
      <c r="AZ707" s="1">
        <v>5231.2995000000001</v>
      </c>
      <c r="BA707" s="1">
        <v>2866.878569</v>
      </c>
      <c r="BB707" s="1">
        <v>6012.4900509999998</v>
      </c>
      <c r="BC707" s="1">
        <v>4620.6274670000003</v>
      </c>
    </row>
    <row r="708" spans="1:55" ht="15.75" customHeight="1" x14ac:dyDescent="0.25">
      <c r="A708" s="1" t="s">
        <v>1497</v>
      </c>
      <c r="B708" s="1" t="s">
        <v>1498</v>
      </c>
      <c r="C708" s="1" t="s">
        <v>96</v>
      </c>
      <c r="D708" s="1">
        <v>32</v>
      </c>
      <c r="E708" s="1">
        <v>22.380646859999999</v>
      </c>
      <c r="F708" s="1">
        <v>1</v>
      </c>
      <c r="G708" s="1">
        <v>10</v>
      </c>
      <c r="H708" s="1">
        <v>2.5</v>
      </c>
      <c r="I708" s="1">
        <v>2.4</v>
      </c>
      <c r="J708" s="1">
        <v>0.6</v>
      </c>
      <c r="K708" s="1">
        <v>3.9</v>
      </c>
      <c r="L708" s="1">
        <v>0.97499999999999998</v>
      </c>
      <c r="M708" s="1">
        <v>7</v>
      </c>
      <c r="N708" s="1">
        <v>1.75</v>
      </c>
      <c r="O708" s="1">
        <v>7.9</v>
      </c>
      <c r="P708" s="1">
        <v>1.9750000000000001</v>
      </c>
      <c r="Q708" s="1">
        <v>421</v>
      </c>
      <c r="R708" s="1">
        <v>65.771971500000006</v>
      </c>
      <c r="S708" s="1">
        <v>111.69596199999999</v>
      </c>
      <c r="T708" s="1">
        <v>28.116389550000001</v>
      </c>
      <c r="U708" s="1">
        <v>9865.7149640000007</v>
      </c>
      <c r="V708" s="1">
        <v>261.847981</v>
      </c>
      <c r="W708" s="1">
        <v>-134.0118765</v>
      </c>
      <c r="X708" s="1">
        <v>395.85985749999998</v>
      </c>
      <c r="Y708" s="1">
        <v>141.45130639999999</v>
      </c>
      <c r="Z708" s="1">
        <v>-18.349168649999999</v>
      </c>
      <c r="AA708" s="1">
        <v>187.63182900000001</v>
      </c>
      <c r="AB708" s="1">
        <v>-66.688836100000003</v>
      </c>
      <c r="AC708" s="1">
        <v>948.6888361</v>
      </c>
      <c r="AD708" s="1">
        <v>105.3729216</v>
      </c>
      <c r="AE708" s="1">
        <v>54.850356290000001</v>
      </c>
      <c r="AF708" s="1">
        <v>22.876484560000002</v>
      </c>
      <c r="AG708" s="1">
        <v>295.34916859999998</v>
      </c>
      <c r="AH708" s="1">
        <v>181.77434679999999</v>
      </c>
      <c r="AI708" s="1">
        <v>274.52019000000001</v>
      </c>
      <c r="AJ708" s="1">
        <v>200.08076009999999</v>
      </c>
      <c r="AK708" s="1">
        <v>1790.5335930000001</v>
      </c>
      <c r="AL708" s="1">
        <v>160.4787694</v>
      </c>
      <c r="AM708" s="1">
        <v>17.84118312</v>
      </c>
      <c r="AN708" s="1">
        <v>2855703.39</v>
      </c>
      <c r="AO708" s="1">
        <v>753.00064469999995</v>
      </c>
      <c r="AP708" s="1">
        <v>5300.1593819999998</v>
      </c>
      <c r="AQ708" s="1">
        <v>3208.835075</v>
      </c>
      <c r="AR708" s="1">
        <v>5336.2148850000003</v>
      </c>
      <c r="AS708" s="1">
        <v>9417.0992200000001</v>
      </c>
      <c r="AT708" s="1">
        <v>830.86174640000002</v>
      </c>
      <c r="AU708" s="1">
        <v>4183.4719940000004</v>
      </c>
      <c r="AV708" s="1">
        <v>61421.64342</v>
      </c>
      <c r="AW708" s="1">
        <v>395.75821739999998</v>
      </c>
      <c r="AX708" s="1">
        <v>665.15136299999995</v>
      </c>
      <c r="AY708" s="1">
        <v>219.3180409</v>
      </c>
      <c r="AZ708" s="1">
        <v>3151.642077</v>
      </c>
      <c r="BA708" s="1">
        <v>6017.2561020000003</v>
      </c>
      <c r="BB708" s="1">
        <v>1939.431139</v>
      </c>
      <c r="BC708" s="1">
        <v>8597.6172719999995</v>
      </c>
    </row>
    <row r="709" spans="1:55" ht="15.75" customHeight="1" x14ac:dyDescent="0.25">
      <c r="A709" s="1" t="s">
        <v>1499</v>
      </c>
      <c r="B709" s="1" t="s">
        <v>1500</v>
      </c>
      <c r="C709" s="1" t="s">
        <v>3137</v>
      </c>
      <c r="D709" s="1">
        <v>64</v>
      </c>
      <c r="E709" s="1">
        <v>11.190323429999999</v>
      </c>
      <c r="F709" s="1">
        <v>2</v>
      </c>
      <c r="G709" s="1">
        <v>32.5</v>
      </c>
      <c r="H709" s="1">
        <v>8.125</v>
      </c>
      <c r="I709" s="1">
        <v>2.25</v>
      </c>
      <c r="J709" s="1">
        <v>0.5625</v>
      </c>
      <c r="K709" s="1">
        <v>2.7</v>
      </c>
      <c r="L709" s="1">
        <v>0.67500000000000004</v>
      </c>
      <c r="M709" s="1">
        <v>9</v>
      </c>
      <c r="N709" s="1">
        <v>2.25</v>
      </c>
      <c r="O709" s="1">
        <v>12</v>
      </c>
      <c r="P709" s="1">
        <v>3</v>
      </c>
      <c r="Q709" s="1">
        <v>99</v>
      </c>
      <c r="R709" s="1">
        <v>32.828282829999999</v>
      </c>
      <c r="S709" s="1">
        <v>127.030303</v>
      </c>
      <c r="T709" s="1">
        <v>27.646464649999999</v>
      </c>
      <c r="U709" s="1">
        <v>11421.89899</v>
      </c>
      <c r="V709" s="1">
        <v>257.04040400000002</v>
      </c>
      <c r="W709" s="1">
        <v>-200.4848485</v>
      </c>
      <c r="X709" s="1">
        <v>457.52525250000002</v>
      </c>
      <c r="Y709" s="1">
        <v>162.9090909</v>
      </c>
      <c r="Z709" s="1">
        <v>-97.252525250000005</v>
      </c>
      <c r="AA709" s="1">
        <v>172.05050510000001</v>
      </c>
      <c r="AB709" s="1">
        <v>-121.3737374</v>
      </c>
      <c r="AC709" s="1">
        <v>506.6464646</v>
      </c>
      <c r="AD709" s="1">
        <v>83.525252530000003</v>
      </c>
      <c r="AE709" s="1">
        <v>16.060606060000001</v>
      </c>
      <c r="AF709" s="1">
        <v>54.313131310000003</v>
      </c>
      <c r="AG709" s="1">
        <v>226.97979799999999</v>
      </c>
      <c r="AH709" s="1">
        <v>56.060606059999998</v>
      </c>
      <c r="AI709" s="1">
        <v>221.41414140000001</v>
      </c>
      <c r="AJ709" s="1">
        <v>58.111111110000003</v>
      </c>
      <c r="AK709" s="1">
        <v>507.3477633</v>
      </c>
      <c r="AL709" s="1">
        <v>235.9480519</v>
      </c>
      <c r="AM709" s="1">
        <v>29.516594520000002</v>
      </c>
      <c r="AN709" s="1">
        <v>2740457.4589999998</v>
      </c>
      <c r="AO709" s="1">
        <v>599.93712640000001</v>
      </c>
      <c r="AP709" s="1">
        <v>1712.1094619999999</v>
      </c>
      <c r="AQ709" s="1">
        <v>1446.496805</v>
      </c>
      <c r="AR709" s="1">
        <v>1022.512059</v>
      </c>
      <c r="AS709" s="1">
        <v>2911.4968050000002</v>
      </c>
      <c r="AT709" s="1">
        <v>517.35456610000006</v>
      </c>
      <c r="AU709" s="1">
        <v>1721.8282830000001</v>
      </c>
      <c r="AV709" s="1">
        <v>9338.9859820000001</v>
      </c>
      <c r="AW709" s="1">
        <v>196.49680480000001</v>
      </c>
      <c r="AX709" s="1">
        <v>14.54730983</v>
      </c>
      <c r="AY709" s="1">
        <v>80.360131929999994</v>
      </c>
      <c r="AZ709" s="1">
        <v>1611.8363220000001</v>
      </c>
      <c r="BA709" s="1">
        <v>148.40445270000001</v>
      </c>
      <c r="BB709" s="1">
        <v>2100.2655119999999</v>
      </c>
      <c r="BC709" s="1">
        <v>198.48752830000001</v>
      </c>
    </row>
    <row r="710" spans="1:55" ht="15.75" customHeight="1" x14ac:dyDescent="0.25">
      <c r="A710" s="1" t="s">
        <v>1501</v>
      </c>
      <c r="B710" s="1" t="s">
        <v>1502</v>
      </c>
      <c r="C710" s="1" t="s">
        <v>65</v>
      </c>
      <c r="D710" s="1">
        <v>66</v>
      </c>
      <c r="E710" s="1">
        <v>22.380646859999999</v>
      </c>
      <c r="F710" s="1">
        <v>1</v>
      </c>
      <c r="G710" s="1">
        <v>50</v>
      </c>
      <c r="H710" s="1">
        <v>12.5</v>
      </c>
      <c r="I710" s="1">
        <v>4</v>
      </c>
      <c r="J710" s="1">
        <v>1</v>
      </c>
      <c r="K710" s="1">
        <v>3.5</v>
      </c>
      <c r="L710" s="1">
        <v>0.875</v>
      </c>
      <c r="M710" s="1">
        <v>57.5</v>
      </c>
      <c r="N710" s="1">
        <v>14.375</v>
      </c>
      <c r="O710" s="1">
        <v>30</v>
      </c>
      <c r="P710" s="1">
        <v>7.5</v>
      </c>
      <c r="Q710" s="1">
        <v>124</v>
      </c>
      <c r="R710" s="1">
        <v>83.637096769999999</v>
      </c>
      <c r="S710" s="1">
        <v>111.6451613</v>
      </c>
      <c r="T710" s="1">
        <v>30.22580645</v>
      </c>
      <c r="U710" s="1">
        <v>8793.3225810000004</v>
      </c>
      <c r="V710" s="1">
        <v>267.29838710000001</v>
      </c>
      <c r="W710" s="1">
        <v>-95.870967739999998</v>
      </c>
      <c r="X710" s="1">
        <v>363.16935480000001</v>
      </c>
      <c r="Y710" s="1">
        <v>90.919354839999997</v>
      </c>
      <c r="Z710" s="1">
        <v>45.040322580000002</v>
      </c>
      <c r="AA710" s="1">
        <v>193.98387099999999</v>
      </c>
      <c r="AB710" s="1">
        <v>-32.717741940000003</v>
      </c>
      <c r="AC710" s="1">
        <v>1180.3548390000001</v>
      </c>
      <c r="AD710" s="1">
        <v>122.0403226</v>
      </c>
      <c r="AE710" s="1">
        <v>77.120967739999998</v>
      </c>
      <c r="AF710" s="1">
        <v>13.935483870000001</v>
      </c>
      <c r="AG710" s="1">
        <v>347</v>
      </c>
      <c r="AH710" s="1">
        <v>249.31451609999999</v>
      </c>
      <c r="AI710" s="1">
        <v>294.50806449999999</v>
      </c>
      <c r="AJ710" s="1">
        <v>284.88709679999999</v>
      </c>
      <c r="AK710" s="1">
        <v>1013.940401</v>
      </c>
      <c r="AL710" s="1">
        <v>230.1169683</v>
      </c>
      <c r="AM710" s="1">
        <v>15.151848940000001</v>
      </c>
      <c r="AN710" s="1">
        <v>426786.93569999997</v>
      </c>
      <c r="AO710" s="1">
        <v>892.22731450000003</v>
      </c>
      <c r="AP710" s="1">
        <v>1163.9669550000001</v>
      </c>
      <c r="AQ710" s="1">
        <v>574.67840279999996</v>
      </c>
      <c r="AR710" s="1">
        <v>8733.9934429999994</v>
      </c>
      <c r="AS710" s="1">
        <v>6928.1690930000004</v>
      </c>
      <c r="AT710" s="1">
        <v>800.06477840000002</v>
      </c>
      <c r="AU710" s="1">
        <v>1307.374967</v>
      </c>
      <c r="AV710" s="1">
        <v>21737.938109999999</v>
      </c>
      <c r="AW710" s="1">
        <v>383.77884870000003</v>
      </c>
      <c r="AX710" s="1">
        <v>177.505573</v>
      </c>
      <c r="AY710" s="1">
        <v>20.12588513</v>
      </c>
      <c r="AZ710" s="1">
        <v>2732.8780489999999</v>
      </c>
      <c r="BA710" s="1">
        <v>1513.209218</v>
      </c>
      <c r="BB710" s="1">
        <v>490.33326779999999</v>
      </c>
      <c r="BC710" s="1">
        <v>4832.9790190000003</v>
      </c>
    </row>
    <row r="711" spans="1:55" ht="15.75" customHeight="1" x14ac:dyDescent="0.25">
      <c r="A711" s="1" t="s">
        <v>1503</v>
      </c>
      <c r="B711" s="1" t="s">
        <v>1504</v>
      </c>
      <c r="C711" s="1" t="s">
        <v>357</v>
      </c>
      <c r="D711" s="1">
        <v>67</v>
      </c>
      <c r="E711" s="1">
        <v>7.4602156199999996</v>
      </c>
      <c r="F711" s="1">
        <v>3</v>
      </c>
      <c r="G711" s="1">
        <v>18.5</v>
      </c>
      <c r="H711" s="1">
        <v>4.625</v>
      </c>
      <c r="I711" s="1">
        <v>2.5</v>
      </c>
      <c r="J711" s="1">
        <v>0.625</v>
      </c>
      <c r="K711" s="1">
        <v>3</v>
      </c>
      <c r="L711" s="1">
        <v>0.75</v>
      </c>
      <c r="M711" s="1" t="s">
        <v>71</v>
      </c>
      <c r="N711" s="1" t="s">
        <v>71</v>
      </c>
      <c r="O711" s="1" t="s">
        <v>71</v>
      </c>
      <c r="P711" s="1" t="s">
        <v>71</v>
      </c>
      <c r="Q711" s="1">
        <v>11</v>
      </c>
      <c r="R711" s="1">
        <v>75.818181820000007</v>
      </c>
      <c r="S711" s="1">
        <v>85.818181820000007</v>
      </c>
      <c r="T711" s="1">
        <v>44.545454550000002</v>
      </c>
      <c r="U711" s="1">
        <v>3571.363636</v>
      </c>
      <c r="V711" s="1">
        <v>176</v>
      </c>
      <c r="W711" s="1">
        <v>-14.81818182</v>
      </c>
      <c r="X711" s="1">
        <v>190.81818179999999</v>
      </c>
      <c r="Y711" s="1">
        <v>52.909090910000003</v>
      </c>
      <c r="Z711" s="1">
        <v>118.7272727</v>
      </c>
      <c r="AA711" s="1">
        <v>120.3636364</v>
      </c>
      <c r="AB711" s="1">
        <v>28.363636360000001</v>
      </c>
      <c r="AC711" s="1">
        <v>2332</v>
      </c>
      <c r="AD711" s="1">
        <v>232.27272730000001</v>
      </c>
      <c r="AE711" s="1">
        <v>118.7272727</v>
      </c>
      <c r="AF711" s="1">
        <v>15.81818182</v>
      </c>
      <c r="AG711" s="1">
        <v>672.54545450000001</v>
      </c>
      <c r="AH711" s="1">
        <v>445</v>
      </c>
      <c r="AI711" s="1">
        <v>449.18181820000001</v>
      </c>
      <c r="AJ711" s="1">
        <v>634.63636359999998</v>
      </c>
      <c r="AK711" s="1">
        <v>130.87727039999999</v>
      </c>
      <c r="AL711" s="1">
        <v>27.338155189999998</v>
      </c>
      <c r="AM711" s="1">
        <v>2.8843467569999999</v>
      </c>
      <c r="AN711" s="1">
        <v>403025.02380000002</v>
      </c>
      <c r="AO711" s="1">
        <v>96.302321000000006</v>
      </c>
      <c r="AP711" s="1">
        <v>398.67003519999997</v>
      </c>
      <c r="AQ711" s="1">
        <v>432.06245510000002</v>
      </c>
      <c r="AR711" s="1">
        <v>286.53504670000001</v>
      </c>
      <c r="AS711" s="1">
        <v>619.93666870000004</v>
      </c>
      <c r="AT711" s="1">
        <v>70.664816180000003</v>
      </c>
      <c r="AU711" s="1">
        <v>326.07112280000001</v>
      </c>
      <c r="AV711" s="1">
        <v>12822.08209</v>
      </c>
      <c r="AW711" s="1">
        <v>220.50444830000001</v>
      </c>
      <c r="AX711" s="1">
        <v>47.989714399999997</v>
      </c>
      <c r="AY711" s="1">
        <v>17.90079137</v>
      </c>
      <c r="AZ711" s="1">
        <v>1665.1746889999999</v>
      </c>
      <c r="BA711" s="1">
        <v>504.28285820000002</v>
      </c>
      <c r="BB711" s="1">
        <v>814.74609880000003</v>
      </c>
      <c r="BC711" s="1">
        <v>1437.561011</v>
      </c>
    </row>
    <row r="712" spans="1:55" ht="15.75" customHeight="1" x14ac:dyDescent="0.25">
      <c r="A712" s="1" t="s">
        <v>1505</v>
      </c>
      <c r="B712" s="1" t="s">
        <v>1506</v>
      </c>
      <c r="C712" s="1" t="s">
        <v>135</v>
      </c>
      <c r="D712" s="1">
        <v>62</v>
      </c>
      <c r="E712" s="1">
        <v>22.380646859999999</v>
      </c>
      <c r="F712" s="1">
        <v>1</v>
      </c>
      <c r="G712" s="1">
        <v>45</v>
      </c>
      <c r="H712" s="1">
        <v>11.25</v>
      </c>
      <c r="I712" s="1">
        <v>3.5</v>
      </c>
      <c r="J712" s="1">
        <v>0.875</v>
      </c>
      <c r="K712" s="1">
        <v>4</v>
      </c>
      <c r="L712" s="1">
        <v>1</v>
      </c>
      <c r="M712" s="1">
        <v>6.5</v>
      </c>
      <c r="N712" s="1">
        <v>1.625</v>
      </c>
      <c r="O712" s="1">
        <v>6.5</v>
      </c>
      <c r="P712" s="1">
        <v>1.625</v>
      </c>
      <c r="Q712" s="1">
        <v>2</v>
      </c>
      <c r="R712" s="1">
        <v>44</v>
      </c>
      <c r="S712" s="1">
        <v>85</v>
      </c>
      <c r="T712" s="1">
        <v>26</v>
      </c>
      <c r="U712" s="1">
        <v>8463</v>
      </c>
      <c r="V712" s="1">
        <v>209</v>
      </c>
      <c r="W712" s="1">
        <v>-115</v>
      </c>
      <c r="X712" s="1">
        <v>324</v>
      </c>
      <c r="Y712" s="1">
        <v>152</v>
      </c>
      <c r="Z712" s="1">
        <v>-62</v>
      </c>
      <c r="AA712" s="1">
        <v>152</v>
      </c>
      <c r="AB712" s="1">
        <v>-63</v>
      </c>
      <c r="AC712" s="1">
        <v>2111</v>
      </c>
      <c r="AD712" s="1">
        <v>328</v>
      </c>
      <c r="AE712" s="1">
        <v>79</v>
      </c>
      <c r="AF712" s="1">
        <v>50</v>
      </c>
      <c r="AG712" s="1">
        <v>906</v>
      </c>
      <c r="AH712" s="1">
        <v>243</v>
      </c>
      <c r="AI712" s="1">
        <v>906</v>
      </c>
      <c r="AJ712" s="1">
        <v>265</v>
      </c>
      <c r="AK712" s="1">
        <v>719.82498699999996</v>
      </c>
      <c r="AL712" s="1">
        <v>150.35985350000001</v>
      </c>
      <c r="AM712" s="1">
        <v>15.86390716</v>
      </c>
      <c r="AN712" s="1">
        <v>2216637.6310000001</v>
      </c>
      <c r="AO712" s="1">
        <v>529.66276549999998</v>
      </c>
      <c r="AP712" s="1">
        <v>2192.6851940000001</v>
      </c>
      <c r="AQ712" s="1">
        <v>2376.3435030000001</v>
      </c>
      <c r="AR712" s="1">
        <v>1575.942757</v>
      </c>
      <c r="AS712" s="1">
        <v>3409.6516780000002</v>
      </c>
      <c r="AT712" s="1">
        <v>388.65648900000002</v>
      </c>
      <c r="AU712" s="1">
        <v>1793.391175</v>
      </c>
      <c r="AV712" s="1">
        <v>70521.451490000007</v>
      </c>
      <c r="AW712" s="1">
        <v>1212.774465</v>
      </c>
      <c r="AX712" s="1">
        <v>263.94342920000003</v>
      </c>
      <c r="AY712" s="1">
        <v>98.454352540000002</v>
      </c>
      <c r="AZ712" s="1">
        <v>9158.4607899999992</v>
      </c>
      <c r="BA712" s="1">
        <v>2773.5557199999998</v>
      </c>
      <c r="BB712" s="1">
        <v>4481.1035430000002</v>
      </c>
      <c r="BC712" s="1">
        <v>7906.5855609999999</v>
      </c>
    </row>
    <row r="713" spans="1:55" ht="15.75" customHeight="1" x14ac:dyDescent="0.25">
      <c r="A713" s="1" t="s">
        <v>1507</v>
      </c>
      <c r="B713" s="1" t="s">
        <v>1508</v>
      </c>
      <c r="C713" s="1" t="s">
        <v>3152</v>
      </c>
      <c r="D713" s="1">
        <v>56.5</v>
      </c>
      <c r="E713" s="1">
        <v>5.5951617149999997</v>
      </c>
      <c r="F713" s="1">
        <v>4</v>
      </c>
      <c r="G713" s="1" t="s">
        <v>71</v>
      </c>
      <c r="H713" s="1" t="s">
        <v>71</v>
      </c>
      <c r="I713" s="1" t="s">
        <v>71</v>
      </c>
      <c r="J713" s="1" t="s">
        <v>71</v>
      </c>
      <c r="K713" s="1">
        <v>2.6</v>
      </c>
      <c r="L713" s="1">
        <v>0.65</v>
      </c>
      <c r="M713" s="1" t="s">
        <v>71</v>
      </c>
      <c r="N713" s="1" t="s">
        <v>71</v>
      </c>
      <c r="O713" s="1" t="s">
        <v>71</v>
      </c>
      <c r="P713" s="1" t="s">
        <v>71</v>
      </c>
      <c r="Q713" s="1">
        <v>28</v>
      </c>
      <c r="R713" s="1">
        <v>-125.3928571</v>
      </c>
      <c r="S713" s="1">
        <v>96.107142859999996</v>
      </c>
      <c r="T713" s="1">
        <v>16.535714290000001</v>
      </c>
      <c r="U713" s="1">
        <v>16688.92857</v>
      </c>
      <c r="V713" s="1">
        <v>173.32142859999999</v>
      </c>
      <c r="W713" s="1">
        <v>-391.42857140000001</v>
      </c>
      <c r="X713" s="1">
        <v>564.75</v>
      </c>
      <c r="Y713" s="1">
        <v>90.785714290000001</v>
      </c>
      <c r="Z713" s="1">
        <v>-285.32142859999999</v>
      </c>
      <c r="AA713" s="1">
        <v>92.142857140000004</v>
      </c>
      <c r="AB713" s="1">
        <v>-329.67857140000001</v>
      </c>
      <c r="AC713" s="1">
        <v>319.7857143</v>
      </c>
      <c r="AD713" s="1">
        <v>56.464285709999999</v>
      </c>
      <c r="AE713" s="1">
        <v>9.8214285710000002</v>
      </c>
      <c r="AF713" s="1">
        <v>54.857142860000003</v>
      </c>
      <c r="AG713" s="1">
        <v>150.7142857</v>
      </c>
      <c r="AH713" s="1">
        <v>32.607142860000003</v>
      </c>
      <c r="AI713" s="1">
        <v>149.92857140000001</v>
      </c>
      <c r="AJ713" s="1">
        <v>37.714285709999999</v>
      </c>
      <c r="AK713" s="1">
        <v>504.09920629999999</v>
      </c>
      <c r="AL713" s="1">
        <v>115.58068780000001</v>
      </c>
      <c r="AM713" s="1">
        <v>1.813492063</v>
      </c>
      <c r="AN713" s="1">
        <v>1001196.291</v>
      </c>
      <c r="AO713" s="1">
        <v>690.52248680000002</v>
      </c>
      <c r="AP713" s="1">
        <v>275.957672</v>
      </c>
      <c r="AQ713" s="1">
        <v>957.82407409999996</v>
      </c>
      <c r="AR713" s="1">
        <v>620.84126979999996</v>
      </c>
      <c r="AS713" s="1">
        <v>3684.9669309999999</v>
      </c>
      <c r="AT713" s="1">
        <v>551.978836</v>
      </c>
      <c r="AU713" s="1">
        <v>338.22619049999997</v>
      </c>
      <c r="AV713" s="1">
        <v>24818.91534</v>
      </c>
      <c r="AW713" s="1">
        <v>1309.665344</v>
      </c>
      <c r="AX713" s="1">
        <v>5.9298941799999998</v>
      </c>
      <c r="AY713" s="1">
        <v>122.1269841</v>
      </c>
      <c r="AZ713" s="1">
        <v>8561.5449740000004</v>
      </c>
      <c r="BA713" s="1">
        <v>47.876984129999997</v>
      </c>
      <c r="BB713" s="1">
        <v>8399.624339</v>
      </c>
      <c r="BC713" s="1">
        <v>102.8783069</v>
      </c>
    </row>
    <row r="714" spans="1:55" ht="15.75" customHeight="1" x14ac:dyDescent="0.25">
      <c r="A714" s="1" t="s">
        <v>1509</v>
      </c>
      <c r="B714" s="1" t="s">
        <v>1510</v>
      </c>
      <c r="C714" s="1" t="s">
        <v>3135</v>
      </c>
      <c r="D714" s="1">
        <v>70</v>
      </c>
      <c r="E714" s="1">
        <v>22.380646859999999</v>
      </c>
      <c r="F714" s="1">
        <v>1</v>
      </c>
      <c r="G714" s="1">
        <v>80</v>
      </c>
      <c r="H714" s="1">
        <v>20</v>
      </c>
      <c r="I714" s="1">
        <v>3.75</v>
      </c>
      <c r="J714" s="1">
        <v>0.9375</v>
      </c>
      <c r="K714" s="1">
        <v>3.5</v>
      </c>
      <c r="L714" s="1">
        <v>0.875</v>
      </c>
      <c r="M714" s="1">
        <v>9</v>
      </c>
      <c r="N714" s="1">
        <v>2.25</v>
      </c>
      <c r="O714" s="1">
        <v>9</v>
      </c>
      <c r="P714" s="1">
        <v>2.25</v>
      </c>
      <c r="Q714" s="1">
        <v>33</v>
      </c>
      <c r="R714" s="1">
        <v>134.030303</v>
      </c>
      <c r="S714" s="1">
        <v>122.54545450000001</v>
      </c>
      <c r="T714" s="1">
        <v>33</v>
      </c>
      <c r="U714" s="1">
        <v>8793.4848480000001</v>
      </c>
      <c r="V714" s="1">
        <v>315.30303029999999</v>
      </c>
      <c r="W714" s="1">
        <v>-54.333333330000002</v>
      </c>
      <c r="X714" s="1">
        <v>369.63636359999998</v>
      </c>
      <c r="Y714" s="1">
        <v>200.75757580000001</v>
      </c>
      <c r="Z714" s="1">
        <v>53.696969699999997</v>
      </c>
      <c r="AA714" s="1">
        <v>242.63636360000001</v>
      </c>
      <c r="AB714" s="1">
        <v>15.15151515</v>
      </c>
      <c r="AC714" s="1">
        <v>1113.787879</v>
      </c>
      <c r="AD714" s="1">
        <v>125.60606060000001</v>
      </c>
      <c r="AE714" s="1">
        <v>55.575757580000001</v>
      </c>
      <c r="AF714" s="1">
        <v>24.212121209999999</v>
      </c>
      <c r="AG714" s="1">
        <v>349.21212120000001</v>
      </c>
      <c r="AH714" s="1">
        <v>193.60606060000001</v>
      </c>
      <c r="AI714" s="1">
        <v>322.63636359999998</v>
      </c>
      <c r="AJ714" s="1">
        <v>211.75757580000001</v>
      </c>
      <c r="AK714" s="1">
        <v>861.530303</v>
      </c>
      <c r="AL714" s="1">
        <v>37.38068182</v>
      </c>
      <c r="AM714" s="1">
        <v>17.375</v>
      </c>
      <c r="AN714" s="1">
        <v>1444043.0079999999</v>
      </c>
      <c r="AO714" s="1">
        <v>216.030303</v>
      </c>
      <c r="AP714" s="1">
        <v>1971.291667</v>
      </c>
      <c r="AQ714" s="1">
        <v>1372.363636</v>
      </c>
      <c r="AR714" s="1">
        <v>1468.626894</v>
      </c>
      <c r="AS714" s="1">
        <v>8247.7803029999995</v>
      </c>
      <c r="AT714" s="1">
        <v>296.73863640000002</v>
      </c>
      <c r="AU714" s="1">
        <v>2019.257576</v>
      </c>
      <c r="AV714" s="1">
        <v>39584.109850000001</v>
      </c>
      <c r="AW714" s="1">
        <v>394.80871209999998</v>
      </c>
      <c r="AX714" s="1">
        <v>429.50189390000003</v>
      </c>
      <c r="AY714" s="1">
        <v>114.2348485</v>
      </c>
      <c r="AZ714" s="1">
        <v>2252.6723480000001</v>
      </c>
      <c r="BA714" s="1">
        <v>5027.246212</v>
      </c>
      <c r="BB714" s="1">
        <v>2161.738636</v>
      </c>
      <c r="BC714" s="1">
        <v>10247.12689</v>
      </c>
    </row>
    <row r="715" spans="1:55" ht="15.75" customHeight="1" x14ac:dyDescent="0.25">
      <c r="A715" s="1" t="s">
        <v>1511</v>
      </c>
      <c r="B715" s="1" t="s">
        <v>1512</v>
      </c>
      <c r="C715" s="1" t="s">
        <v>3135</v>
      </c>
      <c r="D715" s="1">
        <v>70.25</v>
      </c>
      <c r="E715" s="1">
        <v>2.7975808579999999</v>
      </c>
      <c r="F715" s="1">
        <v>8</v>
      </c>
      <c r="G715" s="1">
        <v>80</v>
      </c>
      <c r="H715" s="1">
        <v>20</v>
      </c>
      <c r="I715" s="1">
        <v>5.0999999999999996</v>
      </c>
      <c r="J715" s="1">
        <v>1.2749999999999999</v>
      </c>
      <c r="K715" s="1">
        <v>4.5</v>
      </c>
      <c r="L715" s="1">
        <v>1.125</v>
      </c>
      <c r="M715" s="1">
        <v>9</v>
      </c>
      <c r="N715" s="1">
        <v>2.25</v>
      </c>
      <c r="O715" s="1">
        <v>9</v>
      </c>
      <c r="P715" s="1">
        <v>2.25</v>
      </c>
      <c r="Q715" s="1">
        <v>198</v>
      </c>
      <c r="R715" s="1">
        <v>84.656565659999998</v>
      </c>
      <c r="S715" s="1">
        <v>113.3383838</v>
      </c>
      <c r="T715" s="1">
        <v>28.146464649999999</v>
      </c>
      <c r="U715" s="1">
        <v>9973.1262630000001</v>
      </c>
      <c r="V715" s="1">
        <v>281.54040400000002</v>
      </c>
      <c r="W715" s="1">
        <v>-118.0606061</v>
      </c>
      <c r="X715" s="1">
        <v>399.6010101</v>
      </c>
      <c r="Y715" s="1">
        <v>171.3080808</v>
      </c>
      <c r="Z715" s="1">
        <v>-18.49494949</v>
      </c>
      <c r="AA715" s="1">
        <v>207.61111109999999</v>
      </c>
      <c r="AB715" s="1">
        <v>-50.363636360000001</v>
      </c>
      <c r="AC715" s="1">
        <v>962.99494949999996</v>
      </c>
      <c r="AD715" s="1">
        <v>109.58585859999999</v>
      </c>
      <c r="AE715" s="1">
        <v>49.964646459999997</v>
      </c>
      <c r="AF715" s="1">
        <v>26.035353539999999</v>
      </c>
      <c r="AG715" s="1">
        <v>309.15656569999999</v>
      </c>
      <c r="AH715" s="1">
        <v>167.459596</v>
      </c>
      <c r="AI715" s="1">
        <v>289.33333329999999</v>
      </c>
      <c r="AJ715" s="1">
        <v>184.5757576</v>
      </c>
      <c r="AK715" s="1">
        <v>1104.754551</v>
      </c>
      <c r="AL715" s="1">
        <v>131.99151409999999</v>
      </c>
      <c r="AM715" s="1">
        <v>13.181484899999999</v>
      </c>
      <c r="AN715" s="1">
        <v>1888786.101</v>
      </c>
      <c r="AO715" s="1">
        <v>544.96028820000004</v>
      </c>
      <c r="AP715" s="1">
        <v>3314.2095060000001</v>
      </c>
      <c r="AQ715" s="1">
        <v>2364.6166490000001</v>
      </c>
      <c r="AR715" s="1">
        <v>3063.6457209999999</v>
      </c>
      <c r="AS715" s="1">
        <v>8983.8349999999991</v>
      </c>
      <c r="AT715" s="1">
        <v>577.97490130000006</v>
      </c>
      <c r="AU715" s="1">
        <v>2568.9229350000001</v>
      </c>
      <c r="AV715" s="1">
        <v>35699.263930000001</v>
      </c>
      <c r="AW715" s="1">
        <v>392.80223560000002</v>
      </c>
      <c r="AX715" s="1">
        <v>535.151028</v>
      </c>
      <c r="AY715" s="1">
        <v>260.78554580000002</v>
      </c>
      <c r="AZ715" s="1">
        <v>2808.9956670000001</v>
      </c>
      <c r="BA715" s="1">
        <v>5263.6810999999998</v>
      </c>
      <c r="BB715" s="1">
        <v>991.07614209999997</v>
      </c>
      <c r="BC715" s="1">
        <v>9435.2302720000007</v>
      </c>
    </row>
    <row r="716" spans="1:55" ht="15.75" customHeight="1" x14ac:dyDescent="0.25">
      <c r="A716" s="1" t="s">
        <v>1513</v>
      </c>
      <c r="B716" s="1" t="s">
        <v>1514</v>
      </c>
      <c r="C716" s="1" t="s">
        <v>96</v>
      </c>
      <c r="D716" s="1">
        <v>61.666666669999998</v>
      </c>
      <c r="E716" s="1">
        <v>7.4602156199999996</v>
      </c>
      <c r="F716" s="1">
        <v>3</v>
      </c>
      <c r="G716" s="1">
        <v>17.5</v>
      </c>
      <c r="H716" s="1">
        <v>4.375</v>
      </c>
      <c r="I716" s="1">
        <v>2.25</v>
      </c>
      <c r="J716" s="1">
        <v>0.5625</v>
      </c>
      <c r="K716" s="1">
        <v>2.75</v>
      </c>
      <c r="L716" s="1">
        <v>0.6875</v>
      </c>
      <c r="M716" s="1">
        <v>6.5</v>
      </c>
      <c r="N716" s="1">
        <v>1.625</v>
      </c>
      <c r="O716" s="1">
        <v>10</v>
      </c>
      <c r="P716" s="1">
        <v>2.5</v>
      </c>
      <c r="Q716" s="1" t="s">
        <v>71</v>
      </c>
      <c r="R716" s="1" t="s">
        <v>71</v>
      </c>
      <c r="S716" s="1" t="s">
        <v>71</v>
      </c>
      <c r="T716" s="1" t="s">
        <v>71</v>
      </c>
      <c r="U716" s="1" t="s">
        <v>71</v>
      </c>
      <c r="V716" s="1" t="s">
        <v>71</v>
      </c>
      <c r="W716" s="1" t="s">
        <v>71</v>
      </c>
      <c r="X716" s="1" t="s">
        <v>71</v>
      </c>
      <c r="Y716" s="1" t="s">
        <v>71</v>
      </c>
      <c r="Z716" s="1" t="s">
        <v>71</v>
      </c>
      <c r="AA716" s="1" t="s">
        <v>71</v>
      </c>
      <c r="AB716" s="1" t="s">
        <v>71</v>
      </c>
      <c r="AC716" s="1" t="s">
        <v>71</v>
      </c>
      <c r="AD716" s="1" t="s">
        <v>71</v>
      </c>
      <c r="AE716" s="1" t="s">
        <v>71</v>
      </c>
      <c r="AF716" s="1" t="s">
        <v>71</v>
      </c>
      <c r="AG716" s="1" t="s">
        <v>71</v>
      </c>
      <c r="AH716" s="1" t="s">
        <v>71</v>
      </c>
      <c r="AI716" s="1" t="s">
        <v>71</v>
      </c>
      <c r="AJ716" s="1" t="s">
        <v>71</v>
      </c>
      <c r="AK716" s="1" t="s">
        <v>71</v>
      </c>
      <c r="AL716" s="1" t="s">
        <v>71</v>
      </c>
      <c r="AM716" s="1" t="s">
        <v>71</v>
      </c>
      <c r="AN716" s="1" t="s">
        <v>71</v>
      </c>
      <c r="AO716" s="1" t="s">
        <v>71</v>
      </c>
      <c r="AP716" s="1" t="s">
        <v>71</v>
      </c>
      <c r="AQ716" s="1" t="s">
        <v>71</v>
      </c>
      <c r="AR716" s="1" t="s">
        <v>71</v>
      </c>
      <c r="AS716" s="1" t="s">
        <v>71</v>
      </c>
      <c r="AT716" s="1" t="s">
        <v>71</v>
      </c>
      <c r="AU716" s="1" t="s">
        <v>71</v>
      </c>
      <c r="AV716" s="1" t="s">
        <v>71</v>
      </c>
      <c r="AW716" s="1" t="s">
        <v>71</v>
      </c>
      <c r="AX716" s="1" t="s">
        <v>71</v>
      </c>
      <c r="AY716" s="1" t="s">
        <v>71</v>
      </c>
      <c r="AZ716" s="1" t="s">
        <v>71</v>
      </c>
      <c r="BA716" s="1" t="s">
        <v>71</v>
      </c>
      <c r="BB716" s="1" t="s">
        <v>71</v>
      </c>
      <c r="BC716" s="1" t="s">
        <v>71</v>
      </c>
    </row>
    <row r="717" spans="1:55" ht="15.75" customHeight="1" x14ac:dyDescent="0.25">
      <c r="A717" s="1" t="s">
        <v>1515</v>
      </c>
      <c r="B717" s="1" t="s">
        <v>1516</v>
      </c>
      <c r="C717" s="1" t="s">
        <v>79</v>
      </c>
      <c r="D717" s="1">
        <v>60</v>
      </c>
      <c r="E717" s="1">
        <v>11.190323429999999</v>
      </c>
      <c r="F717" s="1">
        <v>2</v>
      </c>
      <c r="G717" s="1">
        <v>52.5</v>
      </c>
      <c r="H717" s="1">
        <v>13.125</v>
      </c>
      <c r="I717" s="1">
        <v>10.5</v>
      </c>
      <c r="J717" s="1">
        <v>2.625</v>
      </c>
      <c r="K717" s="1">
        <v>5.25</v>
      </c>
      <c r="L717" s="1">
        <v>1.3125</v>
      </c>
      <c r="M717" s="1">
        <v>72.5</v>
      </c>
      <c r="N717" s="1">
        <v>18.125</v>
      </c>
      <c r="O717" s="1">
        <v>72.5</v>
      </c>
      <c r="P717" s="1">
        <v>18.125</v>
      </c>
      <c r="Q717" s="1">
        <v>54</v>
      </c>
      <c r="R717" s="1">
        <v>89.111111109999996</v>
      </c>
      <c r="S717" s="1">
        <v>76.666666669999998</v>
      </c>
      <c r="T717" s="1">
        <v>47.925925929999998</v>
      </c>
      <c r="U717" s="1">
        <v>2938.8148150000002</v>
      </c>
      <c r="V717" s="1">
        <v>172.29629629999999</v>
      </c>
      <c r="W717" s="1">
        <v>12.53703704</v>
      </c>
      <c r="X717" s="1">
        <v>159.7592593</v>
      </c>
      <c r="Y717" s="1">
        <v>74.370370370000003</v>
      </c>
      <c r="Z717" s="1">
        <v>85.851851850000003</v>
      </c>
      <c r="AA717" s="1">
        <v>125.9259259</v>
      </c>
      <c r="AB717" s="1">
        <v>50.388888889999997</v>
      </c>
      <c r="AC717" s="1">
        <v>1260.018519</v>
      </c>
      <c r="AD717" s="1">
        <v>131.62962959999999</v>
      </c>
      <c r="AE717" s="1">
        <v>78.611111109999996</v>
      </c>
      <c r="AF717" s="1">
        <v>15.2962963</v>
      </c>
      <c r="AG717" s="1">
        <v>370.037037</v>
      </c>
      <c r="AH717" s="1">
        <v>263.962963</v>
      </c>
      <c r="AI717" s="1">
        <v>297.64814810000001</v>
      </c>
      <c r="AJ717" s="1">
        <v>322.98148149999997</v>
      </c>
      <c r="AK717" s="1">
        <v>561.38364779999995</v>
      </c>
      <c r="AL717" s="1">
        <v>258.15094340000002</v>
      </c>
      <c r="AM717" s="1">
        <v>16.069881200000001</v>
      </c>
      <c r="AN717" s="1">
        <v>539980.19149999996</v>
      </c>
      <c r="AO717" s="1">
        <v>1253.986024</v>
      </c>
      <c r="AP717" s="1">
        <v>442.59294199999999</v>
      </c>
      <c r="AQ717" s="1">
        <v>1359.8088749999999</v>
      </c>
      <c r="AR717" s="1">
        <v>897.36967159999995</v>
      </c>
      <c r="AS717" s="1">
        <v>1548.2417889999999</v>
      </c>
      <c r="AT717" s="1">
        <v>798.10761709999997</v>
      </c>
      <c r="AU717" s="1">
        <v>479.71383650000001</v>
      </c>
      <c r="AV717" s="1">
        <v>489766.84869999997</v>
      </c>
      <c r="AW717" s="1">
        <v>5280.0866530000003</v>
      </c>
      <c r="AX717" s="1">
        <v>2070.732704</v>
      </c>
      <c r="AY717" s="1">
        <v>35.45772187</v>
      </c>
      <c r="AZ717" s="1">
        <v>38519.432560000001</v>
      </c>
      <c r="BA717" s="1">
        <v>20609.206150000002</v>
      </c>
      <c r="BB717" s="1">
        <v>32587.024809999999</v>
      </c>
      <c r="BC717" s="1">
        <v>22889.980780000002</v>
      </c>
    </row>
    <row r="718" spans="1:55" ht="15.75" customHeight="1" x14ac:dyDescent="0.25">
      <c r="A718" s="1" t="s">
        <v>1517</v>
      </c>
      <c r="B718" s="1" t="s">
        <v>1518</v>
      </c>
      <c r="C718" s="1" t="s">
        <v>65</v>
      </c>
      <c r="D718" s="1">
        <v>83.75</v>
      </c>
      <c r="E718" s="1">
        <v>5.5951617149999997</v>
      </c>
      <c r="F718" s="1">
        <v>4</v>
      </c>
      <c r="G718" s="1">
        <v>20</v>
      </c>
      <c r="H718" s="1">
        <v>5</v>
      </c>
      <c r="I718" s="1">
        <v>1.75</v>
      </c>
      <c r="J718" s="1">
        <v>0.4375</v>
      </c>
      <c r="K718" s="1">
        <v>4.25</v>
      </c>
      <c r="L718" s="1">
        <v>1.0625</v>
      </c>
      <c r="M718" s="1">
        <v>25</v>
      </c>
      <c r="N718" s="1">
        <v>6.25</v>
      </c>
      <c r="O718" s="1">
        <v>30</v>
      </c>
      <c r="P718" s="1">
        <v>7.5</v>
      </c>
      <c r="Q718" s="1">
        <v>121</v>
      </c>
      <c r="R718" s="1">
        <v>98.537190080000002</v>
      </c>
      <c r="S718" s="1">
        <v>62.834710739999998</v>
      </c>
      <c r="T718" s="1">
        <v>30.082644630000001</v>
      </c>
      <c r="U718" s="1">
        <v>5194.6198350000004</v>
      </c>
      <c r="V718" s="1">
        <v>209.5702479</v>
      </c>
      <c r="W718" s="1">
        <v>4.2314049589999998</v>
      </c>
      <c r="X718" s="1">
        <v>205.338843</v>
      </c>
      <c r="Y718" s="1">
        <v>108.29752070000001</v>
      </c>
      <c r="Z718" s="1">
        <v>70.214876029999999</v>
      </c>
      <c r="AA718" s="1">
        <v>164.04132229999999</v>
      </c>
      <c r="AB718" s="1">
        <v>34.504132230000003</v>
      </c>
      <c r="AC718" s="1">
        <v>790.45454549999999</v>
      </c>
      <c r="AD718" s="1">
        <v>89.074380169999998</v>
      </c>
      <c r="AE718" s="1">
        <v>42.173553720000001</v>
      </c>
      <c r="AF718" s="1">
        <v>23.371900830000001</v>
      </c>
      <c r="AG718" s="1">
        <v>253.02479339999999</v>
      </c>
      <c r="AH718" s="1">
        <v>139.5371901</v>
      </c>
      <c r="AI718" s="1">
        <v>204.29752070000001</v>
      </c>
      <c r="AJ718" s="1">
        <v>197.553719</v>
      </c>
      <c r="AK718" s="1">
        <v>487.91735540000002</v>
      </c>
      <c r="AL718" s="1">
        <v>140.68911850000001</v>
      </c>
      <c r="AM718" s="1">
        <v>22.759779609999999</v>
      </c>
      <c r="AN718" s="1">
        <v>236008.05429999999</v>
      </c>
      <c r="AO718" s="1">
        <v>478.18044079999999</v>
      </c>
      <c r="AP718" s="1">
        <v>591.0126722</v>
      </c>
      <c r="AQ718" s="1">
        <v>293.95922869999998</v>
      </c>
      <c r="AR718" s="1">
        <v>736.6274105</v>
      </c>
      <c r="AS718" s="1">
        <v>2849.1367770000002</v>
      </c>
      <c r="AT718" s="1">
        <v>333.5566116</v>
      </c>
      <c r="AU718" s="1">
        <v>672.78539939999996</v>
      </c>
      <c r="AV718" s="1">
        <v>21710.68333</v>
      </c>
      <c r="AW718" s="1">
        <v>394.06942149999998</v>
      </c>
      <c r="AX718" s="1">
        <v>130.56129480000001</v>
      </c>
      <c r="AY718" s="1">
        <v>93.302203860000006</v>
      </c>
      <c r="AZ718" s="1">
        <v>3153.4243799999999</v>
      </c>
      <c r="BA718" s="1">
        <v>1348.5506889999999</v>
      </c>
      <c r="BB718" s="1">
        <v>1951.5107439999999</v>
      </c>
      <c r="BC718" s="1">
        <v>4171.0325069999999</v>
      </c>
    </row>
    <row r="719" spans="1:55" ht="15.75" customHeight="1" x14ac:dyDescent="0.25">
      <c r="A719" s="1" t="s">
        <v>1519</v>
      </c>
      <c r="B719" s="1" t="s">
        <v>1520</v>
      </c>
      <c r="C719" s="1" t="s">
        <v>135</v>
      </c>
      <c r="D719" s="1">
        <v>60</v>
      </c>
      <c r="E719" s="1">
        <v>5.5951617149999997</v>
      </c>
      <c r="F719" s="1">
        <v>4</v>
      </c>
      <c r="G719" s="1">
        <v>45</v>
      </c>
      <c r="H719" s="1">
        <v>11.25</v>
      </c>
      <c r="I719" s="1">
        <v>1.125</v>
      </c>
      <c r="J719" s="1">
        <v>0.28125</v>
      </c>
      <c r="K719" s="1">
        <v>3.1</v>
      </c>
      <c r="L719" s="1">
        <v>0.77500000000000002</v>
      </c>
      <c r="M719" s="1">
        <v>5</v>
      </c>
      <c r="N719" s="1">
        <v>1.25</v>
      </c>
      <c r="O719" s="1">
        <v>5</v>
      </c>
      <c r="P719" s="1">
        <v>1.25</v>
      </c>
      <c r="Q719" s="1">
        <v>11</v>
      </c>
      <c r="R719" s="1">
        <v>49.454545449999998</v>
      </c>
      <c r="S719" s="1">
        <v>110.0909091</v>
      </c>
      <c r="T719" s="1">
        <v>26.81818182</v>
      </c>
      <c r="U719" s="1">
        <v>10360.45455</v>
      </c>
      <c r="V719" s="1">
        <v>250.27272730000001</v>
      </c>
      <c r="W719" s="1">
        <v>-159.9090909</v>
      </c>
      <c r="X719" s="1">
        <v>410.18181820000001</v>
      </c>
      <c r="Y719" s="1">
        <v>130.27272730000001</v>
      </c>
      <c r="Z719" s="1">
        <v>-65.636363639999999</v>
      </c>
      <c r="AA719" s="1">
        <v>176.18181820000001</v>
      </c>
      <c r="AB719" s="1">
        <v>-90.727272729999996</v>
      </c>
      <c r="AC719" s="1">
        <v>903.27272730000004</v>
      </c>
      <c r="AD719" s="1">
        <v>104.3636364</v>
      </c>
      <c r="AE719" s="1">
        <v>46.545454550000002</v>
      </c>
      <c r="AF719" s="1">
        <v>28.636363639999999</v>
      </c>
      <c r="AG719" s="1">
        <v>295</v>
      </c>
      <c r="AH719" s="1">
        <v>157.63636360000001</v>
      </c>
      <c r="AI719" s="1">
        <v>276.45454549999999</v>
      </c>
      <c r="AJ719" s="1">
        <v>173.9090909</v>
      </c>
      <c r="AK719" s="1">
        <v>130.87727039999999</v>
      </c>
      <c r="AL719" s="1">
        <v>27.338155189999998</v>
      </c>
      <c r="AM719" s="1">
        <v>2.8843467569999999</v>
      </c>
      <c r="AN719" s="1">
        <v>403025.02380000002</v>
      </c>
      <c r="AO719" s="1">
        <v>96.302321000000006</v>
      </c>
      <c r="AP719" s="1">
        <v>398.67003519999997</v>
      </c>
      <c r="AQ719" s="1">
        <v>432.06245510000002</v>
      </c>
      <c r="AR719" s="1">
        <v>286.53504670000001</v>
      </c>
      <c r="AS719" s="1">
        <v>619.93666870000004</v>
      </c>
      <c r="AT719" s="1">
        <v>70.664816180000003</v>
      </c>
      <c r="AU719" s="1">
        <v>326.07112280000001</v>
      </c>
      <c r="AV719" s="1">
        <v>12822.08209</v>
      </c>
      <c r="AW719" s="1">
        <v>220.50444830000001</v>
      </c>
      <c r="AX719" s="1">
        <v>47.989714399999997</v>
      </c>
      <c r="AY719" s="1">
        <v>17.90079137</v>
      </c>
      <c r="AZ719" s="1">
        <v>1665.1746889999999</v>
      </c>
      <c r="BA719" s="1">
        <v>504.28285820000002</v>
      </c>
      <c r="BB719" s="1">
        <v>814.74609880000003</v>
      </c>
      <c r="BC719" s="1">
        <v>1437.561011</v>
      </c>
    </row>
    <row r="720" spans="1:55" ht="15.75" customHeight="1" x14ac:dyDescent="0.25">
      <c r="A720" s="1" t="s">
        <v>1521</v>
      </c>
      <c r="B720" s="1" t="s">
        <v>1522</v>
      </c>
      <c r="C720" s="1" t="s">
        <v>3153</v>
      </c>
      <c r="D720" s="1">
        <v>39</v>
      </c>
      <c r="E720" s="1">
        <v>7.4602156199999996</v>
      </c>
      <c r="F720" s="1">
        <v>3</v>
      </c>
      <c r="G720" s="1">
        <v>27.5</v>
      </c>
      <c r="H720" s="1">
        <v>6.875</v>
      </c>
      <c r="I720" s="1">
        <v>2.75</v>
      </c>
      <c r="J720" s="1">
        <v>0.6875</v>
      </c>
      <c r="K720" s="1">
        <v>1.75</v>
      </c>
      <c r="L720" s="1">
        <v>0.4375</v>
      </c>
      <c r="M720" s="1">
        <v>15</v>
      </c>
      <c r="N720" s="1">
        <v>3.75</v>
      </c>
      <c r="O720" s="1">
        <v>11.5</v>
      </c>
      <c r="P720" s="1">
        <v>2.875</v>
      </c>
      <c r="Q720" s="1">
        <v>84</v>
      </c>
      <c r="R720" s="1">
        <v>151</v>
      </c>
      <c r="S720" s="1">
        <v>78.642857140000004</v>
      </c>
      <c r="T720" s="1">
        <v>30.940476189999998</v>
      </c>
      <c r="U720" s="1">
        <v>6510.8452379999999</v>
      </c>
      <c r="V720" s="1">
        <v>283.02380950000003</v>
      </c>
      <c r="W720" s="1">
        <v>20.4047619</v>
      </c>
      <c r="X720" s="1">
        <v>262.61904759999999</v>
      </c>
      <c r="Y720" s="1">
        <v>209.08333329999999</v>
      </c>
      <c r="Z720" s="1">
        <v>79.464285709999999</v>
      </c>
      <c r="AA720" s="1">
        <v>233.86904759999999</v>
      </c>
      <c r="AB720" s="1">
        <v>67.928571430000005</v>
      </c>
      <c r="AC720" s="1">
        <v>2102.333333</v>
      </c>
      <c r="AD720" s="1">
        <v>307.59523810000002</v>
      </c>
      <c r="AE720" s="1">
        <v>75.511904759999993</v>
      </c>
      <c r="AF720" s="1">
        <v>44.083333330000002</v>
      </c>
      <c r="AG720" s="1">
        <v>813.05952379999997</v>
      </c>
      <c r="AH720" s="1">
        <v>250.89285709999999</v>
      </c>
      <c r="AI720" s="1">
        <v>751.4642857</v>
      </c>
      <c r="AJ720" s="1">
        <v>278.35714289999999</v>
      </c>
      <c r="AK720" s="1">
        <v>805.97590360000004</v>
      </c>
      <c r="AL720" s="1">
        <v>120.35283990000001</v>
      </c>
      <c r="AM720" s="1">
        <v>56.225329889999998</v>
      </c>
      <c r="AN720" s="1">
        <v>3817940.0359999998</v>
      </c>
      <c r="AO720" s="1">
        <v>2195.517499</v>
      </c>
      <c r="AP720" s="1">
        <v>1699.520941</v>
      </c>
      <c r="AQ720" s="1">
        <v>4042.889271</v>
      </c>
      <c r="AR720" s="1">
        <v>1995.571285</v>
      </c>
      <c r="AS720" s="1">
        <v>1728.8300340000001</v>
      </c>
      <c r="AT720" s="1">
        <v>1659.8742110000001</v>
      </c>
      <c r="AU720" s="1">
        <v>1295.2478490000001</v>
      </c>
      <c r="AV720" s="1">
        <v>494503.21289999998</v>
      </c>
      <c r="AW720" s="1">
        <v>15269.472750000001</v>
      </c>
      <c r="AX720" s="1">
        <v>1439.168531</v>
      </c>
      <c r="AY720" s="1">
        <v>162.65562249999999</v>
      </c>
      <c r="AZ720" s="1">
        <v>116620.8036</v>
      </c>
      <c r="BA720" s="1">
        <v>13630.795609999999</v>
      </c>
      <c r="BB720" s="1">
        <v>106917.02280000001</v>
      </c>
      <c r="BC720" s="1">
        <v>22429.316699999999</v>
      </c>
    </row>
    <row r="721" spans="1:55" ht="15.75" customHeight="1" x14ac:dyDescent="0.25">
      <c r="A721" s="1" t="s">
        <v>1523</v>
      </c>
      <c r="B721" s="1" t="s">
        <v>1524</v>
      </c>
      <c r="C721" s="1" t="s">
        <v>3153</v>
      </c>
      <c r="D721" s="1">
        <v>45.6</v>
      </c>
      <c r="E721" s="1">
        <v>2.238064686</v>
      </c>
      <c r="F721" s="1">
        <v>10</v>
      </c>
      <c r="G721" s="1">
        <v>35</v>
      </c>
      <c r="H721" s="1">
        <v>8.75</v>
      </c>
      <c r="I721" s="1">
        <v>4</v>
      </c>
      <c r="J721" s="1">
        <v>1</v>
      </c>
      <c r="K721" s="1">
        <v>3.25</v>
      </c>
      <c r="L721" s="1">
        <v>0.8125</v>
      </c>
      <c r="M721" s="1">
        <v>17.5</v>
      </c>
      <c r="N721" s="1">
        <v>4.375</v>
      </c>
      <c r="O721" s="1">
        <v>30</v>
      </c>
      <c r="P721" s="1">
        <v>7.5</v>
      </c>
      <c r="Q721" s="1">
        <v>29</v>
      </c>
      <c r="R721" s="1">
        <v>154.75862069999999</v>
      </c>
      <c r="S721" s="1">
        <v>84.862068969999996</v>
      </c>
      <c r="T721" s="1">
        <v>27.551724140000001</v>
      </c>
      <c r="U721" s="1">
        <v>7586.5862070000003</v>
      </c>
      <c r="V721" s="1">
        <v>307.96551720000002</v>
      </c>
      <c r="W721" s="1">
        <v>5.7931034480000001</v>
      </c>
      <c r="X721" s="1">
        <v>302.17241380000002</v>
      </c>
      <c r="Y721" s="1">
        <v>229.58620690000001</v>
      </c>
      <c r="Z721" s="1">
        <v>67.827586210000007</v>
      </c>
      <c r="AA721" s="1">
        <v>253.1034483</v>
      </c>
      <c r="AB721" s="1">
        <v>58.448275860000003</v>
      </c>
      <c r="AC721" s="1">
        <v>1849.655172</v>
      </c>
      <c r="AD721" s="1">
        <v>275.6896552</v>
      </c>
      <c r="AE721" s="1">
        <v>61.241379309999999</v>
      </c>
      <c r="AF721" s="1">
        <v>47.689655170000002</v>
      </c>
      <c r="AG721" s="1">
        <v>721.82758620000004</v>
      </c>
      <c r="AH721" s="1">
        <v>203.8965517</v>
      </c>
      <c r="AI721" s="1">
        <v>674.51724139999999</v>
      </c>
      <c r="AJ721" s="1">
        <v>214.06896549999999</v>
      </c>
      <c r="AK721" s="1">
        <v>69.832512320000006</v>
      </c>
      <c r="AL721" s="1">
        <v>102.408867</v>
      </c>
      <c r="AM721" s="1">
        <v>4.97044335</v>
      </c>
      <c r="AN721" s="1">
        <v>135307.67980000001</v>
      </c>
      <c r="AO721" s="1">
        <v>55.963054190000001</v>
      </c>
      <c r="AP721" s="1">
        <v>202.16995069999999</v>
      </c>
      <c r="AQ721" s="1">
        <v>272.50492609999998</v>
      </c>
      <c r="AR721" s="1">
        <v>1233.1083739999999</v>
      </c>
      <c r="AS721" s="1">
        <v>329.14778330000001</v>
      </c>
      <c r="AT721" s="1">
        <v>41.524630539999997</v>
      </c>
      <c r="AU721" s="1">
        <v>128.3990148</v>
      </c>
      <c r="AV721" s="1">
        <v>222779.234</v>
      </c>
      <c r="AW721" s="1">
        <v>5361.4359610000001</v>
      </c>
      <c r="AX721" s="1">
        <v>535.33251229999996</v>
      </c>
      <c r="AY721" s="1">
        <v>92.65024631</v>
      </c>
      <c r="AZ721" s="1">
        <v>40730.719210000003</v>
      </c>
      <c r="BA721" s="1">
        <v>5098.667488</v>
      </c>
      <c r="BB721" s="1">
        <v>37572.830049999997</v>
      </c>
      <c r="BC721" s="1">
        <v>10685.995070000001</v>
      </c>
    </row>
    <row r="722" spans="1:55" ht="15.75" customHeight="1" x14ac:dyDescent="0.25">
      <c r="A722" s="1" t="s">
        <v>1525</v>
      </c>
      <c r="B722" s="1" t="s">
        <v>1526</v>
      </c>
      <c r="C722" s="1" t="s">
        <v>3163</v>
      </c>
      <c r="D722" s="1">
        <v>56</v>
      </c>
      <c r="E722" s="1">
        <v>11.190323429999999</v>
      </c>
      <c r="F722" s="1">
        <v>2</v>
      </c>
      <c r="G722" s="1">
        <v>30</v>
      </c>
      <c r="H722" s="1">
        <v>7.5</v>
      </c>
      <c r="I722" s="1">
        <v>2.25</v>
      </c>
      <c r="J722" s="1">
        <v>0.5625</v>
      </c>
      <c r="K722" s="1">
        <v>6</v>
      </c>
      <c r="L722" s="1">
        <v>1.5</v>
      </c>
      <c r="M722" s="1">
        <v>14</v>
      </c>
      <c r="N722" s="1">
        <v>3.5</v>
      </c>
      <c r="O722" s="1">
        <v>13.5</v>
      </c>
      <c r="P722" s="1">
        <v>3.375</v>
      </c>
      <c r="Q722" s="1">
        <v>42</v>
      </c>
      <c r="R722" s="1">
        <v>13.92857143</v>
      </c>
      <c r="S722" s="1">
        <v>107.047619</v>
      </c>
      <c r="T722" s="1">
        <v>33.76190476</v>
      </c>
      <c r="U722" s="1">
        <v>7358.3095240000002</v>
      </c>
      <c r="V722" s="1">
        <v>181.92857140000001</v>
      </c>
      <c r="W722" s="1">
        <v>-136.09523809999999</v>
      </c>
      <c r="X722" s="1">
        <v>318.02380950000003</v>
      </c>
      <c r="Y722" s="1">
        <v>72.02380952</v>
      </c>
      <c r="Z722" s="1">
        <v>-65.119047620000003</v>
      </c>
      <c r="AA722" s="1">
        <v>105.452381</v>
      </c>
      <c r="AB722" s="1">
        <v>-81.333333330000002</v>
      </c>
      <c r="AC722" s="1">
        <v>815.61904760000004</v>
      </c>
      <c r="AD722" s="1">
        <v>121.30952379999999</v>
      </c>
      <c r="AE722" s="1">
        <v>30.88095238</v>
      </c>
      <c r="AF722" s="1">
        <v>43.47619048</v>
      </c>
      <c r="AG722" s="1">
        <v>327.02380950000003</v>
      </c>
      <c r="AH722" s="1">
        <v>105.2142857</v>
      </c>
      <c r="AI722" s="1">
        <v>266.2142857</v>
      </c>
      <c r="AJ722" s="1">
        <v>119.9047619</v>
      </c>
      <c r="AK722" s="1">
        <v>1418.7020910000001</v>
      </c>
      <c r="AL722" s="1">
        <v>43.851335659999997</v>
      </c>
      <c r="AM722" s="1">
        <v>14.23461092</v>
      </c>
      <c r="AN722" s="1">
        <v>3942071.0970000001</v>
      </c>
      <c r="AO722" s="1">
        <v>944.31184670000005</v>
      </c>
      <c r="AP722" s="1">
        <v>2982.0394889999998</v>
      </c>
      <c r="AQ722" s="1">
        <v>2710.511614</v>
      </c>
      <c r="AR722" s="1">
        <v>1925.487224</v>
      </c>
      <c r="AS722" s="1">
        <v>4653.717189</v>
      </c>
      <c r="AT722" s="1">
        <v>1112.302555</v>
      </c>
      <c r="AU722" s="1">
        <v>2902.1788620000002</v>
      </c>
      <c r="AV722" s="1">
        <v>34853.948900000003</v>
      </c>
      <c r="AW722" s="1">
        <v>525.38966319999997</v>
      </c>
      <c r="AX722" s="1">
        <v>123.66840879999999</v>
      </c>
      <c r="AY722" s="1">
        <v>74.987224159999997</v>
      </c>
      <c r="AZ722" s="1">
        <v>4978.2677119999998</v>
      </c>
      <c r="BA722" s="1">
        <v>1353.245645</v>
      </c>
      <c r="BB722" s="1">
        <v>9660.0261320000009</v>
      </c>
      <c r="BC722" s="1">
        <v>2409.2102209999998</v>
      </c>
    </row>
    <row r="723" spans="1:55" ht="15.75" customHeight="1" x14ac:dyDescent="0.25">
      <c r="A723" s="1" t="s">
        <v>1527</v>
      </c>
      <c r="B723" s="1" t="s">
        <v>1528</v>
      </c>
      <c r="C723" s="1" t="s">
        <v>79</v>
      </c>
      <c r="D723" s="1">
        <v>68.125</v>
      </c>
      <c r="E723" s="1">
        <v>2.7975808579999999</v>
      </c>
      <c r="F723" s="1">
        <v>8</v>
      </c>
      <c r="G723" s="1">
        <v>27.5</v>
      </c>
      <c r="H723" s="1">
        <v>6.875</v>
      </c>
      <c r="I723" s="1">
        <v>3.5</v>
      </c>
      <c r="J723" s="1">
        <v>0.875</v>
      </c>
      <c r="K723" s="1">
        <v>3.5</v>
      </c>
      <c r="L723" s="1">
        <v>0.875</v>
      </c>
      <c r="M723" s="1">
        <v>11.5</v>
      </c>
      <c r="N723" s="1">
        <v>2.875</v>
      </c>
      <c r="O723" s="1">
        <v>15</v>
      </c>
      <c r="P723" s="1">
        <v>3.75</v>
      </c>
      <c r="Q723" s="1">
        <v>2</v>
      </c>
      <c r="R723" s="1">
        <v>102</v>
      </c>
      <c r="S723" s="1">
        <v>72.5</v>
      </c>
      <c r="T723" s="1">
        <v>32</v>
      </c>
      <c r="U723" s="1">
        <v>5492.5</v>
      </c>
      <c r="V723" s="1">
        <v>223.5</v>
      </c>
      <c r="W723" s="1">
        <v>3</v>
      </c>
      <c r="X723" s="1">
        <v>220.5</v>
      </c>
      <c r="Y723" s="1">
        <v>36</v>
      </c>
      <c r="Z723" s="1">
        <v>173.5</v>
      </c>
      <c r="AA723" s="1">
        <v>173.5</v>
      </c>
      <c r="AB723" s="1">
        <v>35</v>
      </c>
      <c r="AC723" s="1">
        <v>1019.5</v>
      </c>
      <c r="AD723" s="1">
        <v>212</v>
      </c>
      <c r="AE723" s="1">
        <v>5.5</v>
      </c>
      <c r="AF723" s="1">
        <v>80.5</v>
      </c>
      <c r="AG723" s="1">
        <v>538</v>
      </c>
      <c r="AH723" s="1">
        <v>30.5</v>
      </c>
      <c r="AI723" s="1">
        <v>30.5</v>
      </c>
      <c r="AJ723" s="1">
        <v>484.5</v>
      </c>
      <c r="AK723" s="1">
        <v>719.82498699999996</v>
      </c>
      <c r="AL723" s="1">
        <v>150.35985350000001</v>
      </c>
      <c r="AM723" s="1">
        <v>15.86390716</v>
      </c>
      <c r="AN723" s="1">
        <v>2216637.6310000001</v>
      </c>
      <c r="AO723" s="1">
        <v>529.66276549999998</v>
      </c>
      <c r="AP723" s="1">
        <v>2192.6851940000001</v>
      </c>
      <c r="AQ723" s="1">
        <v>2376.3435030000001</v>
      </c>
      <c r="AR723" s="1">
        <v>1575.942757</v>
      </c>
      <c r="AS723" s="1">
        <v>3409.6516780000002</v>
      </c>
      <c r="AT723" s="1">
        <v>388.65648900000002</v>
      </c>
      <c r="AU723" s="1">
        <v>1793.391175</v>
      </c>
      <c r="AV723" s="1">
        <v>70521.451490000007</v>
      </c>
      <c r="AW723" s="1">
        <v>1212.774465</v>
      </c>
      <c r="AX723" s="1">
        <v>263.94342920000003</v>
      </c>
      <c r="AY723" s="1">
        <v>98.454352540000002</v>
      </c>
      <c r="AZ723" s="1">
        <v>9158.4607899999992</v>
      </c>
      <c r="BA723" s="1">
        <v>2773.5557199999998</v>
      </c>
      <c r="BB723" s="1">
        <v>4481.1035430000002</v>
      </c>
      <c r="BC723" s="1">
        <v>7906.5855609999999</v>
      </c>
    </row>
    <row r="724" spans="1:55" ht="15.75" customHeight="1" x14ac:dyDescent="0.25">
      <c r="A724" s="1" t="s">
        <v>1529</v>
      </c>
      <c r="B724" s="1" t="s">
        <v>1530</v>
      </c>
      <c r="C724" s="1" t="s">
        <v>3161</v>
      </c>
      <c r="D724" s="1">
        <v>32</v>
      </c>
      <c r="E724" s="1">
        <v>22.380646859999999</v>
      </c>
      <c r="F724" s="1">
        <v>1</v>
      </c>
      <c r="G724" s="1">
        <v>40</v>
      </c>
      <c r="H724" s="1">
        <v>10</v>
      </c>
      <c r="I724" s="1">
        <v>5.5</v>
      </c>
      <c r="J724" s="1">
        <v>1.375</v>
      </c>
      <c r="K724" s="1">
        <v>3.15</v>
      </c>
      <c r="L724" s="1">
        <v>0.78749999999999998</v>
      </c>
      <c r="M724" s="1">
        <v>35</v>
      </c>
      <c r="N724" s="1">
        <v>8.75</v>
      </c>
      <c r="O724" s="1">
        <v>35</v>
      </c>
      <c r="P724" s="1">
        <v>8.75</v>
      </c>
      <c r="Q724" s="1" t="s">
        <v>71</v>
      </c>
      <c r="R724" s="1" t="s">
        <v>71</v>
      </c>
      <c r="S724" s="1" t="s">
        <v>71</v>
      </c>
      <c r="T724" s="1" t="s">
        <v>71</v>
      </c>
      <c r="U724" s="1" t="s">
        <v>71</v>
      </c>
      <c r="V724" s="1" t="s">
        <v>71</v>
      </c>
      <c r="W724" s="1" t="s">
        <v>71</v>
      </c>
      <c r="X724" s="1" t="s">
        <v>71</v>
      </c>
      <c r="Y724" s="1" t="s">
        <v>71</v>
      </c>
      <c r="Z724" s="1" t="s">
        <v>71</v>
      </c>
      <c r="AA724" s="1" t="s">
        <v>71</v>
      </c>
      <c r="AB724" s="1" t="s">
        <v>71</v>
      </c>
      <c r="AC724" s="1" t="s">
        <v>71</v>
      </c>
      <c r="AD724" s="1" t="s">
        <v>71</v>
      </c>
      <c r="AE724" s="1" t="s">
        <v>71</v>
      </c>
      <c r="AF724" s="1" t="s">
        <v>71</v>
      </c>
      <c r="AG724" s="1" t="s">
        <v>71</v>
      </c>
      <c r="AH724" s="1" t="s">
        <v>71</v>
      </c>
      <c r="AI724" s="1" t="s">
        <v>71</v>
      </c>
      <c r="AJ724" s="1" t="s">
        <v>71</v>
      </c>
      <c r="AK724" s="1" t="s">
        <v>71</v>
      </c>
      <c r="AL724" s="1" t="s">
        <v>71</v>
      </c>
      <c r="AM724" s="1" t="s">
        <v>71</v>
      </c>
      <c r="AN724" s="1" t="s">
        <v>71</v>
      </c>
      <c r="AO724" s="1" t="s">
        <v>71</v>
      </c>
      <c r="AP724" s="1" t="s">
        <v>71</v>
      </c>
      <c r="AQ724" s="1" t="s">
        <v>71</v>
      </c>
      <c r="AR724" s="1" t="s">
        <v>71</v>
      </c>
      <c r="AS724" s="1" t="s">
        <v>71</v>
      </c>
      <c r="AT724" s="1" t="s">
        <v>71</v>
      </c>
      <c r="AU724" s="1" t="s">
        <v>71</v>
      </c>
      <c r="AV724" s="1" t="s">
        <v>71</v>
      </c>
      <c r="AW724" s="1" t="s">
        <v>71</v>
      </c>
      <c r="AX724" s="1" t="s">
        <v>71</v>
      </c>
      <c r="AY724" s="1" t="s">
        <v>71</v>
      </c>
      <c r="AZ724" s="1" t="s">
        <v>71</v>
      </c>
      <c r="BA724" s="1" t="s">
        <v>71</v>
      </c>
      <c r="BB724" s="1" t="s">
        <v>71</v>
      </c>
      <c r="BC724" s="1" t="s">
        <v>71</v>
      </c>
    </row>
    <row r="725" spans="1:55" ht="15.75" customHeight="1" x14ac:dyDescent="0.25">
      <c r="A725" s="1" t="s">
        <v>1531</v>
      </c>
      <c r="B725" s="1" t="s">
        <v>1532</v>
      </c>
      <c r="C725" s="1" t="s">
        <v>344</v>
      </c>
      <c r="D725" s="1">
        <v>12</v>
      </c>
      <c r="E725" s="1">
        <v>22.380646859999999</v>
      </c>
      <c r="F725" s="1">
        <v>1</v>
      </c>
      <c r="G725" s="1" t="s">
        <v>71</v>
      </c>
      <c r="H725" s="1" t="s">
        <v>71</v>
      </c>
      <c r="I725" s="1">
        <v>5</v>
      </c>
      <c r="J725" s="1">
        <v>1.25</v>
      </c>
      <c r="K725" s="1">
        <v>5.5</v>
      </c>
      <c r="L725" s="1">
        <v>1.375</v>
      </c>
      <c r="M725" s="1">
        <v>35</v>
      </c>
      <c r="N725" s="1">
        <v>8.75</v>
      </c>
      <c r="O725" s="1">
        <v>20</v>
      </c>
      <c r="P725" s="1">
        <v>5</v>
      </c>
      <c r="Q725" s="1" t="s">
        <v>71</v>
      </c>
      <c r="R725" s="1" t="s">
        <v>71</v>
      </c>
      <c r="S725" s="1" t="s">
        <v>71</v>
      </c>
      <c r="T725" s="1" t="s">
        <v>71</v>
      </c>
      <c r="U725" s="1" t="s">
        <v>71</v>
      </c>
      <c r="V725" s="1" t="s">
        <v>71</v>
      </c>
      <c r="W725" s="1" t="s">
        <v>71</v>
      </c>
      <c r="X725" s="1" t="s">
        <v>71</v>
      </c>
      <c r="Y725" s="1" t="s">
        <v>71</v>
      </c>
      <c r="Z725" s="1" t="s">
        <v>71</v>
      </c>
      <c r="AA725" s="1" t="s">
        <v>71</v>
      </c>
      <c r="AB725" s="1" t="s">
        <v>71</v>
      </c>
      <c r="AC725" s="1" t="s">
        <v>71</v>
      </c>
      <c r="AD725" s="1" t="s">
        <v>71</v>
      </c>
      <c r="AE725" s="1" t="s">
        <v>71</v>
      </c>
      <c r="AF725" s="1" t="s">
        <v>71</v>
      </c>
      <c r="AG725" s="1" t="s">
        <v>71</v>
      </c>
      <c r="AH725" s="1" t="s">
        <v>71</v>
      </c>
      <c r="AI725" s="1" t="s">
        <v>71</v>
      </c>
      <c r="AJ725" s="1" t="s">
        <v>71</v>
      </c>
      <c r="AK725" s="1" t="s">
        <v>71</v>
      </c>
      <c r="AL725" s="1" t="s">
        <v>71</v>
      </c>
      <c r="AM725" s="1" t="s">
        <v>71</v>
      </c>
      <c r="AN725" s="1" t="s">
        <v>71</v>
      </c>
      <c r="AO725" s="1" t="s">
        <v>71</v>
      </c>
      <c r="AP725" s="1" t="s">
        <v>71</v>
      </c>
      <c r="AQ725" s="1" t="s">
        <v>71</v>
      </c>
      <c r="AR725" s="1" t="s">
        <v>71</v>
      </c>
      <c r="AS725" s="1" t="s">
        <v>71</v>
      </c>
      <c r="AT725" s="1" t="s">
        <v>71</v>
      </c>
      <c r="AU725" s="1" t="s">
        <v>71</v>
      </c>
      <c r="AV725" s="1" t="s">
        <v>71</v>
      </c>
      <c r="AW725" s="1" t="s">
        <v>71</v>
      </c>
      <c r="AX725" s="1" t="s">
        <v>71</v>
      </c>
      <c r="AY725" s="1" t="s">
        <v>71</v>
      </c>
      <c r="AZ725" s="1" t="s">
        <v>71</v>
      </c>
      <c r="BA725" s="1" t="s">
        <v>71</v>
      </c>
      <c r="BB725" s="1" t="s">
        <v>71</v>
      </c>
      <c r="BC725" s="1" t="s">
        <v>71</v>
      </c>
    </row>
    <row r="726" spans="1:55" ht="15.75" customHeight="1" x14ac:dyDescent="0.25">
      <c r="A726" s="1" t="s">
        <v>1533</v>
      </c>
      <c r="B726" s="1" t="s">
        <v>1534</v>
      </c>
      <c r="C726" s="1" t="s">
        <v>3184</v>
      </c>
      <c r="D726" s="1">
        <v>54</v>
      </c>
      <c r="E726" s="1">
        <v>22.380646859999999</v>
      </c>
      <c r="F726" s="1">
        <v>1</v>
      </c>
      <c r="G726" s="1">
        <v>55</v>
      </c>
      <c r="H726" s="1">
        <v>13.75</v>
      </c>
      <c r="I726" s="1">
        <v>6.3</v>
      </c>
      <c r="J726" s="1">
        <v>1.575</v>
      </c>
      <c r="K726" s="1">
        <v>6.65</v>
      </c>
      <c r="L726" s="1">
        <v>1.6625000000000001</v>
      </c>
      <c r="M726" s="1">
        <v>26.5</v>
      </c>
      <c r="N726" s="1">
        <v>6.625</v>
      </c>
      <c r="O726" s="1">
        <v>7.5</v>
      </c>
      <c r="P726" s="1">
        <v>1.875</v>
      </c>
      <c r="Q726" s="1">
        <v>194</v>
      </c>
      <c r="R726" s="1">
        <v>115.59793809999999</v>
      </c>
      <c r="S726" s="1">
        <v>118.44845359999999</v>
      </c>
      <c r="T726" s="1">
        <v>31.396907219999999</v>
      </c>
      <c r="U726" s="1">
        <v>9097.742268</v>
      </c>
      <c r="V726" s="1">
        <v>301.38659790000003</v>
      </c>
      <c r="W726" s="1">
        <v>-74.386597940000001</v>
      </c>
      <c r="X726" s="1">
        <v>375.77319590000002</v>
      </c>
      <c r="Y726" s="1">
        <v>185.8762887</v>
      </c>
      <c r="Z726" s="1">
        <v>42.768041240000002</v>
      </c>
      <c r="AA726" s="1">
        <v>228.31958760000001</v>
      </c>
      <c r="AB726" s="1">
        <v>-7.0927835049999999</v>
      </c>
      <c r="AC726" s="1">
        <v>1076.2938140000001</v>
      </c>
      <c r="AD726" s="1">
        <v>116.1340206</v>
      </c>
      <c r="AE726" s="1">
        <v>61.231958759999998</v>
      </c>
      <c r="AF726" s="1">
        <v>19.706185569999999</v>
      </c>
      <c r="AG726" s="1">
        <v>327.35051549999997</v>
      </c>
      <c r="AH726" s="1">
        <v>204.94845359999999</v>
      </c>
      <c r="AI726" s="1">
        <v>298.36597940000001</v>
      </c>
      <c r="AJ726" s="1">
        <v>229.2371134</v>
      </c>
      <c r="AK726" s="1">
        <v>1432.407457</v>
      </c>
      <c r="AL726" s="1">
        <v>114.8600235</v>
      </c>
      <c r="AM726" s="1">
        <v>24.427140640000001</v>
      </c>
      <c r="AN726" s="1">
        <v>1534518.0260000001</v>
      </c>
      <c r="AO726" s="1">
        <v>608.45598529999995</v>
      </c>
      <c r="AP726" s="1">
        <v>2923.2850010000002</v>
      </c>
      <c r="AQ726" s="1">
        <v>1253.0052880000001</v>
      </c>
      <c r="AR726" s="1">
        <v>2460.9690719999999</v>
      </c>
      <c r="AS726" s="1">
        <v>11565.89928</v>
      </c>
      <c r="AT726" s="1">
        <v>645.13049520000004</v>
      </c>
      <c r="AU726" s="1">
        <v>2956.208963</v>
      </c>
      <c r="AV726" s="1">
        <v>27940.809600000001</v>
      </c>
      <c r="AW726" s="1">
        <v>366.20992469999999</v>
      </c>
      <c r="AX726" s="1">
        <v>315.52622719999999</v>
      </c>
      <c r="AY726" s="1">
        <v>84.322552209999998</v>
      </c>
      <c r="AZ726" s="1">
        <v>2341.8350519999999</v>
      </c>
      <c r="BA726" s="1">
        <v>3125.3341169999999</v>
      </c>
      <c r="BB726" s="1">
        <v>1377.7461940000001</v>
      </c>
      <c r="BC726" s="1">
        <v>6501.4978899999996</v>
      </c>
    </row>
    <row r="727" spans="1:55" ht="15.75" customHeight="1" x14ac:dyDescent="0.25">
      <c r="A727" s="1" t="s">
        <v>1535</v>
      </c>
      <c r="B727" s="1" t="s">
        <v>1536</v>
      </c>
      <c r="C727" s="1" t="s">
        <v>201</v>
      </c>
      <c r="D727" s="1">
        <v>26</v>
      </c>
      <c r="E727" s="1">
        <v>22.380646859999999</v>
      </c>
      <c r="F727" s="1">
        <v>1</v>
      </c>
      <c r="G727" s="1">
        <v>55</v>
      </c>
      <c r="H727" s="1">
        <v>13.75</v>
      </c>
      <c r="I727" s="1">
        <v>3.5</v>
      </c>
      <c r="J727" s="1">
        <v>0.875</v>
      </c>
      <c r="K727" s="1">
        <v>5</v>
      </c>
      <c r="L727" s="1">
        <v>1.25</v>
      </c>
      <c r="M727" s="1">
        <v>13</v>
      </c>
      <c r="N727" s="1">
        <v>3.25</v>
      </c>
      <c r="O727" s="1" t="s">
        <v>71</v>
      </c>
      <c r="P727" s="1" t="s">
        <v>71</v>
      </c>
      <c r="Q727" s="1">
        <v>37</v>
      </c>
      <c r="R727" s="1">
        <v>172.40540540000001</v>
      </c>
      <c r="S727" s="1">
        <v>119</v>
      </c>
      <c r="T727" s="1">
        <v>60.162162160000001</v>
      </c>
      <c r="U727" s="1">
        <v>2673.3783779999999</v>
      </c>
      <c r="V727" s="1">
        <v>265.18918919999999</v>
      </c>
      <c r="W727" s="1">
        <v>66.297297299999997</v>
      </c>
      <c r="X727" s="1">
        <v>198.89189189999999</v>
      </c>
      <c r="Y727" s="1">
        <v>196.54054049999999</v>
      </c>
      <c r="Z727" s="1">
        <v>137.16216220000001</v>
      </c>
      <c r="AA727" s="1">
        <v>203.2972973</v>
      </c>
      <c r="AB727" s="1">
        <v>135.27027029999999</v>
      </c>
      <c r="AC727" s="1">
        <v>875</v>
      </c>
      <c r="AD727" s="1">
        <v>141.18918919999999</v>
      </c>
      <c r="AE727" s="1">
        <v>21.054054050000001</v>
      </c>
      <c r="AF727" s="1">
        <v>57.891891889999997</v>
      </c>
      <c r="AG727" s="1">
        <v>373.83783779999999</v>
      </c>
      <c r="AH727" s="1">
        <v>75.297297299999997</v>
      </c>
      <c r="AI727" s="1">
        <v>313.48648650000001</v>
      </c>
      <c r="AJ727" s="1">
        <v>86.486486490000004</v>
      </c>
      <c r="AK727" s="1">
        <v>712.35885889999997</v>
      </c>
      <c r="AL727" s="1">
        <v>537.88888889999998</v>
      </c>
      <c r="AM727" s="1">
        <v>44.195195200000001</v>
      </c>
      <c r="AN727" s="1">
        <v>1146578.186</v>
      </c>
      <c r="AO727" s="1">
        <v>681.99099100000001</v>
      </c>
      <c r="AP727" s="1">
        <v>2214.6591589999998</v>
      </c>
      <c r="AQ727" s="1">
        <v>2314.265766</v>
      </c>
      <c r="AR727" s="1">
        <v>807.6996997</v>
      </c>
      <c r="AS727" s="1">
        <v>1252.3063059999999</v>
      </c>
      <c r="AT727" s="1">
        <v>632.49249250000003</v>
      </c>
      <c r="AU727" s="1">
        <v>1210.591592</v>
      </c>
      <c r="AV727" s="1">
        <v>42986.666669999999</v>
      </c>
      <c r="AW727" s="1">
        <v>1946.768769</v>
      </c>
      <c r="AX727" s="1">
        <v>239.99699699999999</v>
      </c>
      <c r="AY727" s="1">
        <v>444.59909909999999</v>
      </c>
      <c r="AZ727" s="1">
        <v>12407.91742</v>
      </c>
      <c r="BA727" s="1">
        <v>2652.8813810000001</v>
      </c>
      <c r="BB727" s="1">
        <v>9222.2567569999992</v>
      </c>
      <c r="BC727" s="1">
        <v>6256.812312</v>
      </c>
    </row>
    <row r="728" spans="1:55" ht="15.75" customHeight="1" x14ac:dyDescent="0.25">
      <c r="A728" s="1" t="s">
        <v>1537</v>
      </c>
      <c r="B728" s="1" t="s">
        <v>1538</v>
      </c>
      <c r="C728" s="1" t="s">
        <v>96</v>
      </c>
      <c r="D728" s="1">
        <v>30</v>
      </c>
      <c r="E728" s="1">
        <v>22.380646859999999</v>
      </c>
      <c r="F728" s="1">
        <v>1</v>
      </c>
      <c r="G728" s="1">
        <v>5.25</v>
      </c>
      <c r="H728" s="1">
        <v>1.3125</v>
      </c>
      <c r="I728" s="1">
        <v>1.65</v>
      </c>
      <c r="J728" s="1">
        <v>0.41249999999999998</v>
      </c>
      <c r="K728" s="1">
        <v>2.7</v>
      </c>
      <c r="L728" s="1">
        <v>0.67500000000000004</v>
      </c>
      <c r="M728" s="1">
        <v>7</v>
      </c>
      <c r="N728" s="1">
        <v>1.75</v>
      </c>
      <c r="O728" s="1">
        <v>8.8000000000000007</v>
      </c>
      <c r="P728" s="1">
        <v>2.2000000000000002</v>
      </c>
      <c r="Q728" s="1">
        <v>527</v>
      </c>
      <c r="R728" s="1">
        <v>79.905123340000003</v>
      </c>
      <c r="S728" s="1">
        <v>116.1745731</v>
      </c>
      <c r="T728" s="1">
        <v>29.314990510000001</v>
      </c>
      <c r="U728" s="1">
        <v>9721.0189750000009</v>
      </c>
      <c r="V728" s="1">
        <v>275.5009488</v>
      </c>
      <c r="W728" s="1">
        <v>-120.256167</v>
      </c>
      <c r="X728" s="1">
        <v>395.75711569999999</v>
      </c>
      <c r="Y728" s="1">
        <v>148.38140419999999</v>
      </c>
      <c r="Z728" s="1">
        <v>-10.288425050000001</v>
      </c>
      <c r="AA728" s="1">
        <v>200.0265655</v>
      </c>
      <c r="AB728" s="1">
        <v>-50.895635669999997</v>
      </c>
      <c r="AC728" s="1">
        <v>962.73434540000005</v>
      </c>
      <c r="AD728" s="1">
        <v>111.7172676</v>
      </c>
      <c r="AE728" s="1">
        <v>50.235294119999999</v>
      </c>
      <c r="AF728" s="1">
        <v>26.802656549999998</v>
      </c>
      <c r="AG728" s="1">
        <v>311.12903230000001</v>
      </c>
      <c r="AH728" s="1">
        <v>169.42125239999999</v>
      </c>
      <c r="AI728" s="1">
        <v>277.39658439999999</v>
      </c>
      <c r="AJ728" s="1">
        <v>192.9032258</v>
      </c>
      <c r="AK728" s="1">
        <v>1940.6867990000001</v>
      </c>
      <c r="AL728" s="1">
        <v>180.34589220000001</v>
      </c>
      <c r="AM728" s="1">
        <v>23.288425050000001</v>
      </c>
      <c r="AN728" s="1">
        <v>2892250.49</v>
      </c>
      <c r="AO728" s="1">
        <v>1157.045151</v>
      </c>
      <c r="AP728" s="1">
        <v>4792.3315919999995</v>
      </c>
      <c r="AQ728" s="1">
        <v>3019.1005909999999</v>
      </c>
      <c r="AR728" s="1">
        <v>5165.4987410000003</v>
      </c>
      <c r="AS728" s="1">
        <v>9449.1904169999998</v>
      </c>
      <c r="AT728" s="1">
        <v>1133.1856049999999</v>
      </c>
      <c r="AU728" s="1">
        <v>4057.5917490000002</v>
      </c>
      <c r="AV728" s="1">
        <v>79454.473020000005</v>
      </c>
      <c r="AW728" s="1">
        <v>1079.8343589999999</v>
      </c>
      <c r="AX728" s="1">
        <v>673.02437929999996</v>
      </c>
      <c r="AY728" s="1">
        <v>259.55793970000002</v>
      </c>
      <c r="AZ728" s="1">
        <v>8360.5574639999995</v>
      </c>
      <c r="BA728" s="1">
        <v>6497.5446430000002</v>
      </c>
      <c r="BB728" s="1">
        <v>2398.6998359999998</v>
      </c>
      <c r="BC728" s="1">
        <v>15143.81381</v>
      </c>
    </row>
    <row r="729" spans="1:55" ht="15.75" customHeight="1" x14ac:dyDescent="0.25">
      <c r="A729" s="1" t="s">
        <v>1539</v>
      </c>
      <c r="B729" s="1" t="s">
        <v>1540</v>
      </c>
      <c r="C729" s="1" t="s">
        <v>157</v>
      </c>
      <c r="D729" s="1">
        <v>88</v>
      </c>
      <c r="E729" s="1">
        <v>22.380646859999999</v>
      </c>
      <c r="F729" s="1">
        <v>1</v>
      </c>
      <c r="G729" s="1">
        <v>57.5</v>
      </c>
      <c r="H729" s="1">
        <v>14.375</v>
      </c>
      <c r="I729" s="1">
        <v>2.25</v>
      </c>
      <c r="J729" s="1">
        <v>0.5625</v>
      </c>
      <c r="K729" s="1">
        <v>6.5</v>
      </c>
      <c r="L729" s="1">
        <v>1.625</v>
      </c>
      <c r="M729" s="1">
        <v>0</v>
      </c>
      <c r="N729" s="1">
        <v>0</v>
      </c>
      <c r="O729" s="1" t="s">
        <v>71</v>
      </c>
      <c r="P729" s="1" t="s">
        <v>71</v>
      </c>
      <c r="Q729" s="1">
        <v>60</v>
      </c>
      <c r="R729" s="1">
        <v>111.8833333</v>
      </c>
      <c r="S729" s="1">
        <v>86.35</v>
      </c>
      <c r="T729" s="1">
        <v>58.25</v>
      </c>
      <c r="U729" s="1">
        <v>2276.2333330000001</v>
      </c>
      <c r="V729" s="1">
        <v>196.3</v>
      </c>
      <c r="W729" s="1">
        <v>44.166666669999998</v>
      </c>
      <c r="X729" s="1">
        <v>152.1333333</v>
      </c>
      <c r="Y729" s="1">
        <v>92.4</v>
      </c>
      <c r="Z729" s="1">
        <v>131.81666670000001</v>
      </c>
      <c r="AA729" s="1">
        <v>140.9833333</v>
      </c>
      <c r="AB729" s="1">
        <v>82.366666670000001</v>
      </c>
      <c r="AC729" s="1">
        <v>1886.866667</v>
      </c>
      <c r="AD729" s="1">
        <v>223.08333329999999</v>
      </c>
      <c r="AE729" s="1">
        <v>91.7</v>
      </c>
      <c r="AF729" s="1">
        <v>26.05</v>
      </c>
      <c r="AG729" s="1">
        <v>628.85</v>
      </c>
      <c r="AH729" s="1">
        <v>307.2</v>
      </c>
      <c r="AI729" s="1">
        <v>449.76666669999997</v>
      </c>
      <c r="AJ729" s="1">
        <v>468.1333333</v>
      </c>
      <c r="AK729" s="1">
        <v>1549.257345</v>
      </c>
      <c r="AL729" s="1">
        <v>278.53644070000001</v>
      </c>
      <c r="AM729" s="1">
        <v>273.71610170000002</v>
      </c>
      <c r="AN729" s="1">
        <v>1325429.267</v>
      </c>
      <c r="AO729" s="1">
        <v>1124.789831</v>
      </c>
      <c r="AP729" s="1">
        <v>1971.8022599999999</v>
      </c>
      <c r="AQ729" s="1">
        <v>897.50734460000001</v>
      </c>
      <c r="AR729" s="1">
        <v>2857.4305079999999</v>
      </c>
      <c r="AS729" s="1">
        <v>1297.9827680000001</v>
      </c>
      <c r="AT729" s="1">
        <v>1108.5590400000001</v>
      </c>
      <c r="AU729" s="1">
        <v>2370.9819210000001</v>
      </c>
      <c r="AV729" s="1">
        <v>707941.40560000006</v>
      </c>
      <c r="AW729" s="1">
        <v>10033.16243</v>
      </c>
      <c r="AX729" s="1">
        <v>3300.7220339999999</v>
      </c>
      <c r="AY729" s="1">
        <v>84.52288136</v>
      </c>
      <c r="AZ729" s="1">
        <v>84898.739830000006</v>
      </c>
      <c r="BA729" s="1">
        <v>30449.111860000001</v>
      </c>
      <c r="BB729" s="1">
        <v>117775.1989</v>
      </c>
      <c r="BC729" s="1">
        <v>33726.89718</v>
      </c>
    </row>
    <row r="730" spans="1:55" ht="15.75" customHeight="1" x14ac:dyDescent="0.25">
      <c r="A730" s="1" t="s">
        <v>1541</v>
      </c>
      <c r="B730" s="1" t="s">
        <v>1542</v>
      </c>
      <c r="C730" s="1" t="s">
        <v>3152</v>
      </c>
      <c r="D730" s="1">
        <v>66.5</v>
      </c>
      <c r="E730" s="1">
        <v>11.190323429999999</v>
      </c>
      <c r="F730" s="1">
        <v>2</v>
      </c>
      <c r="G730" s="1">
        <v>25</v>
      </c>
      <c r="H730" s="1">
        <v>6.25</v>
      </c>
      <c r="I730" s="1">
        <v>2.5</v>
      </c>
      <c r="J730" s="1">
        <v>0.625</v>
      </c>
      <c r="K730" s="1">
        <v>3.25</v>
      </c>
      <c r="L730" s="1">
        <v>0.8125</v>
      </c>
      <c r="M730" s="1">
        <v>8.5</v>
      </c>
      <c r="N730" s="1">
        <v>2.125</v>
      </c>
      <c r="O730" s="1">
        <v>10</v>
      </c>
      <c r="P730" s="1">
        <v>2.5</v>
      </c>
      <c r="Q730" s="1">
        <v>68</v>
      </c>
      <c r="R730" s="1">
        <v>49.147058819999998</v>
      </c>
      <c r="S730" s="1">
        <v>91.029411760000002</v>
      </c>
      <c r="T730" s="1">
        <v>34.102941180000002</v>
      </c>
      <c r="U730" s="1">
        <v>6044.3529410000001</v>
      </c>
      <c r="V730" s="1">
        <v>194.20588240000001</v>
      </c>
      <c r="W730" s="1">
        <v>-68.66176471</v>
      </c>
      <c r="X730" s="1">
        <v>262.8676471</v>
      </c>
      <c r="Y730" s="1">
        <v>68.367647059999996</v>
      </c>
      <c r="Z730" s="1">
        <v>29.735294119999999</v>
      </c>
      <c r="AA730" s="1">
        <v>127.9264706</v>
      </c>
      <c r="AB730" s="1">
        <v>-24.720588240000001</v>
      </c>
      <c r="AC730" s="1">
        <v>985.72058819999995</v>
      </c>
      <c r="AD730" s="1">
        <v>117.0735294</v>
      </c>
      <c r="AE730" s="1">
        <v>56.014705880000001</v>
      </c>
      <c r="AF730" s="1">
        <v>24.602941179999998</v>
      </c>
      <c r="AG730" s="1">
        <v>310.47058820000001</v>
      </c>
      <c r="AH730" s="1">
        <v>191.83823530000001</v>
      </c>
      <c r="AI730" s="1">
        <v>239.52941179999999</v>
      </c>
      <c r="AJ730" s="1">
        <v>208.70588240000001</v>
      </c>
      <c r="AK730" s="1">
        <v>1616.843723</v>
      </c>
      <c r="AL730" s="1">
        <v>298.4170325</v>
      </c>
      <c r="AM730" s="1">
        <v>6.7205882350000001</v>
      </c>
      <c r="AN730" s="1">
        <v>855252.32129999995</v>
      </c>
      <c r="AO730" s="1">
        <v>1605.3002630000001</v>
      </c>
      <c r="AP730" s="1">
        <v>2764.257024</v>
      </c>
      <c r="AQ730" s="1">
        <v>1906.7732659999999</v>
      </c>
      <c r="AR730" s="1">
        <v>1409.997147</v>
      </c>
      <c r="AS730" s="1">
        <v>8216.4064969999999</v>
      </c>
      <c r="AT730" s="1">
        <v>1454.9049600000001</v>
      </c>
      <c r="AU730" s="1">
        <v>2175.189421</v>
      </c>
      <c r="AV730" s="1">
        <v>88820.084940000001</v>
      </c>
      <c r="AW730" s="1">
        <v>632.45719929999996</v>
      </c>
      <c r="AX730" s="1">
        <v>696.31321330000003</v>
      </c>
      <c r="AY730" s="1">
        <v>200.81014049999999</v>
      </c>
      <c r="AZ730" s="1">
        <v>5357.5065850000001</v>
      </c>
      <c r="BA730" s="1">
        <v>7667.6898600000004</v>
      </c>
      <c r="BB730" s="1">
        <v>6724.1931519999998</v>
      </c>
      <c r="BC730" s="1">
        <v>8605.8823530000009</v>
      </c>
    </row>
    <row r="731" spans="1:55" ht="15.75" customHeight="1" x14ac:dyDescent="0.25">
      <c r="A731" s="1" t="s">
        <v>1344</v>
      </c>
      <c r="B731" s="1" t="s">
        <v>1345</v>
      </c>
      <c r="C731" s="1" t="s">
        <v>3161</v>
      </c>
      <c r="D731" s="1">
        <v>52.8</v>
      </c>
      <c r="E731" s="1">
        <v>4.4761293719999999</v>
      </c>
      <c r="F731" s="1">
        <v>5</v>
      </c>
      <c r="G731" s="1">
        <v>22.5</v>
      </c>
      <c r="H731" s="1">
        <v>5.625</v>
      </c>
      <c r="I731" s="1" t="s">
        <v>71</v>
      </c>
      <c r="J731" s="1" t="s">
        <v>71</v>
      </c>
      <c r="K731" s="1">
        <v>3.5</v>
      </c>
      <c r="L731" s="1">
        <v>0.875</v>
      </c>
      <c r="M731" s="1">
        <v>6.5</v>
      </c>
      <c r="N731" s="1">
        <v>1.625</v>
      </c>
      <c r="O731" s="1">
        <v>10</v>
      </c>
      <c r="P731" s="1">
        <v>2.5</v>
      </c>
      <c r="Q731" s="1">
        <v>87</v>
      </c>
      <c r="R731" s="1">
        <v>-42.344827590000001</v>
      </c>
      <c r="S731" s="1">
        <v>94.367816090000005</v>
      </c>
      <c r="T731" s="1">
        <v>20.183908049999999</v>
      </c>
      <c r="U731" s="1">
        <v>13082.643679999999</v>
      </c>
      <c r="V731" s="1">
        <v>201.6896552</v>
      </c>
      <c r="W731" s="1">
        <v>-267.25287359999999</v>
      </c>
      <c r="X731" s="1">
        <v>468.94252870000003</v>
      </c>
      <c r="Y731" s="1">
        <v>108.1149425</v>
      </c>
      <c r="Z731" s="1">
        <v>-173.816092</v>
      </c>
      <c r="AA731" s="1">
        <v>127.13793099999999</v>
      </c>
      <c r="AB731" s="1">
        <v>-206.0229885</v>
      </c>
      <c r="AC731" s="1">
        <v>671.45977010000001</v>
      </c>
      <c r="AD731" s="1">
        <v>100.5632184</v>
      </c>
      <c r="AE731" s="1">
        <v>25.67816092</v>
      </c>
      <c r="AF731" s="1">
        <v>46.448275860000003</v>
      </c>
      <c r="AG731" s="1">
        <v>269.79310340000001</v>
      </c>
      <c r="AH731" s="1">
        <v>85.781609200000005</v>
      </c>
      <c r="AI731" s="1">
        <v>261.6896552</v>
      </c>
      <c r="AJ731" s="1">
        <v>101.79310340000001</v>
      </c>
      <c r="AK731" s="1">
        <v>7123.0890140000001</v>
      </c>
      <c r="AL731" s="1">
        <v>178.9329056</v>
      </c>
      <c r="AM731" s="1">
        <v>15.19834269</v>
      </c>
      <c r="AN731" s="1">
        <v>9764676.4649999999</v>
      </c>
      <c r="AO731" s="1">
        <v>1176.7281479999999</v>
      </c>
      <c r="AP731" s="1">
        <v>14101.4702</v>
      </c>
      <c r="AQ731" s="1">
        <v>8763.8222399999995</v>
      </c>
      <c r="AR731" s="1">
        <v>2665.0331460000002</v>
      </c>
      <c r="AS731" s="1">
        <v>14473.035550000001</v>
      </c>
      <c r="AT731" s="1">
        <v>1969.1900559999999</v>
      </c>
      <c r="AU731" s="1">
        <v>13577.255279999999</v>
      </c>
      <c r="AV731" s="1">
        <v>162458.18150000001</v>
      </c>
      <c r="AW731" s="1">
        <v>3481.2256080000002</v>
      </c>
      <c r="AX731" s="1">
        <v>355.56963380000002</v>
      </c>
      <c r="AY731" s="1">
        <v>175.48275860000001</v>
      </c>
      <c r="AZ731" s="1">
        <v>23857.933440000001</v>
      </c>
      <c r="BA731" s="1">
        <v>3783.1261690000001</v>
      </c>
      <c r="BB731" s="1">
        <v>22119.658380000001</v>
      </c>
      <c r="BC731" s="1">
        <v>7789.5148360000003</v>
      </c>
    </row>
    <row r="732" spans="1:55" ht="15.75" customHeight="1" x14ac:dyDescent="0.25">
      <c r="A732" s="1" t="s">
        <v>1543</v>
      </c>
      <c r="B732" s="1" t="s">
        <v>1544</v>
      </c>
      <c r="C732" s="1" t="s">
        <v>3152</v>
      </c>
      <c r="D732" s="1">
        <v>63</v>
      </c>
      <c r="E732" s="1">
        <v>5.5951617149999997</v>
      </c>
      <c r="F732" s="1">
        <v>4</v>
      </c>
      <c r="G732" s="1" t="s">
        <v>71</v>
      </c>
      <c r="H732" s="1" t="s">
        <v>71</v>
      </c>
      <c r="I732" s="1" t="s">
        <v>71</v>
      </c>
      <c r="J732" s="1" t="s">
        <v>71</v>
      </c>
      <c r="K732" s="1" t="s">
        <v>71</v>
      </c>
      <c r="L732" s="1" t="s">
        <v>71</v>
      </c>
      <c r="M732" s="1" t="s">
        <v>71</v>
      </c>
      <c r="N732" s="1" t="s">
        <v>71</v>
      </c>
      <c r="O732" s="1" t="s">
        <v>71</v>
      </c>
      <c r="P732" s="1" t="s">
        <v>71</v>
      </c>
      <c r="Q732" s="1">
        <v>127</v>
      </c>
      <c r="R732" s="1">
        <v>96.236220470000006</v>
      </c>
      <c r="S732" s="1">
        <v>87.826771649999998</v>
      </c>
      <c r="T732" s="1">
        <v>35.173228350000002</v>
      </c>
      <c r="U732" s="1">
        <v>5765.8425200000001</v>
      </c>
      <c r="V732" s="1">
        <v>232.7637795</v>
      </c>
      <c r="W732" s="1">
        <v>-15.34645669</v>
      </c>
      <c r="X732" s="1">
        <v>248.1102362</v>
      </c>
      <c r="Y732" s="1">
        <v>121.35433070000001</v>
      </c>
      <c r="Z732" s="1">
        <v>80.330708659999999</v>
      </c>
      <c r="AA732" s="1">
        <v>170.19685039999999</v>
      </c>
      <c r="AB732" s="1">
        <v>22.566929129999998</v>
      </c>
      <c r="AC732" s="1">
        <v>893.39370080000003</v>
      </c>
      <c r="AD732" s="1">
        <v>101.3858268</v>
      </c>
      <c r="AE732" s="1">
        <v>51.228346459999997</v>
      </c>
      <c r="AF732" s="1">
        <v>19.803149609999998</v>
      </c>
      <c r="AG732" s="1">
        <v>278.72440940000001</v>
      </c>
      <c r="AH732" s="1">
        <v>173.69291340000001</v>
      </c>
      <c r="AI732" s="1">
        <v>223.62992130000001</v>
      </c>
      <c r="AJ732" s="1">
        <v>220.3464567</v>
      </c>
      <c r="AK732" s="1">
        <v>714.29296339999996</v>
      </c>
      <c r="AL732" s="1">
        <v>91.144356959999996</v>
      </c>
      <c r="AM732" s="1">
        <v>14.398325209999999</v>
      </c>
      <c r="AN732" s="1">
        <v>896015.94330000004</v>
      </c>
      <c r="AO732" s="1">
        <v>616.72153479999997</v>
      </c>
      <c r="AP732" s="1">
        <v>1165.5298089999999</v>
      </c>
      <c r="AQ732" s="1">
        <v>940.05124360000002</v>
      </c>
      <c r="AR732" s="1">
        <v>2674.4051989999998</v>
      </c>
      <c r="AS732" s="1">
        <v>4946.7945259999997</v>
      </c>
      <c r="AT732" s="1">
        <v>541.50856139999996</v>
      </c>
      <c r="AU732" s="1">
        <v>1155.406199</v>
      </c>
      <c r="AV732" s="1">
        <v>43006.716789999999</v>
      </c>
      <c r="AW732" s="1">
        <v>833.63567049999995</v>
      </c>
      <c r="AX732" s="1">
        <v>159.6220472</v>
      </c>
      <c r="AY732" s="1">
        <v>65.810148729999995</v>
      </c>
      <c r="AZ732" s="1">
        <v>6103.9313840000004</v>
      </c>
      <c r="BA732" s="1">
        <v>1876.9763780000001</v>
      </c>
      <c r="BB732" s="1">
        <v>3022.3143359999999</v>
      </c>
      <c r="BC732" s="1">
        <v>6614.5298089999997</v>
      </c>
    </row>
    <row r="733" spans="1:55" ht="15.75" customHeight="1" x14ac:dyDescent="0.25">
      <c r="A733" s="1" t="s">
        <v>1545</v>
      </c>
      <c r="B733" s="1" t="s">
        <v>1546</v>
      </c>
      <c r="C733" s="1" t="s">
        <v>79</v>
      </c>
      <c r="D733" s="1">
        <v>60</v>
      </c>
      <c r="E733" s="1">
        <v>22.380646859999999</v>
      </c>
      <c r="F733" s="1">
        <v>1</v>
      </c>
      <c r="G733" s="1">
        <v>5</v>
      </c>
      <c r="H733" s="1">
        <v>1.25</v>
      </c>
      <c r="I733" s="1">
        <v>0.5</v>
      </c>
      <c r="J733" s="1">
        <v>0.125</v>
      </c>
      <c r="K733" s="1">
        <v>2.75</v>
      </c>
      <c r="L733" s="1">
        <v>0.6875</v>
      </c>
      <c r="M733" s="1">
        <v>5</v>
      </c>
      <c r="N733" s="1">
        <v>1.25</v>
      </c>
      <c r="O733" s="1">
        <v>5</v>
      </c>
      <c r="P733" s="1">
        <v>1.25</v>
      </c>
      <c r="Q733" s="1" t="s">
        <v>71</v>
      </c>
      <c r="R733" s="1" t="s">
        <v>71</v>
      </c>
      <c r="S733" s="1" t="s">
        <v>71</v>
      </c>
      <c r="T733" s="1" t="s">
        <v>71</v>
      </c>
      <c r="U733" s="1" t="s">
        <v>71</v>
      </c>
      <c r="V733" s="1" t="s">
        <v>71</v>
      </c>
      <c r="W733" s="1" t="s">
        <v>71</v>
      </c>
      <c r="X733" s="1" t="s">
        <v>71</v>
      </c>
      <c r="Y733" s="1" t="s">
        <v>71</v>
      </c>
      <c r="Z733" s="1" t="s">
        <v>71</v>
      </c>
      <c r="AA733" s="1" t="s">
        <v>71</v>
      </c>
      <c r="AB733" s="1" t="s">
        <v>71</v>
      </c>
      <c r="AC733" s="1" t="s">
        <v>71</v>
      </c>
      <c r="AD733" s="1" t="s">
        <v>71</v>
      </c>
      <c r="AE733" s="1" t="s">
        <v>71</v>
      </c>
      <c r="AF733" s="1" t="s">
        <v>71</v>
      </c>
      <c r="AG733" s="1" t="s">
        <v>71</v>
      </c>
      <c r="AH733" s="1" t="s">
        <v>71</v>
      </c>
      <c r="AI733" s="1" t="s">
        <v>71</v>
      </c>
      <c r="AJ733" s="1" t="s">
        <v>71</v>
      </c>
      <c r="AK733" s="1" t="s">
        <v>71</v>
      </c>
      <c r="AL733" s="1" t="s">
        <v>71</v>
      </c>
      <c r="AM733" s="1" t="s">
        <v>71</v>
      </c>
      <c r="AN733" s="1" t="s">
        <v>71</v>
      </c>
      <c r="AO733" s="1" t="s">
        <v>71</v>
      </c>
      <c r="AP733" s="1" t="s">
        <v>71</v>
      </c>
      <c r="AQ733" s="1" t="s">
        <v>71</v>
      </c>
      <c r="AR733" s="1" t="s">
        <v>71</v>
      </c>
      <c r="AS733" s="1" t="s">
        <v>71</v>
      </c>
      <c r="AT733" s="1" t="s">
        <v>71</v>
      </c>
      <c r="AU733" s="1" t="s">
        <v>71</v>
      </c>
      <c r="AV733" s="1" t="s">
        <v>71</v>
      </c>
      <c r="AW733" s="1" t="s">
        <v>71</v>
      </c>
      <c r="AX733" s="1" t="s">
        <v>71</v>
      </c>
      <c r="AY733" s="1" t="s">
        <v>71</v>
      </c>
      <c r="AZ733" s="1" t="s">
        <v>71</v>
      </c>
      <c r="BA733" s="1" t="s">
        <v>71</v>
      </c>
      <c r="BB733" s="1" t="s">
        <v>71</v>
      </c>
      <c r="BC733" s="1" t="s">
        <v>71</v>
      </c>
    </row>
    <row r="734" spans="1:55" ht="15.75" customHeight="1" x14ac:dyDescent="0.25">
      <c r="A734" s="1" t="s">
        <v>1547</v>
      </c>
      <c r="B734" s="1" t="s">
        <v>1548</v>
      </c>
      <c r="C734" s="1" t="s">
        <v>157</v>
      </c>
      <c r="D734" s="1">
        <v>88</v>
      </c>
      <c r="E734" s="1">
        <v>22.380646859999999</v>
      </c>
      <c r="F734" s="1">
        <v>1</v>
      </c>
      <c r="G734" s="1">
        <v>31.5</v>
      </c>
      <c r="H734" s="1">
        <v>7.875</v>
      </c>
      <c r="I734" s="1">
        <v>3.5</v>
      </c>
      <c r="J734" s="1">
        <v>0.875</v>
      </c>
      <c r="K734" s="1">
        <v>4.75</v>
      </c>
      <c r="L734" s="1">
        <v>1.1875</v>
      </c>
      <c r="M734" s="1">
        <v>0</v>
      </c>
      <c r="N734" s="1">
        <v>0</v>
      </c>
      <c r="O734" s="1">
        <v>135</v>
      </c>
      <c r="P734" s="1">
        <v>33.75</v>
      </c>
      <c r="Q734" s="1">
        <v>367</v>
      </c>
      <c r="R734" s="1">
        <v>106.4386921</v>
      </c>
      <c r="S734" s="1">
        <v>89.294277930000007</v>
      </c>
      <c r="T734" s="1">
        <v>46.50408719</v>
      </c>
      <c r="U734" s="1">
        <v>3472.9863759999998</v>
      </c>
      <c r="V734" s="1">
        <v>206.34604899999999</v>
      </c>
      <c r="W734" s="1">
        <v>15.67847411</v>
      </c>
      <c r="X734" s="1">
        <v>190.66757490000001</v>
      </c>
      <c r="Y734" s="1">
        <v>84.027247959999997</v>
      </c>
      <c r="Z734" s="1">
        <v>116.8092643</v>
      </c>
      <c r="AA734" s="1">
        <v>150.02179839999999</v>
      </c>
      <c r="AB734" s="1">
        <v>60.40326975</v>
      </c>
      <c r="AC734" s="1">
        <v>2231.4768389999999</v>
      </c>
      <c r="AD734" s="1">
        <v>232.55040869999999</v>
      </c>
      <c r="AE734" s="1">
        <v>132.81198910000001</v>
      </c>
      <c r="AF734" s="1">
        <v>16.463215259999998</v>
      </c>
      <c r="AG734" s="1">
        <v>656.26158039999996</v>
      </c>
      <c r="AH734" s="1">
        <v>458.893733</v>
      </c>
      <c r="AI734" s="1">
        <v>501.773842</v>
      </c>
      <c r="AJ734" s="1">
        <v>580.79836509999996</v>
      </c>
      <c r="AK734" s="1">
        <v>752.68407260000004</v>
      </c>
      <c r="AL734" s="1">
        <v>63.629010880000003</v>
      </c>
      <c r="AM734" s="1">
        <v>8.4692455439999996</v>
      </c>
      <c r="AN734" s="1">
        <v>301848.30310000002</v>
      </c>
      <c r="AO734" s="1">
        <v>537.06844750000005</v>
      </c>
      <c r="AP734" s="1">
        <v>1057.2788519999999</v>
      </c>
      <c r="AQ734" s="1">
        <v>434.5722518</v>
      </c>
      <c r="AR734" s="1">
        <v>911.59488390000001</v>
      </c>
      <c r="AS734" s="1">
        <v>2999.9361979999999</v>
      </c>
      <c r="AT734" s="1">
        <v>643.43668200000002</v>
      </c>
      <c r="AU734" s="1">
        <v>1032.290481</v>
      </c>
      <c r="AV734" s="1">
        <v>1199204.5830000001</v>
      </c>
      <c r="AW734" s="1">
        <v>12463.821910000001</v>
      </c>
      <c r="AX734" s="1">
        <v>4942.6503480000001</v>
      </c>
      <c r="AY734" s="1">
        <v>26.451512040000001</v>
      </c>
      <c r="AZ734" s="1">
        <v>93011.455979999999</v>
      </c>
      <c r="BA734" s="1">
        <v>54018.13349</v>
      </c>
      <c r="BB734" s="1">
        <v>76431.208280000006</v>
      </c>
      <c r="BC734" s="1">
        <v>54681.35267</v>
      </c>
    </row>
    <row r="735" spans="1:55" ht="15.75" customHeight="1" x14ac:dyDescent="0.25">
      <c r="A735" s="1" t="s">
        <v>1551</v>
      </c>
      <c r="B735" s="1" t="s">
        <v>1552</v>
      </c>
      <c r="C735" s="1" t="s">
        <v>135</v>
      </c>
      <c r="D735" s="1">
        <v>64</v>
      </c>
      <c r="E735" s="1">
        <v>3.7301078099999998</v>
      </c>
      <c r="F735" s="1">
        <v>6</v>
      </c>
      <c r="G735" s="1">
        <v>6</v>
      </c>
      <c r="H735" s="1">
        <v>1.5</v>
      </c>
      <c r="I735" s="1">
        <v>1</v>
      </c>
      <c r="J735" s="1">
        <v>0.25</v>
      </c>
      <c r="K735" s="1">
        <v>1.75</v>
      </c>
      <c r="L735" s="1">
        <v>0.4375</v>
      </c>
      <c r="M735" s="1">
        <v>0</v>
      </c>
      <c r="N735" s="1">
        <v>0</v>
      </c>
      <c r="O735" s="1">
        <v>5.5</v>
      </c>
      <c r="P735" s="1">
        <v>1.375</v>
      </c>
      <c r="Q735" s="1">
        <v>191</v>
      </c>
      <c r="R735" s="1">
        <v>-96.92146597</v>
      </c>
      <c r="S735" s="1">
        <v>62.03664921</v>
      </c>
      <c r="T735" s="1">
        <v>16.65968586</v>
      </c>
      <c r="U735" s="1">
        <v>10858.36649</v>
      </c>
      <c r="V735" s="1">
        <v>95.089005240000006</v>
      </c>
      <c r="W735" s="1">
        <v>-271.77486909999999</v>
      </c>
      <c r="X735" s="1">
        <v>366.86387430000002</v>
      </c>
      <c r="Y735" s="1">
        <v>25.27748691</v>
      </c>
      <c r="Z735" s="1">
        <v>-187.97382200000001</v>
      </c>
      <c r="AA735" s="1">
        <v>46.07853403</v>
      </c>
      <c r="AB735" s="1">
        <v>-226.1099476</v>
      </c>
      <c r="AC735" s="1">
        <v>248.5183246</v>
      </c>
      <c r="AD735" s="1">
        <v>36.7591623</v>
      </c>
      <c r="AE735" s="1">
        <v>10.21989529</v>
      </c>
      <c r="AF735" s="1">
        <v>45.753926700000001</v>
      </c>
      <c r="AG735" s="1">
        <v>96.816753930000004</v>
      </c>
      <c r="AH735" s="1">
        <v>34.345549740000003</v>
      </c>
      <c r="AI735" s="1">
        <v>83.115183250000001</v>
      </c>
      <c r="AJ735" s="1">
        <v>45.607329839999998</v>
      </c>
      <c r="AK735" s="1">
        <v>1758.5569579999999</v>
      </c>
      <c r="AL735" s="1">
        <v>259.8775971</v>
      </c>
      <c r="AM735" s="1">
        <v>5.2362083220000004</v>
      </c>
      <c r="AN735" s="1">
        <v>10424739.58</v>
      </c>
      <c r="AO735" s="1">
        <v>1097.9551939999999</v>
      </c>
      <c r="AP735" s="1">
        <v>6929.659576</v>
      </c>
      <c r="AQ735" s="1">
        <v>10370.72874</v>
      </c>
      <c r="AR735" s="1">
        <v>1013.1278589999999</v>
      </c>
      <c r="AS735" s="1">
        <v>12990.96247</v>
      </c>
      <c r="AT735" s="1">
        <v>483.72537890000001</v>
      </c>
      <c r="AU735" s="1">
        <v>5846.4878479999998</v>
      </c>
      <c r="AV735" s="1">
        <v>15438.49308</v>
      </c>
      <c r="AW735" s="1">
        <v>228.0995867</v>
      </c>
      <c r="AX735" s="1">
        <v>53.688233670000002</v>
      </c>
      <c r="AY735" s="1">
        <v>376.87070820000002</v>
      </c>
      <c r="AZ735" s="1">
        <v>1558.7504550000001</v>
      </c>
      <c r="BA735" s="1">
        <v>590.02733539999997</v>
      </c>
      <c r="BB735" s="1">
        <v>1272.7550839999999</v>
      </c>
      <c r="BC735" s="1">
        <v>1286.787104</v>
      </c>
    </row>
    <row r="736" spans="1:55" ht="15.75" customHeight="1" x14ac:dyDescent="0.25">
      <c r="A736" s="1" t="s">
        <v>1553</v>
      </c>
      <c r="B736" s="1" t="s">
        <v>1554</v>
      </c>
      <c r="C736" s="1" t="s">
        <v>3188</v>
      </c>
      <c r="D736" s="1">
        <v>21</v>
      </c>
      <c r="E736" s="1">
        <v>3.1972352659999999</v>
      </c>
      <c r="F736" s="1">
        <v>7</v>
      </c>
      <c r="G736" s="1">
        <v>30</v>
      </c>
      <c r="H736" s="1">
        <v>7.5</v>
      </c>
      <c r="I736" s="1">
        <v>0.4</v>
      </c>
      <c r="J736" s="1">
        <v>0.1</v>
      </c>
      <c r="K736" s="1">
        <v>3</v>
      </c>
      <c r="L736" s="1">
        <v>0.75</v>
      </c>
      <c r="M736" s="1">
        <v>7.5</v>
      </c>
      <c r="N736" s="1">
        <v>1.875</v>
      </c>
      <c r="O736" s="1">
        <v>15</v>
      </c>
      <c r="P736" s="1">
        <v>3.75</v>
      </c>
      <c r="Q736" s="1">
        <v>30</v>
      </c>
      <c r="R736" s="1">
        <v>19.333333329999999</v>
      </c>
      <c r="S736" s="1">
        <v>90.4</v>
      </c>
      <c r="T736" s="1">
        <v>20.93333333</v>
      </c>
      <c r="U736" s="1">
        <v>11694.333329999999</v>
      </c>
      <c r="V736" s="1">
        <v>220.9</v>
      </c>
      <c r="W736" s="1">
        <v>-203.83333329999999</v>
      </c>
      <c r="X736" s="1">
        <v>424.73333330000003</v>
      </c>
      <c r="Y736" s="1">
        <v>159.16666670000001</v>
      </c>
      <c r="Z736" s="1">
        <v>-129.8666667</v>
      </c>
      <c r="AA736" s="1">
        <v>160.8666667</v>
      </c>
      <c r="AB736" s="1">
        <v>-140.7333333</v>
      </c>
      <c r="AC736" s="1">
        <v>818.43333329999996</v>
      </c>
      <c r="AD736" s="1">
        <v>152.9</v>
      </c>
      <c r="AE736" s="1">
        <v>17.466666669999999</v>
      </c>
      <c r="AF736" s="1">
        <v>67.133333329999999</v>
      </c>
      <c r="AG736" s="1">
        <v>398.7</v>
      </c>
      <c r="AH736" s="1">
        <v>62.866666670000001</v>
      </c>
      <c r="AI736" s="1">
        <v>396.33333329999999</v>
      </c>
      <c r="AJ736" s="1">
        <v>63.833333330000002</v>
      </c>
      <c r="AK736" s="1">
        <v>1464.16092</v>
      </c>
      <c r="AL736" s="1">
        <v>222.11034480000001</v>
      </c>
      <c r="AM736" s="1">
        <v>3.7195402299999998</v>
      </c>
      <c r="AN736" s="1">
        <v>5554849.54</v>
      </c>
      <c r="AO736" s="1">
        <v>1121.886207</v>
      </c>
      <c r="AP736" s="1">
        <v>4646.4195399999999</v>
      </c>
      <c r="AQ736" s="1">
        <v>5610.1333329999998</v>
      </c>
      <c r="AR736" s="1">
        <v>969.66091949999998</v>
      </c>
      <c r="AS736" s="1">
        <v>3256.8781610000001</v>
      </c>
      <c r="AT736" s="1">
        <v>897.49885059999997</v>
      </c>
      <c r="AU736" s="1">
        <v>3867.9264370000001</v>
      </c>
      <c r="AV736" s="1">
        <v>30290.18506</v>
      </c>
      <c r="AW736" s="1">
        <v>1232.3</v>
      </c>
      <c r="AX736" s="1">
        <v>111.5678161</v>
      </c>
      <c r="AY736" s="1">
        <v>184.11954019999999</v>
      </c>
      <c r="AZ736" s="1">
        <v>7753.1137930000004</v>
      </c>
      <c r="BA736" s="1">
        <v>1610.2574709999999</v>
      </c>
      <c r="BB736" s="1">
        <v>6896.2298849999997</v>
      </c>
      <c r="BC736" s="1">
        <v>1828.971264</v>
      </c>
    </row>
    <row r="737" spans="1:55" ht="15.75" customHeight="1" x14ac:dyDescent="0.25">
      <c r="A737" s="1" t="s">
        <v>1555</v>
      </c>
      <c r="B737" s="1" t="s">
        <v>1556</v>
      </c>
      <c r="C737" s="1" t="s">
        <v>3145</v>
      </c>
      <c r="D737" s="1">
        <v>79.5</v>
      </c>
      <c r="E737" s="1">
        <v>5.5951617149999997</v>
      </c>
      <c r="F737" s="1">
        <v>4</v>
      </c>
      <c r="G737" s="1">
        <v>62.5</v>
      </c>
      <c r="H737" s="1">
        <v>15.625</v>
      </c>
      <c r="I737" s="1">
        <v>8.25</v>
      </c>
      <c r="J737" s="1">
        <v>2.0625</v>
      </c>
      <c r="K737" s="1">
        <v>6.3</v>
      </c>
      <c r="L737" s="1">
        <v>1.575</v>
      </c>
      <c r="M737" s="1">
        <v>60</v>
      </c>
      <c r="N737" s="1">
        <v>15</v>
      </c>
      <c r="O737" s="1">
        <v>45</v>
      </c>
      <c r="P737" s="1">
        <v>11.25</v>
      </c>
      <c r="Q737" s="1">
        <v>1349</v>
      </c>
      <c r="R737" s="1">
        <v>29.21126761</v>
      </c>
      <c r="S737" s="1">
        <v>111.772424</v>
      </c>
      <c r="T737" s="1">
        <v>28.87027428</v>
      </c>
      <c r="U737" s="1">
        <v>9679.4099330000008</v>
      </c>
      <c r="V737" s="1">
        <v>227.4499629</v>
      </c>
      <c r="W737" s="1">
        <v>-162.9466271</v>
      </c>
      <c r="X737" s="1">
        <v>390.39659010000003</v>
      </c>
      <c r="Y737" s="1">
        <v>104.49444029999999</v>
      </c>
      <c r="Z737" s="1">
        <v>-25.580429949999999</v>
      </c>
      <c r="AA737" s="1">
        <v>150.29725719999999</v>
      </c>
      <c r="AB737" s="1">
        <v>-97.434395850000001</v>
      </c>
      <c r="AC737" s="1">
        <v>814.66197179999995</v>
      </c>
      <c r="AD737" s="1">
        <v>111.29948109999999</v>
      </c>
      <c r="AE737" s="1">
        <v>35.118606380000003</v>
      </c>
      <c r="AF737" s="1">
        <v>37.852483319999997</v>
      </c>
      <c r="AG737" s="1">
        <v>304.73239439999998</v>
      </c>
      <c r="AH737" s="1">
        <v>119.9577465</v>
      </c>
      <c r="AI737" s="1">
        <v>233.8272795</v>
      </c>
      <c r="AJ737" s="1">
        <v>190.71089699999999</v>
      </c>
      <c r="AK737" s="1">
        <v>1814.009487</v>
      </c>
      <c r="AL737" s="1">
        <v>653.69075239999995</v>
      </c>
      <c r="AM737" s="1">
        <v>55.682713649999997</v>
      </c>
      <c r="AN737" s="1">
        <v>6834211.9220000003</v>
      </c>
      <c r="AO737" s="1">
        <v>1203.7669679999999</v>
      </c>
      <c r="AP737" s="1">
        <v>6457.7820160000001</v>
      </c>
      <c r="AQ737" s="1">
        <v>6446.9709380000004</v>
      </c>
      <c r="AR737" s="1">
        <v>5449.0008959999996</v>
      </c>
      <c r="AS737" s="1">
        <v>9706.7897059999996</v>
      </c>
      <c r="AT737" s="1">
        <v>989.73575659999995</v>
      </c>
      <c r="AU737" s="1">
        <v>5137.2414269999999</v>
      </c>
      <c r="AV737" s="1">
        <v>244670.1067</v>
      </c>
      <c r="AW737" s="1">
        <v>5286.2692950000001</v>
      </c>
      <c r="AX737" s="1">
        <v>626.51411199999995</v>
      </c>
      <c r="AY737" s="1">
        <v>303.62881620000002</v>
      </c>
      <c r="AZ737" s="1">
        <v>39710.481</v>
      </c>
      <c r="BA737" s="1">
        <v>6409.3832279999997</v>
      </c>
      <c r="BB737" s="1">
        <v>13449.85219</v>
      </c>
      <c r="BC737" s="1">
        <v>36521.647810000002</v>
      </c>
    </row>
    <row r="738" spans="1:55" ht="15.75" customHeight="1" x14ac:dyDescent="0.25">
      <c r="A738" s="1" t="s">
        <v>1557</v>
      </c>
      <c r="B738" s="1" t="s">
        <v>1558</v>
      </c>
      <c r="C738" s="1" t="s">
        <v>150</v>
      </c>
      <c r="D738" s="1">
        <v>30.6875</v>
      </c>
      <c r="E738" s="1">
        <v>1.3987904289999999</v>
      </c>
      <c r="F738" s="1">
        <v>16</v>
      </c>
      <c r="G738" s="1">
        <v>33.5</v>
      </c>
      <c r="H738" s="1">
        <v>8.375</v>
      </c>
      <c r="I738" s="1">
        <v>2.75</v>
      </c>
      <c r="J738" s="1">
        <v>0.6875</v>
      </c>
      <c r="K738" s="1">
        <v>4.25</v>
      </c>
      <c r="L738" s="1">
        <v>1.0625</v>
      </c>
      <c r="M738" s="1">
        <v>19</v>
      </c>
      <c r="N738" s="1">
        <v>4.75</v>
      </c>
      <c r="O738" s="1">
        <v>12.5</v>
      </c>
      <c r="P738" s="1">
        <v>3.125</v>
      </c>
      <c r="Q738" s="1">
        <v>1733</v>
      </c>
      <c r="R738" s="1">
        <v>0.28505481799999999</v>
      </c>
      <c r="S738" s="1">
        <v>82.600115410000001</v>
      </c>
      <c r="T738" s="1">
        <v>24.65031737</v>
      </c>
      <c r="U738" s="1">
        <v>9178.7668780000004</v>
      </c>
      <c r="V738" s="1">
        <v>178.76630119999999</v>
      </c>
      <c r="W738" s="1">
        <v>-166.56318519999999</v>
      </c>
      <c r="X738" s="1">
        <v>345.32948640000001</v>
      </c>
      <c r="Y738" s="1">
        <v>89.197922680000005</v>
      </c>
      <c r="Z738" s="1">
        <v>-64.590882859999994</v>
      </c>
      <c r="AA738" s="1">
        <v>118.23312180000001</v>
      </c>
      <c r="AB738" s="1">
        <v>-115.88747840000001</v>
      </c>
      <c r="AC738" s="1">
        <v>720.71148300000004</v>
      </c>
      <c r="AD738" s="1">
        <v>92.747836120000002</v>
      </c>
      <c r="AE738" s="1">
        <v>34.898442009999997</v>
      </c>
      <c r="AF738" s="1">
        <v>34.222158110000002</v>
      </c>
      <c r="AG738" s="1">
        <v>252.0755915</v>
      </c>
      <c r="AH738" s="1">
        <v>115.7478361</v>
      </c>
      <c r="AI738" s="1">
        <v>215.4656665</v>
      </c>
      <c r="AJ738" s="1">
        <v>158.4431621</v>
      </c>
      <c r="AK738" s="1">
        <v>2649.4533390000001</v>
      </c>
      <c r="AL738" s="1">
        <v>435.35097000000002</v>
      </c>
      <c r="AM738" s="1">
        <v>26.09820573</v>
      </c>
      <c r="AN738" s="1">
        <v>11590086.369999999</v>
      </c>
      <c r="AO738" s="1">
        <v>1828.8223740000001</v>
      </c>
      <c r="AP738" s="1">
        <v>9866.5475349999997</v>
      </c>
      <c r="AQ738" s="1">
        <v>12954.148300000001</v>
      </c>
      <c r="AR738" s="1">
        <v>3416.8135750000001</v>
      </c>
      <c r="AS738" s="1">
        <v>9502.4889930000008</v>
      </c>
      <c r="AT738" s="1">
        <v>1221.775877</v>
      </c>
      <c r="AU738" s="1">
        <v>7633.6080009999996</v>
      </c>
      <c r="AV738" s="1">
        <v>142601.7481</v>
      </c>
      <c r="AW738" s="1">
        <v>1800.3261</v>
      </c>
      <c r="AX738" s="1">
        <v>468.55088089999998</v>
      </c>
      <c r="AY738" s="1">
        <v>189.8311023</v>
      </c>
      <c r="AZ738" s="1">
        <v>14145.54682</v>
      </c>
      <c r="BA738" s="1">
        <v>4889.6297949999998</v>
      </c>
      <c r="BB738" s="1">
        <v>5248.4487339999996</v>
      </c>
      <c r="BC738" s="1">
        <v>14768.15107</v>
      </c>
    </row>
    <row r="739" spans="1:55" ht="15.75" customHeight="1" x14ac:dyDescent="0.25">
      <c r="A739" s="1" t="s">
        <v>1559</v>
      </c>
      <c r="B739" s="1" t="s">
        <v>1560</v>
      </c>
      <c r="C739" s="1" t="s">
        <v>79</v>
      </c>
      <c r="D739" s="1">
        <v>63</v>
      </c>
      <c r="E739" s="1">
        <v>7.4602156199999996</v>
      </c>
      <c r="F739" s="1">
        <v>3</v>
      </c>
      <c r="G739" s="1">
        <v>52.5</v>
      </c>
      <c r="H739" s="1">
        <v>13.125</v>
      </c>
      <c r="I739" s="1">
        <v>8</v>
      </c>
      <c r="J739" s="1">
        <v>2</v>
      </c>
      <c r="K739" s="1">
        <v>4.75</v>
      </c>
      <c r="L739" s="1">
        <v>1.1875</v>
      </c>
      <c r="M739" s="1">
        <v>57.5</v>
      </c>
      <c r="N739" s="1">
        <v>14.375</v>
      </c>
      <c r="O739" s="1" t="s">
        <v>71</v>
      </c>
      <c r="P739" s="1" t="s">
        <v>71</v>
      </c>
      <c r="Q739" s="1">
        <v>8</v>
      </c>
      <c r="R739" s="1">
        <v>114</v>
      </c>
      <c r="S739" s="1">
        <v>56.875</v>
      </c>
      <c r="T739" s="1">
        <v>43.25</v>
      </c>
      <c r="U739" s="1">
        <v>2470.25</v>
      </c>
      <c r="V739" s="1">
        <v>180.375</v>
      </c>
      <c r="W739" s="1">
        <v>50.5</v>
      </c>
      <c r="X739" s="1">
        <v>129.875</v>
      </c>
      <c r="Y739" s="1">
        <v>89.125</v>
      </c>
      <c r="Z739" s="1">
        <v>122.375</v>
      </c>
      <c r="AA739" s="1">
        <v>146.125</v>
      </c>
      <c r="AB739" s="1">
        <v>83.125</v>
      </c>
      <c r="AC739" s="1">
        <v>920.75</v>
      </c>
      <c r="AD739" s="1">
        <v>109.375</v>
      </c>
      <c r="AE739" s="1">
        <v>54</v>
      </c>
      <c r="AF739" s="1">
        <v>23</v>
      </c>
      <c r="AG739" s="1">
        <v>302.125</v>
      </c>
      <c r="AH739" s="1">
        <v>180.375</v>
      </c>
      <c r="AI739" s="1">
        <v>200.375</v>
      </c>
      <c r="AJ739" s="1">
        <v>291.75</v>
      </c>
      <c r="AK739" s="1">
        <v>179.95624670000001</v>
      </c>
      <c r="AL739" s="1">
        <v>37.58996338</v>
      </c>
      <c r="AM739" s="1">
        <v>3.9659767910000001</v>
      </c>
      <c r="AN739" s="1">
        <v>554159.40769999998</v>
      </c>
      <c r="AO739" s="1">
        <v>132.41569139999999</v>
      </c>
      <c r="AP739" s="1">
        <v>548.17129839999996</v>
      </c>
      <c r="AQ739" s="1">
        <v>594.08587580000005</v>
      </c>
      <c r="AR739" s="1">
        <v>393.98568920000002</v>
      </c>
      <c r="AS739" s="1">
        <v>852.41291950000004</v>
      </c>
      <c r="AT739" s="1">
        <v>97.164122250000005</v>
      </c>
      <c r="AU739" s="1">
        <v>448.34779379999998</v>
      </c>
      <c r="AV739" s="1">
        <v>17630.362870000001</v>
      </c>
      <c r="AW739" s="1">
        <v>303.19361629999997</v>
      </c>
      <c r="AX739" s="1">
        <v>65.985857289999998</v>
      </c>
      <c r="AY739" s="1">
        <v>24.61358813</v>
      </c>
      <c r="AZ739" s="1">
        <v>2289.615198</v>
      </c>
      <c r="BA739" s="1">
        <v>693.38893010000004</v>
      </c>
      <c r="BB739" s="1">
        <v>1120.2758859999999</v>
      </c>
      <c r="BC739" s="1">
        <v>1976.6463900000001</v>
      </c>
    </row>
    <row r="740" spans="1:55" ht="15.75" customHeight="1" x14ac:dyDescent="0.25">
      <c r="A740" s="1" t="s">
        <v>1561</v>
      </c>
      <c r="B740" s="1" t="s">
        <v>1562</v>
      </c>
      <c r="C740" s="1" t="s">
        <v>3138</v>
      </c>
      <c r="D740" s="1">
        <v>52</v>
      </c>
      <c r="E740" s="1">
        <v>22.380646859999999</v>
      </c>
      <c r="F740" s="1">
        <v>1</v>
      </c>
      <c r="G740" s="1">
        <v>24</v>
      </c>
      <c r="H740" s="1">
        <v>6</v>
      </c>
      <c r="I740" s="1">
        <v>2.75</v>
      </c>
      <c r="J740" s="1">
        <v>0.6875</v>
      </c>
      <c r="K740" s="1">
        <v>3.95</v>
      </c>
      <c r="L740" s="1">
        <v>0.98750000000000004</v>
      </c>
      <c r="M740" s="1" t="s">
        <v>71</v>
      </c>
      <c r="N740" s="1" t="s">
        <v>71</v>
      </c>
      <c r="O740" s="1" t="s">
        <v>71</v>
      </c>
      <c r="P740" s="1" t="s">
        <v>71</v>
      </c>
      <c r="Q740" s="1">
        <v>50</v>
      </c>
      <c r="R740" s="1">
        <v>-0.42</v>
      </c>
      <c r="S740" s="1">
        <v>134.4</v>
      </c>
      <c r="T740" s="1">
        <v>40.619999999999997</v>
      </c>
      <c r="U740" s="1">
        <v>6737.12</v>
      </c>
      <c r="V740" s="1">
        <v>178.88</v>
      </c>
      <c r="W740" s="1">
        <v>-148.69999999999999</v>
      </c>
      <c r="X740" s="1">
        <v>327.58</v>
      </c>
      <c r="Y740" s="1">
        <v>-2.48</v>
      </c>
      <c r="Z740" s="1">
        <v>26.86</v>
      </c>
      <c r="AA740" s="1">
        <v>88.84</v>
      </c>
      <c r="AB740" s="1">
        <v>-79.52</v>
      </c>
      <c r="AC740" s="1">
        <v>777.86</v>
      </c>
      <c r="AD740" s="1">
        <v>100.62</v>
      </c>
      <c r="AE740" s="1">
        <v>31.72</v>
      </c>
      <c r="AF740" s="1">
        <v>35.26</v>
      </c>
      <c r="AG740" s="1">
        <v>273.48</v>
      </c>
      <c r="AH740" s="1">
        <v>115.34</v>
      </c>
      <c r="AI740" s="1">
        <v>154.4</v>
      </c>
      <c r="AJ740" s="1">
        <v>248.48</v>
      </c>
      <c r="AK740" s="1">
        <v>914.65673470000002</v>
      </c>
      <c r="AL740" s="1">
        <v>313.9183673</v>
      </c>
      <c r="AM740" s="1">
        <v>6.6077551019999996</v>
      </c>
      <c r="AN740" s="1">
        <v>998771.94449999998</v>
      </c>
      <c r="AO740" s="1">
        <v>1440.5975510000001</v>
      </c>
      <c r="AP740" s="1">
        <v>1546.7857140000001</v>
      </c>
      <c r="AQ740" s="1">
        <v>1748.697551</v>
      </c>
      <c r="AR740" s="1">
        <v>5224.336327</v>
      </c>
      <c r="AS740" s="1">
        <v>3184.4085709999999</v>
      </c>
      <c r="AT740" s="1">
        <v>1047.892245</v>
      </c>
      <c r="AU740" s="1">
        <v>1087.8873470000001</v>
      </c>
      <c r="AV740" s="1">
        <v>31498.816729999999</v>
      </c>
      <c r="AW740" s="1">
        <v>971.22</v>
      </c>
      <c r="AX740" s="1">
        <v>181.10367350000001</v>
      </c>
      <c r="AY740" s="1">
        <v>443.62489799999997</v>
      </c>
      <c r="AZ740" s="1">
        <v>7199.7648980000004</v>
      </c>
      <c r="BA740" s="1">
        <v>2171.045306</v>
      </c>
      <c r="BB740" s="1">
        <v>4952.7755100000004</v>
      </c>
      <c r="BC740" s="1">
        <v>9403.7648979999994</v>
      </c>
    </row>
    <row r="741" spans="1:55" ht="15.75" customHeight="1" x14ac:dyDescent="0.25">
      <c r="A741" s="1" t="s">
        <v>1563</v>
      </c>
      <c r="B741" s="1" t="s">
        <v>1564</v>
      </c>
      <c r="C741" s="1" t="s">
        <v>3145</v>
      </c>
      <c r="D741" s="1">
        <v>79.2</v>
      </c>
      <c r="E741" s="1">
        <v>1.4920431240000001</v>
      </c>
      <c r="F741" s="1">
        <v>15</v>
      </c>
      <c r="G741" s="1">
        <v>60</v>
      </c>
      <c r="H741" s="1">
        <v>15</v>
      </c>
      <c r="I741" s="1">
        <v>4.1500000000000004</v>
      </c>
      <c r="J741" s="1">
        <v>1.0375000000000001</v>
      </c>
      <c r="K741" s="1">
        <v>5.75</v>
      </c>
      <c r="L741" s="1">
        <v>1.4375</v>
      </c>
      <c r="M741" s="1">
        <v>30</v>
      </c>
      <c r="N741" s="1">
        <v>7.5</v>
      </c>
      <c r="O741" s="1">
        <v>27.5</v>
      </c>
      <c r="P741" s="1">
        <v>6.875</v>
      </c>
      <c r="Q741" s="1">
        <v>1956</v>
      </c>
      <c r="R741" s="1">
        <v>52.919222900000001</v>
      </c>
      <c r="S741" s="1">
        <v>90.848670760000005</v>
      </c>
      <c r="T741" s="1">
        <v>28.2392638</v>
      </c>
      <c r="U741" s="1">
        <v>8174.2080779999997</v>
      </c>
      <c r="V741" s="1">
        <v>222.75715750000001</v>
      </c>
      <c r="W741" s="1">
        <v>-102.3921268</v>
      </c>
      <c r="X741" s="1">
        <v>325.14928429999998</v>
      </c>
      <c r="Y741" s="1">
        <v>112.9493865</v>
      </c>
      <c r="Z741" s="1">
        <v>0.918200409</v>
      </c>
      <c r="AA741" s="1">
        <v>157.2050102</v>
      </c>
      <c r="AB741" s="1">
        <v>-52.615030670000003</v>
      </c>
      <c r="AC741" s="1">
        <v>809.057771</v>
      </c>
      <c r="AD741" s="1">
        <v>99.260224949999994</v>
      </c>
      <c r="AE741" s="1">
        <v>40.601738240000003</v>
      </c>
      <c r="AF741" s="1">
        <v>28.408486709999998</v>
      </c>
      <c r="AG741" s="1">
        <v>275.8583845</v>
      </c>
      <c r="AH741" s="1">
        <v>134.70858899999999</v>
      </c>
      <c r="AI741" s="1">
        <v>231.04907979999999</v>
      </c>
      <c r="AJ741" s="1">
        <v>185.22392640000001</v>
      </c>
      <c r="AK741" s="1">
        <v>1502.322883</v>
      </c>
      <c r="AL741" s="1">
        <v>540.04767600000002</v>
      </c>
      <c r="AM741" s="1">
        <v>42.337608459999998</v>
      </c>
      <c r="AN741" s="1">
        <v>5554776.1239999998</v>
      </c>
      <c r="AO741" s="1">
        <v>1113.8852429999999</v>
      </c>
      <c r="AP741" s="1">
        <v>5830.7714779999997</v>
      </c>
      <c r="AQ741" s="1">
        <v>6890.7183679999998</v>
      </c>
      <c r="AR741" s="1">
        <v>4170.4071560000002</v>
      </c>
      <c r="AS741" s="1">
        <v>7471.693561</v>
      </c>
      <c r="AT741" s="1">
        <v>804.84337129999994</v>
      </c>
      <c r="AU741" s="1">
        <v>4179.2957130000004</v>
      </c>
      <c r="AV741" s="1">
        <v>96706.743979999999</v>
      </c>
      <c r="AW741" s="1">
        <v>1842.2038600000001</v>
      </c>
      <c r="AX741" s="1">
        <v>373.96662609999998</v>
      </c>
      <c r="AY741" s="1">
        <v>182.27039339999999</v>
      </c>
      <c r="AZ741" s="1">
        <v>14361.18556</v>
      </c>
      <c r="BA741" s="1">
        <v>3752.62808</v>
      </c>
      <c r="BB741" s="1">
        <v>8450.3668990000006</v>
      </c>
      <c r="BC741" s="1">
        <v>13403.340109999999</v>
      </c>
    </row>
    <row r="742" spans="1:55" ht="15.75" customHeight="1" x14ac:dyDescent="0.25">
      <c r="A742" s="1" t="s">
        <v>1565</v>
      </c>
      <c r="B742" s="1" t="s">
        <v>1566</v>
      </c>
      <c r="C742" s="1" t="s">
        <v>3145</v>
      </c>
      <c r="D742" s="1">
        <v>54</v>
      </c>
      <c r="E742" s="1">
        <v>22.380646859999999</v>
      </c>
      <c r="F742" s="1">
        <v>1</v>
      </c>
      <c r="G742" s="1">
        <v>50</v>
      </c>
      <c r="H742" s="1">
        <v>12.5</v>
      </c>
      <c r="I742" s="1">
        <v>3.5</v>
      </c>
      <c r="J742" s="1">
        <v>0.875</v>
      </c>
      <c r="K742" s="1" t="s">
        <v>71</v>
      </c>
      <c r="L742" s="1" t="s">
        <v>71</v>
      </c>
      <c r="M742" s="1">
        <v>30</v>
      </c>
      <c r="N742" s="1">
        <v>7.5</v>
      </c>
      <c r="O742" s="1">
        <v>25</v>
      </c>
      <c r="P742" s="1">
        <v>6.25</v>
      </c>
      <c r="Q742" s="1">
        <v>73</v>
      </c>
      <c r="R742" s="1">
        <v>-16.698630139999999</v>
      </c>
      <c r="S742" s="1">
        <v>97.917808219999998</v>
      </c>
      <c r="T742" s="1">
        <v>20.671232880000002</v>
      </c>
      <c r="U742" s="1">
        <v>12872.61644</v>
      </c>
      <c r="V742" s="1">
        <v>211.5753425</v>
      </c>
      <c r="W742" s="1">
        <v>-248.46575340000001</v>
      </c>
      <c r="X742" s="1">
        <v>460.04109590000002</v>
      </c>
      <c r="Y742" s="1">
        <v>124.5753425</v>
      </c>
      <c r="Z742" s="1">
        <v>-136.97260270000001</v>
      </c>
      <c r="AA742" s="1">
        <v>144.0958904</v>
      </c>
      <c r="AB742" s="1">
        <v>-185.64383559999999</v>
      </c>
      <c r="AC742" s="1">
        <v>614.78082189999998</v>
      </c>
      <c r="AD742" s="1">
        <v>105.0547945</v>
      </c>
      <c r="AE742" s="1">
        <v>18.849315069999999</v>
      </c>
      <c r="AF742" s="1">
        <v>60</v>
      </c>
      <c r="AG742" s="1">
        <v>272.91780820000002</v>
      </c>
      <c r="AH742" s="1">
        <v>66.328767119999995</v>
      </c>
      <c r="AI742" s="1">
        <v>258.93150680000002</v>
      </c>
      <c r="AJ742" s="1">
        <v>84.356164379999996</v>
      </c>
      <c r="AK742" s="1">
        <v>2272.2134700000001</v>
      </c>
      <c r="AL742" s="1">
        <v>818.88203959999998</v>
      </c>
      <c r="AM742" s="1">
        <v>6.029299848</v>
      </c>
      <c r="AN742" s="1">
        <v>12448136.800000001</v>
      </c>
      <c r="AO742" s="1">
        <v>1660.7199390000001</v>
      </c>
      <c r="AP742" s="1">
        <v>8786.613394</v>
      </c>
      <c r="AQ742" s="1">
        <v>13811.26218</v>
      </c>
      <c r="AR742" s="1">
        <v>3464.636606</v>
      </c>
      <c r="AS742" s="1">
        <v>7643.3881279999996</v>
      </c>
      <c r="AT742" s="1">
        <v>1017.449011</v>
      </c>
      <c r="AU742" s="1">
        <v>7207.649163</v>
      </c>
      <c r="AV742" s="1">
        <v>72445.395740000007</v>
      </c>
      <c r="AW742" s="1">
        <v>1286.830289</v>
      </c>
      <c r="AX742" s="1">
        <v>230.4908676</v>
      </c>
      <c r="AY742" s="1">
        <v>772.72222220000003</v>
      </c>
      <c r="AZ742" s="1">
        <v>8583.8264839999993</v>
      </c>
      <c r="BA742" s="1">
        <v>2790.1404109999999</v>
      </c>
      <c r="BB742" s="1">
        <v>7855.4813549999999</v>
      </c>
      <c r="BC742" s="1">
        <v>5251.8158299999996</v>
      </c>
    </row>
    <row r="743" spans="1:55" ht="15.75" customHeight="1" x14ac:dyDescent="0.25">
      <c r="A743" s="1" t="s">
        <v>1567</v>
      </c>
      <c r="B743" s="1" t="s">
        <v>1568</v>
      </c>
      <c r="C743" s="1" t="s">
        <v>3135</v>
      </c>
      <c r="D743" s="1">
        <v>69.25</v>
      </c>
      <c r="E743" s="1">
        <v>5.5951617149999997</v>
      </c>
      <c r="F743" s="1">
        <v>4</v>
      </c>
      <c r="G743" s="1">
        <v>52.5</v>
      </c>
      <c r="H743" s="1">
        <v>13.125</v>
      </c>
      <c r="I743" s="1">
        <v>3.5</v>
      </c>
      <c r="J743" s="1">
        <v>0.875</v>
      </c>
      <c r="K743" s="1">
        <v>5.05</v>
      </c>
      <c r="L743" s="1">
        <v>1.2625</v>
      </c>
      <c r="M743" s="1">
        <v>14</v>
      </c>
      <c r="N743" s="1">
        <v>3.5</v>
      </c>
      <c r="O743" s="1">
        <v>14</v>
      </c>
      <c r="P743" s="1">
        <v>3.5</v>
      </c>
      <c r="Q743" s="1">
        <v>35</v>
      </c>
      <c r="R743" s="1">
        <v>217.74285710000001</v>
      </c>
      <c r="S743" s="1">
        <v>118.08571430000001</v>
      </c>
      <c r="T743" s="1">
        <v>48.285714290000001</v>
      </c>
      <c r="U743" s="1">
        <v>4613.0857139999998</v>
      </c>
      <c r="V743" s="1">
        <v>328.45714290000001</v>
      </c>
      <c r="W743" s="1">
        <v>86.02857143</v>
      </c>
      <c r="X743" s="1">
        <v>242.42857140000001</v>
      </c>
      <c r="Y743" s="1">
        <v>271.57142859999999</v>
      </c>
      <c r="Z743" s="1">
        <v>173.6</v>
      </c>
      <c r="AA743" s="1">
        <v>271.8</v>
      </c>
      <c r="AB743" s="1">
        <v>155.0285714</v>
      </c>
      <c r="AC743" s="1">
        <v>1298.3428570000001</v>
      </c>
      <c r="AD743" s="1">
        <v>199.8</v>
      </c>
      <c r="AE743" s="1">
        <v>48.428571429999998</v>
      </c>
      <c r="AF743" s="1">
        <v>50.02857143</v>
      </c>
      <c r="AG743" s="1">
        <v>563.62857140000006</v>
      </c>
      <c r="AH743" s="1">
        <v>174.6</v>
      </c>
      <c r="AI743" s="1">
        <v>552.91428570000005</v>
      </c>
      <c r="AJ743" s="1">
        <v>207.11428570000001</v>
      </c>
      <c r="AK743" s="1">
        <v>81.490756300000001</v>
      </c>
      <c r="AL743" s="1">
        <v>96.433613449999996</v>
      </c>
      <c r="AM743" s="1">
        <v>9.8571428569999995</v>
      </c>
      <c r="AN743" s="1">
        <v>244053.72769999999</v>
      </c>
      <c r="AO743" s="1">
        <v>13.490756299999999</v>
      </c>
      <c r="AP743" s="1">
        <v>316.96974790000002</v>
      </c>
      <c r="AQ743" s="1">
        <v>350.01680670000002</v>
      </c>
      <c r="AR743" s="1">
        <v>8.2521008400000007</v>
      </c>
      <c r="AS743" s="1">
        <v>142.12941180000001</v>
      </c>
      <c r="AT743" s="1">
        <v>7.9294117650000002</v>
      </c>
      <c r="AU743" s="1">
        <v>237.1462185</v>
      </c>
      <c r="AV743" s="1">
        <v>2995.4672270000001</v>
      </c>
      <c r="AW743" s="1">
        <v>344.87058819999999</v>
      </c>
      <c r="AX743" s="1">
        <v>89.957983189999993</v>
      </c>
      <c r="AY743" s="1">
        <v>86.852100840000006</v>
      </c>
      <c r="AZ743" s="1">
        <v>2224.4756299999999</v>
      </c>
      <c r="BA743" s="1">
        <v>608.6</v>
      </c>
      <c r="BB743" s="1">
        <v>1987.139496</v>
      </c>
      <c r="BC743" s="1">
        <v>1492.633613</v>
      </c>
    </row>
    <row r="744" spans="1:55" ht="15.75" customHeight="1" x14ac:dyDescent="0.25">
      <c r="A744" s="1" t="s">
        <v>1569</v>
      </c>
      <c r="B744" s="1" t="s">
        <v>1570</v>
      </c>
      <c r="C744" s="1" t="s">
        <v>324</v>
      </c>
      <c r="D744" s="1">
        <v>66.714285709999999</v>
      </c>
      <c r="E744" s="1">
        <v>1.5986176329999999</v>
      </c>
      <c r="F744" s="1">
        <v>14</v>
      </c>
      <c r="G744" s="1">
        <v>43.5</v>
      </c>
      <c r="H744" s="1">
        <v>10.875</v>
      </c>
      <c r="I744" s="1">
        <v>3.1</v>
      </c>
      <c r="J744" s="1">
        <v>0.77500000000000002</v>
      </c>
      <c r="K744" s="1">
        <v>3</v>
      </c>
      <c r="L744" s="1">
        <v>0.75</v>
      </c>
      <c r="M744" s="1">
        <v>10.75</v>
      </c>
      <c r="N744" s="1">
        <v>2.6875</v>
      </c>
      <c r="O744" s="1">
        <v>15</v>
      </c>
      <c r="P744" s="1">
        <v>3.75</v>
      </c>
      <c r="Q744" s="1">
        <v>976</v>
      </c>
      <c r="R744" s="1">
        <v>69.590163930000003</v>
      </c>
      <c r="S744" s="1">
        <v>90.966188520000003</v>
      </c>
      <c r="T744" s="1">
        <v>30.822745900000001</v>
      </c>
      <c r="U744" s="1">
        <v>7434.2715159999998</v>
      </c>
      <c r="V744" s="1">
        <v>227.31352459999999</v>
      </c>
      <c r="W744" s="1">
        <v>-75.705942620000002</v>
      </c>
      <c r="X744" s="1">
        <v>303.01946720000001</v>
      </c>
      <c r="Y744" s="1">
        <v>95.807377049999999</v>
      </c>
      <c r="Z744" s="1">
        <v>42.25307377</v>
      </c>
      <c r="AA744" s="1">
        <v>163.21721310000001</v>
      </c>
      <c r="AB744" s="1">
        <v>-27.256147540000001</v>
      </c>
      <c r="AC744" s="1">
        <v>890.60040979999997</v>
      </c>
      <c r="AD744" s="1">
        <v>107.5604508</v>
      </c>
      <c r="AE744" s="1">
        <v>44.894467210000002</v>
      </c>
      <c r="AF744" s="1">
        <v>27.197745900000001</v>
      </c>
      <c r="AG744" s="1">
        <v>301.05122949999998</v>
      </c>
      <c r="AH744" s="1">
        <v>152.2766393</v>
      </c>
      <c r="AI744" s="1">
        <v>219.47745900000001</v>
      </c>
      <c r="AJ744" s="1">
        <v>227.22643439999999</v>
      </c>
      <c r="AK744" s="1">
        <v>1826.8780159999999</v>
      </c>
      <c r="AL744" s="1">
        <v>507.59577869999998</v>
      </c>
      <c r="AM744" s="1">
        <v>40.982907730000001</v>
      </c>
      <c r="AN744" s="1">
        <v>7547915.9950000001</v>
      </c>
      <c r="AO744" s="1">
        <v>1173.5980119999999</v>
      </c>
      <c r="AP744" s="1">
        <v>8446.7042110000002</v>
      </c>
      <c r="AQ744" s="1">
        <v>9621.4919279999995</v>
      </c>
      <c r="AR744" s="1">
        <v>3804.389525</v>
      </c>
      <c r="AS744" s="1">
        <v>11025.86102</v>
      </c>
      <c r="AT744" s="1">
        <v>762.76507779999997</v>
      </c>
      <c r="AU744" s="1">
        <v>5845.7866290000002</v>
      </c>
      <c r="AV744" s="1">
        <v>138386.913</v>
      </c>
      <c r="AW744" s="1">
        <v>2816.8599319999998</v>
      </c>
      <c r="AX744" s="1">
        <v>425.4483386</v>
      </c>
      <c r="AY744" s="1">
        <v>227.94136929999999</v>
      </c>
      <c r="AZ744" s="1">
        <v>22509.08455</v>
      </c>
      <c r="BA744" s="1">
        <v>4329.6587769999996</v>
      </c>
      <c r="BB744" s="1">
        <v>5959.8066710000003</v>
      </c>
      <c r="BC744" s="1">
        <v>22881.621500000001</v>
      </c>
    </row>
    <row r="745" spans="1:55" ht="15.75" customHeight="1" x14ac:dyDescent="0.25">
      <c r="A745" s="1" t="s">
        <v>1571</v>
      </c>
      <c r="B745" s="1" t="s">
        <v>1572</v>
      </c>
      <c r="C745" s="1" t="s">
        <v>79</v>
      </c>
      <c r="D745" s="1">
        <v>62</v>
      </c>
      <c r="E745" s="1">
        <v>22.380646859999999</v>
      </c>
      <c r="F745" s="1">
        <v>1</v>
      </c>
      <c r="G745" s="1">
        <v>35</v>
      </c>
      <c r="H745" s="1">
        <v>8.75</v>
      </c>
      <c r="I745" s="1">
        <v>3</v>
      </c>
      <c r="J745" s="1">
        <v>0.75</v>
      </c>
      <c r="K745" s="1">
        <v>3.25</v>
      </c>
      <c r="L745" s="1">
        <v>0.8125</v>
      </c>
      <c r="M745" s="1">
        <v>21</v>
      </c>
      <c r="N745" s="1">
        <v>5.25</v>
      </c>
      <c r="O745" s="1">
        <v>15</v>
      </c>
      <c r="P745" s="1">
        <v>3.75</v>
      </c>
      <c r="Q745" s="1">
        <v>13</v>
      </c>
      <c r="R745" s="1">
        <v>146.30769230000001</v>
      </c>
      <c r="S745" s="1">
        <v>110.0769231</v>
      </c>
      <c r="T745" s="1">
        <v>45</v>
      </c>
      <c r="U745" s="1">
        <v>4605.7692310000002</v>
      </c>
      <c r="V745" s="1">
        <v>281.2307692</v>
      </c>
      <c r="W745" s="1">
        <v>39.69230769</v>
      </c>
      <c r="X745" s="1">
        <v>241.53846150000001</v>
      </c>
      <c r="Y745" s="1">
        <v>185.92307690000001</v>
      </c>
      <c r="Z745" s="1">
        <v>95.53846154</v>
      </c>
      <c r="AA745" s="1">
        <v>205.46153849999999</v>
      </c>
      <c r="AB745" s="1">
        <v>88.46153846</v>
      </c>
      <c r="AC745" s="1">
        <v>844.07692310000004</v>
      </c>
      <c r="AD745" s="1">
        <v>97.230769230000007</v>
      </c>
      <c r="AE745" s="1">
        <v>48.30769231</v>
      </c>
      <c r="AF745" s="1">
        <v>20</v>
      </c>
      <c r="AG745" s="1">
        <v>257.38461539999997</v>
      </c>
      <c r="AH745" s="1">
        <v>159.92307690000001</v>
      </c>
      <c r="AI745" s="1">
        <v>232.30769230000001</v>
      </c>
      <c r="AJ745" s="1">
        <v>161.1538462</v>
      </c>
      <c r="AK745" s="1">
        <v>110.7423057</v>
      </c>
      <c r="AL745" s="1">
        <v>23.132285159999999</v>
      </c>
      <c r="AM745" s="1">
        <v>2.440601102</v>
      </c>
      <c r="AN745" s="1">
        <v>341021.17389999999</v>
      </c>
      <c r="AO745" s="1">
        <v>81.486579309999996</v>
      </c>
      <c r="AP745" s="1">
        <v>337.33618369999999</v>
      </c>
      <c r="AQ745" s="1">
        <v>365.59130820000001</v>
      </c>
      <c r="AR745" s="1">
        <v>242.45273180000001</v>
      </c>
      <c r="AS745" s="1">
        <v>524.56179659999998</v>
      </c>
      <c r="AT745" s="1">
        <v>59.793306000000001</v>
      </c>
      <c r="AU745" s="1">
        <v>275.9063347</v>
      </c>
      <c r="AV745" s="1">
        <v>10849.45408</v>
      </c>
      <c r="AW745" s="1">
        <v>186.58068700000001</v>
      </c>
      <c r="AX745" s="1">
        <v>40.60668141</v>
      </c>
      <c r="AY745" s="1">
        <v>15.146823469999999</v>
      </c>
      <c r="AZ745" s="1">
        <v>1408.993968</v>
      </c>
      <c r="BA745" s="1">
        <v>426.70087999999998</v>
      </c>
      <c r="BB745" s="1">
        <v>689.40054510000004</v>
      </c>
      <c r="BC745" s="1">
        <v>1216.3977789999999</v>
      </c>
    </row>
    <row r="746" spans="1:55" ht="15.75" customHeight="1" x14ac:dyDescent="0.25">
      <c r="A746" s="1" t="s">
        <v>1573</v>
      </c>
      <c r="B746" s="1" t="s">
        <v>1574</v>
      </c>
      <c r="C746" s="1" t="s">
        <v>3173</v>
      </c>
      <c r="D746" s="1">
        <v>64.444444439999998</v>
      </c>
      <c r="E746" s="1">
        <v>2.4867385400000002</v>
      </c>
      <c r="F746" s="1">
        <v>9</v>
      </c>
      <c r="G746" s="1">
        <v>65</v>
      </c>
      <c r="H746" s="1">
        <v>16.25</v>
      </c>
      <c r="I746" s="1">
        <v>6</v>
      </c>
      <c r="J746" s="1">
        <v>1.5</v>
      </c>
      <c r="K746" s="1">
        <v>4.5</v>
      </c>
      <c r="L746" s="1">
        <v>1.125</v>
      </c>
      <c r="M746" s="1">
        <v>50</v>
      </c>
      <c r="N746" s="1">
        <v>12.5</v>
      </c>
      <c r="O746" s="1">
        <v>50</v>
      </c>
      <c r="P746" s="1">
        <v>12.5</v>
      </c>
      <c r="Q746" s="1">
        <v>794</v>
      </c>
      <c r="R746" s="1">
        <v>82.260705290000004</v>
      </c>
      <c r="S746" s="1">
        <v>81.333753150000007</v>
      </c>
      <c r="T746" s="1">
        <v>29.866498740000001</v>
      </c>
      <c r="U746" s="1">
        <v>6958.9596979999997</v>
      </c>
      <c r="V746" s="1">
        <v>231.1057935</v>
      </c>
      <c r="W746" s="1">
        <v>-44.695214110000002</v>
      </c>
      <c r="X746" s="1">
        <v>275.80100759999999</v>
      </c>
      <c r="Y746" s="1">
        <v>131.104534</v>
      </c>
      <c r="Z746" s="1">
        <v>38.238035259999997</v>
      </c>
      <c r="AA746" s="1">
        <v>171.30982370000001</v>
      </c>
      <c r="AB746" s="1">
        <v>-6.477329975</v>
      </c>
      <c r="AC746" s="1">
        <v>685.81234259999997</v>
      </c>
      <c r="AD746" s="1">
        <v>79.97732997</v>
      </c>
      <c r="AE746" s="1">
        <v>37.851385389999997</v>
      </c>
      <c r="AF746" s="1">
        <v>23.686397979999999</v>
      </c>
      <c r="AG746" s="1">
        <v>221.77581860000001</v>
      </c>
      <c r="AH746" s="1">
        <v>125.0025189</v>
      </c>
      <c r="AI746" s="1">
        <v>194.1586902</v>
      </c>
      <c r="AJ746" s="1">
        <v>158.3513854</v>
      </c>
      <c r="AK746" s="1">
        <v>876.41744519999997</v>
      </c>
      <c r="AL746" s="1">
        <v>165.8165894</v>
      </c>
      <c r="AM746" s="1">
        <v>38.065383189999999</v>
      </c>
      <c r="AN746" s="1">
        <v>3618591.781</v>
      </c>
      <c r="AO746" s="1">
        <v>611.94087430000002</v>
      </c>
      <c r="AP746" s="1">
        <v>3036.199548</v>
      </c>
      <c r="AQ746" s="1">
        <v>3322.0536689999999</v>
      </c>
      <c r="AR746" s="1">
        <v>2494.7242419999998</v>
      </c>
      <c r="AS746" s="1">
        <v>5858.5119940000004</v>
      </c>
      <c r="AT746" s="1">
        <v>368.38560319999999</v>
      </c>
      <c r="AU746" s="1">
        <v>2604.360772</v>
      </c>
      <c r="AV746" s="1">
        <v>27099.48429</v>
      </c>
      <c r="AW746" s="1">
        <v>409.54299109999999</v>
      </c>
      <c r="AX746" s="1">
        <v>195.05480890000001</v>
      </c>
      <c r="AY746" s="1">
        <v>106.28866720000001</v>
      </c>
      <c r="AZ746" s="1">
        <v>3170.3128569999999</v>
      </c>
      <c r="BA746" s="1">
        <v>1896.0327810000001</v>
      </c>
      <c r="BB746" s="1">
        <v>2854.0908009999998</v>
      </c>
      <c r="BC746" s="1">
        <v>3596.790622</v>
      </c>
    </row>
    <row r="747" spans="1:55" ht="15.75" customHeight="1" x14ac:dyDescent="0.25">
      <c r="A747" s="1" t="s">
        <v>1575</v>
      </c>
      <c r="B747" s="1" t="s">
        <v>1576</v>
      </c>
      <c r="C747" s="1" t="s">
        <v>3138</v>
      </c>
      <c r="D747" s="1">
        <v>52</v>
      </c>
      <c r="E747" s="1">
        <v>7.4602156199999996</v>
      </c>
      <c r="F747" s="1">
        <v>3</v>
      </c>
      <c r="G747" s="1">
        <v>65</v>
      </c>
      <c r="H747" s="1">
        <v>16.25</v>
      </c>
      <c r="I747" s="1">
        <v>3.5</v>
      </c>
      <c r="J747" s="1">
        <v>0.875</v>
      </c>
      <c r="K747" s="1">
        <v>2.6</v>
      </c>
      <c r="L747" s="1">
        <v>0.65</v>
      </c>
      <c r="M747" s="1" t="s">
        <v>71</v>
      </c>
      <c r="N747" s="1" t="s">
        <v>71</v>
      </c>
      <c r="O747" s="1" t="s">
        <v>71</v>
      </c>
      <c r="P747" s="1" t="s">
        <v>71</v>
      </c>
      <c r="Q747" s="1">
        <v>976</v>
      </c>
      <c r="R747" s="1">
        <v>93.295081969999998</v>
      </c>
      <c r="S747" s="1">
        <v>116.6793033</v>
      </c>
      <c r="T747" s="1">
        <v>31.74795082</v>
      </c>
      <c r="U747" s="1">
        <v>8908.7909839999993</v>
      </c>
      <c r="V747" s="1">
        <v>280.27766389999999</v>
      </c>
      <c r="W747" s="1">
        <v>-91.008196720000001</v>
      </c>
      <c r="X747" s="1">
        <v>371.2858607</v>
      </c>
      <c r="Y747" s="1">
        <v>151.51229509999999</v>
      </c>
      <c r="Z747" s="1">
        <v>21.038934430000001</v>
      </c>
      <c r="AA747" s="1">
        <v>204.28483610000001</v>
      </c>
      <c r="AB747" s="1">
        <v>-25.494877049999999</v>
      </c>
      <c r="AC747" s="1">
        <v>946.03176229999997</v>
      </c>
      <c r="AD747" s="1">
        <v>112.085041</v>
      </c>
      <c r="AE747" s="1">
        <v>48.12704918</v>
      </c>
      <c r="AF747" s="1">
        <v>28.99590164</v>
      </c>
      <c r="AG747" s="1">
        <v>311.07274589999997</v>
      </c>
      <c r="AH747" s="1">
        <v>162.71004099999999</v>
      </c>
      <c r="AI747" s="1">
        <v>268.39344260000001</v>
      </c>
      <c r="AJ747" s="1">
        <v>199.71004099999999</v>
      </c>
      <c r="AK747" s="1">
        <v>1660.870786</v>
      </c>
      <c r="AL747" s="1">
        <v>422.78012510000002</v>
      </c>
      <c r="AM747" s="1">
        <v>45.571277850000001</v>
      </c>
      <c r="AN747" s="1">
        <v>4371779.7309999997</v>
      </c>
      <c r="AO747" s="1">
        <v>1291.1402599999999</v>
      </c>
      <c r="AP747" s="1">
        <v>4806.902497</v>
      </c>
      <c r="AQ747" s="1">
        <v>4962.9735840000003</v>
      </c>
      <c r="AR747" s="1">
        <v>5432.6870280000003</v>
      </c>
      <c r="AS747" s="1">
        <v>10828.300020000001</v>
      </c>
      <c r="AT747" s="1">
        <v>1081.84699</v>
      </c>
      <c r="AU747" s="1">
        <v>4000.9004869999999</v>
      </c>
      <c r="AV747" s="1">
        <v>121779.0359</v>
      </c>
      <c r="AW747" s="1">
        <v>1416.4799399999999</v>
      </c>
      <c r="AX747" s="1">
        <v>801.66794449999998</v>
      </c>
      <c r="AY747" s="1">
        <v>329.22049600000003</v>
      </c>
      <c r="AZ747" s="1">
        <v>10595.16906</v>
      </c>
      <c r="BA747" s="1">
        <v>8251.3035299999992</v>
      </c>
      <c r="BB747" s="1">
        <v>6867.0655569999999</v>
      </c>
      <c r="BC747" s="1">
        <v>16937.342499999999</v>
      </c>
    </row>
    <row r="748" spans="1:55" ht="15.75" customHeight="1" x14ac:dyDescent="0.25">
      <c r="A748" s="1" t="s">
        <v>1577</v>
      </c>
      <c r="B748" s="1" t="s">
        <v>1578</v>
      </c>
      <c r="C748" s="1" t="s">
        <v>3161</v>
      </c>
      <c r="D748" s="1">
        <v>48</v>
      </c>
      <c r="E748" s="1">
        <v>7.4602156199999996</v>
      </c>
      <c r="F748" s="1">
        <v>3</v>
      </c>
      <c r="G748" s="1">
        <v>60</v>
      </c>
      <c r="H748" s="1">
        <v>15</v>
      </c>
      <c r="I748" s="1">
        <v>7.5</v>
      </c>
      <c r="J748" s="1">
        <v>1.875</v>
      </c>
      <c r="K748" s="1">
        <v>5.5</v>
      </c>
      <c r="L748" s="1">
        <v>1.375</v>
      </c>
      <c r="M748" s="1">
        <v>40</v>
      </c>
      <c r="N748" s="1">
        <v>10</v>
      </c>
      <c r="O748" s="1">
        <v>50</v>
      </c>
      <c r="P748" s="1">
        <v>12.5</v>
      </c>
      <c r="Q748" s="1">
        <v>1</v>
      </c>
      <c r="R748" s="1">
        <v>217</v>
      </c>
      <c r="S748" s="1">
        <v>57</v>
      </c>
      <c r="T748" s="1">
        <v>29</v>
      </c>
      <c r="U748" s="1">
        <v>4838</v>
      </c>
      <c r="V748" s="1">
        <v>315</v>
      </c>
      <c r="W748" s="1">
        <v>122</v>
      </c>
      <c r="X748" s="1">
        <v>193</v>
      </c>
      <c r="Y748" s="1">
        <v>155</v>
      </c>
      <c r="Z748" s="1">
        <v>276</v>
      </c>
      <c r="AA748" s="1">
        <v>276</v>
      </c>
      <c r="AB748" s="1">
        <v>155</v>
      </c>
      <c r="AC748" s="1">
        <v>2636</v>
      </c>
      <c r="AD748" s="1">
        <v>271</v>
      </c>
      <c r="AE748" s="1">
        <v>128</v>
      </c>
      <c r="AF748" s="1">
        <v>19</v>
      </c>
      <c r="AG748" s="1">
        <v>779</v>
      </c>
      <c r="AH748" s="1">
        <v>504</v>
      </c>
      <c r="AI748" s="1">
        <v>504</v>
      </c>
      <c r="AJ748" s="1">
        <v>779</v>
      </c>
      <c r="AK748" s="1">
        <v>1439.6499739999999</v>
      </c>
      <c r="AL748" s="1">
        <v>300.71970709999999</v>
      </c>
      <c r="AM748" s="1">
        <v>31.727814330000001</v>
      </c>
      <c r="AN748" s="1">
        <v>4433275.2609999999</v>
      </c>
      <c r="AO748" s="1">
        <v>1059.325531</v>
      </c>
      <c r="AP748" s="1">
        <v>4385.3703880000003</v>
      </c>
      <c r="AQ748" s="1">
        <v>4752.6870070000004</v>
      </c>
      <c r="AR748" s="1">
        <v>3151.8855140000001</v>
      </c>
      <c r="AS748" s="1">
        <v>6819.3033560000003</v>
      </c>
      <c r="AT748" s="1">
        <v>777.31297800000004</v>
      </c>
      <c r="AU748" s="1">
        <v>3586.7823509999998</v>
      </c>
      <c r="AV748" s="1">
        <v>141042.90299999999</v>
      </c>
      <c r="AW748" s="1">
        <v>2425.5489309999998</v>
      </c>
      <c r="AX748" s="1">
        <v>527.88685840000005</v>
      </c>
      <c r="AY748" s="1">
        <v>196.90870509999999</v>
      </c>
      <c r="AZ748" s="1">
        <v>18316.921579999998</v>
      </c>
      <c r="BA748" s="1">
        <v>5547.1114399999997</v>
      </c>
      <c r="BB748" s="1">
        <v>8962.2070870000007</v>
      </c>
      <c r="BC748" s="1">
        <v>15813.171120000001</v>
      </c>
    </row>
    <row r="749" spans="1:55" ht="15.75" customHeight="1" x14ac:dyDescent="0.25">
      <c r="A749" s="1" t="s">
        <v>1579</v>
      </c>
      <c r="B749" s="1" t="s">
        <v>1580</v>
      </c>
      <c r="C749" s="1" t="s">
        <v>3135</v>
      </c>
      <c r="D749" s="1">
        <v>68</v>
      </c>
      <c r="E749" s="1">
        <v>22.380646859999999</v>
      </c>
      <c r="F749" s="1">
        <v>1</v>
      </c>
      <c r="G749" s="1">
        <v>60</v>
      </c>
      <c r="H749" s="1">
        <v>15</v>
      </c>
      <c r="I749" s="1">
        <v>2.2000000000000002</v>
      </c>
      <c r="J749" s="1">
        <v>0.55000000000000004</v>
      </c>
      <c r="K749" s="1">
        <v>4.5999999999999996</v>
      </c>
      <c r="L749" s="1">
        <v>1.1499999999999999</v>
      </c>
      <c r="M749" s="1">
        <v>11.5</v>
      </c>
      <c r="N749" s="1">
        <v>2.875</v>
      </c>
      <c r="O749" s="1">
        <v>11.5</v>
      </c>
      <c r="P749" s="1">
        <v>2.875</v>
      </c>
      <c r="Q749" s="1">
        <v>10</v>
      </c>
      <c r="R749" s="1">
        <v>62</v>
      </c>
      <c r="S749" s="1">
        <v>98.4</v>
      </c>
      <c r="T749" s="1">
        <v>27.9</v>
      </c>
      <c r="U749" s="1">
        <v>8504.6</v>
      </c>
      <c r="V749" s="1">
        <v>233.7</v>
      </c>
      <c r="W749" s="1">
        <v>-111.2</v>
      </c>
      <c r="X749" s="1">
        <v>344.9</v>
      </c>
      <c r="Y749" s="1">
        <v>-20.6</v>
      </c>
      <c r="Z749" s="1">
        <v>150.30000000000001</v>
      </c>
      <c r="AA749" s="1">
        <v>167.2</v>
      </c>
      <c r="AB749" s="1">
        <v>-51.7</v>
      </c>
      <c r="AC749" s="1">
        <v>1206.5</v>
      </c>
      <c r="AD749" s="1">
        <v>130.80000000000001</v>
      </c>
      <c r="AE749" s="1">
        <v>79.3</v>
      </c>
      <c r="AF749" s="1">
        <v>15.7</v>
      </c>
      <c r="AG749" s="1">
        <v>369.9</v>
      </c>
      <c r="AH749" s="1">
        <v>248.3</v>
      </c>
      <c r="AI749" s="1">
        <v>250.5</v>
      </c>
      <c r="AJ749" s="1">
        <v>332.6</v>
      </c>
      <c r="AK749" s="1">
        <v>143.96499739999999</v>
      </c>
      <c r="AL749" s="1">
        <v>30.071970709999999</v>
      </c>
      <c r="AM749" s="1">
        <v>3.1727814329999999</v>
      </c>
      <c r="AN749" s="1">
        <v>443327.52610000002</v>
      </c>
      <c r="AO749" s="1">
        <v>105.93255310000001</v>
      </c>
      <c r="AP749" s="1">
        <v>438.5370388</v>
      </c>
      <c r="AQ749" s="1">
        <v>475.26870070000001</v>
      </c>
      <c r="AR749" s="1">
        <v>315.18855139999999</v>
      </c>
      <c r="AS749" s="1">
        <v>681.93033560000003</v>
      </c>
      <c r="AT749" s="1">
        <v>77.731297799999993</v>
      </c>
      <c r="AU749" s="1">
        <v>358.67823509999999</v>
      </c>
      <c r="AV749" s="1">
        <v>14104.290300000001</v>
      </c>
      <c r="AW749" s="1">
        <v>242.55489309999999</v>
      </c>
      <c r="AX749" s="1">
        <v>52.788685839999999</v>
      </c>
      <c r="AY749" s="1">
        <v>19.69087051</v>
      </c>
      <c r="AZ749" s="1">
        <v>1831.6921580000001</v>
      </c>
      <c r="BA749" s="1">
        <v>554.71114399999999</v>
      </c>
      <c r="BB749" s="1">
        <v>896.22070870000005</v>
      </c>
      <c r="BC749" s="1">
        <v>1581.317112</v>
      </c>
    </row>
    <row r="750" spans="1:55" ht="15.75" customHeight="1" x14ac:dyDescent="0.25">
      <c r="A750" s="1" t="s">
        <v>1581</v>
      </c>
      <c r="B750" s="1" t="s">
        <v>1582</v>
      </c>
      <c r="C750" s="1" t="s">
        <v>198</v>
      </c>
      <c r="D750" s="1">
        <v>72.666666669999998</v>
      </c>
      <c r="E750" s="1">
        <v>7.4602156199999996</v>
      </c>
      <c r="F750" s="1">
        <v>3</v>
      </c>
      <c r="G750" s="1">
        <v>18.95</v>
      </c>
      <c r="H750" s="1">
        <v>4.7374999999999998</v>
      </c>
      <c r="I750" s="1">
        <v>2.25</v>
      </c>
      <c r="J750" s="1">
        <v>0.5625</v>
      </c>
      <c r="K750" s="1">
        <v>5.3</v>
      </c>
      <c r="L750" s="1">
        <v>1.325</v>
      </c>
      <c r="M750" s="1" t="s">
        <v>71</v>
      </c>
      <c r="N750" s="1" t="s">
        <v>71</v>
      </c>
      <c r="O750" s="1">
        <v>6</v>
      </c>
      <c r="P750" s="1">
        <v>1.5</v>
      </c>
      <c r="Q750" s="1">
        <v>87</v>
      </c>
      <c r="R750" s="1">
        <v>132.0574713</v>
      </c>
      <c r="S750" s="1">
        <v>125.1954023</v>
      </c>
      <c r="T750" s="1">
        <v>35.390804600000003</v>
      </c>
      <c r="U750" s="1">
        <v>8141.9310340000002</v>
      </c>
      <c r="V750" s="1">
        <v>306.51724139999999</v>
      </c>
      <c r="W750" s="1">
        <v>-43.712643679999999</v>
      </c>
      <c r="X750" s="1">
        <v>350.22988509999999</v>
      </c>
      <c r="Y750" s="1">
        <v>186.54022990000001</v>
      </c>
      <c r="Z750" s="1">
        <v>90.402298849999994</v>
      </c>
      <c r="AA750" s="1">
        <v>233.93103450000001</v>
      </c>
      <c r="AB750" s="1">
        <v>23.50574713</v>
      </c>
      <c r="AC750" s="1">
        <v>1158.068966</v>
      </c>
      <c r="AD750" s="1">
        <v>121.4367816</v>
      </c>
      <c r="AE750" s="1">
        <v>71.333333330000002</v>
      </c>
      <c r="AF750" s="1">
        <v>14.82758621</v>
      </c>
      <c r="AG750" s="1">
        <v>337.19540230000001</v>
      </c>
      <c r="AH750" s="1">
        <v>238.88505749999999</v>
      </c>
      <c r="AI750" s="1">
        <v>309.51724139999999</v>
      </c>
      <c r="AJ750" s="1">
        <v>271.4482759</v>
      </c>
      <c r="AK750" s="1">
        <v>724.65944930000001</v>
      </c>
      <c r="AL750" s="1">
        <v>80.670676290000003</v>
      </c>
      <c r="AM750" s="1">
        <v>14.473402829999999</v>
      </c>
      <c r="AN750" s="1">
        <v>524825.83239999996</v>
      </c>
      <c r="AO750" s="1">
        <v>293.99679229999998</v>
      </c>
      <c r="AP750" s="1">
        <v>1036.4397220000001</v>
      </c>
      <c r="AQ750" s="1">
        <v>364.92328250000003</v>
      </c>
      <c r="AR750" s="1">
        <v>3063.8791769999998</v>
      </c>
      <c r="AS750" s="1">
        <v>9019.5688320000008</v>
      </c>
      <c r="AT750" s="1">
        <v>365.1114675</v>
      </c>
      <c r="AU750" s="1">
        <v>1277.973804</v>
      </c>
      <c r="AV750" s="1">
        <v>29507.92542</v>
      </c>
      <c r="AW750" s="1">
        <v>604.83025929999997</v>
      </c>
      <c r="AX750" s="1">
        <v>91.201550389999994</v>
      </c>
      <c r="AY750" s="1">
        <v>24.423416199999998</v>
      </c>
      <c r="AZ750" s="1">
        <v>3608.5543969999999</v>
      </c>
      <c r="BA750" s="1">
        <v>1232.2889600000001</v>
      </c>
      <c r="BB750" s="1">
        <v>1955.694467</v>
      </c>
      <c r="BC750" s="1">
        <v>5262.0874100000001</v>
      </c>
    </row>
    <row r="751" spans="1:55" ht="15.75" customHeight="1" x14ac:dyDescent="0.25">
      <c r="A751" s="1" t="s">
        <v>1583</v>
      </c>
      <c r="B751" s="1" t="s">
        <v>1584</v>
      </c>
      <c r="C751" s="1" t="s">
        <v>304</v>
      </c>
      <c r="D751" s="1">
        <v>34</v>
      </c>
      <c r="E751" s="1">
        <v>3.1972352659999999</v>
      </c>
      <c r="F751" s="1">
        <v>7</v>
      </c>
      <c r="G751" s="1" t="s">
        <v>71</v>
      </c>
      <c r="H751" s="1" t="s">
        <v>71</v>
      </c>
      <c r="I751" s="1">
        <v>0.625</v>
      </c>
      <c r="J751" s="1">
        <v>0.15625</v>
      </c>
      <c r="K751" s="1">
        <v>2.7</v>
      </c>
      <c r="L751" s="1">
        <v>0.67500000000000004</v>
      </c>
      <c r="M751" s="1">
        <v>7</v>
      </c>
      <c r="N751" s="1">
        <v>1.75</v>
      </c>
      <c r="O751" s="1">
        <v>5</v>
      </c>
      <c r="P751" s="1">
        <v>1.25</v>
      </c>
      <c r="Q751" s="1">
        <v>141</v>
      </c>
      <c r="R751" s="1">
        <v>-79.737588650000006</v>
      </c>
      <c r="S751" s="1">
        <v>88.134751769999994</v>
      </c>
      <c r="T751" s="1">
        <v>19.319148940000002</v>
      </c>
      <c r="U751" s="1">
        <v>12984.09929</v>
      </c>
      <c r="V751" s="1">
        <v>154.85106379999999</v>
      </c>
      <c r="W751" s="1">
        <v>-298.8652482</v>
      </c>
      <c r="X751" s="1">
        <v>453.71631209999998</v>
      </c>
      <c r="Y751" s="1">
        <v>76.801418440000006</v>
      </c>
      <c r="Z751" s="1">
        <v>-197.12765959999999</v>
      </c>
      <c r="AA751" s="1">
        <v>86.524822700000001</v>
      </c>
      <c r="AB751" s="1">
        <v>-240.24822700000001</v>
      </c>
      <c r="AC751" s="1">
        <v>392.02836880000001</v>
      </c>
      <c r="AD751" s="1">
        <v>64.198581559999994</v>
      </c>
      <c r="AE751" s="1">
        <v>15.056737589999999</v>
      </c>
      <c r="AF751" s="1">
        <v>54.531914890000003</v>
      </c>
      <c r="AG751" s="1">
        <v>168.22695039999999</v>
      </c>
      <c r="AH751" s="1">
        <v>51.446808509999997</v>
      </c>
      <c r="AI751" s="1">
        <v>155.5319149</v>
      </c>
      <c r="AJ751" s="1">
        <v>60.156028370000001</v>
      </c>
      <c r="AK751" s="1">
        <v>1966.966363</v>
      </c>
      <c r="AL751" s="1">
        <v>299.0174265</v>
      </c>
      <c r="AM751" s="1">
        <v>13.61884498</v>
      </c>
      <c r="AN751" s="1">
        <v>7267640.6330000004</v>
      </c>
      <c r="AO751" s="1">
        <v>839.09908810000002</v>
      </c>
      <c r="AP751" s="1">
        <v>6328.9031409999998</v>
      </c>
      <c r="AQ751" s="1">
        <v>7584.4760889999998</v>
      </c>
      <c r="AR751" s="1">
        <v>699.91742650000003</v>
      </c>
      <c r="AS751" s="1">
        <v>7949.0978720000003</v>
      </c>
      <c r="AT751" s="1">
        <v>550.65116509999996</v>
      </c>
      <c r="AU751" s="1">
        <v>5379.7593720000004</v>
      </c>
      <c r="AV751" s="1">
        <v>59872.256329999997</v>
      </c>
      <c r="AW751" s="1">
        <v>961.43171229999996</v>
      </c>
      <c r="AX751" s="1">
        <v>229.01104359999999</v>
      </c>
      <c r="AY751" s="1">
        <v>277.50790269999999</v>
      </c>
      <c r="AZ751" s="1">
        <v>7171.4909829999997</v>
      </c>
      <c r="BA751" s="1">
        <v>2573.4632219999999</v>
      </c>
      <c r="BB751" s="1">
        <v>6139.6221880000003</v>
      </c>
      <c r="BC751" s="1">
        <v>4302.489767</v>
      </c>
    </row>
    <row r="752" spans="1:55" ht="15.75" customHeight="1" x14ac:dyDescent="0.25">
      <c r="A752" s="1" t="s">
        <v>1585</v>
      </c>
      <c r="B752" s="1" t="s">
        <v>1586</v>
      </c>
      <c r="C752" s="1" t="s">
        <v>150</v>
      </c>
      <c r="D752" s="1">
        <v>46.666666669999998</v>
      </c>
      <c r="E752" s="1">
        <v>7.4602156199999996</v>
      </c>
      <c r="F752" s="1">
        <v>3</v>
      </c>
      <c r="G752" s="1">
        <v>50</v>
      </c>
      <c r="H752" s="1">
        <v>12.5</v>
      </c>
      <c r="I752" s="1">
        <v>2.4</v>
      </c>
      <c r="J752" s="1">
        <v>0.6</v>
      </c>
      <c r="K752" s="1">
        <v>3.25</v>
      </c>
      <c r="L752" s="1">
        <v>0.8125</v>
      </c>
      <c r="M752" s="1">
        <v>22.5</v>
      </c>
      <c r="N752" s="1">
        <v>5.625</v>
      </c>
      <c r="O752" s="1">
        <v>27.5</v>
      </c>
      <c r="P752" s="1">
        <v>6.875</v>
      </c>
      <c r="Q752" s="1">
        <v>144</v>
      </c>
      <c r="R752" s="1">
        <v>80.131944439999998</v>
      </c>
      <c r="S752" s="1">
        <v>113.94444439999999</v>
      </c>
      <c r="T752" s="1">
        <v>28.79861111</v>
      </c>
      <c r="U752" s="1">
        <v>9764.0763889999998</v>
      </c>
      <c r="V752" s="1">
        <v>276.24305559999999</v>
      </c>
      <c r="W752" s="1">
        <v>-115.74305560000001</v>
      </c>
      <c r="X752" s="1">
        <v>391.98611110000002</v>
      </c>
      <c r="Y752" s="1">
        <v>180.75</v>
      </c>
      <c r="Z752" s="1">
        <v>-38.368055560000002</v>
      </c>
      <c r="AA752" s="1">
        <v>200.7222222</v>
      </c>
      <c r="AB752" s="1">
        <v>-51.458333330000002</v>
      </c>
      <c r="AC752" s="1">
        <v>908.29861110000002</v>
      </c>
      <c r="AD752" s="1">
        <v>101.7222222</v>
      </c>
      <c r="AE752" s="1">
        <v>45.25</v>
      </c>
      <c r="AF752" s="1">
        <v>25.493055559999998</v>
      </c>
      <c r="AG752" s="1">
        <v>289.08333329999999</v>
      </c>
      <c r="AH752" s="1">
        <v>154.81944440000001</v>
      </c>
      <c r="AI752" s="1">
        <v>281.34027780000002</v>
      </c>
      <c r="AJ752" s="1">
        <v>160.13194440000001</v>
      </c>
      <c r="AK752" s="1">
        <v>520.57687450000003</v>
      </c>
      <c r="AL752" s="1">
        <v>120.7940948</v>
      </c>
      <c r="AM752" s="1">
        <v>12.65146659</v>
      </c>
      <c r="AN752" s="1">
        <v>1359616.1410000001</v>
      </c>
      <c r="AO752" s="1">
        <v>215.49995139999999</v>
      </c>
      <c r="AP752" s="1">
        <v>1891.702749</v>
      </c>
      <c r="AQ752" s="1">
        <v>1676.5872179999999</v>
      </c>
      <c r="AR752" s="1">
        <v>2004.0769230000001</v>
      </c>
      <c r="AS752" s="1">
        <v>3522.2202309999998</v>
      </c>
      <c r="AT752" s="1">
        <v>245.8383838</v>
      </c>
      <c r="AU752" s="1">
        <v>1418.026224</v>
      </c>
      <c r="AV752" s="1">
        <v>19980.938180000001</v>
      </c>
      <c r="AW752" s="1">
        <v>152.07614609999999</v>
      </c>
      <c r="AX752" s="1">
        <v>424.93006989999998</v>
      </c>
      <c r="AY752" s="1">
        <v>203.67827310000001</v>
      </c>
      <c r="AZ752" s="1">
        <v>1179.6013989999999</v>
      </c>
      <c r="BA752" s="1">
        <v>3824.274864</v>
      </c>
      <c r="BB752" s="1">
        <v>1226.799485</v>
      </c>
      <c r="BC752" s="1">
        <v>4549.0104410000004</v>
      </c>
    </row>
    <row r="753" spans="1:55" ht="15.75" customHeight="1" x14ac:dyDescent="0.25">
      <c r="A753" s="1" t="s">
        <v>1587</v>
      </c>
      <c r="B753" s="1" t="s">
        <v>1588</v>
      </c>
      <c r="C753" s="1" t="s">
        <v>3135</v>
      </c>
      <c r="D753" s="1">
        <v>68</v>
      </c>
      <c r="E753" s="1">
        <v>11.190323429999999</v>
      </c>
      <c r="F753" s="1">
        <v>2</v>
      </c>
      <c r="G753" s="1">
        <v>42.5</v>
      </c>
      <c r="H753" s="1">
        <v>10.625</v>
      </c>
      <c r="I753" s="1">
        <v>2</v>
      </c>
      <c r="J753" s="1">
        <v>0.5</v>
      </c>
      <c r="K753" s="1">
        <v>4.3</v>
      </c>
      <c r="L753" s="1">
        <v>1.075</v>
      </c>
      <c r="M753" s="1">
        <v>10.5</v>
      </c>
      <c r="N753" s="1">
        <v>2.625</v>
      </c>
      <c r="O753" s="1">
        <v>10.5</v>
      </c>
      <c r="P753" s="1">
        <v>2.625</v>
      </c>
      <c r="Q753" s="1">
        <v>85</v>
      </c>
      <c r="R753" s="1">
        <v>24.83529412</v>
      </c>
      <c r="S753" s="1">
        <v>130.3294118</v>
      </c>
      <c r="T753" s="1">
        <v>30.45882353</v>
      </c>
      <c r="U753" s="1">
        <v>10376.741180000001</v>
      </c>
      <c r="V753" s="1">
        <v>241.38823529999999</v>
      </c>
      <c r="W753" s="1">
        <v>-189.1882353</v>
      </c>
      <c r="X753" s="1">
        <v>430.57647059999999</v>
      </c>
      <c r="Y753" s="1">
        <v>130.6</v>
      </c>
      <c r="Z753" s="1">
        <v>-43.941176470000002</v>
      </c>
      <c r="AA753" s="1">
        <v>153.2352941</v>
      </c>
      <c r="AB753" s="1">
        <v>-112.1294118</v>
      </c>
      <c r="AC753" s="1">
        <v>480.14117649999997</v>
      </c>
      <c r="AD753" s="1">
        <v>71.717647060000004</v>
      </c>
      <c r="AE753" s="1">
        <v>20.482352939999998</v>
      </c>
      <c r="AF753" s="1">
        <v>43.223529409999998</v>
      </c>
      <c r="AG753" s="1">
        <v>191.29411759999999</v>
      </c>
      <c r="AH753" s="1">
        <v>71.294117650000004</v>
      </c>
      <c r="AI753" s="1">
        <v>181.75294120000001</v>
      </c>
      <c r="AJ753" s="1">
        <v>83.682352940000001</v>
      </c>
      <c r="AK753" s="1">
        <v>1128.9487389999999</v>
      </c>
      <c r="AL753" s="1">
        <v>379.69971989999999</v>
      </c>
      <c r="AM753" s="1">
        <v>49.846498599999997</v>
      </c>
      <c r="AN753" s="1">
        <v>5558012.8370000003</v>
      </c>
      <c r="AO753" s="1">
        <v>959.09747900000002</v>
      </c>
      <c r="AP753" s="1">
        <v>3563.9403360000001</v>
      </c>
      <c r="AQ753" s="1">
        <v>3375.818487</v>
      </c>
      <c r="AR753" s="1">
        <v>3030.8142859999998</v>
      </c>
      <c r="AS753" s="1">
        <v>7617.5560219999998</v>
      </c>
      <c r="AT753" s="1">
        <v>823.34873949999997</v>
      </c>
      <c r="AU753" s="1">
        <v>3538.3997199999999</v>
      </c>
      <c r="AV753" s="1">
        <v>22832.027450000001</v>
      </c>
      <c r="AW753" s="1">
        <v>306.75266110000001</v>
      </c>
      <c r="AX753" s="1">
        <v>111.0859944</v>
      </c>
      <c r="AY753" s="1">
        <v>252.1280112</v>
      </c>
      <c r="AZ753" s="1">
        <v>2419.567227</v>
      </c>
      <c r="BA753" s="1">
        <v>1294.0196080000001</v>
      </c>
      <c r="BB753" s="1">
        <v>2602.8310919999999</v>
      </c>
      <c r="BC753" s="1">
        <v>2344.4336130000002</v>
      </c>
    </row>
    <row r="754" spans="1:55" ht="15.75" customHeight="1" x14ac:dyDescent="0.25">
      <c r="A754" s="1" t="s">
        <v>1589</v>
      </c>
      <c r="B754" s="1" t="s">
        <v>1590</v>
      </c>
      <c r="C754" s="1" t="s">
        <v>239</v>
      </c>
      <c r="D754" s="1">
        <v>56</v>
      </c>
      <c r="E754" s="1">
        <v>22.380646859999999</v>
      </c>
      <c r="F754" s="1">
        <v>1</v>
      </c>
      <c r="G754" s="1">
        <v>37.5</v>
      </c>
      <c r="H754" s="1">
        <v>9.375</v>
      </c>
      <c r="I754" s="1">
        <v>7</v>
      </c>
      <c r="J754" s="1">
        <v>1.75</v>
      </c>
      <c r="K754" s="1">
        <v>6.5</v>
      </c>
      <c r="L754" s="1">
        <v>1.625</v>
      </c>
      <c r="M754" s="1">
        <v>15</v>
      </c>
      <c r="N754" s="1">
        <v>3.75</v>
      </c>
      <c r="O754" s="1">
        <v>17.5</v>
      </c>
      <c r="P754" s="1">
        <v>4.375</v>
      </c>
      <c r="Q754" s="1">
        <v>29</v>
      </c>
      <c r="R754" s="1">
        <v>6.2068965519999999</v>
      </c>
      <c r="S754" s="1">
        <v>91.896551720000005</v>
      </c>
      <c r="T754" s="1">
        <v>20.896551720000001</v>
      </c>
      <c r="U754" s="1">
        <v>11935.896549999999</v>
      </c>
      <c r="V754" s="1">
        <v>210.3103448</v>
      </c>
      <c r="W754" s="1">
        <v>-221.93103450000001</v>
      </c>
      <c r="X754" s="1">
        <v>432.24137930000001</v>
      </c>
      <c r="Y754" s="1">
        <v>148.62068970000001</v>
      </c>
      <c r="Z754" s="1">
        <v>-155.37931029999999</v>
      </c>
      <c r="AA754" s="1">
        <v>149.13793100000001</v>
      </c>
      <c r="AB754" s="1">
        <v>-157.79310340000001</v>
      </c>
      <c r="AC754" s="1">
        <v>838.65517239999997</v>
      </c>
      <c r="AD754" s="1">
        <v>154.51724139999999</v>
      </c>
      <c r="AE754" s="1">
        <v>17.03448276</v>
      </c>
      <c r="AF754" s="1">
        <v>66.034482760000003</v>
      </c>
      <c r="AG754" s="1">
        <v>406.06896549999999</v>
      </c>
      <c r="AH754" s="1">
        <v>60.379310340000004</v>
      </c>
      <c r="AI754" s="1">
        <v>404</v>
      </c>
      <c r="AJ754" s="1">
        <v>60.655172409999999</v>
      </c>
      <c r="AK754" s="1">
        <v>951.16995069999996</v>
      </c>
      <c r="AL754" s="1">
        <v>100.3817734</v>
      </c>
      <c r="AM754" s="1">
        <v>1.0246305419999999</v>
      </c>
      <c r="AN754" s="1">
        <v>2479695.2390000001</v>
      </c>
      <c r="AO754" s="1">
        <v>641.29310339999995</v>
      </c>
      <c r="AP754" s="1">
        <v>2705.1379310000002</v>
      </c>
      <c r="AQ754" s="1">
        <v>2577.0467979999999</v>
      </c>
      <c r="AR754" s="1">
        <v>572.52955669999994</v>
      </c>
      <c r="AS754" s="1">
        <v>1884.6724139999999</v>
      </c>
      <c r="AT754" s="1">
        <v>589.69458129999998</v>
      </c>
      <c r="AU754" s="1">
        <v>2159.5985219999998</v>
      </c>
      <c r="AV754" s="1">
        <v>12081.376850000001</v>
      </c>
      <c r="AW754" s="1">
        <v>405.9729064</v>
      </c>
      <c r="AX754" s="1">
        <v>24.03448276</v>
      </c>
      <c r="AY754" s="1">
        <v>58.248768470000002</v>
      </c>
      <c r="AZ754" s="1">
        <v>2883.9950739999999</v>
      </c>
      <c r="BA754" s="1">
        <v>209.5295567</v>
      </c>
      <c r="BB754" s="1">
        <v>3301.2857140000001</v>
      </c>
      <c r="BC754" s="1">
        <v>215.51970439999999</v>
      </c>
    </row>
    <row r="755" spans="1:55" ht="15.75" customHeight="1" x14ac:dyDescent="0.25">
      <c r="A755" s="1" t="s">
        <v>1591</v>
      </c>
      <c r="B755" s="1" t="s">
        <v>1592</v>
      </c>
      <c r="C755" s="1" t="s">
        <v>96</v>
      </c>
      <c r="D755" s="1">
        <v>28</v>
      </c>
      <c r="E755" s="1">
        <v>22.380646859999999</v>
      </c>
      <c r="F755" s="1">
        <v>1</v>
      </c>
      <c r="G755" s="1">
        <v>10.5</v>
      </c>
      <c r="H755" s="1">
        <v>2.625</v>
      </c>
      <c r="I755" s="1">
        <v>1.65</v>
      </c>
      <c r="J755" s="1">
        <v>0.41249999999999998</v>
      </c>
      <c r="K755" s="1">
        <v>4.1500000000000004</v>
      </c>
      <c r="L755" s="1">
        <v>1.0375000000000001</v>
      </c>
      <c r="M755" s="1" t="s">
        <v>71</v>
      </c>
      <c r="N755" s="1" t="s">
        <v>71</v>
      </c>
      <c r="O755" s="1">
        <v>10.050000000000001</v>
      </c>
      <c r="P755" s="1">
        <v>2.5125000000000002</v>
      </c>
      <c r="Q755" s="1">
        <v>62</v>
      </c>
      <c r="R755" s="1">
        <v>92.612903230000001</v>
      </c>
      <c r="S755" s="1">
        <v>98.096774190000005</v>
      </c>
      <c r="T755" s="1">
        <v>41.887096769999999</v>
      </c>
      <c r="U755" s="1">
        <v>5133.0161289999996</v>
      </c>
      <c r="V755" s="1">
        <v>227.5967742</v>
      </c>
      <c r="W755" s="1">
        <v>-16.483870970000002</v>
      </c>
      <c r="X755" s="1">
        <v>244.08064519999999</v>
      </c>
      <c r="Y755" s="1">
        <v>58.193548389999997</v>
      </c>
      <c r="Z755" s="1">
        <v>129.54838710000001</v>
      </c>
      <c r="AA755" s="1">
        <v>158.58064519999999</v>
      </c>
      <c r="AB755" s="1">
        <v>28.548387099999999</v>
      </c>
      <c r="AC755" s="1">
        <v>1103.8548390000001</v>
      </c>
      <c r="AD755" s="1">
        <v>181.16129029999999</v>
      </c>
      <c r="AE755" s="1">
        <v>26.338709680000001</v>
      </c>
      <c r="AF755" s="1">
        <v>59.080645160000003</v>
      </c>
      <c r="AG755" s="1">
        <v>504</v>
      </c>
      <c r="AH755" s="1">
        <v>94.338709679999994</v>
      </c>
      <c r="AI755" s="1">
        <v>111.8064516</v>
      </c>
      <c r="AJ755" s="1">
        <v>464.1935484</v>
      </c>
      <c r="AK755" s="1">
        <v>1195.8477</v>
      </c>
      <c r="AL755" s="1">
        <v>413.69539930000002</v>
      </c>
      <c r="AM755" s="1">
        <v>118.659175</v>
      </c>
      <c r="AN755" s="1">
        <v>5160439.7869999995</v>
      </c>
      <c r="AO755" s="1">
        <v>954.80195660000004</v>
      </c>
      <c r="AP755" s="1">
        <v>3924.0243260000002</v>
      </c>
      <c r="AQ755" s="1">
        <v>5450.2392909999999</v>
      </c>
      <c r="AR755" s="1">
        <v>3087.5029089999998</v>
      </c>
      <c r="AS755" s="1">
        <v>4255.6287679999996</v>
      </c>
      <c r="AT755" s="1">
        <v>603.65732419999995</v>
      </c>
      <c r="AU755" s="1">
        <v>3511.9566369999998</v>
      </c>
      <c r="AV755" s="1">
        <v>263716.2573</v>
      </c>
      <c r="AW755" s="1">
        <v>7411.6129030000002</v>
      </c>
      <c r="AX755" s="1">
        <v>393.86700159999998</v>
      </c>
      <c r="AY755" s="1">
        <v>544.20650450000005</v>
      </c>
      <c r="AZ755" s="1">
        <v>60907.475409999999</v>
      </c>
      <c r="BA755" s="1">
        <v>4314.0309360000001</v>
      </c>
      <c r="BB755" s="1">
        <v>5838.3225810000004</v>
      </c>
      <c r="BC755" s="1">
        <v>54259.338969999997</v>
      </c>
    </row>
    <row r="756" spans="1:55" ht="15.75" customHeight="1" x14ac:dyDescent="0.25">
      <c r="A756" s="1" t="s">
        <v>1593</v>
      </c>
      <c r="B756" s="1" t="s">
        <v>1594</v>
      </c>
      <c r="C756" s="1" t="s">
        <v>157</v>
      </c>
      <c r="D756" s="1">
        <v>88</v>
      </c>
      <c r="E756" s="1">
        <v>22.380646859999999</v>
      </c>
      <c r="F756" s="1">
        <v>1</v>
      </c>
      <c r="G756" s="1">
        <v>45</v>
      </c>
      <c r="H756" s="1">
        <v>11.25</v>
      </c>
      <c r="I756" s="1">
        <v>3.75</v>
      </c>
      <c r="J756" s="1">
        <v>0.9375</v>
      </c>
      <c r="K756" s="1">
        <v>5.5</v>
      </c>
      <c r="L756" s="1">
        <v>1.375</v>
      </c>
      <c r="M756" s="1">
        <v>0</v>
      </c>
      <c r="N756" s="1">
        <v>0</v>
      </c>
      <c r="O756" s="1">
        <v>50</v>
      </c>
      <c r="P756" s="1">
        <v>12.5</v>
      </c>
      <c r="Q756" s="1">
        <v>123</v>
      </c>
      <c r="R756" s="1">
        <v>111.3252033</v>
      </c>
      <c r="S756" s="1">
        <v>89.382113820000001</v>
      </c>
      <c r="T756" s="1">
        <v>46.203252030000002</v>
      </c>
      <c r="U756" s="1">
        <v>3474.2682930000001</v>
      </c>
      <c r="V756" s="1">
        <v>211.85365849999999</v>
      </c>
      <c r="W756" s="1">
        <v>20.471544720000001</v>
      </c>
      <c r="X756" s="1">
        <v>191.38211380000001</v>
      </c>
      <c r="Y756" s="1">
        <v>86.552845529999999</v>
      </c>
      <c r="Z756" s="1">
        <v>122.20325200000001</v>
      </c>
      <c r="AA756" s="1">
        <v>155.04878049999999</v>
      </c>
      <c r="AB756" s="1">
        <v>65.544715449999998</v>
      </c>
      <c r="AC756" s="1">
        <v>2632.097561</v>
      </c>
      <c r="AD756" s="1">
        <v>275.3658537</v>
      </c>
      <c r="AE756" s="1">
        <v>156.5853659</v>
      </c>
      <c r="AF756" s="1">
        <v>17.105691060000002</v>
      </c>
      <c r="AG756" s="1">
        <v>781.04878050000002</v>
      </c>
      <c r="AH756" s="1">
        <v>535.21138210000004</v>
      </c>
      <c r="AI756" s="1">
        <v>578.66666669999995</v>
      </c>
      <c r="AJ756" s="1">
        <v>693.0406504</v>
      </c>
      <c r="AK756" s="1">
        <v>456.05731040000001</v>
      </c>
      <c r="AL756" s="1">
        <v>49.320005330000001</v>
      </c>
      <c r="AM756" s="1">
        <v>1.851792616</v>
      </c>
      <c r="AN756" s="1">
        <v>131099.3946</v>
      </c>
      <c r="AO756" s="1">
        <v>332.9620152</v>
      </c>
      <c r="AP756" s="1">
        <v>719.07090500000004</v>
      </c>
      <c r="AQ756" s="1">
        <v>294.56590699999998</v>
      </c>
      <c r="AR756" s="1">
        <v>619.1344795</v>
      </c>
      <c r="AS756" s="1">
        <v>2549.6058910000002</v>
      </c>
      <c r="AT756" s="1">
        <v>397.19432230000001</v>
      </c>
      <c r="AU756" s="1">
        <v>635.88937759999999</v>
      </c>
      <c r="AV756" s="1">
        <v>1298884.5149999999</v>
      </c>
      <c r="AW756" s="1">
        <v>13063.39784</v>
      </c>
      <c r="AX756" s="1">
        <v>5813.8676530000002</v>
      </c>
      <c r="AY756" s="1">
        <v>14.39037718</v>
      </c>
      <c r="AZ756" s="1">
        <v>94133.292679999999</v>
      </c>
      <c r="BA756" s="1">
        <v>63532.16807</v>
      </c>
      <c r="BB756" s="1">
        <v>89199.404370000004</v>
      </c>
      <c r="BC756" s="1">
        <v>47437.662270000001</v>
      </c>
    </row>
  </sheetData>
  <autoFilter ref="A1:BC756" xr:uid="{00000000-0009-0000-0000-000000000000}">
    <sortState xmlns:xlrd2="http://schemas.microsoft.com/office/spreadsheetml/2017/richdata2" ref="A2:BC756">
      <sortCondition ref="B1:B756"/>
    </sortState>
  </autoFilter>
  <sortState xmlns:xlrd2="http://schemas.microsoft.com/office/spreadsheetml/2017/richdata2" ref="A2:BC756">
    <sortCondition ref="A1"/>
  </sortState>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E756"/>
  <sheetViews>
    <sheetView topLeftCell="A42" workbookViewId="0">
      <selection activeCell="C61" sqref="C61"/>
    </sheetView>
  </sheetViews>
  <sheetFormatPr baseColWidth="10" defaultColWidth="12.625" defaultRowHeight="15" customHeight="1" x14ac:dyDescent="0.2"/>
  <cols>
    <col min="1" max="1" width="38.125" customWidth="1"/>
    <col min="2" max="2" width="19.5" customWidth="1"/>
    <col min="3" max="3" width="15.625" customWidth="1"/>
    <col min="4" max="4" width="35.375" customWidth="1"/>
    <col min="5" max="5" width="4.125" customWidth="1"/>
    <col min="6" max="10" width="4.375" customWidth="1"/>
    <col min="11" max="14" width="3.5" customWidth="1"/>
    <col min="15" max="16" width="4.375" customWidth="1"/>
    <col min="17" max="17" width="3.5" customWidth="1"/>
    <col min="18" max="35" width="3.375" customWidth="1"/>
    <col min="36" max="135" width="2.625" customWidth="1"/>
  </cols>
  <sheetData>
    <row r="1" spans="1:135" x14ac:dyDescent="0.25">
      <c r="A1" s="69" t="s">
        <v>1595</v>
      </c>
      <c r="B1" s="3" t="s">
        <v>1596</v>
      </c>
      <c r="C1" s="2" t="s">
        <v>1597</v>
      </c>
      <c r="D1" s="4" t="s">
        <v>1598</v>
      </c>
      <c r="E1" s="70" t="s">
        <v>1599</v>
      </c>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c r="CD1" s="67"/>
      <c r="CE1" s="67"/>
      <c r="CF1" s="67"/>
      <c r="CG1" s="67"/>
      <c r="CH1" s="67"/>
      <c r="CI1" s="67"/>
      <c r="CJ1" s="67"/>
      <c r="CK1" s="67"/>
      <c r="CL1" s="67"/>
      <c r="CM1" s="67"/>
      <c r="CN1" s="67"/>
      <c r="CO1" s="67"/>
      <c r="CP1" s="67"/>
      <c r="CQ1" s="67"/>
      <c r="CR1" s="67"/>
      <c r="CS1" s="67"/>
      <c r="CT1" s="67"/>
      <c r="CU1" s="67"/>
      <c r="CV1" s="67"/>
      <c r="CW1" s="67"/>
      <c r="CX1" s="67"/>
      <c r="CY1" s="67"/>
      <c r="CZ1" s="67"/>
      <c r="DA1" s="67"/>
      <c r="DB1" s="67"/>
      <c r="DC1" s="67"/>
      <c r="DD1" s="67"/>
      <c r="DE1" s="67"/>
      <c r="DF1" s="67"/>
      <c r="DG1" s="67"/>
      <c r="DH1" s="67"/>
      <c r="DI1" s="67"/>
      <c r="DJ1" s="67"/>
      <c r="DK1" s="67"/>
      <c r="DL1" s="67"/>
      <c r="DM1" s="67"/>
      <c r="DN1" s="67"/>
      <c r="DO1" s="67"/>
      <c r="DP1" s="67"/>
      <c r="DQ1" s="67"/>
      <c r="DR1" s="67"/>
      <c r="DS1" s="67"/>
      <c r="DT1" s="67"/>
      <c r="DU1" s="67"/>
      <c r="DV1" s="67"/>
      <c r="DW1" s="67"/>
      <c r="DX1" s="67"/>
      <c r="DY1" s="67"/>
      <c r="DZ1" s="67"/>
      <c r="EA1" s="67"/>
      <c r="EB1" s="67"/>
      <c r="EC1" s="67"/>
      <c r="ED1" s="67"/>
      <c r="EE1" s="67"/>
    </row>
    <row r="2" spans="1:135" x14ac:dyDescent="0.25">
      <c r="A2" s="4" t="s">
        <v>56</v>
      </c>
      <c r="B2" s="3" t="s">
        <v>55</v>
      </c>
      <c r="C2" s="1" t="s">
        <v>3135</v>
      </c>
      <c r="D2" s="4" t="s">
        <v>1600</v>
      </c>
      <c r="E2" s="5">
        <v>76</v>
      </c>
    </row>
    <row r="3" spans="1:135" x14ac:dyDescent="0.25">
      <c r="A3" s="4" t="s">
        <v>58</v>
      </c>
      <c r="B3" s="3" t="s">
        <v>57</v>
      </c>
      <c r="C3" s="1" t="s">
        <v>3171</v>
      </c>
      <c r="D3" s="6" t="s">
        <v>1601</v>
      </c>
      <c r="E3" s="5">
        <v>48</v>
      </c>
    </row>
    <row r="4" spans="1:135" x14ac:dyDescent="0.25">
      <c r="A4" s="4" t="s">
        <v>60</v>
      </c>
      <c r="B4" s="3" t="s">
        <v>59</v>
      </c>
      <c r="C4" s="1" t="s">
        <v>3136</v>
      </c>
      <c r="D4" s="4" t="s">
        <v>1602</v>
      </c>
      <c r="E4" s="5">
        <v>50</v>
      </c>
    </row>
    <row r="5" spans="1:135" x14ac:dyDescent="0.25">
      <c r="A5" s="4" t="s">
        <v>62</v>
      </c>
      <c r="B5" s="3" t="s">
        <v>61</v>
      </c>
      <c r="C5" s="1" t="s">
        <v>3171</v>
      </c>
      <c r="D5" s="4" t="s">
        <v>1603</v>
      </c>
      <c r="E5" s="5">
        <v>50</v>
      </c>
      <c r="F5" s="67"/>
      <c r="G5" s="67"/>
      <c r="H5" s="67"/>
      <c r="I5" s="67"/>
      <c r="J5" s="67"/>
      <c r="K5" s="67"/>
      <c r="L5" s="67"/>
      <c r="M5" s="67"/>
      <c r="N5" s="67"/>
      <c r="O5" s="67"/>
      <c r="P5" s="67"/>
      <c r="Q5" s="67"/>
      <c r="R5" s="67"/>
      <c r="S5" s="67"/>
      <c r="T5" s="67"/>
      <c r="U5" s="67"/>
      <c r="V5" s="67"/>
      <c r="W5" s="67"/>
      <c r="X5" s="67"/>
      <c r="Y5" s="67"/>
      <c r="Z5" s="67"/>
    </row>
    <row r="6" spans="1:135" x14ac:dyDescent="0.25">
      <c r="A6" s="4" t="s">
        <v>64</v>
      </c>
      <c r="B6" s="3" t="s">
        <v>63</v>
      </c>
      <c r="C6" s="1" t="s">
        <v>65</v>
      </c>
      <c r="D6" s="4" t="s">
        <v>1604</v>
      </c>
      <c r="E6" s="5">
        <v>104</v>
      </c>
      <c r="F6" s="7">
        <v>84</v>
      </c>
      <c r="G6" s="7">
        <v>84</v>
      </c>
      <c r="H6" s="7">
        <v>84</v>
      </c>
      <c r="I6" s="7">
        <v>84</v>
      </c>
      <c r="J6" s="7">
        <v>74</v>
      </c>
      <c r="K6" s="7">
        <v>74</v>
      </c>
      <c r="L6" s="7">
        <v>84</v>
      </c>
      <c r="M6" s="7">
        <v>82</v>
      </c>
      <c r="N6" s="7">
        <v>83</v>
      </c>
      <c r="O6" s="7">
        <v>84</v>
      </c>
      <c r="P6" s="7">
        <v>85</v>
      </c>
      <c r="Q6" s="7">
        <v>84</v>
      </c>
      <c r="R6" s="7">
        <v>84</v>
      </c>
      <c r="S6" s="7">
        <v>84</v>
      </c>
      <c r="T6" s="7">
        <v>84</v>
      </c>
      <c r="U6" s="7">
        <v>84</v>
      </c>
      <c r="V6" s="7">
        <v>85</v>
      </c>
      <c r="W6" s="7">
        <v>86</v>
      </c>
      <c r="X6" s="7">
        <v>84</v>
      </c>
      <c r="Y6" s="8">
        <v>80</v>
      </c>
      <c r="Z6" s="8">
        <v>80</v>
      </c>
    </row>
    <row r="7" spans="1:135" x14ac:dyDescent="0.25">
      <c r="A7" s="4" t="s">
        <v>67</v>
      </c>
      <c r="B7" s="3" t="s">
        <v>66</v>
      </c>
      <c r="C7" s="1" t="s">
        <v>3137</v>
      </c>
      <c r="D7" s="4" t="s">
        <v>1605</v>
      </c>
      <c r="E7" s="5">
        <v>38</v>
      </c>
      <c r="F7" s="7">
        <v>78</v>
      </c>
      <c r="G7" s="7">
        <v>78</v>
      </c>
      <c r="H7" s="7">
        <v>78</v>
      </c>
      <c r="I7" s="7">
        <v>38</v>
      </c>
      <c r="J7" s="7">
        <v>78</v>
      </c>
      <c r="K7" s="74"/>
      <c r="L7" s="74"/>
      <c r="M7" s="74"/>
      <c r="N7" s="74"/>
      <c r="O7" s="74"/>
      <c r="P7" s="74"/>
      <c r="Q7" s="74"/>
      <c r="R7" s="74"/>
      <c r="S7" s="74"/>
      <c r="T7" s="74"/>
      <c r="U7" s="74"/>
      <c r="V7" s="74"/>
      <c r="W7" s="74"/>
      <c r="X7" s="74"/>
      <c r="Y7" s="74"/>
      <c r="Z7" s="74"/>
    </row>
    <row r="8" spans="1:135" x14ac:dyDescent="0.25">
      <c r="A8" s="4" t="s">
        <v>69</v>
      </c>
      <c r="B8" s="3" t="s">
        <v>68</v>
      </c>
      <c r="C8" s="1" t="s">
        <v>70</v>
      </c>
      <c r="D8" s="4" t="s">
        <v>1605</v>
      </c>
      <c r="E8" s="5">
        <v>106</v>
      </c>
      <c r="F8" s="7">
        <v>106</v>
      </c>
      <c r="G8" s="7">
        <v>106</v>
      </c>
      <c r="H8" s="7">
        <v>106</v>
      </c>
      <c r="I8" s="7">
        <v>106</v>
      </c>
      <c r="J8" s="7">
        <v>106</v>
      </c>
    </row>
    <row r="9" spans="1:135" x14ac:dyDescent="0.25">
      <c r="A9" s="4" t="s">
        <v>73</v>
      </c>
      <c r="B9" s="3" t="s">
        <v>72</v>
      </c>
      <c r="C9" s="1" t="s">
        <v>3135</v>
      </c>
      <c r="D9" s="4" t="s">
        <v>1600</v>
      </c>
      <c r="E9" s="7">
        <v>78</v>
      </c>
      <c r="F9" s="74"/>
      <c r="G9" s="74"/>
      <c r="H9" s="74"/>
      <c r="I9" s="74"/>
      <c r="J9" s="74"/>
    </row>
    <row r="10" spans="1:135" x14ac:dyDescent="0.25">
      <c r="A10" s="4" t="s">
        <v>75</v>
      </c>
      <c r="B10" s="3" t="s">
        <v>74</v>
      </c>
      <c r="C10" s="1" t="s">
        <v>3172</v>
      </c>
      <c r="D10" s="4" t="s">
        <v>1605</v>
      </c>
      <c r="E10" s="5">
        <v>56</v>
      </c>
    </row>
    <row r="11" spans="1:135" x14ac:dyDescent="0.25">
      <c r="A11" s="4" t="s">
        <v>78</v>
      </c>
      <c r="B11" s="3" t="s">
        <v>77</v>
      </c>
      <c r="C11" s="1" t="s">
        <v>79</v>
      </c>
      <c r="D11" s="4" t="s">
        <v>1603</v>
      </c>
      <c r="E11" s="5">
        <v>74</v>
      </c>
    </row>
    <row r="12" spans="1:135" x14ac:dyDescent="0.25">
      <c r="A12" s="4" t="s">
        <v>81</v>
      </c>
      <c r="B12" s="3" t="s">
        <v>80</v>
      </c>
      <c r="C12" s="1" t="s">
        <v>82</v>
      </c>
      <c r="D12" s="4" t="s">
        <v>1606</v>
      </c>
      <c r="E12" s="71">
        <v>58</v>
      </c>
      <c r="F12" s="67"/>
      <c r="G12" s="67"/>
      <c r="H12" s="67"/>
    </row>
    <row r="13" spans="1:135" x14ac:dyDescent="0.25">
      <c r="A13" s="4" t="s">
        <v>84</v>
      </c>
      <c r="B13" s="3" t="s">
        <v>83</v>
      </c>
      <c r="C13" s="1" t="s">
        <v>3138</v>
      </c>
      <c r="D13" s="4" t="s">
        <v>1600</v>
      </c>
      <c r="E13" s="5">
        <v>52</v>
      </c>
      <c r="F13" s="7">
        <v>52</v>
      </c>
      <c r="G13" s="7">
        <v>52</v>
      </c>
      <c r="H13" s="7">
        <v>52</v>
      </c>
    </row>
    <row r="14" spans="1:135" x14ac:dyDescent="0.25">
      <c r="A14" s="4" t="s">
        <v>86</v>
      </c>
      <c r="B14" s="3" t="s">
        <v>85</v>
      </c>
      <c r="C14" s="1" t="s">
        <v>3135</v>
      </c>
      <c r="D14" s="4" t="s">
        <v>1600</v>
      </c>
      <c r="E14" s="5">
        <v>74</v>
      </c>
      <c r="F14" s="7">
        <v>74</v>
      </c>
      <c r="G14" s="7">
        <v>74</v>
      </c>
      <c r="H14" s="7">
        <v>74</v>
      </c>
    </row>
    <row r="15" spans="1:135" x14ac:dyDescent="0.25">
      <c r="A15" s="4" t="s">
        <v>88</v>
      </c>
      <c r="B15" s="3" t="s">
        <v>87</v>
      </c>
      <c r="C15" s="1" t="s">
        <v>76</v>
      </c>
      <c r="D15" s="6" t="s">
        <v>1607</v>
      </c>
      <c r="E15" s="5">
        <v>80</v>
      </c>
      <c r="F15" s="74"/>
      <c r="G15" s="74"/>
      <c r="H15" s="74"/>
    </row>
    <row r="16" spans="1:135" x14ac:dyDescent="0.25">
      <c r="A16" s="4" t="s">
        <v>90</v>
      </c>
      <c r="B16" s="3" t="s">
        <v>89</v>
      </c>
      <c r="C16" s="1" t="s">
        <v>3188</v>
      </c>
      <c r="D16" s="4" t="s">
        <v>1605</v>
      </c>
      <c r="E16" s="5">
        <v>54</v>
      </c>
      <c r="F16" s="7">
        <v>54</v>
      </c>
      <c r="G16" s="7">
        <v>54</v>
      </c>
      <c r="H16" s="7">
        <v>54</v>
      </c>
    </row>
    <row r="17" spans="1:9" x14ac:dyDescent="0.25">
      <c r="A17" s="4" t="s">
        <v>92</v>
      </c>
      <c r="B17" s="3" t="s">
        <v>91</v>
      </c>
      <c r="C17" s="1" t="s">
        <v>93</v>
      </c>
      <c r="D17" s="4" t="s">
        <v>1608</v>
      </c>
      <c r="E17" s="5">
        <v>108</v>
      </c>
      <c r="F17" s="7">
        <v>112</v>
      </c>
      <c r="G17" s="74"/>
      <c r="H17" s="74"/>
    </row>
    <row r="18" spans="1:9" x14ac:dyDescent="0.25">
      <c r="A18" s="4" t="s">
        <v>95</v>
      </c>
      <c r="B18" s="3" t="s">
        <v>94</v>
      </c>
      <c r="C18" s="1" t="s">
        <v>96</v>
      </c>
      <c r="D18" s="4" t="s">
        <v>1605</v>
      </c>
      <c r="E18" s="5">
        <v>40</v>
      </c>
      <c r="F18" s="74"/>
      <c r="G18" s="67"/>
      <c r="H18" s="67"/>
    </row>
    <row r="19" spans="1:9" x14ac:dyDescent="0.25">
      <c r="A19" s="4" t="s">
        <v>98</v>
      </c>
      <c r="B19" s="3" t="s">
        <v>97</v>
      </c>
      <c r="C19" s="1" t="s">
        <v>3135</v>
      </c>
      <c r="D19" s="4" t="s">
        <v>1600</v>
      </c>
      <c r="E19" s="5">
        <v>64</v>
      </c>
      <c r="F19" s="7">
        <v>64</v>
      </c>
      <c r="G19" s="7">
        <v>66</v>
      </c>
      <c r="H19" s="7">
        <v>66</v>
      </c>
    </row>
    <row r="20" spans="1:9" x14ac:dyDescent="0.25">
      <c r="A20" s="4" t="s">
        <v>100</v>
      </c>
      <c r="B20" s="3" t="s">
        <v>99</v>
      </c>
      <c r="C20" s="1" t="s">
        <v>70</v>
      </c>
      <c r="D20" s="4" t="s">
        <v>1609</v>
      </c>
      <c r="E20" s="5">
        <v>52</v>
      </c>
      <c r="F20" s="7">
        <v>54</v>
      </c>
      <c r="G20" s="74"/>
      <c r="H20" s="74"/>
    </row>
    <row r="21" spans="1:9" ht="15.75" customHeight="1" x14ac:dyDescent="0.25">
      <c r="A21" s="4" t="s">
        <v>102</v>
      </c>
      <c r="B21" s="3" t="s">
        <v>101</v>
      </c>
      <c r="C21" s="1" t="s">
        <v>79</v>
      </c>
      <c r="D21" s="4" t="s">
        <v>1610</v>
      </c>
      <c r="E21" s="73">
        <v>60</v>
      </c>
      <c r="F21" s="74"/>
    </row>
    <row r="22" spans="1:9" ht="15.75" customHeight="1" x14ac:dyDescent="0.25">
      <c r="A22" s="4" t="s">
        <v>104</v>
      </c>
      <c r="B22" s="3" t="s">
        <v>103</v>
      </c>
      <c r="C22" s="1" t="s">
        <v>150</v>
      </c>
      <c r="D22" s="4" t="s">
        <v>1611</v>
      </c>
      <c r="E22" s="5">
        <v>44</v>
      </c>
      <c r="F22" s="7">
        <v>44</v>
      </c>
    </row>
    <row r="23" spans="1:9" ht="15.75" customHeight="1" x14ac:dyDescent="0.25">
      <c r="A23" s="4" t="s">
        <v>106</v>
      </c>
      <c r="B23" s="3" t="s">
        <v>105</v>
      </c>
      <c r="C23" s="1" t="s">
        <v>3138</v>
      </c>
      <c r="D23" s="4" t="s">
        <v>1600</v>
      </c>
      <c r="E23" s="5">
        <v>50</v>
      </c>
      <c r="F23" s="75"/>
      <c r="G23" s="67"/>
      <c r="H23" s="67"/>
    </row>
    <row r="24" spans="1:9" ht="15.75" customHeight="1" x14ac:dyDescent="0.25">
      <c r="A24" s="4" t="s">
        <v>108</v>
      </c>
      <c r="B24" s="3" t="s">
        <v>107</v>
      </c>
      <c r="C24" s="1" t="s">
        <v>3137</v>
      </c>
      <c r="D24" s="4" t="s">
        <v>1605</v>
      </c>
      <c r="E24" s="5">
        <v>62</v>
      </c>
      <c r="F24" s="7">
        <v>62</v>
      </c>
      <c r="G24" s="7">
        <v>62</v>
      </c>
      <c r="H24" s="7">
        <v>40</v>
      </c>
    </row>
    <row r="25" spans="1:9" ht="15.75" customHeight="1" x14ac:dyDescent="0.25">
      <c r="A25" s="4" t="s">
        <v>110</v>
      </c>
      <c r="B25" s="3" t="s">
        <v>109</v>
      </c>
      <c r="C25" s="1" t="s">
        <v>3171</v>
      </c>
      <c r="D25" s="4" t="s">
        <v>1612</v>
      </c>
      <c r="E25" s="5">
        <v>56</v>
      </c>
      <c r="F25" s="8">
        <v>56</v>
      </c>
      <c r="G25" s="74"/>
      <c r="H25" s="74"/>
      <c r="I25" s="67"/>
    </row>
    <row r="26" spans="1:9" ht="15.75" customHeight="1" x14ac:dyDescent="0.25">
      <c r="A26" s="4" t="s">
        <v>112</v>
      </c>
      <c r="B26" s="3" t="s">
        <v>111</v>
      </c>
      <c r="C26" s="1" t="s">
        <v>65</v>
      </c>
      <c r="D26" s="4" t="s">
        <v>1605</v>
      </c>
      <c r="E26" s="5">
        <v>66</v>
      </c>
      <c r="F26" s="7">
        <v>67</v>
      </c>
      <c r="G26" s="7">
        <v>68</v>
      </c>
      <c r="H26" s="7">
        <v>69</v>
      </c>
      <c r="I26" s="7">
        <v>70</v>
      </c>
    </row>
    <row r="27" spans="1:9" ht="15.75" customHeight="1" x14ac:dyDescent="0.25">
      <c r="A27" s="4" t="s">
        <v>114</v>
      </c>
      <c r="B27" s="3" t="s">
        <v>113</v>
      </c>
      <c r="C27" s="1" t="s">
        <v>3138</v>
      </c>
      <c r="D27" s="4" t="s">
        <v>1600</v>
      </c>
      <c r="E27" s="5">
        <v>50</v>
      </c>
      <c r="F27" s="7">
        <v>52</v>
      </c>
      <c r="G27" s="74"/>
      <c r="H27" s="74"/>
      <c r="I27" s="74"/>
    </row>
    <row r="28" spans="1:9" ht="15.75" customHeight="1" x14ac:dyDescent="0.25">
      <c r="A28" s="4" t="s">
        <v>116</v>
      </c>
      <c r="B28" s="3" t="s">
        <v>115</v>
      </c>
      <c r="C28" s="1" t="s">
        <v>3139</v>
      </c>
      <c r="D28" s="4" t="s">
        <v>1605</v>
      </c>
      <c r="E28" s="5">
        <v>54</v>
      </c>
      <c r="F28" s="7">
        <v>56</v>
      </c>
    </row>
    <row r="29" spans="1:9" ht="15.75" customHeight="1" x14ac:dyDescent="0.25">
      <c r="A29" s="4" t="s">
        <v>118</v>
      </c>
      <c r="B29" s="3" t="s">
        <v>117</v>
      </c>
      <c r="C29" s="1" t="s">
        <v>3192</v>
      </c>
      <c r="D29" s="4" t="s">
        <v>1605</v>
      </c>
      <c r="E29" s="5">
        <v>54</v>
      </c>
      <c r="F29" s="74"/>
    </row>
    <row r="30" spans="1:9" ht="15.75" customHeight="1" x14ac:dyDescent="0.25">
      <c r="A30" s="4" t="s">
        <v>120</v>
      </c>
      <c r="B30" s="3" t="s">
        <v>119</v>
      </c>
      <c r="C30" s="1" t="s">
        <v>3140</v>
      </c>
      <c r="D30" s="4" t="s">
        <v>1605</v>
      </c>
      <c r="E30" s="5">
        <v>52</v>
      </c>
      <c r="F30" s="67"/>
      <c r="G30" s="67"/>
    </row>
    <row r="31" spans="1:9" ht="15.75" customHeight="1" x14ac:dyDescent="0.25">
      <c r="A31" s="4" t="s">
        <v>122</v>
      </c>
      <c r="B31" s="3" t="s">
        <v>121</v>
      </c>
      <c r="C31" s="1" t="s">
        <v>65</v>
      </c>
      <c r="D31" s="4" t="s">
        <v>1613</v>
      </c>
      <c r="E31" s="5">
        <v>80</v>
      </c>
      <c r="F31" s="7">
        <v>76</v>
      </c>
      <c r="G31" s="9">
        <v>78</v>
      </c>
    </row>
    <row r="32" spans="1:9" ht="15.75" customHeight="1" x14ac:dyDescent="0.25">
      <c r="A32" s="4" t="s">
        <v>124</v>
      </c>
      <c r="B32" s="3" t="s">
        <v>1614</v>
      </c>
      <c r="C32" s="1" t="s">
        <v>3141</v>
      </c>
      <c r="D32" s="4" t="s">
        <v>1615</v>
      </c>
      <c r="E32" s="5">
        <v>60</v>
      </c>
      <c r="F32" s="7">
        <v>61</v>
      </c>
      <c r="G32" s="7">
        <v>62</v>
      </c>
    </row>
    <row r="33" spans="1:31" ht="15.75" customHeight="1" x14ac:dyDescent="0.25">
      <c r="A33" s="4" t="s">
        <v>126</v>
      </c>
      <c r="B33" s="3" t="s">
        <v>125</v>
      </c>
      <c r="C33" s="1" t="s">
        <v>3141</v>
      </c>
      <c r="D33" s="4" t="s">
        <v>1605</v>
      </c>
      <c r="E33" s="5">
        <v>64</v>
      </c>
      <c r="F33" s="7">
        <v>64</v>
      </c>
      <c r="G33" s="74"/>
      <c r="H33" s="67"/>
      <c r="I33" s="67"/>
      <c r="J33" s="67"/>
      <c r="K33" s="67"/>
      <c r="L33" s="67"/>
      <c r="M33" s="67"/>
      <c r="N33" s="67"/>
      <c r="O33" s="67"/>
      <c r="P33" s="67"/>
      <c r="Q33" s="67"/>
      <c r="R33" s="67"/>
      <c r="S33" s="67"/>
      <c r="T33" s="67"/>
      <c r="U33" s="67"/>
      <c r="V33" s="67"/>
      <c r="W33" s="67"/>
      <c r="X33" s="67"/>
      <c r="Y33" s="67"/>
      <c r="Z33" s="67"/>
      <c r="AA33" s="67"/>
      <c r="AB33" s="67"/>
      <c r="AC33" s="67"/>
      <c r="AD33" s="67"/>
      <c r="AE33" s="67"/>
    </row>
    <row r="34" spans="1:31" ht="15.75" customHeight="1" x14ac:dyDescent="0.25">
      <c r="A34" s="4" t="s">
        <v>128</v>
      </c>
      <c r="B34" s="3" t="s">
        <v>1616</v>
      </c>
      <c r="C34" s="1" t="s">
        <v>65</v>
      </c>
      <c r="D34" s="4" t="s">
        <v>1605</v>
      </c>
      <c r="E34" s="10">
        <v>74</v>
      </c>
      <c r="F34" s="7">
        <v>76</v>
      </c>
      <c r="G34" s="7">
        <v>76</v>
      </c>
      <c r="H34" s="7">
        <v>76</v>
      </c>
      <c r="I34" s="7">
        <v>76</v>
      </c>
      <c r="J34" s="7">
        <v>84</v>
      </c>
      <c r="K34" s="7">
        <v>76</v>
      </c>
      <c r="L34" s="7">
        <v>77</v>
      </c>
      <c r="M34" s="7">
        <v>88</v>
      </c>
      <c r="N34" s="7">
        <v>76</v>
      </c>
      <c r="O34" s="7">
        <v>76</v>
      </c>
      <c r="P34" s="7">
        <v>74</v>
      </c>
      <c r="Q34" s="7">
        <v>76</v>
      </c>
      <c r="R34" s="7">
        <v>78</v>
      </c>
      <c r="S34" s="7">
        <v>74</v>
      </c>
      <c r="T34" s="7">
        <v>75</v>
      </c>
      <c r="U34" s="7">
        <v>76</v>
      </c>
      <c r="V34" s="7">
        <v>78</v>
      </c>
      <c r="W34" s="7">
        <v>77</v>
      </c>
      <c r="X34" s="7">
        <v>79</v>
      </c>
      <c r="Y34" s="7">
        <v>80</v>
      </c>
      <c r="Z34" s="7">
        <v>76</v>
      </c>
      <c r="AA34" s="7">
        <v>76</v>
      </c>
      <c r="AB34" s="7">
        <v>72</v>
      </c>
      <c r="AC34" s="7">
        <v>74</v>
      </c>
      <c r="AD34" s="7">
        <v>76</v>
      </c>
      <c r="AE34" s="7"/>
    </row>
    <row r="35" spans="1:31" ht="15.75" customHeight="1" x14ac:dyDescent="0.25">
      <c r="A35" s="4" t="s">
        <v>130</v>
      </c>
      <c r="B35" s="3" t="s">
        <v>129</v>
      </c>
      <c r="C35" s="1" t="s">
        <v>65</v>
      </c>
      <c r="D35" s="4" t="s">
        <v>1605</v>
      </c>
      <c r="E35" s="71">
        <v>72</v>
      </c>
      <c r="F35" s="73">
        <v>76</v>
      </c>
      <c r="G35" s="73">
        <v>78</v>
      </c>
      <c r="H35" s="73">
        <v>80</v>
      </c>
      <c r="I35" s="74"/>
      <c r="J35" s="74"/>
      <c r="K35" s="74"/>
      <c r="L35" s="74"/>
      <c r="M35" s="74"/>
      <c r="N35" s="74"/>
      <c r="O35" s="74"/>
      <c r="P35" s="74"/>
      <c r="Q35" s="74"/>
      <c r="R35" s="74"/>
      <c r="S35" s="74"/>
      <c r="T35" s="74"/>
      <c r="U35" s="74"/>
      <c r="V35" s="74"/>
      <c r="W35" s="74"/>
      <c r="X35" s="74"/>
      <c r="Y35" s="74"/>
      <c r="Z35" s="74"/>
      <c r="AA35" s="74"/>
      <c r="AB35" s="74"/>
      <c r="AC35" s="74"/>
      <c r="AD35" s="74"/>
      <c r="AE35" s="74"/>
    </row>
    <row r="36" spans="1:31" ht="15.75" customHeight="1" x14ac:dyDescent="0.25">
      <c r="A36" s="4" t="s">
        <v>132</v>
      </c>
      <c r="B36" s="3" t="s">
        <v>131</v>
      </c>
      <c r="C36" s="1" t="s">
        <v>65</v>
      </c>
      <c r="D36" s="4" t="s">
        <v>1605</v>
      </c>
      <c r="E36" s="66">
        <v>76</v>
      </c>
      <c r="F36" s="1">
        <v>76</v>
      </c>
      <c r="G36" s="1">
        <v>76</v>
      </c>
      <c r="H36" s="1">
        <v>76</v>
      </c>
      <c r="I36" s="1">
        <v>80</v>
      </c>
      <c r="J36" s="1">
        <v>76</v>
      </c>
      <c r="K36" s="1">
        <v>76</v>
      </c>
      <c r="L36" s="1">
        <v>76</v>
      </c>
      <c r="M36" s="1">
        <v>76</v>
      </c>
      <c r="N36" s="1">
        <v>76</v>
      </c>
      <c r="O36" s="1">
        <v>76</v>
      </c>
      <c r="P36" s="1">
        <v>76</v>
      </c>
      <c r="Q36" s="1">
        <v>76</v>
      </c>
      <c r="R36" s="1">
        <v>76</v>
      </c>
      <c r="S36" s="1">
        <v>76</v>
      </c>
    </row>
    <row r="37" spans="1:31" ht="15.75" customHeight="1" x14ac:dyDescent="0.25">
      <c r="A37" s="4" t="s">
        <v>134</v>
      </c>
      <c r="B37" s="3" t="s">
        <v>133</v>
      </c>
      <c r="C37" s="1" t="s">
        <v>135</v>
      </c>
      <c r="D37" s="4" t="s">
        <v>1600</v>
      </c>
      <c r="E37" s="7">
        <v>60</v>
      </c>
      <c r="F37" s="7">
        <v>60</v>
      </c>
      <c r="G37" s="7">
        <v>60</v>
      </c>
      <c r="H37" s="7">
        <v>60</v>
      </c>
      <c r="M37" s="67"/>
      <c r="N37" s="67"/>
      <c r="O37" s="67"/>
      <c r="P37" s="67"/>
    </row>
    <row r="38" spans="1:31" ht="15.75" customHeight="1" x14ac:dyDescent="0.25">
      <c r="A38" s="4" t="s">
        <v>137</v>
      </c>
      <c r="B38" s="3" t="s">
        <v>136</v>
      </c>
      <c r="C38" s="1" t="s">
        <v>3172</v>
      </c>
      <c r="D38" s="4" t="s">
        <v>1605</v>
      </c>
      <c r="E38" s="5">
        <v>54</v>
      </c>
      <c r="F38" s="7">
        <v>56</v>
      </c>
      <c r="G38" s="7">
        <v>54</v>
      </c>
      <c r="H38" s="7">
        <v>52</v>
      </c>
      <c r="M38" s="11"/>
      <c r="N38" s="12"/>
      <c r="O38" s="12"/>
      <c r="P38" s="12"/>
    </row>
    <row r="39" spans="1:31" ht="15.75" customHeight="1" x14ac:dyDescent="0.25">
      <c r="A39" s="4" t="s">
        <v>139</v>
      </c>
      <c r="B39" s="3" t="s">
        <v>138</v>
      </c>
      <c r="C39" s="1" t="s">
        <v>135</v>
      </c>
      <c r="D39" s="4" t="s">
        <v>1605</v>
      </c>
      <c r="E39" s="5">
        <v>56</v>
      </c>
      <c r="F39" s="74"/>
      <c r="G39" s="74"/>
      <c r="H39" s="74"/>
    </row>
    <row r="40" spans="1:31" ht="15.75" customHeight="1" x14ac:dyDescent="0.25">
      <c r="A40" s="4" t="s">
        <v>141</v>
      </c>
      <c r="B40" s="3" t="s">
        <v>140</v>
      </c>
      <c r="C40" s="1" t="s">
        <v>3142</v>
      </c>
      <c r="D40" s="13" t="s">
        <v>1617</v>
      </c>
      <c r="E40" s="71">
        <v>50</v>
      </c>
      <c r="F40" s="1">
        <v>50</v>
      </c>
      <c r="G40" s="1">
        <v>50</v>
      </c>
      <c r="H40" s="67"/>
      <c r="I40" s="67"/>
      <c r="J40" s="67"/>
      <c r="K40" s="67"/>
      <c r="L40" s="67"/>
      <c r="M40" s="67"/>
      <c r="N40" s="67"/>
      <c r="O40" s="67"/>
    </row>
    <row r="41" spans="1:31" ht="15.75" customHeight="1" x14ac:dyDescent="0.25">
      <c r="A41" s="4" t="s">
        <v>143</v>
      </c>
      <c r="B41" s="66" t="s">
        <v>142</v>
      </c>
      <c r="C41" s="1" t="s">
        <v>3143</v>
      </c>
      <c r="D41" s="4" t="s">
        <v>1605</v>
      </c>
      <c r="E41" s="5">
        <v>60</v>
      </c>
      <c r="F41" s="7">
        <v>61</v>
      </c>
      <c r="G41" s="7">
        <v>62</v>
      </c>
      <c r="H41" s="7">
        <v>63</v>
      </c>
      <c r="I41" s="7">
        <v>64</v>
      </c>
      <c r="J41" s="7">
        <v>64</v>
      </c>
      <c r="K41" s="7">
        <v>58</v>
      </c>
      <c r="L41" s="7">
        <v>58</v>
      </c>
      <c r="M41" s="7">
        <v>58</v>
      </c>
      <c r="N41" s="7">
        <v>64</v>
      </c>
      <c r="O41" s="7">
        <v>58</v>
      </c>
    </row>
    <row r="42" spans="1:31" ht="15.75" customHeight="1" x14ac:dyDescent="0.25">
      <c r="A42" s="4" t="s">
        <v>145</v>
      </c>
      <c r="B42" s="14" t="s">
        <v>144</v>
      </c>
      <c r="C42" s="1" t="s">
        <v>3142</v>
      </c>
      <c r="D42" s="4" t="s">
        <v>1617</v>
      </c>
      <c r="E42" s="72">
        <v>42</v>
      </c>
      <c r="F42" s="74"/>
      <c r="G42" s="74"/>
      <c r="H42" s="74"/>
      <c r="I42" s="74"/>
      <c r="J42" s="74"/>
      <c r="K42" s="74"/>
      <c r="L42" s="74"/>
      <c r="M42" s="74"/>
      <c r="N42" s="74"/>
      <c r="O42" s="74"/>
    </row>
    <row r="43" spans="1:31" ht="15.75" customHeight="1" x14ac:dyDescent="0.25">
      <c r="A43" s="4" t="s">
        <v>147</v>
      </c>
      <c r="B43" s="3" t="s">
        <v>146</v>
      </c>
      <c r="C43" s="1" t="s">
        <v>3135</v>
      </c>
      <c r="D43" s="4" t="s">
        <v>1605</v>
      </c>
      <c r="E43" s="5">
        <v>64</v>
      </c>
      <c r="F43" s="7">
        <v>80</v>
      </c>
      <c r="G43" s="7">
        <v>80</v>
      </c>
    </row>
    <row r="44" spans="1:31" ht="15.75" customHeight="1" x14ac:dyDescent="0.25">
      <c r="A44" s="4" t="s">
        <v>149</v>
      </c>
      <c r="B44" s="3" t="s">
        <v>148</v>
      </c>
      <c r="C44" s="1" t="s">
        <v>150</v>
      </c>
      <c r="D44" s="4" t="s">
        <v>1608</v>
      </c>
      <c r="E44" s="73">
        <v>44</v>
      </c>
      <c r="F44" s="74"/>
      <c r="G44" s="74"/>
    </row>
    <row r="45" spans="1:31" ht="15.75" customHeight="1" x14ac:dyDescent="0.25">
      <c r="A45" s="4" t="s">
        <v>152</v>
      </c>
      <c r="B45" s="3" t="s">
        <v>151</v>
      </c>
      <c r="C45" s="1" t="s">
        <v>3191</v>
      </c>
      <c r="D45" s="4" t="s">
        <v>1618</v>
      </c>
      <c r="E45" s="5">
        <v>40</v>
      </c>
      <c r="F45" s="67"/>
    </row>
    <row r="46" spans="1:31" ht="15.75" customHeight="1" x14ac:dyDescent="0.25">
      <c r="A46" s="4" t="s">
        <v>154</v>
      </c>
      <c r="B46" s="3" t="s">
        <v>153</v>
      </c>
      <c r="C46" s="1" t="s">
        <v>3144</v>
      </c>
      <c r="D46" s="4" t="s">
        <v>1605</v>
      </c>
      <c r="E46" s="5">
        <v>32</v>
      </c>
      <c r="F46" s="7">
        <v>32</v>
      </c>
    </row>
    <row r="47" spans="1:31" ht="15.75" customHeight="1" x14ac:dyDescent="0.25">
      <c r="A47" s="4" t="s">
        <v>156</v>
      </c>
      <c r="B47" s="3" t="s">
        <v>155</v>
      </c>
      <c r="C47" s="1" t="s">
        <v>157</v>
      </c>
      <c r="D47" s="4" t="s">
        <v>1605</v>
      </c>
      <c r="E47" s="5">
        <v>88</v>
      </c>
      <c r="F47" s="74"/>
      <c r="G47" s="67"/>
    </row>
    <row r="48" spans="1:31" ht="15.75" customHeight="1" x14ac:dyDescent="0.25">
      <c r="A48" s="4" t="s">
        <v>159</v>
      </c>
      <c r="B48" s="3" t="s">
        <v>158</v>
      </c>
      <c r="C48" s="1" t="s">
        <v>3136</v>
      </c>
      <c r="D48" s="4" t="s">
        <v>1605</v>
      </c>
      <c r="E48" s="5">
        <v>46</v>
      </c>
      <c r="F48" s="7">
        <v>46</v>
      </c>
      <c r="G48" s="7">
        <v>46</v>
      </c>
    </row>
    <row r="49" spans="1:26" ht="15.75" customHeight="1" x14ac:dyDescent="0.25">
      <c r="A49" s="4" t="s">
        <v>161</v>
      </c>
      <c r="B49" s="3" t="s">
        <v>160</v>
      </c>
      <c r="C49" s="1" t="s">
        <v>3171</v>
      </c>
      <c r="D49" s="4" t="s">
        <v>1603</v>
      </c>
      <c r="E49" s="5">
        <v>52</v>
      </c>
      <c r="F49" s="74"/>
      <c r="G49" s="74"/>
    </row>
    <row r="50" spans="1:26" ht="15.75" customHeight="1" x14ac:dyDescent="0.25">
      <c r="A50" s="4" t="s">
        <v>163</v>
      </c>
      <c r="B50" s="3" t="s">
        <v>162</v>
      </c>
      <c r="C50" s="1" t="s">
        <v>70</v>
      </c>
      <c r="D50" s="4" t="s">
        <v>1619</v>
      </c>
      <c r="E50" s="5">
        <v>54</v>
      </c>
      <c r="F50" s="9">
        <v>52</v>
      </c>
    </row>
    <row r="51" spans="1:26" ht="15.75" customHeight="1" x14ac:dyDescent="0.25">
      <c r="A51" s="4" t="s">
        <v>165</v>
      </c>
      <c r="B51" s="3" t="s">
        <v>164</v>
      </c>
      <c r="C51" s="1" t="s">
        <v>70</v>
      </c>
      <c r="D51" s="4" t="s">
        <v>1620</v>
      </c>
      <c r="E51" s="16">
        <v>52</v>
      </c>
      <c r="F51" s="74"/>
      <c r="G51" s="67"/>
    </row>
    <row r="52" spans="1:26" ht="15.75" customHeight="1" x14ac:dyDescent="0.25">
      <c r="A52" s="4" t="s">
        <v>167</v>
      </c>
      <c r="B52" s="3" t="s">
        <v>166</v>
      </c>
      <c r="C52" s="1" t="s">
        <v>3145</v>
      </c>
      <c r="D52" s="4" t="s">
        <v>1617</v>
      </c>
      <c r="E52" s="5">
        <v>74</v>
      </c>
      <c r="F52" s="7">
        <v>42</v>
      </c>
      <c r="G52" s="7">
        <v>78</v>
      </c>
    </row>
    <row r="53" spans="1:26" ht="15.75" customHeight="1" x14ac:dyDescent="0.25">
      <c r="A53" s="4" t="s">
        <v>169</v>
      </c>
      <c r="B53" s="3" t="s">
        <v>168</v>
      </c>
      <c r="C53" s="1" t="s">
        <v>3135</v>
      </c>
      <c r="D53" s="66" t="s">
        <v>1600</v>
      </c>
      <c r="E53" s="5">
        <v>68</v>
      </c>
      <c r="F53" s="75"/>
      <c r="G53" s="75"/>
    </row>
    <row r="54" spans="1:26" ht="15.75" customHeight="1" x14ac:dyDescent="0.25">
      <c r="A54" s="4" t="s">
        <v>171</v>
      </c>
      <c r="B54" s="3" t="s">
        <v>1621</v>
      </c>
      <c r="C54" s="1" t="s">
        <v>3174</v>
      </c>
      <c r="D54" s="4" t="s">
        <v>1605</v>
      </c>
      <c r="E54" s="5">
        <v>44</v>
      </c>
      <c r="F54" s="7"/>
    </row>
    <row r="55" spans="1:26" ht="15.75" customHeight="1" x14ac:dyDescent="0.25">
      <c r="A55" s="4" t="s">
        <v>173</v>
      </c>
      <c r="B55" s="3" t="s">
        <v>1622</v>
      </c>
      <c r="C55" s="1" t="s">
        <v>3174</v>
      </c>
      <c r="D55" s="4" t="s">
        <v>1605</v>
      </c>
      <c r="E55" s="71">
        <v>54</v>
      </c>
      <c r="F55" s="74"/>
      <c r="G55" s="67"/>
      <c r="H55" s="67"/>
      <c r="I55" s="67"/>
      <c r="J55" s="67"/>
      <c r="K55" s="67"/>
      <c r="L55" s="67"/>
      <c r="M55" s="67"/>
      <c r="N55" s="67"/>
      <c r="O55" s="67"/>
      <c r="P55" s="67"/>
      <c r="Q55" s="67"/>
      <c r="R55" s="67"/>
      <c r="S55" s="67"/>
      <c r="T55" s="67"/>
      <c r="U55" s="67"/>
      <c r="V55" s="67"/>
      <c r="W55" s="67"/>
      <c r="X55" s="67"/>
      <c r="Y55" s="67"/>
      <c r="Z55" s="67"/>
    </row>
    <row r="56" spans="1:26" ht="15.75" customHeight="1" x14ac:dyDescent="0.25">
      <c r="A56" s="4" t="s">
        <v>175</v>
      </c>
      <c r="B56" s="3" t="s">
        <v>174</v>
      </c>
      <c r="C56" s="1" t="s">
        <v>70</v>
      </c>
      <c r="D56" s="4" t="s">
        <v>1605</v>
      </c>
      <c r="E56" s="5">
        <v>54</v>
      </c>
      <c r="F56" s="7">
        <v>54</v>
      </c>
      <c r="G56" s="7">
        <v>54</v>
      </c>
      <c r="H56" s="7">
        <v>54</v>
      </c>
      <c r="I56" s="7">
        <v>56</v>
      </c>
      <c r="J56" s="7">
        <v>48</v>
      </c>
      <c r="K56" s="7">
        <v>49</v>
      </c>
      <c r="L56" s="7">
        <v>50</v>
      </c>
      <c r="M56" s="7">
        <v>51</v>
      </c>
      <c r="N56" s="7">
        <v>52</v>
      </c>
      <c r="O56" s="7">
        <v>56</v>
      </c>
      <c r="P56" s="7">
        <v>54</v>
      </c>
      <c r="Q56" s="7">
        <v>54</v>
      </c>
      <c r="R56" s="7">
        <v>54</v>
      </c>
      <c r="S56" s="7">
        <v>54</v>
      </c>
      <c r="T56" s="7">
        <v>54</v>
      </c>
      <c r="U56" s="7">
        <v>54</v>
      </c>
      <c r="V56" s="7">
        <v>54</v>
      </c>
      <c r="W56" s="7">
        <v>52</v>
      </c>
      <c r="X56" s="7">
        <v>54</v>
      </c>
      <c r="Y56" s="7">
        <v>52</v>
      </c>
      <c r="Z56" s="7">
        <v>54</v>
      </c>
    </row>
    <row r="57" spans="1:26" ht="15.75" customHeight="1" x14ac:dyDescent="0.25">
      <c r="A57" s="4" t="s">
        <v>177</v>
      </c>
      <c r="B57" s="3" t="s">
        <v>176</v>
      </c>
      <c r="C57" s="1" t="s">
        <v>70</v>
      </c>
      <c r="D57" s="4" t="s">
        <v>1605</v>
      </c>
      <c r="E57" s="5">
        <v>54</v>
      </c>
      <c r="F57" s="7">
        <v>54</v>
      </c>
      <c r="G57" s="7">
        <v>54</v>
      </c>
      <c r="H57" s="7">
        <v>54</v>
      </c>
      <c r="I57" s="74"/>
      <c r="J57" s="74"/>
      <c r="K57" s="74"/>
      <c r="L57" s="74"/>
      <c r="M57" s="74"/>
      <c r="N57" s="74"/>
      <c r="O57" s="74"/>
      <c r="P57" s="74"/>
      <c r="Q57" s="74"/>
      <c r="R57" s="74"/>
      <c r="S57" s="74"/>
      <c r="T57" s="74"/>
      <c r="U57" s="74"/>
      <c r="V57" s="74"/>
      <c r="W57" s="74"/>
      <c r="X57" s="74"/>
      <c r="Y57" s="74"/>
      <c r="Z57" s="74"/>
    </row>
    <row r="58" spans="1:26" ht="15.75" customHeight="1" x14ac:dyDescent="0.25">
      <c r="A58" s="4" t="s">
        <v>179</v>
      </c>
      <c r="B58" s="3" t="s">
        <v>178</v>
      </c>
      <c r="C58" s="1" t="s">
        <v>3181</v>
      </c>
      <c r="D58" s="4" t="s">
        <v>1605</v>
      </c>
      <c r="E58" s="10">
        <v>36</v>
      </c>
      <c r="F58" s="7">
        <v>36</v>
      </c>
      <c r="G58" s="7">
        <v>36</v>
      </c>
      <c r="H58" s="7">
        <v>38</v>
      </c>
      <c r="I58" s="7">
        <v>40</v>
      </c>
      <c r="J58" s="7">
        <v>40</v>
      </c>
      <c r="K58" s="7">
        <v>38</v>
      </c>
      <c r="L58" s="7">
        <v>38</v>
      </c>
      <c r="M58" s="7">
        <v>40</v>
      </c>
      <c r="N58" s="7">
        <v>42</v>
      </c>
      <c r="O58" s="7">
        <v>38</v>
      </c>
      <c r="P58" s="7">
        <v>38</v>
      </c>
      <c r="Q58" s="7">
        <v>38</v>
      </c>
      <c r="R58" s="7">
        <v>38</v>
      </c>
      <c r="S58" s="7">
        <v>38</v>
      </c>
      <c r="T58" s="7">
        <v>38</v>
      </c>
    </row>
    <row r="59" spans="1:26" ht="15.75" customHeight="1" x14ac:dyDescent="0.25">
      <c r="A59" s="4" t="s">
        <v>181</v>
      </c>
      <c r="B59" s="3" t="s">
        <v>180</v>
      </c>
      <c r="C59" s="1" t="s">
        <v>157</v>
      </c>
      <c r="D59" s="4" t="s">
        <v>1605</v>
      </c>
      <c r="E59" s="5">
        <v>88</v>
      </c>
      <c r="F59" s="74"/>
      <c r="G59" s="74"/>
      <c r="H59" s="74"/>
      <c r="I59" s="74"/>
      <c r="J59" s="74"/>
      <c r="K59" s="74"/>
      <c r="L59" s="74"/>
      <c r="M59" s="74"/>
      <c r="N59" s="74"/>
      <c r="O59" s="74"/>
      <c r="P59" s="74"/>
      <c r="Q59" s="74"/>
      <c r="R59" s="74"/>
      <c r="S59" s="74"/>
      <c r="T59" s="74"/>
    </row>
    <row r="60" spans="1:26" ht="15.75" customHeight="1" x14ac:dyDescent="0.25">
      <c r="A60" s="4" t="s">
        <v>183</v>
      </c>
      <c r="B60" s="3" t="s">
        <v>182</v>
      </c>
      <c r="C60" s="1" t="s">
        <v>3190</v>
      </c>
      <c r="D60" s="4" t="s">
        <v>1623</v>
      </c>
      <c r="E60" s="5">
        <v>54</v>
      </c>
      <c r="F60" s="7">
        <v>66</v>
      </c>
      <c r="G60" s="7">
        <v>68</v>
      </c>
      <c r="H60" s="7">
        <v>56</v>
      </c>
    </row>
    <row r="61" spans="1:26" ht="15.75" customHeight="1" x14ac:dyDescent="0.25">
      <c r="A61" s="4" t="s">
        <v>185</v>
      </c>
      <c r="B61" s="66" t="s">
        <v>184</v>
      </c>
      <c r="C61" s="1" t="s">
        <v>150</v>
      </c>
      <c r="D61" s="4" t="s">
        <v>1605</v>
      </c>
      <c r="E61" s="5">
        <v>52</v>
      </c>
      <c r="F61" s="7">
        <v>52</v>
      </c>
      <c r="G61" s="7">
        <v>52</v>
      </c>
      <c r="H61" s="74"/>
    </row>
    <row r="62" spans="1:26" ht="15.75" customHeight="1" x14ac:dyDescent="0.25">
      <c r="A62" s="4" t="s">
        <v>187</v>
      </c>
      <c r="B62" s="14" t="s">
        <v>1624</v>
      </c>
      <c r="C62" s="1" t="s">
        <v>150</v>
      </c>
      <c r="D62" s="4" t="s">
        <v>1617</v>
      </c>
      <c r="E62" s="72">
        <v>58</v>
      </c>
      <c r="F62" s="74"/>
      <c r="G62" s="74"/>
      <c r="H62" s="67"/>
    </row>
    <row r="63" spans="1:26" ht="15.75" customHeight="1" x14ac:dyDescent="0.25">
      <c r="A63" s="4" t="s">
        <v>189</v>
      </c>
      <c r="B63" s="3" t="s">
        <v>188</v>
      </c>
      <c r="C63" s="1" t="s">
        <v>3136</v>
      </c>
      <c r="D63" s="4" t="s">
        <v>1625</v>
      </c>
      <c r="E63" s="5">
        <v>38</v>
      </c>
      <c r="F63" s="9">
        <v>40</v>
      </c>
      <c r="G63" s="8">
        <v>40</v>
      </c>
      <c r="H63" s="16">
        <v>40</v>
      </c>
    </row>
    <row r="64" spans="1:26" ht="15.75" customHeight="1" x14ac:dyDescent="0.25">
      <c r="A64" s="4" t="s">
        <v>191</v>
      </c>
      <c r="B64" s="3" t="s">
        <v>190</v>
      </c>
      <c r="C64" s="1" t="s">
        <v>3171</v>
      </c>
      <c r="D64" s="4" t="s">
        <v>1611</v>
      </c>
      <c r="E64" s="5">
        <v>56</v>
      </c>
      <c r="F64" s="7">
        <v>58</v>
      </c>
      <c r="G64" s="7">
        <v>60</v>
      </c>
      <c r="H64" s="74"/>
    </row>
    <row r="65" spans="1:26" ht="15.75" customHeight="1" x14ac:dyDescent="0.25">
      <c r="A65" s="4" t="s">
        <v>193</v>
      </c>
      <c r="B65" s="3" t="s">
        <v>192</v>
      </c>
      <c r="C65" s="1" t="s">
        <v>157</v>
      </c>
      <c r="D65" s="4" t="s">
        <v>1605</v>
      </c>
      <c r="E65" s="5">
        <v>88</v>
      </c>
      <c r="F65" s="74"/>
      <c r="G65" s="74"/>
      <c r="H65" s="67"/>
      <c r="M65" s="67"/>
    </row>
    <row r="66" spans="1:26" ht="15.75" customHeight="1" x14ac:dyDescent="0.25">
      <c r="A66" s="4" t="s">
        <v>195</v>
      </c>
      <c r="B66" s="3" t="s">
        <v>194</v>
      </c>
      <c r="C66" s="1" t="s">
        <v>3146</v>
      </c>
      <c r="D66" s="4" t="s">
        <v>1605</v>
      </c>
      <c r="E66" s="5">
        <v>44</v>
      </c>
      <c r="F66" s="7">
        <v>46</v>
      </c>
      <c r="G66" s="7">
        <v>84</v>
      </c>
      <c r="H66" s="7">
        <v>46</v>
      </c>
      <c r="M66" s="17"/>
    </row>
    <row r="67" spans="1:26" ht="15.75" customHeight="1" x14ac:dyDescent="0.25">
      <c r="A67" s="4" t="s">
        <v>197</v>
      </c>
      <c r="B67" s="3" t="s">
        <v>196</v>
      </c>
      <c r="C67" s="1" t="s">
        <v>198</v>
      </c>
      <c r="D67" s="4" t="s">
        <v>1605</v>
      </c>
      <c r="E67" s="5">
        <v>66</v>
      </c>
      <c r="F67" s="74"/>
      <c r="G67" s="74"/>
      <c r="H67" s="74"/>
    </row>
    <row r="68" spans="1:26" ht="15.75" customHeight="1" x14ac:dyDescent="0.25">
      <c r="A68" s="4" t="s">
        <v>200</v>
      </c>
      <c r="B68" s="3" t="s">
        <v>199</v>
      </c>
      <c r="C68" s="1" t="s">
        <v>201</v>
      </c>
      <c r="D68" s="4" t="s">
        <v>1626</v>
      </c>
      <c r="E68" s="71">
        <v>34</v>
      </c>
      <c r="F68" s="1">
        <v>36</v>
      </c>
      <c r="G68" s="67"/>
    </row>
    <row r="69" spans="1:26" ht="15.75" customHeight="1" x14ac:dyDescent="0.25">
      <c r="A69" s="4" t="s">
        <v>203</v>
      </c>
      <c r="B69" s="3" t="s">
        <v>202</v>
      </c>
      <c r="C69" s="1" t="s">
        <v>3147</v>
      </c>
      <c r="D69" s="4" t="s">
        <v>1605</v>
      </c>
      <c r="E69" s="5">
        <v>88</v>
      </c>
      <c r="F69" s="7">
        <v>90</v>
      </c>
      <c r="G69" s="7">
        <v>90</v>
      </c>
    </row>
    <row r="70" spans="1:26" ht="15.75" customHeight="1" x14ac:dyDescent="0.25">
      <c r="A70" s="4" t="s">
        <v>205</v>
      </c>
      <c r="B70" s="3" t="s">
        <v>204</v>
      </c>
      <c r="C70" s="1" t="s">
        <v>157</v>
      </c>
      <c r="D70" s="4" t="s">
        <v>1605</v>
      </c>
      <c r="E70" s="5">
        <v>88</v>
      </c>
      <c r="F70" s="74"/>
      <c r="G70" s="74"/>
      <c r="H70" s="67"/>
      <c r="I70" s="67"/>
      <c r="J70" s="67"/>
      <c r="K70" s="67"/>
    </row>
    <row r="71" spans="1:26" ht="15.75" customHeight="1" x14ac:dyDescent="0.25">
      <c r="A71" s="4" t="s">
        <v>207</v>
      </c>
      <c r="B71" s="3" t="s">
        <v>206</v>
      </c>
      <c r="C71" s="1" t="s">
        <v>3135</v>
      </c>
      <c r="D71" s="4" t="s">
        <v>1600</v>
      </c>
      <c r="E71" s="5">
        <v>68</v>
      </c>
      <c r="F71" s="7">
        <v>68</v>
      </c>
      <c r="G71" s="7">
        <v>68</v>
      </c>
      <c r="H71" s="7">
        <v>68</v>
      </c>
      <c r="I71" s="7">
        <v>68</v>
      </c>
      <c r="J71" s="7">
        <v>70</v>
      </c>
      <c r="K71" s="7">
        <v>70</v>
      </c>
    </row>
    <row r="72" spans="1:26" ht="15.75" customHeight="1" x14ac:dyDescent="0.25">
      <c r="A72" s="4" t="s">
        <v>209</v>
      </c>
      <c r="B72" s="3" t="s">
        <v>208</v>
      </c>
      <c r="C72" s="1" t="s">
        <v>70</v>
      </c>
      <c r="D72" s="4" t="s">
        <v>1605</v>
      </c>
      <c r="E72" s="5">
        <v>40</v>
      </c>
      <c r="F72" s="74"/>
      <c r="G72" s="74"/>
      <c r="H72" s="74"/>
      <c r="I72" s="74"/>
      <c r="J72" s="74"/>
      <c r="K72" s="74"/>
    </row>
    <row r="73" spans="1:26" ht="15.75" customHeight="1" x14ac:dyDescent="0.25">
      <c r="A73" s="4" t="s">
        <v>211</v>
      </c>
      <c r="B73" s="3" t="s">
        <v>1627</v>
      </c>
      <c r="C73" s="1" t="s">
        <v>82</v>
      </c>
      <c r="D73" s="4" t="s">
        <v>1605</v>
      </c>
      <c r="E73" s="5">
        <v>58</v>
      </c>
    </row>
    <row r="74" spans="1:26" ht="15.75" customHeight="1" x14ac:dyDescent="0.25">
      <c r="A74" s="4" t="s">
        <v>213</v>
      </c>
      <c r="B74" s="3" t="s">
        <v>212</v>
      </c>
      <c r="C74" s="1" t="s">
        <v>79</v>
      </c>
      <c r="D74" s="4" t="s">
        <v>1615</v>
      </c>
      <c r="E74" s="73">
        <v>60</v>
      </c>
      <c r="F74" s="67"/>
      <c r="G74" s="67"/>
      <c r="H74" s="67"/>
      <c r="I74" s="67"/>
      <c r="J74" s="67"/>
    </row>
    <row r="75" spans="1:26" ht="15.75" customHeight="1" x14ac:dyDescent="0.25">
      <c r="A75" s="4" t="s">
        <v>215</v>
      </c>
      <c r="B75" s="3" t="s">
        <v>214</v>
      </c>
      <c r="C75" s="1" t="s">
        <v>3135</v>
      </c>
      <c r="D75" s="4" t="s">
        <v>1628</v>
      </c>
      <c r="E75" s="5">
        <v>74</v>
      </c>
      <c r="F75" s="7">
        <v>76</v>
      </c>
      <c r="G75" s="7">
        <v>78</v>
      </c>
      <c r="H75" s="7">
        <v>76</v>
      </c>
      <c r="I75" s="7">
        <v>76</v>
      </c>
      <c r="J75" s="7">
        <v>76</v>
      </c>
      <c r="K75" s="67"/>
      <c r="L75" s="67"/>
      <c r="M75" s="67"/>
      <c r="N75" s="67"/>
      <c r="O75" s="67"/>
      <c r="P75" s="67"/>
    </row>
    <row r="76" spans="1:26" ht="15.75" customHeight="1" x14ac:dyDescent="0.25">
      <c r="A76" s="4" t="s">
        <v>217</v>
      </c>
      <c r="B76" s="3" t="s">
        <v>216</v>
      </c>
      <c r="C76" s="1" t="s">
        <v>150</v>
      </c>
      <c r="D76" s="4" t="s">
        <v>1605</v>
      </c>
      <c r="E76" s="5">
        <v>32</v>
      </c>
      <c r="F76" s="7">
        <v>50</v>
      </c>
      <c r="G76" s="7">
        <v>50</v>
      </c>
      <c r="H76" s="7">
        <v>48</v>
      </c>
      <c r="I76" s="7">
        <v>52</v>
      </c>
      <c r="J76" s="7">
        <v>50</v>
      </c>
      <c r="K76" s="7">
        <v>52</v>
      </c>
      <c r="L76" s="7">
        <v>52</v>
      </c>
      <c r="M76" s="7">
        <v>50</v>
      </c>
      <c r="N76" s="7">
        <v>52</v>
      </c>
      <c r="O76" s="7">
        <v>52</v>
      </c>
      <c r="P76" s="7">
        <v>52</v>
      </c>
      <c r="Q76" s="67"/>
      <c r="R76" s="67"/>
      <c r="S76" s="67"/>
      <c r="T76" s="67"/>
      <c r="U76" s="67"/>
      <c r="V76" s="67"/>
      <c r="W76" s="67"/>
      <c r="X76" s="67"/>
      <c r="Y76" s="67"/>
    </row>
    <row r="77" spans="1:26" ht="15.75" customHeight="1" x14ac:dyDescent="0.25">
      <c r="A77" s="4" t="s">
        <v>219</v>
      </c>
      <c r="B77" s="3" t="s">
        <v>1629</v>
      </c>
      <c r="C77" s="1" t="s">
        <v>65</v>
      </c>
      <c r="D77" s="4" t="s">
        <v>1605</v>
      </c>
      <c r="E77" s="5">
        <v>70</v>
      </c>
      <c r="F77" s="7">
        <v>70</v>
      </c>
      <c r="G77" s="7">
        <v>70</v>
      </c>
      <c r="H77" s="7">
        <v>68</v>
      </c>
      <c r="I77" s="7">
        <v>70</v>
      </c>
      <c r="J77" s="7">
        <v>70</v>
      </c>
      <c r="K77" s="7">
        <v>70</v>
      </c>
      <c r="L77" s="7">
        <v>70</v>
      </c>
      <c r="M77" s="7">
        <v>70</v>
      </c>
      <c r="N77" s="7">
        <v>71</v>
      </c>
      <c r="O77" s="7">
        <v>72</v>
      </c>
      <c r="P77" s="7">
        <v>73</v>
      </c>
      <c r="Q77" s="7">
        <v>74</v>
      </c>
      <c r="R77" s="7">
        <v>75</v>
      </c>
      <c r="S77" s="7">
        <v>76</v>
      </c>
      <c r="T77" s="7">
        <v>70</v>
      </c>
      <c r="U77" s="7">
        <v>68</v>
      </c>
      <c r="V77" s="7">
        <v>69</v>
      </c>
      <c r="W77" s="7">
        <v>70</v>
      </c>
      <c r="X77" s="7">
        <v>71</v>
      </c>
      <c r="Y77" s="7">
        <v>70</v>
      </c>
    </row>
    <row r="78" spans="1:26" ht="15.75" customHeight="1" x14ac:dyDescent="0.25">
      <c r="A78" s="4" t="s">
        <v>221</v>
      </c>
      <c r="B78" s="3" t="s">
        <v>220</v>
      </c>
      <c r="C78" s="1" t="s">
        <v>65</v>
      </c>
      <c r="D78" s="4" t="s">
        <v>1605</v>
      </c>
      <c r="E78" s="5">
        <v>60</v>
      </c>
      <c r="F78" s="7">
        <v>80</v>
      </c>
      <c r="G78" s="7">
        <v>80</v>
      </c>
      <c r="H78" s="74"/>
      <c r="I78" s="74"/>
      <c r="J78" s="74"/>
      <c r="K78" s="74"/>
      <c r="L78" s="74"/>
      <c r="M78" s="74"/>
      <c r="N78" s="74"/>
      <c r="O78" s="74"/>
      <c r="P78" s="74"/>
      <c r="Q78" s="74"/>
      <c r="R78" s="74"/>
      <c r="S78" s="74"/>
      <c r="T78" s="74"/>
      <c r="U78" s="74"/>
      <c r="V78" s="74"/>
      <c r="W78" s="74"/>
      <c r="X78" s="74"/>
      <c r="Y78" s="74"/>
      <c r="Z78" s="67"/>
    </row>
    <row r="79" spans="1:26" ht="15.75" customHeight="1" x14ac:dyDescent="0.25">
      <c r="A79" s="4" t="s">
        <v>223</v>
      </c>
      <c r="B79" s="3" t="s">
        <v>222</v>
      </c>
      <c r="C79" s="1" t="s">
        <v>79</v>
      </c>
      <c r="D79" s="6" t="s">
        <v>1630</v>
      </c>
      <c r="E79" s="7">
        <v>74</v>
      </c>
      <c r="F79" s="7">
        <v>74</v>
      </c>
      <c r="G79" s="7">
        <v>74</v>
      </c>
      <c r="H79" s="7">
        <v>74</v>
      </c>
      <c r="I79" s="7">
        <v>74</v>
      </c>
      <c r="J79" s="7">
        <v>74</v>
      </c>
      <c r="K79" s="7">
        <v>74</v>
      </c>
      <c r="L79" s="7">
        <v>74</v>
      </c>
      <c r="M79" s="7">
        <v>74</v>
      </c>
      <c r="N79" s="7">
        <v>74</v>
      </c>
      <c r="O79" s="7">
        <v>74</v>
      </c>
      <c r="P79" s="7">
        <v>74</v>
      </c>
      <c r="Q79" s="7">
        <v>74</v>
      </c>
      <c r="R79" s="7">
        <v>74</v>
      </c>
      <c r="S79" s="7">
        <v>74</v>
      </c>
      <c r="T79" s="7">
        <v>72</v>
      </c>
      <c r="U79" s="7">
        <v>74</v>
      </c>
      <c r="V79" s="7">
        <v>74</v>
      </c>
      <c r="W79" s="7">
        <v>74</v>
      </c>
      <c r="X79" s="7">
        <v>74</v>
      </c>
      <c r="Y79" s="7">
        <v>74</v>
      </c>
      <c r="Z79" s="7">
        <v>74</v>
      </c>
    </row>
    <row r="80" spans="1:26" ht="15.75" customHeight="1" x14ac:dyDescent="0.25">
      <c r="A80" s="4" t="s">
        <v>225</v>
      </c>
      <c r="B80" s="3" t="s">
        <v>224</v>
      </c>
      <c r="C80" s="1" t="s">
        <v>150</v>
      </c>
      <c r="D80" s="4" t="s">
        <v>1631</v>
      </c>
      <c r="E80" s="7">
        <v>40</v>
      </c>
      <c r="F80" s="7">
        <v>38</v>
      </c>
      <c r="G80" s="7">
        <v>34</v>
      </c>
      <c r="H80" s="7">
        <v>38</v>
      </c>
      <c r="I80" s="7">
        <v>36</v>
      </c>
      <c r="J80" s="7">
        <v>30</v>
      </c>
      <c r="K80" s="7">
        <v>32</v>
      </c>
      <c r="L80" s="7">
        <v>34</v>
      </c>
      <c r="M80" s="74"/>
      <c r="N80" s="74"/>
      <c r="O80" s="74"/>
      <c r="P80" s="74"/>
      <c r="Q80" s="74"/>
      <c r="R80" s="74"/>
      <c r="S80" s="74"/>
      <c r="T80" s="74"/>
      <c r="U80" s="74"/>
      <c r="V80" s="74"/>
      <c r="W80" s="74"/>
      <c r="X80" s="74"/>
      <c r="Y80" s="74"/>
      <c r="Z80" s="74"/>
    </row>
    <row r="81" spans="1:24" ht="15.75" customHeight="1" x14ac:dyDescent="0.25">
      <c r="A81" s="4" t="s">
        <v>227</v>
      </c>
      <c r="B81" s="3" t="s">
        <v>226</v>
      </c>
      <c r="C81" s="1" t="s">
        <v>3148</v>
      </c>
      <c r="D81" s="4" t="s">
        <v>1605</v>
      </c>
      <c r="E81" s="5">
        <v>30</v>
      </c>
      <c r="F81" s="7">
        <v>32</v>
      </c>
      <c r="G81" s="7">
        <v>26</v>
      </c>
      <c r="H81" s="7">
        <v>27</v>
      </c>
      <c r="I81" s="7">
        <v>28</v>
      </c>
      <c r="J81" s="7">
        <v>29</v>
      </c>
      <c r="K81" s="7">
        <v>30</v>
      </c>
      <c r="L81" s="7">
        <v>31</v>
      </c>
      <c r="M81" s="7">
        <v>32</v>
      </c>
      <c r="N81" s="7">
        <v>33</v>
      </c>
      <c r="O81" s="7">
        <v>41</v>
      </c>
      <c r="P81" s="7">
        <v>26</v>
      </c>
      <c r="Q81" s="7">
        <v>27</v>
      </c>
      <c r="R81" s="7">
        <v>28</v>
      </c>
      <c r="S81" s="7">
        <v>29</v>
      </c>
      <c r="T81" s="7">
        <v>30</v>
      </c>
      <c r="U81" s="7">
        <v>31</v>
      </c>
      <c r="V81" s="7">
        <v>32</v>
      </c>
      <c r="W81" s="7">
        <v>33</v>
      </c>
      <c r="X81" s="7">
        <v>41</v>
      </c>
    </row>
    <row r="82" spans="1:24" ht="15.75" customHeight="1" x14ac:dyDescent="0.25">
      <c r="A82" s="4" t="s">
        <v>229</v>
      </c>
      <c r="B82" s="3" t="s">
        <v>228</v>
      </c>
      <c r="C82" s="1" t="s">
        <v>3135</v>
      </c>
      <c r="D82" s="4" t="s">
        <v>1632</v>
      </c>
      <c r="E82" s="7">
        <v>80</v>
      </c>
      <c r="F82" s="7">
        <v>80</v>
      </c>
      <c r="G82" s="7">
        <v>80</v>
      </c>
      <c r="H82" s="7">
        <v>80</v>
      </c>
      <c r="I82" s="7">
        <v>80</v>
      </c>
      <c r="J82" s="7">
        <v>80</v>
      </c>
      <c r="K82" s="7">
        <v>80</v>
      </c>
      <c r="L82" s="7">
        <v>80</v>
      </c>
      <c r="M82" s="9">
        <v>80</v>
      </c>
      <c r="N82" s="74"/>
      <c r="O82" s="74"/>
      <c r="P82" s="74"/>
      <c r="Q82" s="74"/>
      <c r="R82" s="74"/>
      <c r="S82" s="74"/>
      <c r="T82" s="74"/>
      <c r="U82" s="74"/>
      <c r="V82" s="74"/>
      <c r="W82" s="74"/>
      <c r="X82" s="74"/>
    </row>
    <row r="83" spans="1:24" ht="15.75" customHeight="1" x14ac:dyDescent="0.25">
      <c r="A83" s="4" t="s">
        <v>231</v>
      </c>
      <c r="B83" s="3" t="s">
        <v>230</v>
      </c>
      <c r="C83" s="1" t="s">
        <v>232</v>
      </c>
      <c r="D83" s="4" t="s">
        <v>1603</v>
      </c>
      <c r="E83" s="18">
        <v>50</v>
      </c>
      <c r="F83" s="19">
        <v>58</v>
      </c>
      <c r="G83" s="74"/>
      <c r="H83" s="74"/>
      <c r="I83" s="74"/>
      <c r="J83" s="74"/>
      <c r="K83" s="74"/>
      <c r="L83" s="74"/>
      <c r="M83" s="74"/>
    </row>
    <row r="84" spans="1:24" ht="15.75" customHeight="1" x14ac:dyDescent="0.25">
      <c r="A84" s="4" t="s">
        <v>234</v>
      </c>
      <c r="B84" s="66" t="s">
        <v>233</v>
      </c>
      <c r="C84" s="1" t="s">
        <v>135</v>
      </c>
      <c r="D84" s="4" t="s">
        <v>1619</v>
      </c>
      <c r="E84" s="5">
        <v>60</v>
      </c>
      <c r="F84" s="7">
        <v>50</v>
      </c>
    </row>
    <row r="85" spans="1:24" ht="15.75" customHeight="1" x14ac:dyDescent="0.25">
      <c r="A85" s="4" t="s">
        <v>236</v>
      </c>
      <c r="B85" s="14" t="s">
        <v>1633</v>
      </c>
      <c r="C85" s="1" t="s">
        <v>3149</v>
      </c>
      <c r="D85" s="4" t="s">
        <v>1634</v>
      </c>
      <c r="E85" s="72">
        <v>58</v>
      </c>
      <c r="F85" s="73">
        <v>50</v>
      </c>
    </row>
    <row r="86" spans="1:24" ht="15.75" customHeight="1" x14ac:dyDescent="0.25">
      <c r="A86" s="4" t="s">
        <v>238</v>
      </c>
      <c r="B86" s="14" t="s">
        <v>1635</v>
      </c>
      <c r="C86" s="1" t="s">
        <v>239</v>
      </c>
      <c r="D86" s="4" t="s">
        <v>1617</v>
      </c>
      <c r="E86" s="1">
        <v>62</v>
      </c>
    </row>
    <row r="87" spans="1:24" ht="15.75" customHeight="1" x14ac:dyDescent="0.25">
      <c r="A87" s="4" t="s">
        <v>241</v>
      </c>
      <c r="B87" s="3" t="s">
        <v>240</v>
      </c>
      <c r="C87" s="1" t="s">
        <v>79</v>
      </c>
      <c r="D87" s="4" t="s">
        <v>1603</v>
      </c>
      <c r="E87" s="5">
        <v>68</v>
      </c>
      <c r="F87" s="67"/>
      <c r="G87" s="67"/>
      <c r="H87" s="67"/>
      <c r="I87" s="67"/>
    </row>
    <row r="88" spans="1:24" ht="15.75" customHeight="1" x14ac:dyDescent="0.25">
      <c r="A88" s="4" t="s">
        <v>243</v>
      </c>
      <c r="B88" s="3" t="s">
        <v>242</v>
      </c>
      <c r="C88" s="1" t="s">
        <v>3150</v>
      </c>
      <c r="D88" s="4" t="s">
        <v>1605</v>
      </c>
      <c r="E88" s="5">
        <v>54</v>
      </c>
      <c r="F88" s="7">
        <v>58</v>
      </c>
      <c r="G88" s="7">
        <v>58</v>
      </c>
      <c r="H88" s="7">
        <v>58</v>
      </c>
      <c r="I88" s="7">
        <v>62</v>
      </c>
    </row>
    <row r="89" spans="1:24" ht="15.75" customHeight="1" x14ac:dyDescent="0.25">
      <c r="A89" s="4" t="s">
        <v>245</v>
      </c>
      <c r="B89" s="3" t="s">
        <v>244</v>
      </c>
      <c r="C89" s="1" t="s">
        <v>79</v>
      </c>
      <c r="D89" s="6" t="s">
        <v>1636</v>
      </c>
      <c r="E89" s="5">
        <v>68</v>
      </c>
      <c r="F89" s="74"/>
      <c r="G89" s="74"/>
      <c r="H89" s="74"/>
      <c r="I89" s="74"/>
    </row>
    <row r="90" spans="1:24" ht="15.75" customHeight="1" x14ac:dyDescent="0.25">
      <c r="A90" s="4" t="s">
        <v>247</v>
      </c>
      <c r="B90" s="3" t="s">
        <v>246</v>
      </c>
      <c r="C90" s="1" t="s">
        <v>3151</v>
      </c>
      <c r="D90" s="4" t="s">
        <v>1637</v>
      </c>
      <c r="E90" s="5">
        <v>46</v>
      </c>
      <c r="F90" s="7">
        <v>44</v>
      </c>
    </row>
    <row r="91" spans="1:24" ht="15.75" customHeight="1" x14ac:dyDescent="0.25">
      <c r="A91" s="4" t="s">
        <v>249</v>
      </c>
      <c r="B91" s="3" t="s">
        <v>248</v>
      </c>
      <c r="C91" s="1" t="s">
        <v>3175</v>
      </c>
      <c r="D91" s="4" t="s">
        <v>1605</v>
      </c>
      <c r="E91" s="71">
        <v>58</v>
      </c>
      <c r="F91" s="74"/>
      <c r="G91" s="67"/>
    </row>
    <row r="92" spans="1:24" ht="15.75" customHeight="1" x14ac:dyDescent="0.25">
      <c r="A92" s="4" t="s">
        <v>251</v>
      </c>
      <c r="B92" s="3" t="s">
        <v>250</v>
      </c>
      <c r="C92" s="1" t="s">
        <v>3136</v>
      </c>
      <c r="D92" s="4" t="s">
        <v>1605</v>
      </c>
      <c r="E92" s="66">
        <v>40</v>
      </c>
      <c r="F92" s="1">
        <v>40</v>
      </c>
      <c r="G92" s="1">
        <v>40</v>
      </c>
    </row>
    <row r="93" spans="1:24" ht="15.75" customHeight="1" x14ac:dyDescent="0.25">
      <c r="A93" s="4" t="s">
        <v>253</v>
      </c>
      <c r="B93" s="3" t="s">
        <v>252</v>
      </c>
      <c r="C93" s="1" t="s">
        <v>239</v>
      </c>
      <c r="D93" s="4" t="s">
        <v>1605</v>
      </c>
      <c r="E93" s="5">
        <v>56</v>
      </c>
      <c r="F93" s="67"/>
      <c r="G93" s="67"/>
      <c r="H93" s="67"/>
      <c r="I93" s="67"/>
      <c r="J93" s="67"/>
    </row>
    <row r="94" spans="1:24" ht="15.75" customHeight="1" x14ac:dyDescent="0.25">
      <c r="A94" s="4" t="s">
        <v>255</v>
      </c>
      <c r="B94" s="3" t="s">
        <v>1638</v>
      </c>
      <c r="C94" s="1" t="s">
        <v>3152</v>
      </c>
      <c r="D94" s="4" t="s">
        <v>1639</v>
      </c>
      <c r="E94" s="5">
        <v>66</v>
      </c>
      <c r="F94" s="7">
        <v>62</v>
      </c>
      <c r="G94" s="7">
        <v>64</v>
      </c>
      <c r="H94" s="7">
        <v>66</v>
      </c>
      <c r="I94" s="7">
        <v>64</v>
      </c>
      <c r="J94" s="7">
        <v>64</v>
      </c>
      <c r="K94" s="67"/>
      <c r="L94" s="67"/>
      <c r="M94" s="67"/>
      <c r="N94" s="67"/>
    </row>
    <row r="95" spans="1:24" ht="15.75" customHeight="1" x14ac:dyDescent="0.25">
      <c r="A95" s="4" t="s">
        <v>257</v>
      </c>
      <c r="B95" s="3" t="s">
        <v>256</v>
      </c>
      <c r="C95" s="1" t="s">
        <v>3135</v>
      </c>
      <c r="D95" s="4" t="s">
        <v>1640</v>
      </c>
      <c r="E95" s="7">
        <v>48</v>
      </c>
      <c r="F95" s="7">
        <v>52</v>
      </c>
      <c r="G95" s="7">
        <v>56</v>
      </c>
      <c r="H95" s="7">
        <v>60</v>
      </c>
      <c r="I95" s="7">
        <v>60</v>
      </c>
      <c r="J95" s="7">
        <v>64</v>
      </c>
      <c r="K95" s="7">
        <v>64</v>
      </c>
      <c r="L95" s="7">
        <v>64</v>
      </c>
      <c r="M95" s="7">
        <v>68</v>
      </c>
      <c r="N95" s="19">
        <v>60</v>
      </c>
    </row>
    <row r="96" spans="1:24" ht="15.75" customHeight="1" x14ac:dyDescent="0.25">
      <c r="A96" s="4" t="s">
        <v>259</v>
      </c>
      <c r="B96" s="3" t="s">
        <v>258</v>
      </c>
      <c r="C96" s="1" t="s">
        <v>3153</v>
      </c>
      <c r="D96" s="4" t="s">
        <v>1617</v>
      </c>
      <c r="E96" s="71">
        <v>52</v>
      </c>
      <c r="F96" s="74"/>
      <c r="G96" s="74"/>
      <c r="H96" s="74"/>
      <c r="I96" s="74"/>
      <c r="J96" s="74"/>
      <c r="K96" s="74"/>
      <c r="L96" s="74"/>
      <c r="M96" s="74"/>
      <c r="N96" s="74"/>
    </row>
    <row r="97" spans="1:19" ht="15.75" customHeight="1" x14ac:dyDescent="0.25">
      <c r="A97" s="4" t="s">
        <v>261</v>
      </c>
      <c r="B97" s="3" t="s">
        <v>260</v>
      </c>
      <c r="C97" s="1" t="s">
        <v>3143</v>
      </c>
      <c r="D97" s="4" t="s">
        <v>1605</v>
      </c>
      <c r="E97" s="5">
        <v>58</v>
      </c>
      <c r="F97" s="7">
        <v>58</v>
      </c>
      <c r="G97" s="7">
        <v>58</v>
      </c>
      <c r="H97" s="7">
        <v>58</v>
      </c>
      <c r="I97" s="67"/>
      <c r="J97" s="67"/>
      <c r="K97" s="67"/>
    </row>
    <row r="98" spans="1:19" ht="15.75" customHeight="1" x14ac:dyDescent="0.25">
      <c r="A98" s="4" t="s">
        <v>263</v>
      </c>
      <c r="B98" s="3" t="s">
        <v>262</v>
      </c>
      <c r="C98" s="1" t="s">
        <v>357</v>
      </c>
      <c r="D98" s="4" t="s">
        <v>1611</v>
      </c>
      <c r="E98" s="5">
        <v>64</v>
      </c>
      <c r="F98" s="7">
        <v>66</v>
      </c>
      <c r="G98" s="7">
        <v>68</v>
      </c>
      <c r="H98" s="7">
        <v>66</v>
      </c>
      <c r="I98" s="7">
        <v>66</v>
      </c>
      <c r="J98" s="7">
        <v>60</v>
      </c>
      <c r="K98" s="7">
        <v>62</v>
      </c>
    </row>
    <row r="99" spans="1:19" ht="15.75" customHeight="1" x14ac:dyDescent="0.25">
      <c r="A99" s="4" t="s">
        <v>265</v>
      </c>
      <c r="B99" s="3" t="s">
        <v>264</v>
      </c>
      <c r="C99" s="1" t="s">
        <v>3137</v>
      </c>
      <c r="D99" s="4" t="s">
        <v>1605</v>
      </c>
      <c r="E99" s="71">
        <v>72</v>
      </c>
      <c r="F99" s="74"/>
      <c r="G99" s="74"/>
      <c r="H99" s="74"/>
      <c r="I99" s="74"/>
      <c r="J99" s="74"/>
      <c r="K99" s="74"/>
    </row>
    <row r="100" spans="1:19" ht="15.75" customHeight="1" x14ac:dyDescent="0.25">
      <c r="A100" s="4" t="s">
        <v>267</v>
      </c>
      <c r="B100" s="3" t="s">
        <v>266</v>
      </c>
      <c r="C100" s="1" t="s">
        <v>3189</v>
      </c>
      <c r="D100" s="4" t="s">
        <v>1605</v>
      </c>
      <c r="E100" s="5">
        <v>62</v>
      </c>
      <c r="F100" s="7">
        <v>62</v>
      </c>
      <c r="G100" s="7">
        <v>62</v>
      </c>
      <c r="H100" s="7">
        <v>58</v>
      </c>
      <c r="I100" s="67"/>
      <c r="J100" s="67"/>
      <c r="K100" s="67"/>
      <c r="L100" s="67"/>
      <c r="M100" s="67"/>
      <c r="N100" s="67"/>
      <c r="O100" s="67"/>
      <c r="P100" s="67"/>
      <c r="Q100" s="67"/>
      <c r="R100" s="67"/>
      <c r="S100" s="67"/>
    </row>
    <row r="101" spans="1:19" ht="15.75" customHeight="1" x14ac:dyDescent="0.25">
      <c r="A101" s="4" t="s">
        <v>269</v>
      </c>
      <c r="B101" s="3" t="s">
        <v>1641</v>
      </c>
      <c r="C101" s="1" t="s">
        <v>135</v>
      </c>
      <c r="D101" s="4" t="s">
        <v>1600</v>
      </c>
      <c r="E101" s="7">
        <v>56</v>
      </c>
      <c r="F101" s="7">
        <v>56</v>
      </c>
      <c r="G101" s="7">
        <v>56</v>
      </c>
      <c r="H101" s="7">
        <v>56</v>
      </c>
      <c r="I101" s="7">
        <v>56</v>
      </c>
      <c r="J101" s="7">
        <v>56</v>
      </c>
      <c r="K101" s="7">
        <v>56</v>
      </c>
      <c r="L101" s="7">
        <v>56</v>
      </c>
      <c r="M101" s="7">
        <v>56</v>
      </c>
      <c r="N101" s="7">
        <v>56</v>
      </c>
      <c r="O101" s="7">
        <v>56</v>
      </c>
      <c r="P101" s="7">
        <v>56</v>
      </c>
      <c r="Q101" s="7">
        <v>56</v>
      </c>
      <c r="R101" s="7">
        <v>56</v>
      </c>
      <c r="S101" s="7">
        <v>56</v>
      </c>
    </row>
    <row r="102" spans="1:19" ht="15.75" customHeight="1" x14ac:dyDescent="0.25">
      <c r="A102" s="4" t="s">
        <v>271</v>
      </c>
      <c r="B102" s="3" t="s">
        <v>270</v>
      </c>
      <c r="C102" s="1" t="s">
        <v>135</v>
      </c>
      <c r="D102" s="4" t="s">
        <v>1605</v>
      </c>
      <c r="E102" s="5">
        <v>56</v>
      </c>
      <c r="F102" s="74"/>
      <c r="G102" s="74"/>
      <c r="H102" s="74"/>
      <c r="I102" s="74"/>
      <c r="J102" s="74"/>
      <c r="K102" s="74"/>
      <c r="L102" s="74"/>
      <c r="M102" s="74"/>
      <c r="N102" s="74"/>
      <c r="O102" s="74"/>
      <c r="P102" s="74"/>
      <c r="Q102" s="74"/>
      <c r="R102" s="74"/>
      <c r="S102" s="74"/>
    </row>
    <row r="103" spans="1:19" ht="15.75" customHeight="1" x14ac:dyDescent="0.25">
      <c r="A103" s="4" t="s">
        <v>273</v>
      </c>
      <c r="B103" s="3" t="s">
        <v>272</v>
      </c>
      <c r="C103" s="1" t="s">
        <v>3171</v>
      </c>
      <c r="D103" s="4" t="s">
        <v>1603</v>
      </c>
      <c r="E103" s="5">
        <v>50</v>
      </c>
      <c r="F103" s="67"/>
      <c r="G103" s="67"/>
    </row>
    <row r="104" spans="1:19" ht="15.75" customHeight="1" x14ac:dyDescent="0.25">
      <c r="A104" s="4" t="s">
        <v>275</v>
      </c>
      <c r="B104" s="3" t="s">
        <v>274</v>
      </c>
      <c r="C104" s="1" t="s">
        <v>79</v>
      </c>
      <c r="D104" s="4" t="s">
        <v>1615</v>
      </c>
      <c r="E104" s="71">
        <v>44</v>
      </c>
      <c r="F104" s="1">
        <v>45</v>
      </c>
      <c r="G104" s="1">
        <v>64</v>
      </c>
    </row>
    <row r="105" spans="1:19" ht="15.75" customHeight="1" x14ac:dyDescent="0.25">
      <c r="A105" s="4" t="s">
        <v>277</v>
      </c>
      <c r="B105" s="3" t="s">
        <v>276</v>
      </c>
      <c r="C105" s="1" t="s">
        <v>65</v>
      </c>
      <c r="D105" s="4" t="s">
        <v>1642</v>
      </c>
      <c r="E105" s="5">
        <v>40</v>
      </c>
      <c r="F105" s="7">
        <v>64</v>
      </c>
    </row>
    <row r="106" spans="1:19" ht="15.75" customHeight="1" x14ac:dyDescent="0.25">
      <c r="A106" s="4" t="s">
        <v>279</v>
      </c>
      <c r="B106" s="3" t="s">
        <v>278</v>
      </c>
      <c r="C106" s="1" t="s">
        <v>3171</v>
      </c>
      <c r="D106" s="4" t="s">
        <v>1603</v>
      </c>
      <c r="E106" s="5">
        <v>54</v>
      </c>
      <c r="F106" s="74"/>
      <c r="G106" s="67"/>
    </row>
    <row r="107" spans="1:19" ht="15.75" customHeight="1" x14ac:dyDescent="0.25">
      <c r="A107" s="4" t="s">
        <v>281</v>
      </c>
      <c r="B107" s="3" t="s">
        <v>280</v>
      </c>
      <c r="C107" s="1" t="s">
        <v>201</v>
      </c>
      <c r="D107" s="4" t="s">
        <v>1626</v>
      </c>
      <c r="E107" s="71">
        <v>66</v>
      </c>
      <c r="F107" s="1">
        <v>70</v>
      </c>
      <c r="G107" s="1">
        <v>72</v>
      </c>
    </row>
    <row r="108" spans="1:19" ht="15.75" customHeight="1" x14ac:dyDescent="0.25">
      <c r="A108" s="4" t="s">
        <v>283</v>
      </c>
      <c r="B108" s="3" t="s">
        <v>282</v>
      </c>
      <c r="C108" s="1" t="s">
        <v>3172</v>
      </c>
      <c r="D108" s="4" t="s">
        <v>1643</v>
      </c>
      <c r="E108" s="5">
        <v>48</v>
      </c>
      <c r="F108" s="7">
        <v>52</v>
      </c>
      <c r="G108" s="7">
        <v>64</v>
      </c>
      <c r="H108" s="67"/>
      <c r="I108" s="67"/>
    </row>
    <row r="109" spans="1:19" ht="15.75" customHeight="1" x14ac:dyDescent="0.25">
      <c r="A109" s="4" t="s">
        <v>285</v>
      </c>
      <c r="B109" s="3" t="s">
        <v>284</v>
      </c>
      <c r="C109" s="1" t="s">
        <v>70</v>
      </c>
      <c r="D109" s="4" t="s">
        <v>1644</v>
      </c>
      <c r="E109" s="7">
        <v>100</v>
      </c>
      <c r="F109" s="7">
        <v>105</v>
      </c>
      <c r="G109" s="7">
        <v>106</v>
      </c>
      <c r="H109" s="16">
        <v>100</v>
      </c>
      <c r="I109" s="9">
        <v>102</v>
      </c>
    </row>
    <row r="110" spans="1:19" ht="15.75" customHeight="1" x14ac:dyDescent="0.25">
      <c r="A110" s="4" t="s">
        <v>287</v>
      </c>
      <c r="B110" s="3" t="s">
        <v>286</v>
      </c>
      <c r="C110" s="1" t="s">
        <v>3171</v>
      </c>
      <c r="D110" s="4" t="s">
        <v>1603</v>
      </c>
      <c r="E110" s="5">
        <v>52</v>
      </c>
      <c r="F110" s="74"/>
      <c r="G110" s="74"/>
      <c r="H110" s="74"/>
      <c r="I110" s="74"/>
    </row>
    <row r="111" spans="1:19" ht="15.75" customHeight="1" x14ac:dyDescent="0.25">
      <c r="A111" s="4" t="s">
        <v>289</v>
      </c>
      <c r="B111" s="3" t="s">
        <v>288</v>
      </c>
      <c r="C111" s="1" t="s">
        <v>79</v>
      </c>
      <c r="D111" s="4" t="s">
        <v>1645</v>
      </c>
      <c r="E111" s="5">
        <v>68</v>
      </c>
    </row>
    <row r="112" spans="1:19" ht="15.75" customHeight="1" x14ac:dyDescent="0.25">
      <c r="A112" s="4" t="s">
        <v>291</v>
      </c>
      <c r="B112" s="3" t="s">
        <v>290</v>
      </c>
      <c r="C112" s="1" t="s">
        <v>3175</v>
      </c>
      <c r="D112" s="4" t="s">
        <v>1646</v>
      </c>
      <c r="E112" s="71">
        <v>70</v>
      </c>
      <c r="F112" s="67"/>
      <c r="G112" s="67"/>
      <c r="H112" s="67"/>
      <c r="I112" s="67"/>
      <c r="J112" s="67"/>
    </row>
    <row r="113" spans="1:30" ht="15.75" customHeight="1" x14ac:dyDescent="0.25">
      <c r="A113" s="4" t="s">
        <v>293</v>
      </c>
      <c r="B113" s="3" t="s">
        <v>292</v>
      </c>
      <c r="C113" s="1" t="s">
        <v>79</v>
      </c>
      <c r="D113" s="6" t="s">
        <v>1647</v>
      </c>
      <c r="E113" s="5">
        <v>72</v>
      </c>
      <c r="F113" s="7">
        <v>72</v>
      </c>
      <c r="G113" s="7">
        <v>72</v>
      </c>
      <c r="H113" s="7">
        <v>72</v>
      </c>
      <c r="I113" s="7">
        <v>68</v>
      </c>
      <c r="J113" s="7"/>
    </row>
    <row r="114" spans="1:30" ht="15.75" customHeight="1" x14ac:dyDescent="0.25">
      <c r="A114" s="4" t="s">
        <v>295</v>
      </c>
      <c r="B114" s="3" t="s">
        <v>294</v>
      </c>
      <c r="C114" s="1" t="s">
        <v>3173</v>
      </c>
      <c r="D114" s="4" t="s">
        <v>1605</v>
      </c>
      <c r="E114" s="5">
        <v>58</v>
      </c>
      <c r="F114" s="74"/>
      <c r="G114" s="74"/>
      <c r="H114" s="74"/>
      <c r="I114" s="74"/>
      <c r="J114" s="74"/>
      <c r="K114" s="67"/>
      <c r="L114" s="67"/>
      <c r="M114" s="67"/>
      <c r="N114" s="67"/>
      <c r="O114" s="67"/>
      <c r="P114" s="67"/>
      <c r="Q114" s="67"/>
      <c r="R114" s="67"/>
      <c r="S114" s="67"/>
      <c r="T114" s="67"/>
      <c r="U114" s="67"/>
      <c r="V114" s="67"/>
      <c r="W114" s="67"/>
      <c r="X114" s="67"/>
      <c r="Y114" s="67"/>
      <c r="Z114" s="67"/>
      <c r="AA114" s="67"/>
      <c r="AB114" s="67"/>
      <c r="AC114" s="67"/>
      <c r="AD114" s="67"/>
    </row>
    <row r="115" spans="1:30" ht="15.75" customHeight="1" x14ac:dyDescent="0.25">
      <c r="A115" s="4" t="s">
        <v>297</v>
      </c>
      <c r="B115" s="3" t="s">
        <v>296</v>
      </c>
      <c r="C115" s="1" t="s">
        <v>135</v>
      </c>
      <c r="D115" s="4" t="s">
        <v>1648</v>
      </c>
      <c r="E115" s="7">
        <v>56</v>
      </c>
      <c r="F115" s="7">
        <v>56</v>
      </c>
      <c r="G115" s="7">
        <v>56</v>
      </c>
      <c r="H115" s="7">
        <v>56</v>
      </c>
      <c r="I115" s="7">
        <v>56</v>
      </c>
      <c r="J115" s="7">
        <v>56</v>
      </c>
      <c r="K115" s="7">
        <v>56</v>
      </c>
      <c r="L115" s="7">
        <v>56</v>
      </c>
      <c r="M115" s="7">
        <v>56</v>
      </c>
      <c r="N115" s="7">
        <v>56</v>
      </c>
      <c r="O115" s="7">
        <v>56</v>
      </c>
      <c r="P115" s="7">
        <v>56</v>
      </c>
      <c r="Q115" s="7">
        <v>56</v>
      </c>
      <c r="R115" s="7">
        <v>56</v>
      </c>
      <c r="S115" s="7">
        <v>56</v>
      </c>
      <c r="T115" s="7">
        <v>56</v>
      </c>
      <c r="U115" s="7">
        <v>56</v>
      </c>
      <c r="V115" s="7">
        <v>56</v>
      </c>
      <c r="W115" s="7">
        <v>56</v>
      </c>
      <c r="X115" s="7">
        <v>56</v>
      </c>
      <c r="Y115" s="7">
        <v>56</v>
      </c>
      <c r="Z115" s="7">
        <v>56</v>
      </c>
      <c r="AA115" s="7">
        <v>56</v>
      </c>
      <c r="AB115" s="9">
        <v>62</v>
      </c>
      <c r="AC115" s="9">
        <v>72</v>
      </c>
      <c r="AD115" s="9">
        <v>66</v>
      </c>
    </row>
    <row r="116" spans="1:30" ht="15.75" customHeight="1" x14ac:dyDescent="0.25">
      <c r="A116" s="4" t="s">
        <v>299</v>
      </c>
      <c r="B116" s="3" t="s">
        <v>298</v>
      </c>
      <c r="C116" s="1" t="s">
        <v>135</v>
      </c>
      <c r="D116" s="4" t="s">
        <v>1609</v>
      </c>
      <c r="E116" s="5">
        <v>54</v>
      </c>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74"/>
    </row>
    <row r="117" spans="1:30" ht="15.75" customHeight="1" x14ac:dyDescent="0.25">
      <c r="A117" s="4" t="s">
        <v>301</v>
      </c>
      <c r="B117" s="3" t="s">
        <v>300</v>
      </c>
      <c r="C117" s="1" t="s">
        <v>201</v>
      </c>
      <c r="D117" s="4" t="s">
        <v>1626</v>
      </c>
      <c r="E117" s="7">
        <f>18*2</f>
        <v>36</v>
      </c>
      <c r="F117" s="67"/>
      <c r="G117" s="67"/>
      <c r="H117" s="67"/>
      <c r="I117" s="20"/>
      <c r="J117" s="67"/>
      <c r="K117" s="67"/>
      <c r="L117" s="67"/>
      <c r="M117" s="67"/>
      <c r="N117" s="67"/>
      <c r="O117" s="67"/>
      <c r="P117" s="67"/>
      <c r="Q117" s="67"/>
      <c r="R117" s="67"/>
      <c r="S117" s="67"/>
      <c r="U117" s="67"/>
      <c r="V117" s="67"/>
      <c r="W117" s="67"/>
      <c r="X117" s="67"/>
      <c r="Y117" s="67"/>
      <c r="Z117" s="67"/>
    </row>
    <row r="118" spans="1:30" ht="15.75" customHeight="1" x14ac:dyDescent="0.25">
      <c r="A118" s="4" t="s">
        <v>303</v>
      </c>
      <c r="B118" s="3" t="s">
        <v>1649</v>
      </c>
      <c r="C118" s="1" t="s">
        <v>304</v>
      </c>
      <c r="D118" s="4" t="s">
        <v>1605</v>
      </c>
      <c r="E118" s="10">
        <v>54</v>
      </c>
      <c r="F118" s="7">
        <v>54</v>
      </c>
      <c r="G118" s="7">
        <v>54</v>
      </c>
      <c r="H118" s="7">
        <v>54</v>
      </c>
      <c r="I118" s="7">
        <v>54</v>
      </c>
      <c r="J118" s="7">
        <v>50</v>
      </c>
      <c r="K118" s="7">
        <v>54</v>
      </c>
      <c r="L118" s="7">
        <v>54</v>
      </c>
      <c r="M118" s="7">
        <v>54</v>
      </c>
      <c r="N118" s="7">
        <v>52</v>
      </c>
      <c r="O118" s="7">
        <v>54</v>
      </c>
      <c r="P118" s="7">
        <v>54</v>
      </c>
      <c r="Q118" s="7">
        <v>54</v>
      </c>
      <c r="R118" s="7">
        <v>54</v>
      </c>
      <c r="S118" s="7">
        <v>54</v>
      </c>
      <c r="U118" s="7"/>
      <c r="V118" s="7"/>
      <c r="W118" s="7"/>
      <c r="X118" s="7"/>
      <c r="Y118" s="7"/>
      <c r="Z118" s="7"/>
    </row>
    <row r="119" spans="1:30" ht="15.75" customHeight="1" x14ac:dyDescent="0.25">
      <c r="A119" s="4" t="s">
        <v>306</v>
      </c>
      <c r="B119" s="3" t="s">
        <v>1650</v>
      </c>
      <c r="C119" s="1" t="s">
        <v>304</v>
      </c>
      <c r="D119" s="4" t="s">
        <v>1605</v>
      </c>
      <c r="E119" s="73">
        <v>48</v>
      </c>
      <c r="F119" s="73">
        <v>48</v>
      </c>
      <c r="G119" s="73">
        <v>54</v>
      </c>
      <c r="H119" s="73">
        <v>54</v>
      </c>
      <c r="I119" s="73">
        <v>54</v>
      </c>
      <c r="J119" s="73">
        <v>54</v>
      </c>
      <c r="K119" s="74"/>
      <c r="L119" s="74"/>
      <c r="M119" s="74"/>
      <c r="N119" s="74"/>
      <c r="O119" s="74"/>
      <c r="P119" s="74"/>
      <c r="Q119" s="74"/>
      <c r="R119" s="74"/>
      <c r="S119" s="74"/>
      <c r="U119" s="74"/>
      <c r="V119" s="74"/>
      <c r="W119" s="74"/>
      <c r="X119" s="74"/>
      <c r="Y119" s="74"/>
      <c r="Z119" s="74"/>
    </row>
    <row r="120" spans="1:30" ht="15.75" customHeight="1" x14ac:dyDescent="0.25">
      <c r="A120" s="4" t="s">
        <v>308</v>
      </c>
      <c r="B120" s="3" t="s">
        <v>307</v>
      </c>
      <c r="C120" s="1" t="s">
        <v>3142</v>
      </c>
      <c r="D120" s="4" t="s">
        <v>1605</v>
      </c>
      <c r="E120" s="5">
        <v>50</v>
      </c>
      <c r="F120" s="7">
        <v>50</v>
      </c>
      <c r="G120" s="7">
        <v>50</v>
      </c>
      <c r="H120" s="7">
        <v>50</v>
      </c>
      <c r="I120" s="7">
        <v>50</v>
      </c>
      <c r="J120" s="7">
        <v>50</v>
      </c>
      <c r="K120" s="7">
        <v>50</v>
      </c>
      <c r="L120" s="7">
        <v>50</v>
      </c>
      <c r="M120" s="7"/>
      <c r="N120" s="7"/>
    </row>
    <row r="121" spans="1:30" ht="15.75" customHeight="1" x14ac:dyDescent="0.25">
      <c r="A121" s="4" t="s">
        <v>310</v>
      </c>
      <c r="B121" s="3" t="s">
        <v>309</v>
      </c>
      <c r="C121" s="1" t="s">
        <v>3145</v>
      </c>
      <c r="D121" s="4" t="s">
        <v>1608</v>
      </c>
      <c r="E121" s="73">
        <v>70</v>
      </c>
      <c r="F121" s="74"/>
      <c r="G121" s="74"/>
      <c r="H121" s="74"/>
      <c r="I121" s="74"/>
      <c r="J121" s="74"/>
      <c r="K121" s="74"/>
      <c r="L121" s="74"/>
      <c r="M121" s="74"/>
      <c r="N121" s="74"/>
    </row>
    <row r="122" spans="1:30" ht="15.75" customHeight="1" x14ac:dyDescent="0.25">
      <c r="A122" s="4" t="s">
        <v>312</v>
      </c>
      <c r="B122" s="3" t="s">
        <v>311</v>
      </c>
      <c r="C122" s="1" t="s">
        <v>3171</v>
      </c>
      <c r="D122" s="4" t="s">
        <v>1605</v>
      </c>
      <c r="E122" s="5">
        <v>68</v>
      </c>
    </row>
    <row r="123" spans="1:30" ht="15.75" customHeight="1" x14ac:dyDescent="0.25">
      <c r="A123" s="4" t="s">
        <v>314</v>
      </c>
      <c r="B123" s="3" t="s">
        <v>313</v>
      </c>
      <c r="C123" s="1" t="s">
        <v>3172</v>
      </c>
      <c r="D123" s="4" t="s">
        <v>1609</v>
      </c>
      <c r="E123" s="5">
        <v>48</v>
      </c>
    </row>
    <row r="124" spans="1:30" ht="15.75" customHeight="1" x14ac:dyDescent="0.25">
      <c r="A124" s="4" t="s">
        <v>316</v>
      </c>
      <c r="B124" s="3" t="s">
        <v>315</v>
      </c>
      <c r="C124" s="1" t="s">
        <v>317</v>
      </c>
      <c r="D124" s="4" t="s">
        <v>1651</v>
      </c>
      <c r="E124" s="71">
        <v>60</v>
      </c>
      <c r="F124" s="67"/>
      <c r="G124" s="67"/>
      <c r="H124" s="67"/>
      <c r="I124" s="67"/>
      <c r="J124" s="67"/>
      <c r="K124" s="67"/>
      <c r="L124" s="67"/>
      <c r="M124" s="67"/>
      <c r="N124" s="67"/>
      <c r="O124" s="67"/>
      <c r="P124" s="67"/>
      <c r="Q124" s="67"/>
      <c r="R124" s="67"/>
      <c r="S124" s="67"/>
      <c r="T124" s="67"/>
      <c r="U124" s="67"/>
      <c r="V124" s="67"/>
      <c r="W124" s="67"/>
      <c r="X124" s="67"/>
      <c r="Y124" s="67"/>
      <c r="Z124" s="67"/>
      <c r="AA124" s="67"/>
      <c r="AB124" s="67"/>
      <c r="AC124" s="67"/>
      <c r="AD124" s="67"/>
    </row>
    <row r="125" spans="1:30" ht="15.75" customHeight="1" x14ac:dyDescent="0.25">
      <c r="A125" s="4" t="s">
        <v>319</v>
      </c>
      <c r="B125" s="3" t="s">
        <v>318</v>
      </c>
      <c r="C125" s="1" t="s">
        <v>3152</v>
      </c>
      <c r="D125" s="4" t="s">
        <v>1605</v>
      </c>
      <c r="E125" s="5">
        <v>64</v>
      </c>
      <c r="F125" s="7">
        <v>62</v>
      </c>
      <c r="G125" s="7">
        <v>62</v>
      </c>
      <c r="H125" s="7">
        <v>66</v>
      </c>
      <c r="I125" s="7">
        <v>66</v>
      </c>
      <c r="J125" s="7">
        <v>64</v>
      </c>
      <c r="K125" s="7">
        <v>66</v>
      </c>
      <c r="L125" s="7">
        <v>68</v>
      </c>
      <c r="M125" s="7">
        <v>64</v>
      </c>
      <c r="N125" s="7">
        <v>66</v>
      </c>
      <c r="O125" s="7">
        <v>68</v>
      </c>
      <c r="P125" s="7">
        <v>68</v>
      </c>
      <c r="Q125" s="7">
        <v>62</v>
      </c>
      <c r="R125" s="7">
        <v>66</v>
      </c>
      <c r="S125" s="7">
        <v>68</v>
      </c>
      <c r="T125" s="7">
        <v>66</v>
      </c>
      <c r="U125" s="7">
        <v>67</v>
      </c>
      <c r="V125" s="7">
        <v>68</v>
      </c>
      <c r="W125" s="7">
        <v>69</v>
      </c>
      <c r="X125" s="7">
        <v>66</v>
      </c>
      <c r="Y125" s="7">
        <v>67</v>
      </c>
      <c r="Z125" s="7">
        <v>68</v>
      </c>
      <c r="AA125" s="7">
        <v>69</v>
      </c>
      <c r="AB125" s="7">
        <v>67</v>
      </c>
      <c r="AC125" s="7">
        <v>68</v>
      </c>
      <c r="AD125" s="7">
        <v>66</v>
      </c>
    </row>
    <row r="126" spans="1:30" ht="15.75" customHeight="1" x14ac:dyDescent="0.25">
      <c r="A126" s="4" t="s">
        <v>321</v>
      </c>
      <c r="B126" s="3" t="s">
        <v>320</v>
      </c>
      <c r="C126" s="1" t="s">
        <v>3172</v>
      </c>
      <c r="D126" s="4" t="s">
        <v>1605</v>
      </c>
      <c r="E126" s="5">
        <v>44</v>
      </c>
      <c r="F126" s="7">
        <v>64</v>
      </c>
      <c r="G126" s="74"/>
      <c r="H126" s="74"/>
      <c r="I126" s="74"/>
      <c r="J126" s="74"/>
      <c r="K126" s="74"/>
      <c r="L126" s="74"/>
      <c r="M126" s="74"/>
      <c r="N126" s="74"/>
      <c r="O126" s="74"/>
      <c r="P126" s="74"/>
      <c r="Q126" s="74"/>
      <c r="R126" s="74"/>
      <c r="S126" s="74"/>
      <c r="T126" s="74"/>
      <c r="U126" s="74"/>
      <c r="V126" s="74"/>
      <c r="W126" s="74"/>
      <c r="X126" s="74"/>
      <c r="Y126" s="74"/>
      <c r="Z126" s="74"/>
      <c r="AA126" s="74"/>
      <c r="AB126" s="74"/>
      <c r="AC126" s="74"/>
      <c r="AD126" s="74"/>
    </row>
    <row r="127" spans="1:30" ht="15.75" customHeight="1" x14ac:dyDescent="0.25">
      <c r="A127" s="4" t="s">
        <v>323</v>
      </c>
      <c r="B127" s="3" t="s">
        <v>322</v>
      </c>
      <c r="C127" s="1" t="s">
        <v>324</v>
      </c>
      <c r="D127" s="4" t="s">
        <v>1652</v>
      </c>
      <c r="E127" s="5">
        <v>62</v>
      </c>
      <c r="F127" s="74"/>
    </row>
    <row r="128" spans="1:30" ht="15.75" customHeight="1" x14ac:dyDescent="0.25">
      <c r="A128" s="4" t="s">
        <v>326</v>
      </c>
      <c r="B128" s="3" t="s">
        <v>325</v>
      </c>
      <c r="C128" s="1" t="s">
        <v>70</v>
      </c>
      <c r="D128" s="4" t="s">
        <v>1653</v>
      </c>
      <c r="E128" s="5">
        <v>52</v>
      </c>
      <c r="F128" s="7">
        <v>54</v>
      </c>
    </row>
    <row r="129" spans="1:22" ht="15.75" customHeight="1" x14ac:dyDescent="0.25">
      <c r="A129" s="4" t="s">
        <v>328</v>
      </c>
      <c r="B129" s="3" t="s">
        <v>327</v>
      </c>
      <c r="C129" s="1" t="s">
        <v>3136</v>
      </c>
      <c r="D129" s="4" t="s">
        <v>1654</v>
      </c>
      <c r="E129" s="5">
        <v>24</v>
      </c>
      <c r="F129" s="74"/>
    </row>
    <row r="130" spans="1:22" ht="15.75" customHeight="1" x14ac:dyDescent="0.25">
      <c r="A130" s="4" t="s">
        <v>330</v>
      </c>
      <c r="B130" s="3" t="s">
        <v>329</v>
      </c>
      <c r="C130" s="1" t="s">
        <v>3138</v>
      </c>
      <c r="D130" s="4" t="s">
        <v>1600</v>
      </c>
      <c r="E130" s="5">
        <v>50</v>
      </c>
      <c r="F130" s="7">
        <v>52</v>
      </c>
    </row>
    <row r="131" spans="1:22" ht="15.75" customHeight="1" x14ac:dyDescent="0.25">
      <c r="A131" s="4" t="s">
        <v>332</v>
      </c>
      <c r="B131" s="3" t="s">
        <v>331</v>
      </c>
      <c r="C131" s="1" t="s">
        <v>3138</v>
      </c>
      <c r="D131" s="4" t="s">
        <v>1600</v>
      </c>
      <c r="E131" s="10">
        <v>48</v>
      </c>
      <c r="F131" s="7">
        <v>50</v>
      </c>
    </row>
    <row r="132" spans="1:22" ht="15.75" customHeight="1" x14ac:dyDescent="0.25">
      <c r="A132" s="4" t="s">
        <v>334</v>
      </c>
      <c r="B132" s="3" t="s">
        <v>333</v>
      </c>
      <c r="C132" s="1" t="s">
        <v>3150</v>
      </c>
      <c r="D132" s="4" t="s">
        <v>1655</v>
      </c>
      <c r="E132" s="5">
        <v>64</v>
      </c>
      <c r="F132" s="74"/>
      <c r="G132" s="67"/>
      <c r="H132" s="67"/>
      <c r="I132" s="67"/>
      <c r="J132" s="67"/>
      <c r="K132" s="67"/>
      <c r="L132" s="67"/>
      <c r="M132" s="67"/>
      <c r="N132" s="67"/>
      <c r="O132" s="67"/>
      <c r="P132" s="67"/>
      <c r="Q132" s="67"/>
      <c r="R132" s="67"/>
      <c r="S132" s="67"/>
      <c r="T132" s="67"/>
      <c r="U132" s="67"/>
      <c r="V132" s="67"/>
    </row>
    <row r="133" spans="1:22" ht="15.75" customHeight="1" x14ac:dyDescent="0.25">
      <c r="A133" s="4" t="s">
        <v>336</v>
      </c>
      <c r="B133" s="3" t="s">
        <v>335</v>
      </c>
      <c r="C133" s="1" t="s">
        <v>65</v>
      </c>
      <c r="D133" s="4" t="s">
        <v>1656</v>
      </c>
      <c r="E133" s="5">
        <v>80</v>
      </c>
      <c r="F133" s="7">
        <v>80</v>
      </c>
      <c r="G133" s="7">
        <v>80</v>
      </c>
      <c r="H133" s="7">
        <v>80</v>
      </c>
      <c r="I133" s="7">
        <v>80</v>
      </c>
      <c r="J133" s="7">
        <v>78</v>
      </c>
      <c r="K133" s="7">
        <v>78</v>
      </c>
      <c r="L133" s="7">
        <v>79</v>
      </c>
      <c r="M133" s="7">
        <v>78</v>
      </c>
      <c r="N133" s="7">
        <v>68</v>
      </c>
      <c r="O133" s="7">
        <v>69</v>
      </c>
      <c r="P133" s="7">
        <v>70</v>
      </c>
      <c r="Q133" s="7">
        <v>71</v>
      </c>
      <c r="R133" s="7">
        <v>72</v>
      </c>
      <c r="S133" s="7">
        <v>73</v>
      </c>
      <c r="T133" s="7">
        <v>74</v>
      </c>
      <c r="U133" s="7">
        <v>72</v>
      </c>
      <c r="V133" s="8">
        <v>78</v>
      </c>
    </row>
    <row r="134" spans="1:22" ht="15.75" customHeight="1" x14ac:dyDescent="0.25">
      <c r="A134" s="4" t="s">
        <v>338</v>
      </c>
      <c r="B134" s="3" t="s">
        <v>337</v>
      </c>
      <c r="C134" s="1" t="s">
        <v>79</v>
      </c>
      <c r="D134" s="4" t="s">
        <v>1615</v>
      </c>
      <c r="E134" s="71">
        <v>64</v>
      </c>
      <c r="F134" s="74"/>
      <c r="G134" s="74"/>
      <c r="H134" s="74"/>
      <c r="I134" s="74"/>
      <c r="J134" s="74"/>
      <c r="K134" s="74"/>
      <c r="L134" s="74"/>
      <c r="M134" s="74"/>
      <c r="N134" s="74"/>
      <c r="O134" s="74"/>
      <c r="P134" s="74"/>
      <c r="Q134" s="74"/>
      <c r="R134" s="74"/>
      <c r="S134" s="74"/>
      <c r="T134" s="74"/>
      <c r="U134" s="74"/>
      <c r="V134" s="74"/>
    </row>
    <row r="135" spans="1:22" ht="15.75" customHeight="1" x14ac:dyDescent="0.25">
      <c r="A135" s="4" t="s">
        <v>340</v>
      </c>
      <c r="B135" s="66" t="s">
        <v>339</v>
      </c>
      <c r="C135" s="1" t="s">
        <v>341</v>
      </c>
      <c r="D135" s="4" t="s">
        <v>1605</v>
      </c>
      <c r="E135" s="5">
        <v>60</v>
      </c>
      <c r="F135" s="7">
        <v>60</v>
      </c>
      <c r="G135" s="7">
        <v>60</v>
      </c>
      <c r="H135" s="7">
        <v>66</v>
      </c>
      <c r="I135" s="7">
        <v>70</v>
      </c>
      <c r="J135" s="7">
        <v>70</v>
      </c>
      <c r="K135" s="7">
        <v>62</v>
      </c>
    </row>
    <row r="136" spans="1:22" ht="15.75" customHeight="1" x14ac:dyDescent="0.25">
      <c r="A136" s="4" t="s">
        <v>343</v>
      </c>
      <c r="B136" s="14" t="s">
        <v>342</v>
      </c>
      <c r="C136" s="1" t="s">
        <v>344</v>
      </c>
      <c r="D136" s="4" t="s">
        <v>1657</v>
      </c>
      <c r="E136" s="72">
        <v>12</v>
      </c>
      <c r="F136" s="73">
        <v>12</v>
      </c>
      <c r="G136" s="73">
        <v>12</v>
      </c>
      <c r="H136" s="73">
        <v>12</v>
      </c>
      <c r="I136" s="73">
        <v>12</v>
      </c>
      <c r="J136" s="73">
        <v>12</v>
      </c>
      <c r="K136" s="74"/>
    </row>
    <row r="137" spans="1:22" ht="15.75" customHeight="1" x14ac:dyDescent="0.25">
      <c r="A137" s="4" t="s">
        <v>346</v>
      </c>
      <c r="B137" s="3" t="s">
        <v>1658</v>
      </c>
      <c r="C137" s="1" t="s">
        <v>79</v>
      </c>
      <c r="D137" s="66" t="s">
        <v>1659</v>
      </c>
      <c r="E137" s="66">
        <v>54</v>
      </c>
    </row>
    <row r="138" spans="1:22" ht="15.75" customHeight="1" x14ac:dyDescent="0.25">
      <c r="A138" s="4" t="s">
        <v>348</v>
      </c>
      <c r="B138" s="3" t="s">
        <v>347</v>
      </c>
      <c r="C138" s="1" t="s">
        <v>65</v>
      </c>
      <c r="D138" s="4" t="s">
        <v>1608</v>
      </c>
      <c r="E138" s="1">
        <v>66</v>
      </c>
    </row>
    <row r="139" spans="1:22" ht="15.75" customHeight="1" x14ac:dyDescent="0.25">
      <c r="A139" s="4" t="s">
        <v>350</v>
      </c>
      <c r="B139" s="3" t="s">
        <v>349</v>
      </c>
      <c r="C139" s="1" t="s">
        <v>79</v>
      </c>
      <c r="D139" s="4" t="s">
        <v>1615</v>
      </c>
      <c r="E139" s="1">
        <v>68</v>
      </c>
    </row>
    <row r="140" spans="1:22" ht="15.75" customHeight="1" x14ac:dyDescent="0.25">
      <c r="A140" s="4" t="s">
        <v>352</v>
      </c>
      <c r="B140" s="3" t="s">
        <v>351</v>
      </c>
      <c r="C140" s="1" t="s">
        <v>3149</v>
      </c>
      <c r="D140" s="6" t="s">
        <v>1607</v>
      </c>
      <c r="E140" s="66">
        <v>84</v>
      </c>
      <c r="F140" s="67"/>
      <c r="G140" s="67"/>
    </row>
    <row r="141" spans="1:22" ht="15.75" customHeight="1" x14ac:dyDescent="0.25">
      <c r="A141" s="4" t="s">
        <v>354</v>
      </c>
      <c r="B141" s="66" t="s">
        <v>353</v>
      </c>
      <c r="C141" s="1" t="s">
        <v>3143</v>
      </c>
      <c r="D141" s="4" t="s">
        <v>1605</v>
      </c>
      <c r="E141" s="5">
        <v>58</v>
      </c>
      <c r="F141" s="7">
        <v>58</v>
      </c>
      <c r="G141" s="7">
        <v>58</v>
      </c>
      <c r="H141" s="67"/>
      <c r="I141" s="67"/>
    </row>
    <row r="142" spans="1:22" ht="15.75" customHeight="1" x14ac:dyDescent="0.25">
      <c r="A142" s="4" t="s">
        <v>356</v>
      </c>
      <c r="B142" s="14" t="s">
        <v>355</v>
      </c>
      <c r="C142" s="1" t="s">
        <v>357</v>
      </c>
      <c r="D142" s="4" t="s">
        <v>1617</v>
      </c>
      <c r="E142" s="72">
        <v>60</v>
      </c>
      <c r="F142" s="73">
        <v>61</v>
      </c>
      <c r="G142" s="73">
        <v>62</v>
      </c>
      <c r="H142" s="1">
        <v>63</v>
      </c>
      <c r="I142" s="1">
        <v>64</v>
      </c>
    </row>
    <row r="143" spans="1:22" ht="15.75" customHeight="1" x14ac:dyDescent="0.25">
      <c r="A143" s="4" t="s">
        <v>359</v>
      </c>
      <c r="B143" s="3" t="s">
        <v>358</v>
      </c>
      <c r="C143" s="1" t="s">
        <v>79</v>
      </c>
      <c r="D143" s="4" t="s">
        <v>1651</v>
      </c>
      <c r="E143" s="66">
        <v>40</v>
      </c>
    </row>
    <row r="144" spans="1:22" ht="15.75" customHeight="1" x14ac:dyDescent="0.25">
      <c r="A144" s="4" t="s">
        <v>361</v>
      </c>
      <c r="B144" s="3" t="s">
        <v>1660</v>
      </c>
      <c r="C144" s="1" t="s">
        <v>96</v>
      </c>
      <c r="D144" s="4" t="s">
        <v>1605</v>
      </c>
      <c r="E144" s="5">
        <v>28</v>
      </c>
    </row>
    <row r="145" spans="1:17" ht="15.75" customHeight="1" x14ac:dyDescent="0.25">
      <c r="A145" s="4" t="s">
        <v>363</v>
      </c>
      <c r="B145" s="3" t="s">
        <v>362</v>
      </c>
      <c r="C145" s="1" t="s">
        <v>3145</v>
      </c>
      <c r="D145" s="4" t="s">
        <v>1605</v>
      </c>
      <c r="E145" s="5">
        <v>64</v>
      </c>
    </row>
    <row r="146" spans="1:17" ht="15.75" customHeight="1" x14ac:dyDescent="0.25">
      <c r="A146" s="4" t="s">
        <v>365</v>
      </c>
      <c r="B146" s="3" t="s">
        <v>364</v>
      </c>
      <c r="C146" s="1" t="s">
        <v>3154</v>
      </c>
      <c r="D146" s="4" t="s">
        <v>1609</v>
      </c>
      <c r="E146" s="71">
        <v>54</v>
      </c>
      <c r="F146" s="67"/>
    </row>
    <row r="147" spans="1:17" ht="15.75" customHeight="1" x14ac:dyDescent="0.25">
      <c r="A147" s="4" t="s">
        <v>367</v>
      </c>
      <c r="B147" s="3" t="s">
        <v>366</v>
      </c>
      <c r="C147" s="1" t="s">
        <v>3138</v>
      </c>
      <c r="D147" s="4" t="s">
        <v>1605</v>
      </c>
      <c r="E147" s="5">
        <v>52</v>
      </c>
      <c r="F147" s="7">
        <v>52</v>
      </c>
    </row>
    <row r="148" spans="1:17" ht="15.75" customHeight="1" x14ac:dyDescent="0.25">
      <c r="A148" s="4" t="s">
        <v>369</v>
      </c>
      <c r="B148" s="3" t="s">
        <v>368</v>
      </c>
      <c r="C148" s="1" t="s">
        <v>3138</v>
      </c>
      <c r="D148" s="4" t="s">
        <v>1600</v>
      </c>
      <c r="E148" s="5">
        <v>47</v>
      </c>
      <c r="F148" s="7">
        <v>48</v>
      </c>
    </row>
    <row r="149" spans="1:17" ht="15.75" customHeight="1" x14ac:dyDescent="0.25">
      <c r="A149" s="4" t="s">
        <v>371</v>
      </c>
      <c r="B149" s="3" t="s">
        <v>370</v>
      </c>
      <c r="C149" s="1" t="s">
        <v>3171</v>
      </c>
      <c r="D149" s="4" t="s">
        <v>1603</v>
      </c>
      <c r="E149" s="5">
        <v>68</v>
      </c>
      <c r="F149" s="74"/>
    </row>
    <row r="150" spans="1:17" ht="15.75" customHeight="1" x14ac:dyDescent="0.25">
      <c r="A150" s="4" t="s">
        <v>373</v>
      </c>
      <c r="B150" s="3" t="s">
        <v>372</v>
      </c>
      <c r="C150" s="1" t="s">
        <v>3181</v>
      </c>
      <c r="D150" s="4" t="s">
        <v>1661</v>
      </c>
      <c r="E150" s="71">
        <v>56</v>
      </c>
    </row>
    <row r="151" spans="1:17" ht="15.75" customHeight="1" x14ac:dyDescent="0.25">
      <c r="A151" s="4" t="s">
        <v>375</v>
      </c>
      <c r="B151" s="3" t="s">
        <v>374</v>
      </c>
      <c r="C151" s="1" t="s">
        <v>3171</v>
      </c>
      <c r="D151" s="4" t="s">
        <v>1603</v>
      </c>
      <c r="E151" s="5">
        <v>58</v>
      </c>
    </row>
    <row r="152" spans="1:17" ht="15.75" customHeight="1" x14ac:dyDescent="0.25">
      <c r="A152" s="4" t="s">
        <v>377</v>
      </c>
      <c r="B152" s="3" t="s">
        <v>376</v>
      </c>
      <c r="C152" s="1" t="s">
        <v>157</v>
      </c>
      <c r="D152" s="4" t="s">
        <v>1605</v>
      </c>
      <c r="E152" s="5">
        <v>88</v>
      </c>
      <c r="F152" s="67"/>
      <c r="G152" s="67"/>
    </row>
    <row r="153" spans="1:17" ht="15.75" customHeight="1" x14ac:dyDescent="0.25">
      <c r="A153" s="4" t="s">
        <v>379</v>
      </c>
      <c r="B153" s="3" t="s">
        <v>378</v>
      </c>
      <c r="C153" s="1" t="s">
        <v>3171</v>
      </c>
      <c r="D153" s="4" t="s">
        <v>1611</v>
      </c>
      <c r="E153" s="5">
        <v>60</v>
      </c>
      <c r="F153" s="7">
        <v>59</v>
      </c>
      <c r="G153" s="7">
        <v>38</v>
      </c>
      <c r="H153" s="67"/>
      <c r="I153" s="67"/>
      <c r="J153" s="67"/>
      <c r="K153" s="67"/>
      <c r="L153" s="67"/>
      <c r="M153" s="67"/>
      <c r="N153" s="67"/>
      <c r="O153" s="67"/>
      <c r="P153" s="67"/>
      <c r="Q153" s="67"/>
    </row>
    <row r="154" spans="1:17" ht="15.75" customHeight="1" x14ac:dyDescent="0.25">
      <c r="A154" s="4" t="s">
        <v>381</v>
      </c>
      <c r="B154" s="3" t="s">
        <v>380</v>
      </c>
      <c r="C154" s="1" t="s">
        <v>3135</v>
      </c>
      <c r="D154" s="4" t="s">
        <v>1600</v>
      </c>
      <c r="E154" s="5">
        <v>52</v>
      </c>
      <c r="F154" s="7">
        <v>66</v>
      </c>
      <c r="G154" s="7">
        <v>70</v>
      </c>
      <c r="H154" s="7">
        <v>68</v>
      </c>
      <c r="I154" s="7">
        <v>68</v>
      </c>
      <c r="J154" s="7">
        <v>68</v>
      </c>
      <c r="K154" s="7">
        <v>68</v>
      </c>
      <c r="L154" s="7">
        <v>68</v>
      </c>
      <c r="M154" s="7">
        <v>68</v>
      </c>
      <c r="N154" s="7">
        <v>68</v>
      </c>
      <c r="O154" s="7">
        <v>68</v>
      </c>
      <c r="P154" s="7">
        <v>68</v>
      </c>
      <c r="Q154" s="7">
        <v>68</v>
      </c>
    </row>
    <row r="155" spans="1:17" ht="15.75" customHeight="1" x14ac:dyDescent="0.25">
      <c r="A155" s="4" t="s">
        <v>383</v>
      </c>
      <c r="B155" s="3" t="s">
        <v>382</v>
      </c>
      <c r="C155" s="1" t="s">
        <v>150</v>
      </c>
      <c r="D155" s="4" t="s">
        <v>1605</v>
      </c>
      <c r="E155" s="5">
        <v>42</v>
      </c>
      <c r="F155" s="74"/>
      <c r="G155" s="74"/>
      <c r="H155" s="74"/>
      <c r="I155" s="74"/>
      <c r="J155" s="74"/>
      <c r="K155" s="74"/>
      <c r="L155" s="74"/>
      <c r="M155" s="74"/>
      <c r="N155" s="74"/>
      <c r="O155" s="74"/>
      <c r="P155" s="74"/>
      <c r="Q155" s="74"/>
    </row>
    <row r="156" spans="1:17" ht="15.75" customHeight="1" x14ac:dyDescent="0.25">
      <c r="A156" s="4" t="s">
        <v>385</v>
      </c>
      <c r="B156" s="3" t="s">
        <v>384</v>
      </c>
      <c r="C156" s="1" t="s">
        <v>386</v>
      </c>
      <c r="D156" s="4" t="s">
        <v>1662</v>
      </c>
      <c r="E156" s="5">
        <v>58</v>
      </c>
      <c r="F156" s="7">
        <v>58</v>
      </c>
      <c r="G156" s="67"/>
    </row>
    <row r="157" spans="1:17" ht="15.75" customHeight="1" x14ac:dyDescent="0.25">
      <c r="A157" s="4" t="s">
        <v>388</v>
      </c>
      <c r="B157" s="3" t="s">
        <v>1663</v>
      </c>
      <c r="C157" s="1" t="s">
        <v>65</v>
      </c>
      <c r="D157" s="4" t="s">
        <v>1605</v>
      </c>
      <c r="E157" s="5">
        <v>66</v>
      </c>
      <c r="F157" s="7">
        <v>67</v>
      </c>
      <c r="G157" s="7">
        <v>66</v>
      </c>
    </row>
    <row r="158" spans="1:17" ht="15.75" customHeight="1" x14ac:dyDescent="0.25">
      <c r="A158" s="4" t="s">
        <v>390</v>
      </c>
      <c r="B158" s="3" t="s">
        <v>389</v>
      </c>
      <c r="C158" s="1" t="s">
        <v>157</v>
      </c>
      <c r="D158" s="4" t="s">
        <v>1605</v>
      </c>
      <c r="E158" s="5">
        <v>88</v>
      </c>
      <c r="F158" s="74"/>
      <c r="G158" s="74"/>
    </row>
    <row r="159" spans="1:17" ht="15.75" customHeight="1" x14ac:dyDescent="0.25">
      <c r="A159" s="4" t="s">
        <v>392</v>
      </c>
      <c r="B159" s="3" t="s">
        <v>391</v>
      </c>
      <c r="C159" s="1" t="s">
        <v>3135</v>
      </c>
      <c r="D159" s="4" t="s">
        <v>1605</v>
      </c>
      <c r="E159" s="5">
        <v>70</v>
      </c>
      <c r="F159" s="7">
        <v>70</v>
      </c>
    </row>
    <row r="160" spans="1:17" ht="15.75" customHeight="1" x14ac:dyDescent="0.25">
      <c r="A160" s="4" t="s">
        <v>394</v>
      </c>
      <c r="B160" s="3" t="s">
        <v>393</v>
      </c>
      <c r="C160" s="1" t="s">
        <v>3155</v>
      </c>
      <c r="D160" s="4" t="s">
        <v>1664</v>
      </c>
      <c r="E160" s="5">
        <v>42</v>
      </c>
      <c r="F160" s="74"/>
    </row>
    <row r="161" spans="1:17" ht="15.75" customHeight="1" x14ac:dyDescent="0.25">
      <c r="A161" s="4" t="s">
        <v>396</v>
      </c>
      <c r="B161" s="3" t="s">
        <v>395</v>
      </c>
      <c r="C161" s="1" t="s">
        <v>3181</v>
      </c>
      <c r="D161" s="6" t="s">
        <v>1665</v>
      </c>
      <c r="E161" s="5">
        <v>44</v>
      </c>
    </row>
    <row r="162" spans="1:17" ht="15.75" customHeight="1" x14ac:dyDescent="0.25">
      <c r="A162" s="4" t="s">
        <v>398</v>
      </c>
      <c r="B162" s="3" t="s">
        <v>1666</v>
      </c>
      <c r="C162" s="1" t="s">
        <v>3138</v>
      </c>
      <c r="D162" s="4" t="s">
        <v>1600</v>
      </c>
      <c r="E162" s="5">
        <v>52</v>
      </c>
    </row>
    <row r="163" spans="1:17" ht="15.75" customHeight="1" x14ac:dyDescent="0.25">
      <c r="A163" s="4" t="s">
        <v>400</v>
      </c>
      <c r="B163" s="3" t="s">
        <v>399</v>
      </c>
      <c r="C163" s="1" t="s">
        <v>324</v>
      </c>
      <c r="D163" s="4" t="s">
        <v>1609</v>
      </c>
      <c r="E163" s="5">
        <v>64</v>
      </c>
      <c r="F163" s="67"/>
    </row>
    <row r="164" spans="1:17" ht="15.75" customHeight="1" x14ac:dyDescent="0.25">
      <c r="A164" s="4" t="s">
        <v>402</v>
      </c>
      <c r="B164" s="3" t="s">
        <v>401</v>
      </c>
      <c r="C164" s="1" t="s">
        <v>3171</v>
      </c>
      <c r="D164" s="4" t="s">
        <v>1667</v>
      </c>
      <c r="E164" s="5">
        <v>46</v>
      </c>
      <c r="F164" s="7">
        <v>46</v>
      </c>
      <c r="G164" s="67"/>
      <c r="H164" s="67"/>
    </row>
    <row r="165" spans="1:17" ht="15.75" customHeight="1" x14ac:dyDescent="0.25">
      <c r="A165" s="4" t="s">
        <v>404</v>
      </c>
      <c r="B165" s="3" t="s">
        <v>403</v>
      </c>
      <c r="C165" s="1" t="s">
        <v>3135</v>
      </c>
      <c r="D165" s="4" t="s">
        <v>1600</v>
      </c>
      <c r="E165" s="5">
        <v>56</v>
      </c>
      <c r="F165" s="7">
        <v>58</v>
      </c>
      <c r="G165" s="7">
        <v>58</v>
      </c>
      <c r="H165" s="7">
        <v>58</v>
      </c>
    </row>
    <row r="166" spans="1:17" ht="15.75" customHeight="1" x14ac:dyDescent="0.25">
      <c r="A166" s="4" t="s">
        <v>406</v>
      </c>
      <c r="B166" s="3" t="s">
        <v>405</v>
      </c>
      <c r="C166" s="1" t="s">
        <v>3156</v>
      </c>
      <c r="D166" s="4" t="s">
        <v>1617</v>
      </c>
      <c r="E166" s="5">
        <v>64</v>
      </c>
      <c r="F166" s="74"/>
      <c r="G166" s="74"/>
      <c r="H166" s="74"/>
    </row>
    <row r="167" spans="1:17" ht="15.75" customHeight="1" x14ac:dyDescent="0.25">
      <c r="A167" s="4" t="s">
        <v>408</v>
      </c>
      <c r="B167" s="66" t="s">
        <v>407</v>
      </c>
      <c r="C167" s="1" t="s">
        <v>409</v>
      </c>
      <c r="D167" s="4" t="s">
        <v>1609</v>
      </c>
      <c r="E167" s="5">
        <v>62</v>
      </c>
    </row>
    <row r="168" spans="1:17" ht="15.75" customHeight="1" x14ac:dyDescent="0.25">
      <c r="A168" s="4" t="s">
        <v>411</v>
      </c>
      <c r="B168" s="14" t="s">
        <v>410</v>
      </c>
      <c r="C168" s="1" t="s">
        <v>3190</v>
      </c>
      <c r="D168" s="4" t="s">
        <v>1617</v>
      </c>
      <c r="E168" s="72">
        <v>56</v>
      </c>
    </row>
    <row r="169" spans="1:17" ht="15.75" customHeight="1" x14ac:dyDescent="0.25">
      <c r="A169" s="4" t="s">
        <v>413</v>
      </c>
      <c r="B169" s="3" t="s">
        <v>1668</v>
      </c>
      <c r="C169" s="1" t="s">
        <v>3147</v>
      </c>
      <c r="D169" s="4" t="s">
        <v>1605</v>
      </c>
      <c r="E169" s="5">
        <v>86</v>
      </c>
    </row>
    <row r="170" spans="1:17" ht="15.75" customHeight="1" x14ac:dyDescent="0.25">
      <c r="A170" s="4" t="s">
        <v>415</v>
      </c>
      <c r="B170" s="3" t="s">
        <v>414</v>
      </c>
      <c r="C170" s="1" t="s">
        <v>3138</v>
      </c>
      <c r="D170" s="4" t="s">
        <v>1603</v>
      </c>
      <c r="E170" s="18">
        <v>63</v>
      </c>
    </row>
    <row r="171" spans="1:17" ht="15.75" customHeight="1" x14ac:dyDescent="0.25">
      <c r="A171" s="4" t="s">
        <v>417</v>
      </c>
      <c r="B171" s="3" t="s">
        <v>416</v>
      </c>
      <c r="C171" s="1" t="s">
        <v>157</v>
      </c>
      <c r="D171" s="4" t="s">
        <v>1605</v>
      </c>
      <c r="E171" s="5">
        <v>88</v>
      </c>
      <c r="F171" s="67"/>
      <c r="G171" s="67"/>
      <c r="H171" s="67"/>
      <c r="I171" s="67"/>
      <c r="J171" s="67"/>
      <c r="K171" s="67"/>
      <c r="L171" s="67"/>
      <c r="M171" s="67"/>
      <c r="N171" s="67"/>
      <c r="O171" s="67"/>
      <c r="P171" s="67"/>
      <c r="Q171" s="67"/>
    </row>
    <row r="172" spans="1:17" ht="15.75" customHeight="1" x14ac:dyDescent="0.25">
      <c r="A172" s="4" t="s">
        <v>419</v>
      </c>
      <c r="B172" s="3" t="s">
        <v>418</v>
      </c>
      <c r="C172" s="1" t="s">
        <v>65</v>
      </c>
      <c r="D172" s="4" t="s">
        <v>1669</v>
      </c>
      <c r="E172" s="5">
        <v>80</v>
      </c>
      <c r="F172" s="7">
        <v>80</v>
      </c>
      <c r="G172" s="7">
        <v>80</v>
      </c>
      <c r="H172" s="7">
        <v>80</v>
      </c>
      <c r="I172" s="7">
        <v>80</v>
      </c>
      <c r="J172" s="7">
        <v>78</v>
      </c>
      <c r="K172" s="7">
        <v>79</v>
      </c>
      <c r="L172" s="7">
        <v>80</v>
      </c>
      <c r="M172" s="7">
        <v>84</v>
      </c>
      <c r="N172" s="7">
        <v>81</v>
      </c>
      <c r="O172" s="7">
        <v>82</v>
      </c>
      <c r="P172" s="7">
        <v>83</v>
      </c>
      <c r="Q172" s="7">
        <v>85</v>
      </c>
    </row>
    <row r="173" spans="1:17" ht="15.75" customHeight="1" x14ac:dyDescent="0.25">
      <c r="A173" s="4" t="s">
        <v>421</v>
      </c>
      <c r="B173" s="3" t="s">
        <v>420</v>
      </c>
      <c r="C173" s="1" t="s">
        <v>79</v>
      </c>
      <c r="D173" s="4" t="s">
        <v>1615</v>
      </c>
      <c r="E173" s="71">
        <v>42</v>
      </c>
      <c r="F173" s="74"/>
      <c r="G173" s="74"/>
      <c r="H173" s="74"/>
      <c r="I173" s="74"/>
      <c r="J173" s="74"/>
      <c r="K173" s="74"/>
      <c r="L173" s="74"/>
      <c r="M173" s="74"/>
      <c r="N173" s="74"/>
      <c r="O173" s="74"/>
      <c r="P173" s="74"/>
      <c r="Q173" s="74"/>
    </row>
    <row r="174" spans="1:17" ht="15.75" customHeight="1" x14ac:dyDescent="0.25">
      <c r="A174" s="4" t="s">
        <v>423</v>
      </c>
      <c r="B174" s="3" t="s">
        <v>422</v>
      </c>
      <c r="C174" s="1" t="s">
        <v>424</v>
      </c>
      <c r="D174" s="4" t="s">
        <v>1605</v>
      </c>
      <c r="E174" s="5">
        <v>46</v>
      </c>
      <c r="F174" s="7">
        <v>46</v>
      </c>
      <c r="G174" s="7">
        <v>46</v>
      </c>
      <c r="H174" s="7">
        <v>46</v>
      </c>
      <c r="I174" s="7">
        <v>46</v>
      </c>
      <c r="J174" s="7">
        <v>46</v>
      </c>
      <c r="K174" s="7">
        <v>46</v>
      </c>
      <c r="L174" s="7">
        <v>46</v>
      </c>
    </row>
    <row r="175" spans="1:17" ht="15.75" customHeight="1" x14ac:dyDescent="0.25">
      <c r="A175" s="4" t="s">
        <v>426</v>
      </c>
      <c r="B175" s="3" t="s">
        <v>425</v>
      </c>
      <c r="C175" s="1" t="s">
        <v>3135</v>
      </c>
      <c r="D175" s="4" t="s">
        <v>1600</v>
      </c>
      <c r="E175" s="5">
        <v>74</v>
      </c>
      <c r="F175" s="75"/>
      <c r="G175" s="74"/>
      <c r="H175" s="74"/>
      <c r="I175" s="74"/>
      <c r="J175" s="74"/>
      <c r="K175" s="74"/>
      <c r="L175" s="74"/>
    </row>
    <row r="176" spans="1:17" ht="15.75" customHeight="1" x14ac:dyDescent="0.25">
      <c r="A176" s="4" t="s">
        <v>428</v>
      </c>
      <c r="B176" s="3" t="s">
        <v>427</v>
      </c>
      <c r="C176" s="1" t="s">
        <v>3150</v>
      </c>
      <c r="D176" s="4" t="s">
        <v>1605</v>
      </c>
      <c r="E176" s="5">
        <v>32</v>
      </c>
      <c r="F176" s="67"/>
      <c r="G176" s="67"/>
      <c r="H176" s="67"/>
      <c r="I176" s="67"/>
      <c r="J176" s="67"/>
      <c r="K176" s="67"/>
      <c r="L176" s="67"/>
    </row>
    <row r="177" spans="1:34" ht="15.75" customHeight="1" x14ac:dyDescent="0.25">
      <c r="A177" s="4" t="s">
        <v>430</v>
      </c>
      <c r="B177" s="3" t="s">
        <v>429</v>
      </c>
      <c r="C177" s="1" t="s">
        <v>3172</v>
      </c>
      <c r="D177" s="4" t="s">
        <v>1643</v>
      </c>
      <c r="E177" s="21">
        <v>54</v>
      </c>
      <c r="F177" s="7">
        <v>56</v>
      </c>
      <c r="G177" s="7">
        <v>60</v>
      </c>
      <c r="H177" s="7">
        <v>60</v>
      </c>
      <c r="I177" s="7">
        <v>60</v>
      </c>
      <c r="J177" s="7">
        <v>60</v>
      </c>
      <c r="K177" s="7">
        <v>50</v>
      </c>
      <c r="L177" s="7">
        <v>52</v>
      </c>
    </row>
    <row r="178" spans="1:34" ht="15.75" customHeight="1" x14ac:dyDescent="0.25">
      <c r="A178" s="4" t="s">
        <v>432</v>
      </c>
      <c r="B178" s="3" t="s">
        <v>431</v>
      </c>
      <c r="C178" s="1" t="s">
        <v>3138</v>
      </c>
      <c r="D178" s="4" t="s">
        <v>1609</v>
      </c>
      <c r="E178" s="5">
        <v>60</v>
      </c>
      <c r="F178" s="7">
        <v>64</v>
      </c>
      <c r="G178" s="7">
        <v>68</v>
      </c>
      <c r="H178" s="74"/>
      <c r="I178" s="74"/>
      <c r="J178" s="74"/>
      <c r="K178" s="74"/>
      <c r="L178" s="74"/>
    </row>
    <row r="179" spans="1:34" ht="15.75" customHeight="1" x14ac:dyDescent="0.25">
      <c r="A179" s="4" t="s">
        <v>434</v>
      </c>
      <c r="B179" s="3" t="s">
        <v>433</v>
      </c>
      <c r="C179" s="1" t="s">
        <v>96</v>
      </c>
      <c r="D179" s="4" t="s">
        <v>1605</v>
      </c>
      <c r="E179" s="5">
        <v>20</v>
      </c>
      <c r="F179" s="7">
        <v>21</v>
      </c>
      <c r="G179" s="7">
        <v>22</v>
      </c>
      <c r="H179" s="7">
        <v>23</v>
      </c>
      <c r="I179" s="7">
        <v>24</v>
      </c>
      <c r="J179" s="7">
        <v>24</v>
      </c>
      <c r="K179" s="7">
        <v>36</v>
      </c>
      <c r="L179" s="7">
        <v>36</v>
      </c>
    </row>
    <row r="180" spans="1:34" ht="15.75" customHeight="1" x14ac:dyDescent="0.25">
      <c r="A180" s="4" t="s">
        <v>436</v>
      </c>
      <c r="B180" s="3" t="s">
        <v>435</v>
      </c>
      <c r="C180" s="1" t="s">
        <v>304</v>
      </c>
      <c r="D180" s="4" t="s">
        <v>1653</v>
      </c>
      <c r="E180" s="5">
        <v>58</v>
      </c>
      <c r="F180" s="74"/>
      <c r="G180" s="74"/>
      <c r="H180" s="74"/>
      <c r="I180" s="74"/>
      <c r="J180" s="74"/>
      <c r="K180" s="74"/>
      <c r="L180" s="74"/>
      <c r="M180" s="67"/>
      <c r="N180" s="67"/>
      <c r="O180" s="67"/>
      <c r="P180" s="67"/>
      <c r="Q180" s="67"/>
      <c r="R180" s="67"/>
      <c r="S180" s="67"/>
      <c r="T180" s="67"/>
    </row>
    <row r="181" spans="1:34" ht="15.75" customHeight="1" x14ac:dyDescent="0.25">
      <c r="A181" s="4" t="s">
        <v>438</v>
      </c>
      <c r="B181" s="3" t="s">
        <v>1670</v>
      </c>
      <c r="C181" s="1" t="s">
        <v>324</v>
      </c>
      <c r="D181" s="4" t="s">
        <v>1671</v>
      </c>
      <c r="E181" s="5">
        <v>70</v>
      </c>
      <c r="F181" s="7">
        <v>70</v>
      </c>
      <c r="G181" s="7">
        <v>68</v>
      </c>
      <c r="H181" s="7">
        <v>68</v>
      </c>
      <c r="I181" s="7">
        <v>70</v>
      </c>
      <c r="J181" s="7">
        <v>70</v>
      </c>
      <c r="K181" s="7">
        <v>70</v>
      </c>
      <c r="L181" s="7">
        <v>70</v>
      </c>
      <c r="M181" s="7">
        <v>70</v>
      </c>
      <c r="N181" s="7">
        <v>70</v>
      </c>
      <c r="O181" s="7">
        <v>70</v>
      </c>
      <c r="P181" s="7">
        <v>70</v>
      </c>
      <c r="Q181" s="8">
        <v>70</v>
      </c>
      <c r="R181" s="8">
        <v>70</v>
      </c>
      <c r="S181" s="8">
        <v>70</v>
      </c>
      <c r="T181" s="8">
        <v>70</v>
      </c>
    </row>
    <row r="182" spans="1:34" ht="15.75" customHeight="1" x14ac:dyDescent="0.25">
      <c r="A182" s="4" t="s">
        <v>440</v>
      </c>
      <c r="B182" s="3" t="s">
        <v>439</v>
      </c>
      <c r="C182" s="1" t="s">
        <v>3138</v>
      </c>
      <c r="D182" s="4" t="s">
        <v>1603</v>
      </c>
      <c r="E182" s="18">
        <v>54</v>
      </c>
      <c r="F182" s="74"/>
      <c r="G182" s="74"/>
      <c r="H182" s="74"/>
      <c r="I182" s="74"/>
      <c r="J182" s="74"/>
      <c r="K182" s="74"/>
      <c r="L182" s="74"/>
      <c r="M182" s="74"/>
      <c r="N182" s="74"/>
      <c r="O182" s="74"/>
      <c r="P182" s="74"/>
      <c r="Q182" s="74"/>
      <c r="R182" s="74"/>
      <c r="S182" s="74"/>
      <c r="T182" s="74"/>
    </row>
    <row r="183" spans="1:34" ht="15.75" customHeight="1" x14ac:dyDescent="0.25">
      <c r="A183" s="4" t="s">
        <v>442</v>
      </c>
      <c r="B183" s="3" t="s">
        <v>441</v>
      </c>
      <c r="C183" s="1" t="s">
        <v>344</v>
      </c>
      <c r="D183" s="4" t="s">
        <v>1672</v>
      </c>
      <c r="E183" s="71">
        <v>12</v>
      </c>
      <c r="F183" s="67"/>
      <c r="G183" s="67"/>
      <c r="H183" s="67"/>
      <c r="I183" s="67"/>
    </row>
    <row r="184" spans="1:34" ht="15.75" customHeight="1" x14ac:dyDescent="0.25">
      <c r="A184" s="4" t="s">
        <v>444</v>
      </c>
      <c r="B184" s="3" t="s">
        <v>443</v>
      </c>
      <c r="C184" s="1" t="s">
        <v>3136</v>
      </c>
      <c r="D184" s="4" t="s">
        <v>1605</v>
      </c>
      <c r="E184" s="5">
        <v>44</v>
      </c>
      <c r="F184" s="7">
        <v>44</v>
      </c>
      <c r="G184" s="7">
        <v>44</v>
      </c>
      <c r="H184" s="7">
        <v>74</v>
      </c>
      <c r="I184" s="7">
        <v>44</v>
      </c>
    </row>
    <row r="185" spans="1:34" ht="15.75" customHeight="1" x14ac:dyDescent="0.25">
      <c r="A185" s="4" t="s">
        <v>446</v>
      </c>
      <c r="B185" s="3" t="s">
        <v>445</v>
      </c>
      <c r="C185" s="1" t="s">
        <v>3152</v>
      </c>
      <c r="D185" s="4" t="s">
        <v>1654</v>
      </c>
      <c r="E185" s="5">
        <v>66</v>
      </c>
      <c r="F185" s="74"/>
      <c r="G185" s="74"/>
      <c r="H185" s="74"/>
      <c r="I185" s="74"/>
    </row>
    <row r="186" spans="1:34" ht="15.75" customHeight="1" x14ac:dyDescent="0.25">
      <c r="A186" s="4" t="s">
        <v>448</v>
      </c>
      <c r="B186" s="3" t="s">
        <v>447</v>
      </c>
      <c r="C186" s="1" t="s">
        <v>3152</v>
      </c>
      <c r="D186" s="4" t="s">
        <v>1605</v>
      </c>
      <c r="E186" s="5">
        <v>64</v>
      </c>
      <c r="F186" s="7">
        <v>66</v>
      </c>
    </row>
    <row r="187" spans="1:34" ht="15.75" customHeight="1" x14ac:dyDescent="0.25">
      <c r="A187" s="4" t="s">
        <v>450</v>
      </c>
      <c r="B187" s="3" t="s">
        <v>449</v>
      </c>
      <c r="C187" s="1" t="s">
        <v>3152</v>
      </c>
      <c r="D187" s="4" t="s">
        <v>1605</v>
      </c>
      <c r="E187" s="5">
        <v>70</v>
      </c>
      <c r="F187" s="74"/>
      <c r="G187" s="67"/>
      <c r="H187" s="67"/>
      <c r="I187" s="67"/>
    </row>
    <row r="188" spans="1:34" ht="15.75" customHeight="1" x14ac:dyDescent="0.25">
      <c r="A188" s="4" t="s">
        <v>452</v>
      </c>
      <c r="B188" s="3" t="s">
        <v>451</v>
      </c>
      <c r="C188" s="1" t="s">
        <v>324</v>
      </c>
      <c r="D188" s="6" t="s">
        <v>1673</v>
      </c>
      <c r="E188" s="5">
        <v>70</v>
      </c>
      <c r="F188" s="5">
        <v>70</v>
      </c>
      <c r="G188" s="5">
        <v>70</v>
      </c>
      <c r="H188" s="5">
        <v>70</v>
      </c>
      <c r="I188" s="5">
        <v>70</v>
      </c>
    </row>
    <row r="189" spans="1:34" ht="15.75" customHeight="1" x14ac:dyDescent="0.25">
      <c r="A189" s="4" t="s">
        <v>454</v>
      </c>
      <c r="B189" s="3" t="s">
        <v>1674</v>
      </c>
      <c r="C189" s="1" t="s">
        <v>232</v>
      </c>
      <c r="D189" s="4" t="s">
        <v>1600</v>
      </c>
      <c r="E189" s="5">
        <v>54</v>
      </c>
      <c r="F189" s="7">
        <v>54</v>
      </c>
      <c r="G189" s="7">
        <v>54</v>
      </c>
      <c r="H189" s="7">
        <v>54</v>
      </c>
      <c r="I189" s="7">
        <v>56</v>
      </c>
      <c r="J189" s="67"/>
      <c r="K189" s="67"/>
      <c r="L189" s="67"/>
      <c r="M189" s="67"/>
    </row>
    <row r="190" spans="1:34" ht="15.75" customHeight="1" x14ac:dyDescent="0.25">
      <c r="A190" s="4" t="s">
        <v>456</v>
      </c>
      <c r="B190" s="3" t="s">
        <v>455</v>
      </c>
      <c r="C190" s="1" t="s">
        <v>3138</v>
      </c>
      <c r="D190" s="4" t="s">
        <v>1675</v>
      </c>
      <c r="E190" s="5">
        <v>58</v>
      </c>
      <c r="F190" s="7">
        <v>50</v>
      </c>
      <c r="G190" s="7">
        <v>54</v>
      </c>
      <c r="H190" s="7">
        <v>60</v>
      </c>
      <c r="I190" s="7">
        <v>60</v>
      </c>
      <c r="J190" s="7">
        <v>60</v>
      </c>
      <c r="K190" s="7">
        <v>60</v>
      </c>
      <c r="L190" s="7">
        <v>60</v>
      </c>
      <c r="M190" s="7">
        <v>60</v>
      </c>
    </row>
    <row r="191" spans="1:34" ht="15.75" customHeight="1" x14ac:dyDescent="0.25">
      <c r="A191" s="4" t="s">
        <v>458</v>
      </c>
      <c r="B191" s="3" t="s">
        <v>457</v>
      </c>
      <c r="C191" s="1" t="s">
        <v>3171</v>
      </c>
      <c r="D191" s="66" t="s">
        <v>1676</v>
      </c>
      <c r="E191" s="71">
        <v>48</v>
      </c>
      <c r="F191" s="74"/>
      <c r="G191" s="74"/>
      <c r="H191" s="74"/>
      <c r="I191" s="74"/>
      <c r="J191" s="74"/>
      <c r="K191" s="74"/>
      <c r="L191" s="74"/>
      <c r="M191" s="74"/>
      <c r="N191" s="67"/>
      <c r="O191" s="67"/>
      <c r="P191" s="67"/>
      <c r="Q191" s="67"/>
      <c r="R191" s="67"/>
      <c r="S191" s="67"/>
      <c r="T191" s="67"/>
      <c r="U191" s="67"/>
      <c r="V191" s="67"/>
      <c r="W191" s="67"/>
      <c r="X191" s="67"/>
      <c r="Y191" s="67"/>
      <c r="Z191" s="67"/>
      <c r="AA191" s="67"/>
      <c r="AB191" s="67"/>
      <c r="AC191" s="67"/>
      <c r="AD191" s="67"/>
      <c r="AE191" s="67"/>
      <c r="AF191" s="67"/>
      <c r="AG191" s="67"/>
      <c r="AH191" s="67"/>
    </row>
    <row r="192" spans="1:34" ht="15.75" customHeight="1" x14ac:dyDescent="0.25">
      <c r="A192" s="4" t="s">
        <v>460</v>
      </c>
      <c r="B192" s="3" t="s">
        <v>459</v>
      </c>
      <c r="C192" s="1" t="s">
        <v>3180</v>
      </c>
      <c r="D192" s="4" t="s">
        <v>1605</v>
      </c>
      <c r="E192" s="5">
        <v>48</v>
      </c>
      <c r="F192" s="7">
        <v>50</v>
      </c>
      <c r="G192" s="7">
        <v>52</v>
      </c>
      <c r="H192" s="7">
        <v>52</v>
      </c>
      <c r="I192" s="7">
        <v>52</v>
      </c>
      <c r="J192" s="7">
        <v>48</v>
      </c>
      <c r="K192" s="7">
        <v>50</v>
      </c>
      <c r="L192" s="7">
        <v>52</v>
      </c>
      <c r="M192" s="7">
        <v>48</v>
      </c>
      <c r="N192" s="7">
        <v>50</v>
      </c>
      <c r="O192" s="7">
        <v>52</v>
      </c>
      <c r="P192" s="7">
        <v>52</v>
      </c>
      <c r="Q192" s="7">
        <v>52</v>
      </c>
      <c r="R192" s="7">
        <v>54</v>
      </c>
      <c r="S192" s="7">
        <v>48</v>
      </c>
      <c r="T192" s="7">
        <v>52</v>
      </c>
      <c r="U192" s="7">
        <v>48</v>
      </c>
      <c r="V192" s="7">
        <v>52</v>
      </c>
      <c r="W192" s="7">
        <v>50</v>
      </c>
      <c r="X192" s="7">
        <v>54</v>
      </c>
      <c r="Y192" s="7">
        <v>50</v>
      </c>
      <c r="Z192" s="7">
        <v>52</v>
      </c>
      <c r="AA192" s="7">
        <v>54</v>
      </c>
      <c r="AB192" s="7">
        <v>52</v>
      </c>
      <c r="AC192" s="7">
        <v>53</v>
      </c>
      <c r="AD192" s="7">
        <v>54</v>
      </c>
      <c r="AE192" s="7">
        <v>56</v>
      </c>
      <c r="AF192" s="7">
        <v>54</v>
      </c>
      <c r="AG192" s="7">
        <v>52</v>
      </c>
      <c r="AH192" s="7">
        <v>54</v>
      </c>
    </row>
    <row r="193" spans="1:34" ht="15.75" customHeight="1" x14ac:dyDescent="0.25">
      <c r="A193" s="4" t="s">
        <v>462</v>
      </c>
      <c r="B193" s="3" t="s">
        <v>461</v>
      </c>
      <c r="C193" s="1" t="s">
        <v>79</v>
      </c>
      <c r="D193" s="4" t="s">
        <v>1677</v>
      </c>
      <c r="E193" s="9">
        <v>70</v>
      </c>
      <c r="F193" s="16">
        <v>74</v>
      </c>
      <c r="G193" s="74"/>
      <c r="H193" s="74"/>
      <c r="I193" s="74"/>
      <c r="J193" s="74"/>
      <c r="K193" s="74"/>
      <c r="L193" s="74"/>
      <c r="M193" s="74"/>
      <c r="N193" s="74"/>
      <c r="O193" s="74"/>
      <c r="P193" s="74"/>
      <c r="Q193" s="74"/>
      <c r="R193" s="74"/>
      <c r="S193" s="74"/>
      <c r="T193" s="74"/>
      <c r="U193" s="74"/>
      <c r="V193" s="74"/>
      <c r="W193" s="74"/>
      <c r="X193" s="74"/>
      <c r="Y193" s="74"/>
      <c r="Z193" s="74"/>
      <c r="AA193" s="74"/>
      <c r="AB193" s="74"/>
      <c r="AC193" s="74"/>
      <c r="AD193" s="74"/>
      <c r="AE193" s="74"/>
      <c r="AF193" s="74"/>
      <c r="AG193" s="74"/>
      <c r="AH193" s="74"/>
    </row>
    <row r="194" spans="1:34" ht="15.75" customHeight="1" x14ac:dyDescent="0.25">
      <c r="A194" s="4" t="s">
        <v>464</v>
      </c>
      <c r="B194" s="3" t="s">
        <v>463</v>
      </c>
      <c r="C194" s="1" t="s">
        <v>3157</v>
      </c>
      <c r="D194" s="4" t="s">
        <v>1608</v>
      </c>
      <c r="E194" s="73">
        <v>62</v>
      </c>
      <c r="F194" s="73">
        <v>76</v>
      </c>
      <c r="G194" s="67"/>
      <c r="H194" s="67"/>
      <c r="I194" s="67"/>
      <c r="J194" s="67"/>
      <c r="K194" s="67"/>
      <c r="L194" s="67"/>
      <c r="M194" s="67"/>
      <c r="N194" s="67"/>
    </row>
    <row r="195" spans="1:34" ht="15.75" customHeight="1" x14ac:dyDescent="0.25">
      <c r="A195" s="4" t="s">
        <v>466</v>
      </c>
      <c r="B195" s="3" t="s">
        <v>465</v>
      </c>
      <c r="C195" s="1" t="s">
        <v>424</v>
      </c>
      <c r="D195" s="4" t="s">
        <v>1605</v>
      </c>
      <c r="E195" s="5">
        <v>52</v>
      </c>
      <c r="F195" s="7">
        <v>52</v>
      </c>
      <c r="G195" s="7">
        <v>52</v>
      </c>
      <c r="H195" s="7">
        <v>52</v>
      </c>
      <c r="I195" s="7">
        <v>52</v>
      </c>
      <c r="J195" s="7">
        <v>52</v>
      </c>
      <c r="K195" s="7">
        <v>52</v>
      </c>
      <c r="L195" s="7">
        <v>52</v>
      </c>
      <c r="M195" s="7">
        <v>50</v>
      </c>
      <c r="N195" s="7">
        <v>52</v>
      </c>
    </row>
    <row r="196" spans="1:34" ht="15.75" customHeight="1" x14ac:dyDescent="0.25">
      <c r="A196" s="4" t="s">
        <v>468</v>
      </c>
      <c r="B196" s="3" t="s">
        <v>467</v>
      </c>
      <c r="C196" s="1" t="s">
        <v>79</v>
      </c>
      <c r="D196" s="4" t="s">
        <v>1651</v>
      </c>
      <c r="E196" s="71">
        <v>74</v>
      </c>
      <c r="F196" s="74"/>
      <c r="G196" s="74"/>
      <c r="H196" s="74"/>
      <c r="I196" s="74"/>
      <c r="J196" s="74"/>
      <c r="K196" s="74"/>
      <c r="L196" s="74"/>
      <c r="M196" s="74"/>
      <c r="N196" s="74"/>
    </row>
    <row r="197" spans="1:34" ht="15.75" customHeight="1" x14ac:dyDescent="0.25">
      <c r="A197" s="4" t="s">
        <v>470</v>
      </c>
      <c r="B197" s="3" t="s">
        <v>469</v>
      </c>
      <c r="C197" s="1" t="s">
        <v>3137</v>
      </c>
      <c r="D197" s="4" t="s">
        <v>1605</v>
      </c>
      <c r="E197" s="66">
        <v>78</v>
      </c>
      <c r="F197" s="1">
        <v>78</v>
      </c>
      <c r="G197" s="1">
        <v>84</v>
      </c>
      <c r="H197" s="67"/>
      <c r="I197" s="67"/>
      <c r="J197" s="67"/>
    </row>
    <row r="198" spans="1:34" ht="15.75" customHeight="1" x14ac:dyDescent="0.25">
      <c r="A198" s="4" t="s">
        <v>472</v>
      </c>
      <c r="B198" s="3" t="s">
        <v>471</v>
      </c>
      <c r="C198" s="1" t="s">
        <v>473</v>
      </c>
      <c r="D198" s="4" t="s">
        <v>1600</v>
      </c>
      <c r="E198" s="5">
        <v>70</v>
      </c>
      <c r="F198" s="7">
        <v>70</v>
      </c>
      <c r="G198" s="7">
        <v>70</v>
      </c>
      <c r="H198" s="7">
        <v>70</v>
      </c>
      <c r="I198" s="7">
        <v>70</v>
      </c>
      <c r="J198" s="7">
        <v>70</v>
      </c>
    </row>
    <row r="199" spans="1:34" ht="15.75" customHeight="1" x14ac:dyDescent="0.25">
      <c r="A199" s="4" t="s">
        <v>475</v>
      </c>
      <c r="B199" s="3" t="s">
        <v>474</v>
      </c>
      <c r="C199" s="1" t="s">
        <v>3151</v>
      </c>
      <c r="D199" s="4" t="s">
        <v>1608</v>
      </c>
      <c r="E199" s="73">
        <v>36</v>
      </c>
      <c r="F199" s="73">
        <v>38</v>
      </c>
      <c r="G199" s="74"/>
      <c r="H199" s="74"/>
      <c r="I199" s="74"/>
      <c r="J199" s="74"/>
      <c r="K199" s="67"/>
      <c r="L199" s="67"/>
      <c r="M199" s="67"/>
      <c r="N199" s="67"/>
      <c r="O199" s="67"/>
      <c r="P199" s="67"/>
      <c r="Q199" s="67"/>
      <c r="R199" s="67"/>
      <c r="S199" s="67"/>
      <c r="T199" s="67"/>
      <c r="U199" s="67"/>
      <c r="V199" s="67"/>
      <c r="W199" s="67"/>
      <c r="X199" s="67"/>
      <c r="Y199" s="67"/>
      <c r="Z199" s="67"/>
    </row>
    <row r="200" spans="1:34" ht="15.75" customHeight="1" x14ac:dyDescent="0.25">
      <c r="A200" s="4" t="s">
        <v>477</v>
      </c>
      <c r="B200" s="3" t="s">
        <v>476</v>
      </c>
      <c r="C200" s="1" t="s">
        <v>3178</v>
      </c>
      <c r="D200" s="4" t="s">
        <v>1605</v>
      </c>
      <c r="E200" s="5">
        <v>74</v>
      </c>
      <c r="F200" s="7">
        <v>74</v>
      </c>
      <c r="G200" s="7">
        <v>74</v>
      </c>
      <c r="H200" s="7">
        <v>74</v>
      </c>
      <c r="I200" s="7">
        <v>74</v>
      </c>
      <c r="J200" s="7">
        <v>74</v>
      </c>
      <c r="K200" s="7">
        <v>74</v>
      </c>
      <c r="L200" s="7">
        <v>74</v>
      </c>
      <c r="M200" s="7">
        <v>74</v>
      </c>
      <c r="N200" s="7">
        <v>74</v>
      </c>
      <c r="O200" s="7">
        <v>74</v>
      </c>
      <c r="P200" s="7">
        <v>72</v>
      </c>
      <c r="Q200" s="7">
        <v>74</v>
      </c>
      <c r="R200" s="7">
        <v>74</v>
      </c>
      <c r="S200" s="7">
        <v>74</v>
      </c>
      <c r="T200" s="7">
        <v>68</v>
      </c>
      <c r="U200" s="7">
        <v>70</v>
      </c>
      <c r="V200" s="7">
        <v>71</v>
      </c>
      <c r="W200" s="7">
        <v>72</v>
      </c>
      <c r="X200" s="7">
        <v>74</v>
      </c>
      <c r="Y200" s="7">
        <v>74</v>
      </c>
      <c r="Z200" s="7">
        <v>70</v>
      </c>
      <c r="AA200" s="67"/>
      <c r="AB200" s="67"/>
      <c r="AC200" s="67"/>
      <c r="AD200" s="67"/>
      <c r="AE200" s="67"/>
      <c r="AF200" s="67"/>
    </row>
    <row r="201" spans="1:34" ht="15.75" customHeight="1" x14ac:dyDescent="0.25">
      <c r="A201" s="4" t="s">
        <v>479</v>
      </c>
      <c r="B201" s="3" t="s">
        <v>478</v>
      </c>
      <c r="C201" s="1" t="s">
        <v>79</v>
      </c>
      <c r="D201" s="6" t="s">
        <v>1678</v>
      </c>
      <c r="E201" s="5">
        <v>74</v>
      </c>
      <c r="F201" s="7">
        <v>70</v>
      </c>
      <c r="G201" s="7">
        <v>70</v>
      </c>
      <c r="H201" s="7">
        <v>70</v>
      </c>
      <c r="I201" s="7">
        <v>71</v>
      </c>
      <c r="J201" s="7">
        <v>72</v>
      </c>
      <c r="K201" s="7">
        <v>74</v>
      </c>
      <c r="L201" s="7">
        <v>74</v>
      </c>
      <c r="M201" s="7">
        <v>70</v>
      </c>
      <c r="N201" s="7">
        <v>70</v>
      </c>
      <c r="O201" s="7">
        <v>74</v>
      </c>
      <c r="P201" s="7">
        <v>74</v>
      </c>
      <c r="Q201" s="7">
        <v>70</v>
      </c>
      <c r="R201" s="7">
        <v>74</v>
      </c>
      <c r="S201" s="7">
        <v>74</v>
      </c>
      <c r="T201" s="7">
        <v>74</v>
      </c>
      <c r="U201" s="7">
        <v>74</v>
      </c>
      <c r="V201" s="7">
        <v>68</v>
      </c>
      <c r="W201" s="7">
        <v>70</v>
      </c>
      <c r="X201" s="7">
        <f>37*2</f>
        <v>74</v>
      </c>
      <c r="Y201" s="7">
        <f>36*2</f>
        <v>72</v>
      </c>
      <c r="Z201" s="7">
        <v>74</v>
      </c>
      <c r="AA201" s="7">
        <v>74</v>
      </c>
      <c r="AB201" s="7">
        <v>74</v>
      </c>
      <c r="AC201" s="7">
        <v>74</v>
      </c>
      <c r="AD201" s="7">
        <v>74</v>
      </c>
      <c r="AE201" s="7">
        <v>74</v>
      </c>
      <c r="AF201" s="8">
        <v>70</v>
      </c>
    </row>
    <row r="202" spans="1:34" ht="15.75" customHeight="1" x14ac:dyDescent="0.25">
      <c r="A202" s="4" t="s">
        <v>481</v>
      </c>
      <c r="B202" s="3" t="s">
        <v>480</v>
      </c>
      <c r="C202" s="1" t="s">
        <v>3156</v>
      </c>
      <c r="D202" s="4" t="s">
        <v>1600</v>
      </c>
      <c r="E202" s="7">
        <v>62</v>
      </c>
      <c r="F202" s="7">
        <v>62</v>
      </c>
      <c r="G202" s="7">
        <v>62</v>
      </c>
      <c r="H202" s="7">
        <v>64</v>
      </c>
      <c r="I202" s="7">
        <v>60</v>
      </c>
      <c r="J202" s="74"/>
      <c r="K202" s="75"/>
      <c r="L202" s="75"/>
      <c r="M202" s="75"/>
      <c r="N202" s="75"/>
      <c r="O202" s="75"/>
      <c r="P202" s="75"/>
      <c r="Q202" s="74"/>
      <c r="R202" s="74"/>
      <c r="S202" s="74"/>
      <c r="T202" s="74"/>
      <c r="U202" s="74"/>
      <c r="V202" s="74"/>
      <c r="W202" s="74"/>
      <c r="X202" s="74"/>
      <c r="Y202" s="74"/>
      <c r="Z202" s="74"/>
      <c r="AA202" s="74"/>
      <c r="AB202" s="74"/>
      <c r="AC202" s="74"/>
      <c r="AD202" s="74"/>
      <c r="AE202" s="74"/>
      <c r="AF202" s="74"/>
    </row>
    <row r="203" spans="1:34" ht="15.75" customHeight="1" x14ac:dyDescent="0.25">
      <c r="A203" s="4" t="s">
        <v>483</v>
      </c>
      <c r="B203" s="3" t="s">
        <v>482</v>
      </c>
      <c r="C203" s="1" t="s">
        <v>3193</v>
      </c>
      <c r="D203" s="4" t="s">
        <v>1605</v>
      </c>
      <c r="E203" s="5">
        <v>60</v>
      </c>
      <c r="F203" s="7">
        <v>60</v>
      </c>
      <c r="G203" s="7">
        <v>62</v>
      </c>
      <c r="H203" s="7">
        <v>58</v>
      </c>
      <c r="I203" s="7">
        <v>60</v>
      </c>
      <c r="J203" s="7">
        <v>58</v>
      </c>
      <c r="K203" s="7">
        <v>60</v>
      </c>
    </row>
    <row r="204" spans="1:34" ht="15.75" customHeight="1" x14ac:dyDescent="0.25">
      <c r="A204" s="4" t="s">
        <v>485</v>
      </c>
      <c r="B204" s="3" t="s">
        <v>484</v>
      </c>
      <c r="C204" s="1" t="s">
        <v>3173</v>
      </c>
      <c r="D204" s="4" t="s">
        <v>1600</v>
      </c>
      <c r="E204" s="5">
        <v>56</v>
      </c>
      <c r="F204" s="7">
        <v>56</v>
      </c>
      <c r="G204" s="7">
        <v>58</v>
      </c>
      <c r="H204" s="7">
        <v>58</v>
      </c>
      <c r="I204" s="7">
        <v>58</v>
      </c>
      <c r="J204" s="74"/>
      <c r="K204" s="74"/>
    </row>
    <row r="205" spans="1:34" ht="15.75" customHeight="1" x14ac:dyDescent="0.25">
      <c r="A205" s="4" t="s">
        <v>487</v>
      </c>
      <c r="B205" s="3" t="s">
        <v>486</v>
      </c>
      <c r="C205" s="1" t="s">
        <v>79</v>
      </c>
      <c r="D205" s="4" t="s">
        <v>1615</v>
      </c>
      <c r="E205" s="71">
        <v>72</v>
      </c>
      <c r="F205" s="74"/>
      <c r="G205" s="74"/>
      <c r="H205" s="74"/>
      <c r="I205" s="74"/>
    </row>
    <row r="206" spans="1:34" ht="15.75" customHeight="1" x14ac:dyDescent="0.25">
      <c r="A206" s="4" t="s">
        <v>489</v>
      </c>
      <c r="B206" s="66" t="s">
        <v>488</v>
      </c>
      <c r="C206" s="1" t="s">
        <v>3137</v>
      </c>
      <c r="D206" s="4" t="s">
        <v>1679</v>
      </c>
      <c r="E206" s="5">
        <v>62</v>
      </c>
      <c r="F206" s="7">
        <v>62</v>
      </c>
      <c r="G206" s="7">
        <v>40</v>
      </c>
      <c r="H206" s="7">
        <v>62</v>
      </c>
    </row>
    <row r="207" spans="1:34" ht="15.75" customHeight="1" x14ac:dyDescent="0.25">
      <c r="A207" s="4" t="s">
        <v>491</v>
      </c>
      <c r="B207" s="14" t="s">
        <v>490</v>
      </c>
      <c r="C207" s="1" t="s">
        <v>492</v>
      </c>
      <c r="D207" s="4" t="s">
        <v>1617</v>
      </c>
      <c r="E207" s="72">
        <v>10</v>
      </c>
      <c r="F207" s="74"/>
      <c r="G207" s="74"/>
      <c r="H207" s="74"/>
    </row>
    <row r="208" spans="1:34" ht="15.75" customHeight="1" x14ac:dyDescent="0.25">
      <c r="A208" s="4" t="s">
        <v>494</v>
      </c>
      <c r="B208" s="3" t="s">
        <v>493</v>
      </c>
      <c r="C208" s="1" t="s">
        <v>157</v>
      </c>
      <c r="D208" s="4" t="s">
        <v>1605</v>
      </c>
      <c r="E208" s="5">
        <v>88</v>
      </c>
      <c r="F208" s="67"/>
    </row>
    <row r="209" spans="1:29" ht="15.75" customHeight="1" x14ac:dyDescent="0.25">
      <c r="A209" s="4" t="s">
        <v>496</v>
      </c>
      <c r="B209" s="3" t="s">
        <v>495</v>
      </c>
      <c r="C209" s="1" t="s">
        <v>3145</v>
      </c>
      <c r="D209" s="4" t="s">
        <v>1605</v>
      </c>
      <c r="E209" s="71">
        <v>60</v>
      </c>
      <c r="F209" s="1">
        <v>80</v>
      </c>
      <c r="G209" s="67"/>
      <c r="H209" s="67"/>
    </row>
    <row r="210" spans="1:29" ht="15.75" customHeight="1" x14ac:dyDescent="0.25">
      <c r="A210" s="4" t="s">
        <v>498</v>
      </c>
      <c r="B210" s="3" t="s">
        <v>497</v>
      </c>
      <c r="C210" s="1" t="s">
        <v>3158</v>
      </c>
      <c r="D210" s="4" t="s">
        <v>1680</v>
      </c>
      <c r="E210" s="5">
        <v>52</v>
      </c>
      <c r="F210" s="7">
        <v>52</v>
      </c>
      <c r="G210" s="7">
        <v>53</v>
      </c>
      <c r="H210" s="7">
        <v>52</v>
      </c>
    </row>
    <row r="211" spans="1:29" ht="15.75" customHeight="1" x14ac:dyDescent="0.25">
      <c r="A211" s="4" t="s">
        <v>500</v>
      </c>
      <c r="B211" s="3" t="s">
        <v>499</v>
      </c>
      <c r="C211" s="1" t="s">
        <v>3159</v>
      </c>
      <c r="D211" s="4" t="s">
        <v>1605</v>
      </c>
      <c r="E211" s="5">
        <v>52</v>
      </c>
      <c r="F211" s="7">
        <v>60</v>
      </c>
      <c r="G211" s="7">
        <v>60</v>
      </c>
      <c r="H211" s="74"/>
    </row>
    <row r="212" spans="1:29" ht="15.75" customHeight="1" x14ac:dyDescent="0.25">
      <c r="A212" s="4" t="s">
        <v>502</v>
      </c>
      <c r="B212" s="3" t="s">
        <v>501</v>
      </c>
      <c r="C212" s="1" t="s">
        <v>3135</v>
      </c>
      <c r="D212" s="4" t="s">
        <v>1600</v>
      </c>
      <c r="E212" s="5">
        <v>84</v>
      </c>
      <c r="F212" s="74"/>
      <c r="G212" s="74"/>
    </row>
    <row r="213" spans="1:29" ht="15.75" customHeight="1" x14ac:dyDescent="0.25">
      <c r="A213" s="4" t="s">
        <v>504</v>
      </c>
      <c r="B213" s="3" t="s">
        <v>503</v>
      </c>
      <c r="C213" s="1" t="s">
        <v>3188</v>
      </c>
      <c r="D213" s="4" t="s">
        <v>1605</v>
      </c>
      <c r="E213" s="5">
        <v>54</v>
      </c>
      <c r="F213" s="67"/>
      <c r="G213" s="67"/>
      <c r="H213" s="67"/>
      <c r="I213" s="67"/>
      <c r="J213" s="67"/>
      <c r="K213" s="67"/>
      <c r="L213" s="67"/>
      <c r="M213" s="67"/>
      <c r="N213" s="67"/>
      <c r="O213" s="67"/>
      <c r="P213" s="67"/>
      <c r="Q213" s="67"/>
      <c r="R213" s="67"/>
      <c r="S213" s="67"/>
      <c r="T213" s="67"/>
      <c r="U213" s="67"/>
      <c r="V213" s="67"/>
      <c r="W213" s="67"/>
      <c r="X213" s="67"/>
      <c r="Y213" s="67"/>
      <c r="Z213" s="67"/>
      <c r="AA213" s="67"/>
      <c r="AB213" s="67"/>
      <c r="AC213" s="67"/>
    </row>
    <row r="214" spans="1:29" ht="15.75" customHeight="1" x14ac:dyDescent="0.25">
      <c r="A214" s="4" t="s">
        <v>506</v>
      </c>
      <c r="B214" s="3" t="s">
        <v>1681</v>
      </c>
      <c r="C214" s="1" t="s">
        <v>3174</v>
      </c>
      <c r="D214" s="4" t="s">
        <v>1605</v>
      </c>
      <c r="E214" s="5">
        <v>52</v>
      </c>
      <c r="F214" s="7">
        <v>58</v>
      </c>
      <c r="G214" s="7">
        <v>50</v>
      </c>
      <c r="H214" s="7">
        <v>58</v>
      </c>
      <c r="I214" s="7">
        <v>52</v>
      </c>
      <c r="J214" s="7">
        <v>58</v>
      </c>
      <c r="K214" s="5">
        <v>56</v>
      </c>
      <c r="L214" s="5">
        <v>52</v>
      </c>
      <c r="M214" s="5">
        <v>56</v>
      </c>
      <c r="N214" s="5">
        <v>58</v>
      </c>
      <c r="O214" s="5">
        <v>58</v>
      </c>
      <c r="P214" s="5">
        <v>58</v>
      </c>
      <c r="Q214" s="5">
        <v>56</v>
      </c>
      <c r="R214" s="5">
        <v>58</v>
      </c>
      <c r="S214" s="5">
        <v>58</v>
      </c>
      <c r="T214" s="5">
        <v>70</v>
      </c>
      <c r="U214" s="5">
        <v>54</v>
      </c>
      <c r="V214" s="66"/>
      <c r="W214" s="4"/>
      <c r="X214" s="66"/>
      <c r="Y214" s="66"/>
      <c r="Z214" s="66"/>
      <c r="AA214" s="66"/>
      <c r="AB214" s="4"/>
      <c r="AC214" s="4"/>
    </row>
    <row r="215" spans="1:29" ht="15.75" customHeight="1" x14ac:dyDescent="0.25">
      <c r="A215" s="4" t="s">
        <v>508</v>
      </c>
      <c r="B215" s="3" t="s">
        <v>1682</v>
      </c>
      <c r="C215" s="1" t="s">
        <v>3155</v>
      </c>
      <c r="D215" s="4" t="s">
        <v>1605</v>
      </c>
      <c r="E215" s="5">
        <v>42</v>
      </c>
      <c r="F215" s="74"/>
      <c r="G215" s="74"/>
      <c r="H215" s="74"/>
      <c r="I215" s="74"/>
      <c r="J215" s="74"/>
      <c r="K215" s="74"/>
      <c r="L215" s="74"/>
      <c r="M215" s="74"/>
      <c r="N215" s="74"/>
      <c r="O215" s="74"/>
      <c r="P215" s="74"/>
      <c r="Q215" s="74"/>
      <c r="R215" s="74"/>
      <c r="S215" s="74"/>
      <c r="T215" s="74"/>
      <c r="U215" s="74"/>
    </row>
    <row r="216" spans="1:29" ht="15.75" customHeight="1" x14ac:dyDescent="0.25">
      <c r="A216" s="4" t="s">
        <v>510</v>
      </c>
      <c r="B216" s="3" t="s">
        <v>509</v>
      </c>
      <c r="C216" s="1" t="s">
        <v>3135</v>
      </c>
      <c r="D216" s="4" t="s">
        <v>1683</v>
      </c>
      <c r="E216" s="5">
        <v>74</v>
      </c>
      <c r="F216" s="7">
        <v>76</v>
      </c>
      <c r="G216" s="7">
        <v>76</v>
      </c>
      <c r="H216" s="7">
        <v>78</v>
      </c>
      <c r="I216" s="7">
        <v>78</v>
      </c>
    </row>
    <row r="217" spans="1:29" ht="15.75" customHeight="1" x14ac:dyDescent="0.25">
      <c r="A217" s="4" t="s">
        <v>512</v>
      </c>
      <c r="B217" s="3" t="s">
        <v>511</v>
      </c>
      <c r="C217" s="1" t="s">
        <v>79</v>
      </c>
      <c r="D217" s="4" t="s">
        <v>1603</v>
      </c>
      <c r="E217" s="5">
        <v>64</v>
      </c>
      <c r="F217" s="74"/>
      <c r="G217" s="74"/>
      <c r="H217" s="74"/>
      <c r="I217" s="74"/>
    </row>
    <row r="218" spans="1:29" ht="15.75" customHeight="1" x14ac:dyDescent="0.25">
      <c r="A218" s="4" t="s">
        <v>514</v>
      </c>
      <c r="B218" s="3" t="s">
        <v>513</v>
      </c>
      <c r="C218" s="1" t="s">
        <v>157</v>
      </c>
      <c r="D218" s="4" t="s">
        <v>1605</v>
      </c>
      <c r="E218" s="5">
        <v>88</v>
      </c>
    </row>
    <row r="219" spans="1:29" ht="15.75" customHeight="1" x14ac:dyDescent="0.25">
      <c r="A219" s="4" t="s">
        <v>516</v>
      </c>
      <c r="B219" s="3" t="s">
        <v>515</v>
      </c>
      <c r="C219" s="1" t="s">
        <v>3171</v>
      </c>
      <c r="D219" s="4" t="s">
        <v>1603</v>
      </c>
      <c r="E219" s="5">
        <v>52</v>
      </c>
    </row>
    <row r="220" spans="1:29" ht="15.75" customHeight="1" x14ac:dyDescent="0.25">
      <c r="A220" s="4" t="s">
        <v>518</v>
      </c>
      <c r="B220" s="3" t="s">
        <v>517</v>
      </c>
      <c r="C220" s="1" t="s">
        <v>157</v>
      </c>
      <c r="D220" s="4" t="s">
        <v>1605</v>
      </c>
      <c r="E220" s="5">
        <v>88</v>
      </c>
      <c r="F220" s="67"/>
      <c r="G220" s="67"/>
      <c r="H220" s="67"/>
      <c r="I220" s="67"/>
      <c r="J220" s="67"/>
      <c r="K220" s="67"/>
      <c r="L220" s="67"/>
      <c r="M220" s="67"/>
      <c r="N220" s="67"/>
      <c r="O220" s="67"/>
      <c r="P220" s="67"/>
      <c r="Q220" s="67"/>
      <c r="R220" s="67"/>
      <c r="S220" s="67"/>
      <c r="T220" s="67"/>
      <c r="U220" s="67"/>
      <c r="V220" s="67"/>
      <c r="W220" s="67"/>
      <c r="X220" s="67"/>
      <c r="Y220" s="67"/>
      <c r="Z220" s="67"/>
    </row>
    <row r="221" spans="1:29" ht="15.75" customHeight="1" x14ac:dyDescent="0.25">
      <c r="A221" s="4" t="s">
        <v>520</v>
      </c>
      <c r="B221" s="3" t="s">
        <v>519</v>
      </c>
      <c r="C221" s="1" t="s">
        <v>65</v>
      </c>
      <c r="D221" s="4" t="s">
        <v>1604</v>
      </c>
      <c r="E221" s="5">
        <v>80</v>
      </c>
      <c r="F221" s="7">
        <v>80</v>
      </c>
      <c r="G221" s="7">
        <v>74</v>
      </c>
      <c r="H221" s="7">
        <v>74</v>
      </c>
      <c r="I221" s="7">
        <v>76</v>
      </c>
      <c r="J221" s="7">
        <v>75</v>
      </c>
      <c r="K221" s="7">
        <v>76</v>
      </c>
      <c r="L221" s="7">
        <v>76</v>
      </c>
      <c r="M221" s="7">
        <v>77</v>
      </c>
      <c r="N221" s="7">
        <v>68</v>
      </c>
      <c r="O221" s="7">
        <v>70</v>
      </c>
      <c r="P221" s="7">
        <v>68</v>
      </c>
      <c r="Q221" s="7">
        <v>76</v>
      </c>
      <c r="R221" s="7">
        <v>77</v>
      </c>
      <c r="S221" s="7">
        <v>74</v>
      </c>
      <c r="T221" s="7">
        <v>76</v>
      </c>
      <c r="U221" s="8">
        <v>76</v>
      </c>
      <c r="V221" s="8">
        <v>76</v>
      </c>
      <c r="W221" s="8">
        <v>76</v>
      </c>
      <c r="X221" s="8">
        <v>76</v>
      </c>
      <c r="Y221" s="8">
        <v>76</v>
      </c>
      <c r="Z221" s="8">
        <v>76</v>
      </c>
    </row>
    <row r="222" spans="1:29" ht="15.75" customHeight="1" x14ac:dyDescent="0.25">
      <c r="A222" s="4" t="s">
        <v>522</v>
      </c>
      <c r="B222" s="3" t="s">
        <v>521</v>
      </c>
      <c r="C222" s="1" t="s">
        <v>65</v>
      </c>
      <c r="D222" s="4" t="s">
        <v>1605</v>
      </c>
      <c r="E222" s="5">
        <v>86</v>
      </c>
      <c r="F222" s="7">
        <v>60</v>
      </c>
      <c r="G222" s="7">
        <v>84</v>
      </c>
      <c r="H222" s="7">
        <v>60</v>
      </c>
      <c r="I222" s="7">
        <v>84</v>
      </c>
      <c r="J222" s="7">
        <v>84</v>
      </c>
      <c r="K222" s="7">
        <v>84</v>
      </c>
      <c r="L222" s="7">
        <v>84</v>
      </c>
      <c r="M222" s="7">
        <v>84</v>
      </c>
      <c r="N222" s="74"/>
      <c r="O222" s="74"/>
      <c r="P222" s="74"/>
      <c r="Q222" s="74"/>
      <c r="R222" s="74"/>
      <c r="S222" s="74"/>
      <c r="T222" s="74"/>
      <c r="U222" s="74"/>
      <c r="V222" s="74"/>
      <c r="W222" s="74"/>
      <c r="X222" s="74"/>
      <c r="Y222" s="74"/>
      <c r="Z222" s="74"/>
    </row>
    <row r="223" spans="1:29" ht="15.75" customHeight="1" x14ac:dyDescent="0.25">
      <c r="A223" s="4" t="s">
        <v>524</v>
      </c>
      <c r="B223" s="3" t="s">
        <v>523</v>
      </c>
      <c r="C223" s="1" t="s">
        <v>79</v>
      </c>
      <c r="D223" s="4" t="s">
        <v>1615</v>
      </c>
      <c r="E223" s="73">
        <v>60</v>
      </c>
      <c r="F223" s="74"/>
      <c r="G223" s="74"/>
      <c r="H223" s="74"/>
      <c r="I223" s="74"/>
      <c r="J223" s="74"/>
      <c r="K223" s="74"/>
      <c r="L223" s="74"/>
      <c r="M223" s="74"/>
    </row>
    <row r="224" spans="1:29" ht="15.75" customHeight="1" x14ac:dyDescent="0.25">
      <c r="A224" s="4" t="s">
        <v>526</v>
      </c>
      <c r="B224" s="3" t="s">
        <v>525</v>
      </c>
      <c r="C224" s="1" t="s">
        <v>3174</v>
      </c>
      <c r="D224" s="4" t="s">
        <v>1600</v>
      </c>
      <c r="E224" s="5">
        <v>56</v>
      </c>
      <c r="F224" s="7">
        <v>56</v>
      </c>
      <c r="G224" s="7">
        <v>56</v>
      </c>
      <c r="H224" s="7">
        <v>56</v>
      </c>
      <c r="I224" s="7">
        <v>60</v>
      </c>
      <c r="J224" s="4"/>
      <c r="K224" s="4"/>
      <c r="L224" s="4"/>
    </row>
    <row r="225" spans="1:16" ht="15.75" customHeight="1" x14ac:dyDescent="0.25">
      <c r="A225" s="4" t="s">
        <v>528</v>
      </c>
      <c r="B225" s="3" t="s">
        <v>527</v>
      </c>
      <c r="C225" s="1" t="s">
        <v>65</v>
      </c>
      <c r="D225" s="4" t="s">
        <v>1605</v>
      </c>
      <c r="E225" s="5">
        <v>72</v>
      </c>
      <c r="F225" s="74"/>
      <c r="G225" s="74"/>
      <c r="H225" s="74"/>
      <c r="I225" s="74"/>
    </row>
    <row r="226" spans="1:16" ht="15.75" customHeight="1" x14ac:dyDescent="0.25">
      <c r="A226" s="4" t="s">
        <v>530</v>
      </c>
      <c r="B226" s="3" t="s">
        <v>529</v>
      </c>
      <c r="C226" s="1" t="s">
        <v>3156</v>
      </c>
      <c r="D226" s="4" t="s">
        <v>1617</v>
      </c>
      <c r="E226" s="71">
        <v>44</v>
      </c>
      <c r="F226" s="1">
        <v>60</v>
      </c>
    </row>
    <row r="227" spans="1:16" ht="15.75" customHeight="1" x14ac:dyDescent="0.25">
      <c r="A227" s="4" t="s">
        <v>532</v>
      </c>
      <c r="B227" s="3" t="s">
        <v>531</v>
      </c>
      <c r="C227" s="1" t="s">
        <v>65</v>
      </c>
      <c r="D227" s="4" t="s">
        <v>1684</v>
      </c>
      <c r="E227" s="66">
        <v>80</v>
      </c>
    </row>
    <row r="228" spans="1:16" ht="15.75" customHeight="1" x14ac:dyDescent="0.25">
      <c r="A228" s="4" t="s">
        <v>534</v>
      </c>
      <c r="B228" s="3" t="s">
        <v>533</v>
      </c>
      <c r="C228" s="1" t="s">
        <v>157</v>
      </c>
      <c r="D228" s="4" t="s">
        <v>1605</v>
      </c>
      <c r="E228" s="5">
        <v>88</v>
      </c>
      <c r="F228" s="67"/>
      <c r="G228" s="67"/>
      <c r="H228" s="67"/>
      <c r="I228" s="67"/>
      <c r="J228" s="67"/>
      <c r="K228" s="67"/>
      <c r="L228" s="67"/>
      <c r="M228" s="67"/>
      <c r="N228" s="67"/>
      <c r="O228" s="67"/>
      <c r="P228" s="67"/>
    </row>
    <row r="229" spans="1:16" ht="15.75" customHeight="1" x14ac:dyDescent="0.25">
      <c r="A229" s="4" t="s">
        <v>536</v>
      </c>
      <c r="B229" s="3" t="s">
        <v>535</v>
      </c>
      <c r="C229" s="1" t="s">
        <v>3160</v>
      </c>
      <c r="D229" s="4" t="s">
        <v>1605</v>
      </c>
      <c r="E229" s="5">
        <v>32</v>
      </c>
      <c r="F229" s="7">
        <v>30</v>
      </c>
      <c r="G229" s="7">
        <v>30</v>
      </c>
      <c r="H229" s="7">
        <v>30</v>
      </c>
      <c r="I229" s="7">
        <v>30</v>
      </c>
      <c r="J229" s="7">
        <v>30</v>
      </c>
      <c r="K229" s="7">
        <v>30</v>
      </c>
      <c r="L229" s="7">
        <v>30</v>
      </c>
      <c r="M229" s="7">
        <v>30</v>
      </c>
      <c r="N229" s="7">
        <v>30</v>
      </c>
      <c r="O229" s="7">
        <v>30</v>
      </c>
      <c r="P229" s="7">
        <v>30</v>
      </c>
    </row>
    <row r="230" spans="1:16" ht="15.75" customHeight="1" x14ac:dyDescent="0.25">
      <c r="A230" s="4" t="s">
        <v>538</v>
      </c>
      <c r="B230" s="3" t="s">
        <v>537</v>
      </c>
      <c r="C230" s="1" t="s">
        <v>157</v>
      </c>
      <c r="D230" s="4" t="s">
        <v>1605</v>
      </c>
      <c r="E230" s="5">
        <v>88</v>
      </c>
      <c r="F230" s="74"/>
      <c r="G230" s="74"/>
      <c r="H230" s="74"/>
      <c r="I230" s="74"/>
      <c r="J230" s="74"/>
      <c r="K230" s="74"/>
      <c r="L230" s="74"/>
      <c r="M230" s="74"/>
      <c r="N230" s="74"/>
      <c r="O230" s="74"/>
      <c r="P230" s="74"/>
    </row>
    <row r="231" spans="1:16" ht="15.75" customHeight="1" x14ac:dyDescent="0.25">
      <c r="A231" s="4" t="s">
        <v>540</v>
      </c>
      <c r="B231" s="3" t="s">
        <v>539</v>
      </c>
      <c r="C231" s="1" t="s">
        <v>3150</v>
      </c>
      <c r="D231" s="6" t="s">
        <v>1607</v>
      </c>
      <c r="E231" s="5">
        <v>66</v>
      </c>
    </row>
    <row r="232" spans="1:16" ht="15.75" customHeight="1" x14ac:dyDescent="0.25">
      <c r="A232" s="4" t="s">
        <v>542</v>
      </c>
      <c r="B232" s="3" t="s">
        <v>541</v>
      </c>
      <c r="C232" s="1" t="s">
        <v>3174</v>
      </c>
      <c r="D232" s="4" t="s">
        <v>1600</v>
      </c>
      <c r="E232" s="5">
        <v>62</v>
      </c>
      <c r="F232" s="67"/>
      <c r="G232" s="67"/>
      <c r="H232" s="67"/>
      <c r="I232" s="67"/>
      <c r="J232" s="67"/>
      <c r="K232" s="67"/>
      <c r="L232" s="67"/>
      <c r="M232" s="67"/>
      <c r="N232" s="67"/>
      <c r="O232" s="67"/>
      <c r="P232" s="67"/>
    </row>
    <row r="233" spans="1:16" ht="15.75" customHeight="1" x14ac:dyDescent="0.25">
      <c r="A233" s="4" t="s">
        <v>544</v>
      </c>
      <c r="B233" s="3" t="s">
        <v>543</v>
      </c>
      <c r="C233" s="1" t="s">
        <v>79</v>
      </c>
      <c r="D233" s="4" t="s">
        <v>1605</v>
      </c>
      <c r="E233" s="5">
        <v>60</v>
      </c>
      <c r="F233" s="7">
        <v>60</v>
      </c>
      <c r="G233" s="7">
        <v>60</v>
      </c>
      <c r="H233" s="7">
        <v>60</v>
      </c>
      <c r="I233" s="7">
        <v>60</v>
      </c>
      <c r="J233" s="7">
        <v>60</v>
      </c>
      <c r="K233" s="7">
        <v>60</v>
      </c>
      <c r="L233" s="7">
        <v>60</v>
      </c>
      <c r="M233" s="7">
        <v>60</v>
      </c>
      <c r="N233" s="7">
        <v>60</v>
      </c>
      <c r="O233" s="7">
        <v>60</v>
      </c>
      <c r="P233" s="7">
        <v>60</v>
      </c>
    </row>
    <row r="234" spans="1:16" ht="15.75" customHeight="1" x14ac:dyDescent="0.25">
      <c r="A234" s="4" t="s">
        <v>546</v>
      </c>
      <c r="B234" s="3" t="s">
        <v>1685</v>
      </c>
      <c r="C234" s="1" t="s">
        <v>150</v>
      </c>
      <c r="D234" s="4" t="s">
        <v>1686</v>
      </c>
      <c r="E234" s="71">
        <v>48</v>
      </c>
      <c r="F234" s="74"/>
      <c r="G234" s="74"/>
      <c r="H234" s="74"/>
      <c r="I234" s="74"/>
      <c r="J234" s="74"/>
      <c r="K234" s="74"/>
      <c r="L234" s="74"/>
      <c r="M234" s="74"/>
      <c r="N234" s="74"/>
      <c r="O234" s="74"/>
      <c r="P234" s="74"/>
    </row>
    <row r="235" spans="1:16" ht="15.75" customHeight="1" x14ac:dyDescent="0.25">
      <c r="A235" s="4" t="s">
        <v>548</v>
      </c>
      <c r="B235" s="3" t="s">
        <v>547</v>
      </c>
      <c r="C235" s="1" t="s">
        <v>3145</v>
      </c>
      <c r="D235" s="4" t="s">
        <v>1605</v>
      </c>
      <c r="E235" s="5">
        <v>104</v>
      </c>
      <c r="F235" s="7">
        <v>94</v>
      </c>
      <c r="G235" s="7">
        <v>94</v>
      </c>
      <c r="H235" s="7">
        <v>94</v>
      </c>
      <c r="I235" s="67"/>
      <c r="J235" s="67"/>
    </row>
    <row r="236" spans="1:16" ht="15.75" customHeight="1" x14ac:dyDescent="0.25">
      <c r="A236" s="4" t="s">
        <v>550</v>
      </c>
      <c r="B236" s="3" t="s">
        <v>1687</v>
      </c>
      <c r="C236" s="1" t="s">
        <v>3136</v>
      </c>
      <c r="D236" s="4" t="s">
        <v>1605</v>
      </c>
      <c r="E236" s="5">
        <v>58</v>
      </c>
      <c r="F236" s="7">
        <v>58</v>
      </c>
      <c r="G236" s="7">
        <v>58</v>
      </c>
      <c r="H236" s="7">
        <v>40</v>
      </c>
      <c r="I236" s="7">
        <v>39</v>
      </c>
      <c r="J236" s="7">
        <v>40</v>
      </c>
    </row>
    <row r="237" spans="1:16" ht="15.75" customHeight="1" x14ac:dyDescent="0.25">
      <c r="A237" s="4" t="s">
        <v>552</v>
      </c>
      <c r="B237" s="3" t="s">
        <v>551</v>
      </c>
      <c r="C237" s="1" t="s">
        <v>3135</v>
      </c>
      <c r="D237" s="4" t="s">
        <v>1600</v>
      </c>
      <c r="E237" s="5">
        <v>68</v>
      </c>
      <c r="F237" s="7">
        <v>70</v>
      </c>
      <c r="G237" s="7">
        <v>71</v>
      </c>
      <c r="H237" s="74"/>
      <c r="I237" s="74"/>
      <c r="J237" s="74"/>
    </row>
    <row r="238" spans="1:16" ht="15.75" customHeight="1" x14ac:dyDescent="0.25">
      <c r="A238" s="4" t="s">
        <v>554</v>
      </c>
      <c r="B238" s="3" t="s">
        <v>553</v>
      </c>
      <c r="C238" s="1" t="s">
        <v>3135</v>
      </c>
      <c r="D238" s="4" t="s">
        <v>1605</v>
      </c>
      <c r="E238" s="5">
        <v>66</v>
      </c>
      <c r="F238" s="74"/>
      <c r="G238" s="74"/>
      <c r="H238" s="67"/>
      <c r="I238" s="67"/>
      <c r="J238" s="67"/>
      <c r="K238" s="67"/>
    </row>
    <row r="239" spans="1:16" ht="15.75" customHeight="1" x14ac:dyDescent="0.25">
      <c r="A239" s="4" t="s">
        <v>556</v>
      </c>
      <c r="B239" s="3" t="s">
        <v>555</v>
      </c>
      <c r="C239" s="1" t="s">
        <v>3155</v>
      </c>
      <c r="D239" s="6" t="s">
        <v>1665</v>
      </c>
      <c r="E239" s="7">
        <v>42</v>
      </c>
      <c r="F239" s="7">
        <v>42</v>
      </c>
      <c r="G239" s="7">
        <v>46</v>
      </c>
      <c r="H239" s="7">
        <v>48</v>
      </c>
      <c r="I239" s="7">
        <v>48</v>
      </c>
      <c r="J239" s="7">
        <v>44</v>
      </c>
      <c r="K239" s="7">
        <v>46</v>
      </c>
    </row>
    <row r="240" spans="1:16" ht="15.75" customHeight="1" x14ac:dyDescent="0.25">
      <c r="A240" s="4" t="s">
        <v>558</v>
      </c>
      <c r="B240" s="3" t="s">
        <v>1688</v>
      </c>
      <c r="C240" s="1" t="s">
        <v>3186</v>
      </c>
      <c r="D240" s="4" t="s">
        <v>1605</v>
      </c>
      <c r="E240" s="5">
        <v>50</v>
      </c>
      <c r="F240" s="74"/>
      <c r="G240" s="74"/>
      <c r="H240" s="74"/>
      <c r="I240" s="74"/>
      <c r="J240" s="74"/>
      <c r="K240" s="74"/>
    </row>
    <row r="241" spans="1:34" ht="15.75" customHeight="1" x14ac:dyDescent="0.25">
      <c r="A241" s="4" t="s">
        <v>560</v>
      </c>
      <c r="B241" s="3" t="s">
        <v>559</v>
      </c>
      <c r="C241" s="1" t="s">
        <v>150</v>
      </c>
      <c r="D241" s="4" t="s">
        <v>1608</v>
      </c>
      <c r="E241" s="5">
        <v>30</v>
      </c>
      <c r="F241" s="7">
        <v>48</v>
      </c>
      <c r="G241" s="7">
        <v>54</v>
      </c>
      <c r="H241" s="7">
        <v>38</v>
      </c>
    </row>
    <row r="242" spans="1:34" ht="15.75" customHeight="1" x14ac:dyDescent="0.25">
      <c r="A242" s="4" t="s">
        <v>562</v>
      </c>
      <c r="B242" s="3" t="s">
        <v>561</v>
      </c>
      <c r="C242" s="1" t="s">
        <v>3136</v>
      </c>
      <c r="D242" s="4" t="s">
        <v>1605</v>
      </c>
      <c r="E242" s="5">
        <v>42</v>
      </c>
      <c r="F242" s="74"/>
      <c r="G242" s="74"/>
      <c r="H242" s="74"/>
      <c r="I242" s="67"/>
      <c r="J242" s="67"/>
      <c r="K242" s="67"/>
    </row>
    <row r="243" spans="1:34" ht="15.75" customHeight="1" x14ac:dyDescent="0.25">
      <c r="A243" s="4" t="s">
        <v>564</v>
      </c>
      <c r="B243" s="3" t="s">
        <v>563</v>
      </c>
      <c r="C243" s="1" t="s">
        <v>3136</v>
      </c>
      <c r="D243" s="4" t="s">
        <v>1605</v>
      </c>
      <c r="E243" s="5">
        <v>34</v>
      </c>
      <c r="F243" s="7">
        <v>34</v>
      </c>
      <c r="G243" s="7">
        <v>34</v>
      </c>
      <c r="H243" s="7">
        <v>34</v>
      </c>
      <c r="I243" s="7">
        <v>68</v>
      </c>
      <c r="J243" s="7">
        <v>34</v>
      </c>
      <c r="K243" s="7">
        <v>34</v>
      </c>
    </row>
    <row r="244" spans="1:34" ht="15.75" customHeight="1" x14ac:dyDescent="0.25">
      <c r="A244" s="4" t="s">
        <v>566</v>
      </c>
      <c r="B244" s="3" t="s">
        <v>565</v>
      </c>
      <c r="C244" s="1" t="s">
        <v>79</v>
      </c>
      <c r="D244" s="4" t="s">
        <v>1689</v>
      </c>
      <c r="E244" s="5">
        <v>68</v>
      </c>
      <c r="F244" s="7">
        <v>70</v>
      </c>
      <c r="G244" s="7">
        <v>72</v>
      </c>
      <c r="H244" s="74"/>
      <c r="I244" s="74"/>
      <c r="J244" s="74"/>
      <c r="K244" s="74"/>
    </row>
    <row r="245" spans="1:34" ht="15.75" customHeight="1" x14ac:dyDescent="0.25">
      <c r="A245" s="4" t="s">
        <v>568</v>
      </c>
      <c r="B245" s="3" t="s">
        <v>567</v>
      </c>
      <c r="C245" s="1" t="s">
        <v>79</v>
      </c>
      <c r="D245" s="4" t="s">
        <v>1662</v>
      </c>
      <c r="E245" s="5">
        <v>72</v>
      </c>
      <c r="F245" s="74"/>
      <c r="G245" s="74"/>
      <c r="H245" s="67"/>
    </row>
    <row r="246" spans="1:34" ht="15.75" customHeight="1" x14ac:dyDescent="0.25">
      <c r="A246" s="4" t="s">
        <v>570</v>
      </c>
      <c r="B246" s="3" t="s">
        <v>569</v>
      </c>
      <c r="C246" s="1" t="s">
        <v>3136</v>
      </c>
      <c r="D246" s="4" t="s">
        <v>1605</v>
      </c>
      <c r="E246" s="5">
        <v>76</v>
      </c>
      <c r="F246" s="7">
        <v>114</v>
      </c>
      <c r="G246" s="7">
        <v>80</v>
      </c>
      <c r="H246" s="7">
        <v>90</v>
      </c>
      <c r="I246" s="67"/>
      <c r="J246" s="67"/>
      <c r="K246" s="67"/>
      <c r="L246" s="67"/>
      <c r="M246" s="67"/>
      <c r="N246" s="67"/>
      <c r="O246" s="67"/>
      <c r="P246" s="67"/>
      <c r="Q246" s="67"/>
      <c r="R246" s="67"/>
      <c r="S246" s="67"/>
      <c r="T246" s="67"/>
      <c r="U246" s="67"/>
      <c r="V246" s="67"/>
      <c r="W246" s="67"/>
      <c r="X246" s="67"/>
      <c r="Y246" s="67"/>
      <c r="Z246" s="67"/>
      <c r="AA246" s="67"/>
    </row>
    <row r="247" spans="1:34" ht="15.75" customHeight="1" x14ac:dyDescent="0.25">
      <c r="A247" s="4" t="s">
        <v>572</v>
      </c>
      <c r="B247" s="3" t="s">
        <v>571</v>
      </c>
      <c r="C247" s="1" t="s">
        <v>3136</v>
      </c>
      <c r="D247" s="4" t="s">
        <v>1605</v>
      </c>
      <c r="E247" s="5">
        <v>76</v>
      </c>
      <c r="F247" s="7">
        <v>38</v>
      </c>
      <c r="G247" s="7">
        <v>76</v>
      </c>
      <c r="H247" s="7">
        <v>76</v>
      </c>
      <c r="I247" s="7">
        <v>76</v>
      </c>
      <c r="J247" s="7">
        <v>76</v>
      </c>
      <c r="K247" s="7">
        <v>76</v>
      </c>
      <c r="L247" s="7">
        <v>76</v>
      </c>
      <c r="M247" s="7">
        <v>76</v>
      </c>
      <c r="N247" s="7">
        <v>76</v>
      </c>
      <c r="O247" s="7">
        <v>76</v>
      </c>
      <c r="P247" s="7">
        <v>76</v>
      </c>
      <c r="Q247" s="7">
        <v>90</v>
      </c>
      <c r="R247" s="7">
        <v>38</v>
      </c>
      <c r="S247" s="7">
        <v>76</v>
      </c>
      <c r="T247" s="7">
        <v>76</v>
      </c>
      <c r="U247" s="7">
        <v>76</v>
      </c>
      <c r="V247" s="7">
        <v>38</v>
      </c>
      <c r="W247" s="7">
        <v>76</v>
      </c>
      <c r="X247" s="7">
        <v>76</v>
      </c>
      <c r="Y247" s="7">
        <v>76</v>
      </c>
      <c r="Z247" s="7">
        <v>76</v>
      </c>
      <c r="AA247" s="7">
        <v>38</v>
      </c>
    </row>
    <row r="248" spans="1:34" ht="15.75" customHeight="1" x14ac:dyDescent="0.25">
      <c r="A248" s="4" t="s">
        <v>574</v>
      </c>
      <c r="B248" s="3" t="s">
        <v>573</v>
      </c>
      <c r="C248" s="1" t="s">
        <v>3171</v>
      </c>
      <c r="D248" s="4" t="s">
        <v>1603</v>
      </c>
      <c r="E248" s="5">
        <v>46</v>
      </c>
      <c r="F248" s="74"/>
      <c r="G248" s="74"/>
      <c r="H248" s="74"/>
      <c r="I248" s="74"/>
      <c r="J248" s="74"/>
      <c r="K248" s="74"/>
      <c r="L248" s="74"/>
      <c r="M248" s="74"/>
      <c r="N248" s="74"/>
      <c r="O248" s="74"/>
      <c r="P248" s="74"/>
      <c r="Q248" s="74"/>
      <c r="R248" s="74"/>
      <c r="S248" s="74"/>
      <c r="T248" s="74"/>
      <c r="U248" s="74"/>
      <c r="V248" s="74"/>
      <c r="W248" s="74"/>
      <c r="X248" s="74"/>
      <c r="Y248" s="74"/>
      <c r="Z248" s="74"/>
      <c r="AA248" s="74"/>
    </row>
    <row r="249" spans="1:34" ht="15.75" customHeight="1" x14ac:dyDescent="0.25">
      <c r="A249" s="4" t="s">
        <v>576</v>
      </c>
      <c r="B249" s="3" t="s">
        <v>575</v>
      </c>
      <c r="C249" s="1" t="s">
        <v>79</v>
      </c>
      <c r="D249" s="4" t="s">
        <v>1617</v>
      </c>
      <c r="E249" s="73">
        <v>58</v>
      </c>
      <c r="F249" s="67"/>
      <c r="G249" s="67"/>
      <c r="H249" s="67"/>
      <c r="I249" s="67"/>
      <c r="J249" s="67"/>
      <c r="K249" s="67"/>
      <c r="L249" s="67"/>
      <c r="M249" s="67"/>
      <c r="N249" s="67"/>
      <c r="O249" s="67"/>
      <c r="P249" s="67"/>
      <c r="Q249" s="67"/>
      <c r="R249" s="67"/>
      <c r="S249" s="67"/>
      <c r="T249" s="67"/>
      <c r="U249" s="67"/>
      <c r="V249" s="67"/>
      <c r="W249" s="67"/>
      <c r="X249" s="67"/>
      <c r="Y249" s="67"/>
      <c r="Z249" s="67"/>
      <c r="AA249" s="67"/>
      <c r="AB249" s="67"/>
      <c r="AC249" s="67"/>
      <c r="AD249" s="67"/>
      <c r="AE249" s="67"/>
      <c r="AF249" s="67"/>
      <c r="AG249" s="67"/>
      <c r="AH249" s="67"/>
    </row>
    <row r="250" spans="1:34" ht="15.75" customHeight="1" x14ac:dyDescent="0.25">
      <c r="A250" s="4" t="s">
        <v>578</v>
      </c>
      <c r="B250" s="66" t="s">
        <v>577</v>
      </c>
      <c r="C250" s="1" t="s">
        <v>324</v>
      </c>
      <c r="D250" s="4" t="s">
        <v>1605</v>
      </c>
      <c r="E250" s="5">
        <v>64</v>
      </c>
      <c r="F250" s="7">
        <v>70</v>
      </c>
      <c r="G250" s="7">
        <v>70</v>
      </c>
      <c r="H250" s="7">
        <v>70</v>
      </c>
      <c r="I250" s="7">
        <v>60</v>
      </c>
      <c r="J250" s="7">
        <v>60</v>
      </c>
      <c r="K250" s="7">
        <v>58</v>
      </c>
      <c r="L250" s="7">
        <v>58</v>
      </c>
      <c r="M250" s="7">
        <v>60</v>
      </c>
      <c r="N250" s="7">
        <v>60</v>
      </c>
      <c r="O250" s="7">
        <v>60</v>
      </c>
      <c r="P250" s="7">
        <v>60</v>
      </c>
      <c r="Q250" s="7">
        <v>60</v>
      </c>
      <c r="R250" s="7">
        <v>60</v>
      </c>
      <c r="S250" s="7">
        <v>60</v>
      </c>
      <c r="T250" s="7">
        <v>60</v>
      </c>
      <c r="U250" s="7">
        <v>64</v>
      </c>
      <c r="V250" s="7">
        <v>60</v>
      </c>
      <c r="W250" s="7">
        <v>60</v>
      </c>
      <c r="X250" s="7">
        <v>58</v>
      </c>
      <c r="Y250" s="7">
        <v>60</v>
      </c>
      <c r="Z250" s="7">
        <v>60</v>
      </c>
      <c r="AA250" s="7">
        <v>60</v>
      </c>
      <c r="AB250" s="7">
        <v>60</v>
      </c>
      <c r="AC250" s="7">
        <v>58</v>
      </c>
      <c r="AD250" s="7">
        <v>60</v>
      </c>
      <c r="AE250" s="7">
        <v>62</v>
      </c>
      <c r="AF250" s="7">
        <v>60</v>
      </c>
      <c r="AG250" s="7">
        <v>58</v>
      </c>
      <c r="AH250" s="7">
        <v>60</v>
      </c>
    </row>
    <row r="251" spans="1:34" ht="15.75" customHeight="1" x14ac:dyDescent="0.25">
      <c r="A251" s="4" t="s">
        <v>580</v>
      </c>
      <c r="B251" s="14" t="s">
        <v>579</v>
      </c>
      <c r="C251" s="1" t="s">
        <v>324</v>
      </c>
      <c r="D251" s="4" t="s">
        <v>1617</v>
      </c>
      <c r="E251" s="72">
        <v>64</v>
      </c>
      <c r="F251" s="74"/>
      <c r="G251" s="74"/>
      <c r="H251" s="74"/>
      <c r="I251" s="74"/>
      <c r="J251" s="74"/>
      <c r="K251" s="74"/>
      <c r="L251" s="74"/>
      <c r="M251" s="74"/>
      <c r="N251" s="74"/>
      <c r="O251" s="74"/>
      <c r="P251" s="74"/>
      <c r="Q251" s="74"/>
      <c r="R251" s="74"/>
      <c r="S251" s="74"/>
      <c r="T251" s="74"/>
      <c r="U251" s="74"/>
      <c r="V251" s="74"/>
      <c r="W251" s="74"/>
      <c r="X251" s="74"/>
      <c r="Y251" s="74"/>
      <c r="Z251" s="74"/>
      <c r="AA251" s="74"/>
      <c r="AB251" s="74"/>
      <c r="AC251" s="74"/>
      <c r="AD251" s="74"/>
      <c r="AE251" s="74"/>
      <c r="AF251" s="74"/>
      <c r="AG251" s="74"/>
      <c r="AH251" s="74"/>
    </row>
    <row r="252" spans="1:34" ht="15.75" customHeight="1" x14ac:dyDescent="0.25">
      <c r="A252" s="4" t="s">
        <v>582</v>
      </c>
      <c r="B252" s="3" t="s">
        <v>581</v>
      </c>
      <c r="C252" s="1" t="s">
        <v>3135</v>
      </c>
      <c r="D252" s="4" t="s">
        <v>1600</v>
      </c>
      <c r="E252" s="5">
        <v>82</v>
      </c>
      <c r="F252" s="7">
        <v>82</v>
      </c>
      <c r="G252" s="7">
        <v>82</v>
      </c>
      <c r="H252" s="7">
        <v>84</v>
      </c>
      <c r="I252" s="67"/>
      <c r="J252" s="67"/>
      <c r="K252" s="67"/>
      <c r="S252" s="4"/>
    </row>
    <row r="253" spans="1:34" ht="15.75" customHeight="1" x14ac:dyDescent="0.25">
      <c r="A253" s="4" t="s">
        <v>584</v>
      </c>
      <c r="B253" s="66" t="s">
        <v>583</v>
      </c>
      <c r="C253" s="1" t="s">
        <v>3174</v>
      </c>
      <c r="D253" s="4" t="s">
        <v>1605</v>
      </c>
      <c r="E253" s="5">
        <v>58</v>
      </c>
      <c r="F253" s="7">
        <v>58</v>
      </c>
      <c r="G253" s="7">
        <v>40</v>
      </c>
      <c r="H253" s="7">
        <v>41</v>
      </c>
      <c r="I253" s="7">
        <v>42</v>
      </c>
      <c r="J253" s="7">
        <v>43</v>
      </c>
      <c r="K253" s="7">
        <v>44</v>
      </c>
    </row>
    <row r="254" spans="1:34" ht="15.75" customHeight="1" x14ac:dyDescent="0.25">
      <c r="A254" s="4" t="s">
        <v>586</v>
      </c>
      <c r="B254" s="14" t="s">
        <v>585</v>
      </c>
      <c r="C254" s="1" t="s">
        <v>3161</v>
      </c>
      <c r="D254" s="4" t="s">
        <v>1617</v>
      </c>
      <c r="E254" s="72">
        <v>30</v>
      </c>
      <c r="F254" s="73">
        <v>30</v>
      </c>
      <c r="G254" s="73">
        <v>30</v>
      </c>
      <c r="H254" s="73">
        <v>36</v>
      </c>
      <c r="I254" s="74"/>
      <c r="J254" s="74"/>
      <c r="K254" s="74"/>
    </row>
    <row r="255" spans="1:34" ht="15.75" customHeight="1" x14ac:dyDescent="0.25">
      <c r="A255" s="4" t="s">
        <v>588</v>
      </c>
      <c r="B255" s="3" t="s">
        <v>587</v>
      </c>
      <c r="C255" s="1" t="s">
        <v>317</v>
      </c>
      <c r="D255" s="4" t="s">
        <v>1605</v>
      </c>
      <c r="E255" s="5">
        <v>56</v>
      </c>
      <c r="F255" s="7">
        <v>56</v>
      </c>
      <c r="G255" s="67"/>
      <c r="H255" s="67"/>
      <c r="I255" s="67"/>
    </row>
    <row r="256" spans="1:34" ht="15.75" customHeight="1" x14ac:dyDescent="0.25">
      <c r="A256" s="4" t="s">
        <v>590</v>
      </c>
      <c r="B256" s="3" t="s">
        <v>589</v>
      </c>
      <c r="C256" s="1" t="s">
        <v>3157</v>
      </c>
      <c r="D256" s="4" t="s">
        <v>1690</v>
      </c>
      <c r="E256" s="71">
        <v>50</v>
      </c>
      <c r="F256" s="73">
        <v>54</v>
      </c>
      <c r="G256" s="1">
        <v>54</v>
      </c>
      <c r="H256" s="1">
        <v>72</v>
      </c>
      <c r="I256" s="1">
        <v>78</v>
      </c>
    </row>
    <row r="257" spans="1:20" ht="15.75" customHeight="1" x14ac:dyDescent="0.25">
      <c r="A257" s="4" t="s">
        <v>592</v>
      </c>
      <c r="B257" s="3" t="s">
        <v>591</v>
      </c>
      <c r="C257" s="1" t="s">
        <v>3172</v>
      </c>
      <c r="D257" s="4" t="s">
        <v>1691</v>
      </c>
      <c r="E257" s="5">
        <v>52</v>
      </c>
    </row>
    <row r="258" spans="1:20" ht="15.75" customHeight="1" x14ac:dyDescent="0.25">
      <c r="A258" s="4" t="s">
        <v>594</v>
      </c>
      <c r="B258" s="3" t="s">
        <v>593</v>
      </c>
      <c r="C258" s="1" t="s">
        <v>79</v>
      </c>
      <c r="D258" s="4" t="s">
        <v>1651</v>
      </c>
      <c r="E258" s="5">
        <v>60</v>
      </c>
    </row>
    <row r="259" spans="1:20" ht="15.75" customHeight="1" x14ac:dyDescent="0.25">
      <c r="A259" s="4" t="s">
        <v>596</v>
      </c>
      <c r="B259" s="3" t="s">
        <v>595</v>
      </c>
      <c r="C259" s="1" t="s">
        <v>3135</v>
      </c>
      <c r="D259" s="4" t="s">
        <v>1603</v>
      </c>
      <c r="E259" s="18">
        <v>70</v>
      </c>
      <c r="F259" s="67"/>
      <c r="G259" s="67"/>
    </row>
    <row r="260" spans="1:20" ht="15.75" customHeight="1" x14ac:dyDescent="0.25">
      <c r="A260" s="4" t="s">
        <v>598</v>
      </c>
      <c r="B260" s="3" t="s">
        <v>597</v>
      </c>
      <c r="C260" s="1" t="s">
        <v>3145</v>
      </c>
      <c r="D260" s="4" t="s">
        <v>1692</v>
      </c>
      <c r="E260" s="5">
        <v>72</v>
      </c>
      <c r="F260" s="7">
        <v>80</v>
      </c>
      <c r="G260" s="7">
        <v>86</v>
      </c>
      <c r="H260" s="67"/>
      <c r="I260" s="67"/>
    </row>
    <row r="261" spans="1:20" ht="15.75" customHeight="1" x14ac:dyDescent="0.25">
      <c r="A261" s="4" t="s">
        <v>600</v>
      </c>
      <c r="B261" s="3" t="s">
        <v>599</v>
      </c>
      <c r="C261" s="1" t="s">
        <v>79</v>
      </c>
      <c r="D261" s="4" t="s">
        <v>1651</v>
      </c>
      <c r="E261" s="73">
        <v>60</v>
      </c>
      <c r="F261" s="73">
        <v>61</v>
      </c>
      <c r="G261" s="73">
        <v>62</v>
      </c>
      <c r="H261" s="1">
        <v>63</v>
      </c>
      <c r="I261" s="1">
        <v>64</v>
      </c>
      <c r="J261" s="67"/>
      <c r="K261" s="67"/>
      <c r="L261" s="67"/>
      <c r="M261" s="67"/>
    </row>
    <row r="262" spans="1:20" ht="15.75" customHeight="1" x14ac:dyDescent="0.25">
      <c r="A262" s="4" t="s">
        <v>602</v>
      </c>
      <c r="B262" s="3" t="s">
        <v>601</v>
      </c>
      <c r="C262" s="1" t="s">
        <v>3162</v>
      </c>
      <c r="D262" s="4" t="s">
        <v>1605</v>
      </c>
      <c r="E262" s="5">
        <v>56</v>
      </c>
      <c r="F262" s="7">
        <v>57</v>
      </c>
      <c r="G262" s="7">
        <v>58</v>
      </c>
      <c r="H262" s="7">
        <v>56</v>
      </c>
      <c r="I262" s="7">
        <v>56</v>
      </c>
      <c r="J262" s="7">
        <v>58</v>
      </c>
      <c r="K262" s="7">
        <v>56</v>
      </c>
      <c r="L262" s="7">
        <v>56</v>
      </c>
      <c r="M262" s="7">
        <v>58</v>
      </c>
    </row>
    <row r="263" spans="1:20" ht="15.75" customHeight="1" x14ac:dyDescent="0.25">
      <c r="A263" s="4" t="s">
        <v>604</v>
      </c>
      <c r="B263" s="3" t="s">
        <v>603</v>
      </c>
      <c r="C263" s="1" t="s">
        <v>96</v>
      </c>
      <c r="D263" s="4" t="s">
        <v>1605</v>
      </c>
      <c r="E263" s="5">
        <v>30</v>
      </c>
      <c r="F263" s="7">
        <v>30</v>
      </c>
      <c r="G263" s="7">
        <v>30</v>
      </c>
      <c r="H263" s="7">
        <v>30</v>
      </c>
      <c r="I263" s="74"/>
      <c r="J263" s="74"/>
      <c r="K263" s="74"/>
      <c r="L263" s="74"/>
      <c r="M263" s="74"/>
      <c r="N263" s="67"/>
      <c r="O263" s="67"/>
      <c r="P263" s="67"/>
      <c r="Q263" s="67"/>
      <c r="R263" s="67"/>
      <c r="S263" s="67"/>
      <c r="T263" s="67"/>
    </row>
    <row r="264" spans="1:20" ht="15.75" customHeight="1" x14ac:dyDescent="0.25">
      <c r="A264" s="4" t="s">
        <v>606</v>
      </c>
      <c r="B264" s="66" t="s">
        <v>605</v>
      </c>
      <c r="C264" s="1" t="s">
        <v>3163</v>
      </c>
      <c r="D264" s="4" t="s">
        <v>1605</v>
      </c>
      <c r="E264" s="5">
        <v>40</v>
      </c>
      <c r="F264" s="7">
        <v>40</v>
      </c>
      <c r="G264" s="7">
        <v>40</v>
      </c>
      <c r="H264" s="5">
        <v>40</v>
      </c>
      <c r="I264" s="7">
        <v>40</v>
      </c>
      <c r="J264" s="7">
        <v>40</v>
      </c>
      <c r="K264" s="5">
        <v>40</v>
      </c>
      <c r="L264" s="7">
        <v>40</v>
      </c>
      <c r="M264" s="7">
        <v>40</v>
      </c>
      <c r="N264" s="5">
        <v>40</v>
      </c>
      <c r="O264" s="7">
        <v>40</v>
      </c>
      <c r="P264" s="7">
        <v>40</v>
      </c>
      <c r="Q264" s="5">
        <v>40</v>
      </c>
      <c r="R264" s="7">
        <v>40</v>
      </c>
      <c r="S264" s="7">
        <v>40</v>
      </c>
      <c r="T264" s="7">
        <v>40</v>
      </c>
    </row>
    <row r="265" spans="1:20" ht="15.75" customHeight="1" x14ac:dyDescent="0.25">
      <c r="A265" s="4" t="s">
        <v>608</v>
      </c>
      <c r="B265" s="14" t="s">
        <v>607</v>
      </c>
      <c r="C265" s="1" t="s">
        <v>1418</v>
      </c>
      <c r="D265" s="4" t="s">
        <v>1617</v>
      </c>
      <c r="E265" s="72">
        <v>32</v>
      </c>
      <c r="F265" s="73">
        <v>34</v>
      </c>
      <c r="G265" s="74"/>
      <c r="H265" s="74"/>
      <c r="I265" s="74"/>
      <c r="J265" s="74"/>
      <c r="K265" s="74"/>
      <c r="L265" s="74"/>
      <c r="M265" s="74"/>
      <c r="N265" s="74"/>
      <c r="O265" s="74"/>
      <c r="P265" s="74"/>
      <c r="Q265" s="74"/>
      <c r="R265" s="74"/>
      <c r="S265" s="74"/>
      <c r="T265" s="74"/>
    </row>
    <row r="266" spans="1:20" ht="15.75" customHeight="1" x14ac:dyDescent="0.25">
      <c r="A266" s="4" t="s">
        <v>610</v>
      </c>
      <c r="B266" s="14" t="s">
        <v>609</v>
      </c>
      <c r="C266" s="1" t="s">
        <v>135</v>
      </c>
      <c r="D266" s="4" t="s">
        <v>1693</v>
      </c>
      <c r="E266" s="7">
        <v>60</v>
      </c>
      <c r="F266" s="7">
        <v>61</v>
      </c>
      <c r="G266" s="67"/>
    </row>
    <row r="267" spans="1:20" ht="15.75" customHeight="1" x14ac:dyDescent="0.25">
      <c r="A267" s="4" t="s">
        <v>612</v>
      </c>
      <c r="B267" s="3" t="s">
        <v>611</v>
      </c>
      <c r="C267" s="1" t="s">
        <v>79</v>
      </c>
      <c r="D267" s="4" t="s">
        <v>1689</v>
      </c>
      <c r="E267" s="5">
        <v>64</v>
      </c>
      <c r="F267" s="7">
        <v>66</v>
      </c>
      <c r="G267" s="7">
        <v>68</v>
      </c>
    </row>
    <row r="268" spans="1:20" ht="15.75" customHeight="1" x14ac:dyDescent="0.25">
      <c r="A268" s="4" t="s">
        <v>614</v>
      </c>
      <c r="B268" s="3" t="s">
        <v>613</v>
      </c>
      <c r="C268" s="1" t="s">
        <v>3144</v>
      </c>
      <c r="D268" s="4" t="s">
        <v>1664</v>
      </c>
      <c r="E268" s="71">
        <v>44</v>
      </c>
      <c r="F268" s="74"/>
      <c r="G268" s="74"/>
    </row>
    <row r="269" spans="1:20" ht="15.75" customHeight="1" x14ac:dyDescent="0.25">
      <c r="A269" s="4" t="s">
        <v>616</v>
      </c>
      <c r="B269" s="66" t="s">
        <v>615</v>
      </c>
      <c r="C269" s="1" t="s">
        <v>150</v>
      </c>
      <c r="D269" s="4" t="s">
        <v>1605</v>
      </c>
      <c r="E269" s="5">
        <v>52</v>
      </c>
    </row>
    <row r="270" spans="1:20" ht="15.75" customHeight="1" x14ac:dyDescent="0.25">
      <c r="A270" s="4" t="s">
        <v>618</v>
      </c>
      <c r="B270" s="14" t="s">
        <v>617</v>
      </c>
      <c r="C270" s="1" t="s">
        <v>65</v>
      </c>
      <c r="D270" s="4" t="s">
        <v>1617</v>
      </c>
      <c r="E270" s="72">
        <v>72</v>
      </c>
      <c r="F270" s="67"/>
      <c r="H270" s="67"/>
    </row>
    <row r="271" spans="1:20" ht="15.75" customHeight="1" x14ac:dyDescent="0.25">
      <c r="A271" s="4" t="s">
        <v>620</v>
      </c>
      <c r="B271" s="3" t="s">
        <v>619</v>
      </c>
      <c r="C271" s="1" t="s">
        <v>3171</v>
      </c>
      <c r="D271" s="66" t="s">
        <v>1694</v>
      </c>
      <c r="E271" s="7">
        <v>36</v>
      </c>
      <c r="F271" s="7">
        <v>36</v>
      </c>
      <c r="G271" s="67"/>
      <c r="H271" s="4"/>
    </row>
    <row r="272" spans="1:20" ht="15.75" customHeight="1" x14ac:dyDescent="0.25">
      <c r="A272" s="4" t="s">
        <v>622</v>
      </c>
      <c r="B272" s="3" t="s">
        <v>621</v>
      </c>
      <c r="C272" s="1" t="s">
        <v>623</v>
      </c>
      <c r="D272" s="4" t="s">
        <v>1600</v>
      </c>
      <c r="E272" s="5">
        <v>34</v>
      </c>
      <c r="F272" s="7">
        <v>34</v>
      </c>
      <c r="G272" s="7">
        <v>36</v>
      </c>
    </row>
    <row r="273" spans="1:14" ht="15.75" customHeight="1" x14ac:dyDescent="0.25">
      <c r="A273" s="4" t="s">
        <v>625</v>
      </c>
      <c r="B273" s="3" t="s">
        <v>624</v>
      </c>
      <c r="C273" s="1" t="s">
        <v>3164</v>
      </c>
      <c r="D273" s="4" t="s">
        <v>1608</v>
      </c>
      <c r="E273" s="5">
        <v>42</v>
      </c>
      <c r="F273" s="74"/>
      <c r="G273" s="74"/>
      <c r="H273" s="67"/>
      <c r="I273" s="67"/>
      <c r="J273" s="67"/>
      <c r="K273" s="67"/>
      <c r="L273" s="67"/>
      <c r="M273" s="67"/>
      <c r="N273" s="67"/>
    </row>
    <row r="274" spans="1:14" ht="15.75" customHeight="1" x14ac:dyDescent="0.25">
      <c r="A274" s="4" t="s">
        <v>627</v>
      </c>
      <c r="B274" s="3" t="s">
        <v>626</v>
      </c>
      <c r="C274" s="1" t="s">
        <v>96</v>
      </c>
      <c r="D274" s="4" t="s">
        <v>1605</v>
      </c>
      <c r="E274" s="5">
        <v>34</v>
      </c>
      <c r="F274" s="7">
        <v>34</v>
      </c>
      <c r="G274" s="7">
        <v>34</v>
      </c>
      <c r="H274" s="7">
        <v>34</v>
      </c>
      <c r="I274" s="7">
        <v>34</v>
      </c>
      <c r="J274" s="7">
        <v>34</v>
      </c>
      <c r="K274" s="7">
        <v>34</v>
      </c>
      <c r="L274" s="7">
        <v>34</v>
      </c>
      <c r="M274" s="7">
        <v>34</v>
      </c>
      <c r="N274" s="7">
        <v>34</v>
      </c>
    </row>
    <row r="275" spans="1:14" ht="15.75" customHeight="1" x14ac:dyDescent="0.25">
      <c r="A275" s="4" t="s">
        <v>629</v>
      </c>
      <c r="B275" s="3" t="s">
        <v>1695</v>
      </c>
      <c r="C275" s="1" t="s">
        <v>135</v>
      </c>
      <c r="D275" s="4" t="s">
        <v>1600</v>
      </c>
      <c r="E275" s="5">
        <v>62</v>
      </c>
      <c r="F275" s="7">
        <v>64</v>
      </c>
      <c r="G275" s="7">
        <v>66</v>
      </c>
      <c r="H275" s="7">
        <v>66</v>
      </c>
      <c r="I275" s="7">
        <v>66</v>
      </c>
      <c r="J275" s="7">
        <v>66</v>
      </c>
      <c r="K275" s="7">
        <v>66</v>
      </c>
      <c r="L275" s="7">
        <v>66</v>
      </c>
      <c r="M275" s="7">
        <v>66</v>
      </c>
      <c r="N275" s="7">
        <v>66</v>
      </c>
    </row>
    <row r="276" spans="1:14" ht="15.75" customHeight="1" x14ac:dyDescent="0.25">
      <c r="A276" s="4" t="s">
        <v>631</v>
      </c>
      <c r="B276" s="3" t="s">
        <v>630</v>
      </c>
      <c r="C276" s="1" t="s">
        <v>3171</v>
      </c>
      <c r="D276" s="4" t="s">
        <v>1696</v>
      </c>
      <c r="E276" s="5">
        <v>44</v>
      </c>
      <c r="F276" s="7">
        <v>44</v>
      </c>
      <c r="G276" s="8">
        <v>44</v>
      </c>
      <c r="H276" s="74"/>
      <c r="I276" s="74"/>
      <c r="J276" s="74"/>
      <c r="K276" s="74"/>
      <c r="L276" s="74"/>
      <c r="M276" s="74"/>
      <c r="N276" s="74"/>
    </row>
    <row r="277" spans="1:14" ht="15.75" customHeight="1" x14ac:dyDescent="0.25">
      <c r="A277" s="4" t="s">
        <v>633</v>
      </c>
      <c r="B277" s="3" t="s">
        <v>632</v>
      </c>
      <c r="C277" s="1" t="s">
        <v>3173</v>
      </c>
      <c r="D277" s="4" t="s">
        <v>1603</v>
      </c>
      <c r="E277" s="5">
        <v>60</v>
      </c>
      <c r="F277" s="74"/>
      <c r="G277" s="74"/>
    </row>
    <row r="278" spans="1:14" ht="15.75" customHeight="1" x14ac:dyDescent="0.25">
      <c r="A278" s="4" t="s">
        <v>635</v>
      </c>
      <c r="B278" s="3" t="s">
        <v>634</v>
      </c>
      <c r="C278" s="1" t="s">
        <v>344</v>
      </c>
      <c r="D278" s="17" t="s">
        <v>1672</v>
      </c>
      <c r="E278" s="71">
        <v>24</v>
      </c>
      <c r="F278" s="67"/>
      <c r="G278" s="67"/>
      <c r="H278" s="67"/>
      <c r="I278" s="67"/>
    </row>
    <row r="279" spans="1:14" ht="15.75" customHeight="1" x14ac:dyDescent="0.25">
      <c r="A279" s="4" t="s">
        <v>637</v>
      </c>
      <c r="B279" s="3" t="s">
        <v>636</v>
      </c>
      <c r="C279" s="1" t="s">
        <v>70</v>
      </c>
      <c r="D279" s="4" t="s">
        <v>1605</v>
      </c>
      <c r="E279" s="5">
        <v>60</v>
      </c>
      <c r="F279" s="7">
        <v>62</v>
      </c>
      <c r="G279" s="7">
        <v>58</v>
      </c>
      <c r="H279" s="7">
        <v>62</v>
      </c>
      <c r="I279" s="7">
        <v>50</v>
      </c>
    </row>
    <row r="280" spans="1:14" ht="15.75" customHeight="1" x14ac:dyDescent="0.25">
      <c r="A280" s="4" t="s">
        <v>639</v>
      </c>
      <c r="B280" s="3" t="s">
        <v>638</v>
      </c>
      <c r="C280" s="1" t="s">
        <v>3171</v>
      </c>
      <c r="D280" s="4" t="s">
        <v>1603</v>
      </c>
      <c r="E280" s="5">
        <v>50</v>
      </c>
      <c r="F280" s="74"/>
      <c r="G280" s="74"/>
      <c r="H280" s="74"/>
      <c r="I280" s="74"/>
    </row>
    <row r="281" spans="1:14" ht="15.75" customHeight="1" x14ac:dyDescent="0.25">
      <c r="A281" s="4" t="s">
        <v>641</v>
      </c>
      <c r="B281" s="3" t="s">
        <v>640</v>
      </c>
      <c r="C281" s="1" t="s">
        <v>70</v>
      </c>
      <c r="D281" s="6" t="s">
        <v>1697</v>
      </c>
      <c r="E281" s="71">
        <v>52</v>
      </c>
      <c r="F281" s="67"/>
      <c r="G281" s="67"/>
      <c r="H281" s="67"/>
    </row>
    <row r="282" spans="1:14" ht="15.75" customHeight="1" x14ac:dyDescent="0.25">
      <c r="A282" s="4" t="s">
        <v>643</v>
      </c>
      <c r="B282" s="3" t="s">
        <v>1698</v>
      </c>
      <c r="C282" s="1" t="s">
        <v>150</v>
      </c>
      <c r="D282" s="66" t="s">
        <v>1676</v>
      </c>
      <c r="E282" s="66">
        <v>33</v>
      </c>
      <c r="F282" s="1">
        <v>40</v>
      </c>
      <c r="G282" s="1">
        <v>38</v>
      </c>
      <c r="H282" s="1">
        <v>40</v>
      </c>
      <c r="I282" s="67"/>
      <c r="J282" s="67"/>
    </row>
    <row r="283" spans="1:14" ht="15.75" customHeight="1" x14ac:dyDescent="0.25">
      <c r="A283" s="4" t="s">
        <v>645</v>
      </c>
      <c r="B283" s="3" t="s">
        <v>644</v>
      </c>
      <c r="C283" s="1" t="s">
        <v>3135</v>
      </c>
      <c r="D283" s="4" t="s">
        <v>1617</v>
      </c>
      <c r="E283" s="5">
        <v>84</v>
      </c>
      <c r="F283" s="7">
        <v>74</v>
      </c>
      <c r="G283" s="7">
        <v>84</v>
      </c>
      <c r="H283" s="7">
        <v>84</v>
      </c>
      <c r="I283" s="7">
        <v>84</v>
      </c>
      <c r="J283" s="7">
        <v>84</v>
      </c>
    </row>
    <row r="284" spans="1:14" ht="15.75" customHeight="1" x14ac:dyDescent="0.25">
      <c r="A284" s="4" t="s">
        <v>647</v>
      </c>
      <c r="B284" s="66" t="s">
        <v>646</v>
      </c>
      <c r="C284" s="1" t="s">
        <v>3172</v>
      </c>
      <c r="D284" s="4" t="s">
        <v>1605</v>
      </c>
      <c r="E284" s="5">
        <v>50</v>
      </c>
      <c r="F284" s="7">
        <v>52</v>
      </c>
      <c r="G284" s="7">
        <v>54</v>
      </c>
      <c r="H284" s="7">
        <v>52</v>
      </c>
      <c r="I284" s="7">
        <v>54</v>
      </c>
      <c r="J284" s="7">
        <v>52</v>
      </c>
    </row>
    <row r="285" spans="1:14" ht="15.75" customHeight="1" x14ac:dyDescent="0.25">
      <c r="A285" s="4" t="s">
        <v>649</v>
      </c>
      <c r="B285" s="14" t="s">
        <v>1699</v>
      </c>
      <c r="C285" s="1" t="s">
        <v>3137</v>
      </c>
      <c r="D285" s="4" t="s">
        <v>1617</v>
      </c>
      <c r="E285" s="72">
        <v>17</v>
      </c>
      <c r="F285" s="73">
        <v>18</v>
      </c>
      <c r="G285" s="73">
        <v>18</v>
      </c>
      <c r="H285" s="74"/>
      <c r="I285" s="74"/>
      <c r="J285" s="74"/>
    </row>
    <row r="286" spans="1:14" ht="15.75" customHeight="1" x14ac:dyDescent="0.25">
      <c r="A286" s="4" t="s">
        <v>651</v>
      </c>
      <c r="B286" s="14" t="s">
        <v>1700</v>
      </c>
      <c r="C286" s="1" t="s">
        <v>3137</v>
      </c>
      <c r="D286" s="4" t="s">
        <v>1617</v>
      </c>
      <c r="E286" s="15">
        <v>22</v>
      </c>
      <c r="F286" s="67"/>
    </row>
    <row r="287" spans="1:14" ht="15.75" customHeight="1" x14ac:dyDescent="0.25">
      <c r="A287" s="4" t="s">
        <v>653</v>
      </c>
      <c r="B287" s="3" t="s">
        <v>652</v>
      </c>
      <c r="C287" s="1" t="s">
        <v>344</v>
      </c>
      <c r="D287" s="17" t="s">
        <v>1672</v>
      </c>
      <c r="E287" s="5">
        <v>12</v>
      </c>
      <c r="F287" s="7">
        <v>24</v>
      </c>
      <c r="G287" s="67"/>
      <c r="H287" s="67"/>
      <c r="I287" s="67"/>
      <c r="J287" s="67"/>
      <c r="K287" s="67"/>
      <c r="L287" s="67"/>
      <c r="M287" s="67"/>
    </row>
    <row r="288" spans="1:14" ht="15.75" customHeight="1" x14ac:dyDescent="0.25">
      <c r="A288" s="4" t="s">
        <v>655</v>
      </c>
      <c r="B288" s="3" t="s">
        <v>654</v>
      </c>
      <c r="C288" s="1" t="s">
        <v>3171</v>
      </c>
      <c r="D288" s="6" t="s">
        <v>1601</v>
      </c>
      <c r="E288" s="5">
        <v>36</v>
      </c>
      <c r="F288" s="7">
        <v>42</v>
      </c>
      <c r="G288" s="7">
        <v>38</v>
      </c>
      <c r="H288" s="7">
        <v>38</v>
      </c>
      <c r="I288" s="7">
        <v>40</v>
      </c>
      <c r="J288" s="7">
        <v>40</v>
      </c>
      <c r="K288" s="7">
        <v>40</v>
      </c>
      <c r="L288" s="7">
        <v>40</v>
      </c>
      <c r="M288" s="7">
        <v>42</v>
      </c>
    </row>
    <row r="289" spans="1:13" ht="15.75" customHeight="1" x14ac:dyDescent="0.25">
      <c r="A289" s="4" t="s">
        <v>657</v>
      </c>
      <c r="B289" s="3" t="s">
        <v>656</v>
      </c>
      <c r="C289" s="1" t="s">
        <v>3138</v>
      </c>
      <c r="D289" s="4" t="s">
        <v>1600</v>
      </c>
      <c r="E289" s="5">
        <v>48</v>
      </c>
      <c r="F289" s="7">
        <v>48</v>
      </c>
      <c r="G289" s="75"/>
      <c r="H289" s="74"/>
      <c r="I289" s="74"/>
      <c r="J289" s="74"/>
      <c r="K289" s="74"/>
      <c r="L289" s="74"/>
      <c r="M289" s="74"/>
    </row>
    <row r="290" spans="1:13" ht="15.75" customHeight="1" x14ac:dyDescent="0.25">
      <c r="A290" s="4" t="s">
        <v>659</v>
      </c>
      <c r="B290" s="3" t="s">
        <v>658</v>
      </c>
      <c r="C290" s="1" t="s">
        <v>3145</v>
      </c>
      <c r="D290" s="4" t="s">
        <v>1605</v>
      </c>
      <c r="E290" s="5">
        <v>52</v>
      </c>
      <c r="F290" s="7">
        <v>54</v>
      </c>
      <c r="G290" s="7">
        <v>54</v>
      </c>
      <c r="H290" s="7">
        <v>52</v>
      </c>
    </row>
    <row r="291" spans="1:13" ht="15.75" customHeight="1" x14ac:dyDescent="0.25">
      <c r="A291" s="4" t="s">
        <v>661</v>
      </c>
      <c r="B291" s="3" t="s">
        <v>660</v>
      </c>
      <c r="C291" s="1" t="s">
        <v>3136</v>
      </c>
      <c r="D291" s="4" t="s">
        <v>1605</v>
      </c>
      <c r="E291" s="5">
        <v>48</v>
      </c>
      <c r="F291" s="7">
        <v>48</v>
      </c>
      <c r="G291" s="74"/>
      <c r="H291" s="74"/>
    </row>
    <row r="292" spans="1:13" ht="15.75" customHeight="1" x14ac:dyDescent="0.25">
      <c r="A292" s="4" t="s">
        <v>663</v>
      </c>
      <c r="B292" s="3" t="s">
        <v>662</v>
      </c>
      <c r="C292" s="1" t="s">
        <v>3171</v>
      </c>
      <c r="D292" s="4" t="s">
        <v>1603</v>
      </c>
      <c r="E292" s="5">
        <v>56</v>
      </c>
      <c r="F292" s="74"/>
    </row>
    <row r="293" spans="1:13" ht="15.75" customHeight="1" x14ac:dyDescent="0.25">
      <c r="A293" s="4" t="s">
        <v>665</v>
      </c>
      <c r="B293" s="3" t="s">
        <v>664</v>
      </c>
      <c r="C293" s="1" t="s">
        <v>65</v>
      </c>
      <c r="D293" s="4" t="s">
        <v>1605</v>
      </c>
      <c r="E293" s="5">
        <v>68</v>
      </c>
      <c r="F293" s="67"/>
      <c r="G293" s="67"/>
      <c r="H293" s="67"/>
      <c r="I293" s="67"/>
      <c r="J293" s="67"/>
      <c r="K293" s="67"/>
      <c r="L293" s="67"/>
    </row>
    <row r="294" spans="1:13" ht="15.75" customHeight="1" x14ac:dyDescent="0.25">
      <c r="A294" s="4" t="s">
        <v>667</v>
      </c>
      <c r="B294" s="3" t="s">
        <v>666</v>
      </c>
      <c r="C294" s="1" t="s">
        <v>424</v>
      </c>
      <c r="D294" s="4" t="s">
        <v>1605</v>
      </c>
      <c r="E294" s="7">
        <v>48</v>
      </c>
      <c r="F294" s="7">
        <v>48</v>
      </c>
      <c r="G294" s="7">
        <v>48</v>
      </c>
      <c r="H294" s="7">
        <v>48</v>
      </c>
      <c r="I294" s="7">
        <v>50</v>
      </c>
      <c r="J294" s="7">
        <v>50</v>
      </c>
      <c r="K294" s="7">
        <v>70</v>
      </c>
      <c r="L294" s="7">
        <v>48</v>
      </c>
    </row>
    <row r="295" spans="1:13" ht="15.75" customHeight="1" x14ac:dyDescent="0.25">
      <c r="A295" s="4" t="s">
        <v>669</v>
      </c>
      <c r="B295" s="3" t="s">
        <v>668</v>
      </c>
      <c r="C295" s="1" t="s">
        <v>3172</v>
      </c>
      <c r="D295" s="4" t="s">
        <v>1605</v>
      </c>
      <c r="E295" s="5">
        <v>50</v>
      </c>
      <c r="F295" s="7">
        <v>52</v>
      </c>
      <c r="G295" s="74"/>
      <c r="H295" s="74"/>
      <c r="I295" s="74"/>
      <c r="J295" s="74"/>
      <c r="K295" s="74"/>
      <c r="L295" s="74"/>
      <c r="M295" s="67"/>
    </row>
    <row r="296" spans="1:13" ht="15.75" customHeight="1" x14ac:dyDescent="0.25">
      <c r="A296" s="4" t="s">
        <v>671</v>
      </c>
      <c r="B296" s="3" t="s">
        <v>670</v>
      </c>
      <c r="C296" s="1" t="s">
        <v>3182</v>
      </c>
      <c r="D296" s="4" t="s">
        <v>1605</v>
      </c>
      <c r="E296" s="7">
        <v>50</v>
      </c>
      <c r="F296" s="7">
        <v>54</v>
      </c>
      <c r="G296" s="7">
        <v>50</v>
      </c>
      <c r="H296" s="7">
        <v>52</v>
      </c>
      <c r="I296" s="7">
        <v>54</v>
      </c>
      <c r="J296" s="7">
        <v>52</v>
      </c>
      <c r="K296" s="7">
        <v>50</v>
      </c>
      <c r="L296" s="7">
        <v>56</v>
      </c>
      <c r="M296" s="7">
        <v>52</v>
      </c>
    </row>
    <row r="297" spans="1:13" ht="15.75" customHeight="1" x14ac:dyDescent="0.25">
      <c r="A297" s="4" t="s">
        <v>673</v>
      </c>
      <c r="B297" s="3" t="s">
        <v>672</v>
      </c>
      <c r="C297" s="1" t="s">
        <v>70</v>
      </c>
      <c r="D297" s="4" t="s">
        <v>1605</v>
      </c>
      <c r="E297" s="5">
        <v>54</v>
      </c>
      <c r="F297" s="74"/>
      <c r="G297" s="74"/>
      <c r="H297" s="74"/>
      <c r="I297" s="74"/>
      <c r="J297" s="74"/>
      <c r="K297" s="74"/>
      <c r="L297" s="74"/>
      <c r="M297" s="74"/>
    </row>
    <row r="298" spans="1:13" ht="15.75" customHeight="1" x14ac:dyDescent="0.25">
      <c r="A298" s="4" t="s">
        <v>675</v>
      </c>
      <c r="B298" s="3" t="s">
        <v>674</v>
      </c>
      <c r="C298" s="1" t="s">
        <v>157</v>
      </c>
      <c r="D298" s="13" t="s">
        <v>1617</v>
      </c>
      <c r="E298" s="71">
        <v>88</v>
      </c>
    </row>
    <row r="299" spans="1:13" ht="15.75" customHeight="1" x14ac:dyDescent="0.25">
      <c r="A299" s="4" t="s">
        <v>677</v>
      </c>
      <c r="B299" s="3" t="s">
        <v>676</v>
      </c>
      <c r="C299" s="1" t="s">
        <v>3135</v>
      </c>
      <c r="D299" s="4" t="s">
        <v>1600</v>
      </c>
      <c r="E299" s="5">
        <v>80</v>
      </c>
      <c r="F299" s="67"/>
    </row>
    <row r="300" spans="1:13" ht="15.75" customHeight="1" x14ac:dyDescent="0.25">
      <c r="A300" s="4" t="s">
        <v>679</v>
      </c>
      <c r="B300" s="3" t="s">
        <v>1701</v>
      </c>
      <c r="C300" s="1" t="s">
        <v>70</v>
      </c>
      <c r="D300" s="4" t="s">
        <v>1659</v>
      </c>
      <c r="E300" s="5">
        <v>52</v>
      </c>
      <c r="F300" s="7">
        <v>68</v>
      </c>
      <c r="G300" s="67"/>
    </row>
    <row r="301" spans="1:13" ht="15.75" customHeight="1" x14ac:dyDescent="0.25">
      <c r="A301" s="4" t="s">
        <v>681</v>
      </c>
      <c r="B301" s="3" t="s">
        <v>680</v>
      </c>
      <c r="C301" s="1" t="s">
        <v>3135</v>
      </c>
      <c r="D301" s="4" t="s">
        <v>1600</v>
      </c>
      <c r="E301" s="5">
        <v>82</v>
      </c>
      <c r="F301" s="7">
        <v>82</v>
      </c>
      <c r="G301" s="4"/>
    </row>
    <row r="302" spans="1:13" ht="15.75" customHeight="1" x14ac:dyDescent="0.25">
      <c r="A302" s="4" t="s">
        <v>683</v>
      </c>
      <c r="B302" s="3" t="s">
        <v>682</v>
      </c>
      <c r="C302" s="1" t="s">
        <v>3192</v>
      </c>
      <c r="D302" s="4" t="s">
        <v>1605</v>
      </c>
      <c r="E302" s="5">
        <v>54</v>
      </c>
      <c r="F302" s="74"/>
    </row>
    <row r="303" spans="1:13" ht="15.75" customHeight="1" x14ac:dyDescent="0.25">
      <c r="A303" s="4" t="s">
        <v>685</v>
      </c>
      <c r="B303" s="3" t="s">
        <v>684</v>
      </c>
      <c r="C303" s="1" t="s">
        <v>157</v>
      </c>
      <c r="D303" s="4" t="s">
        <v>1605</v>
      </c>
      <c r="E303" s="5">
        <v>88</v>
      </c>
    </row>
    <row r="304" spans="1:13" ht="15.75" customHeight="1" x14ac:dyDescent="0.25">
      <c r="A304" s="4" t="s">
        <v>687</v>
      </c>
      <c r="B304" s="3" t="s">
        <v>686</v>
      </c>
      <c r="C304" s="1" t="s">
        <v>3183</v>
      </c>
      <c r="D304" s="4" t="s">
        <v>1605</v>
      </c>
      <c r="E304" s="71">
        <v>54</v>
      </c>
      <c r="F304" s="67"/>
      <c r="G304" s="67"/>
      <c r="H304" s="67"/>
      <c r="I304" s="67"/>
    </row>
    <row r="305" spans="1:17" ht="15.75" customHeight="1" x14ac:dyDescent="0.25">
      <c r="A305" s="4" t="s">
        <v>689</v>
      </c>
      <c r="B305" s="3" t="s">
        <v>688</v>
      </c>
      <c r="C305" s="1" t="s">
        <v>79</v>
      </c>
      <c r="D305" s="4" t="s">
        <v>1617</v>
      </c>
      <c r="E305" s="66">
        <v>64</v>
      </c>
      <c r="F305" s="1">
        <v>65</v>
      </c>
      <c r="G305" s="1">
        <v>66</v>
      </c>
      <c r="H305" s="1">
        <v>67</v>
      </c>
      <c r="I305" s="1">
        <v>68</v>
      </c>
    </row>
    <row r="306" spans="1:17" ht="15.75" customHeight="1" x14ac:dyDescent="0.25">
      <c r="A306" s="4" t="s">
        <v>691</v>
      </c>
      <c r="B306" s="3" t="s">
        <v>690</v>
      </c>
      <c r="C306" s="1" t="s">
        <v>135</v>
      </c>
      <c r="D306" s="4" t="s">
        <v>1605</v>
      </c>
      <c r="E306" s="5">
        <v>64</v>
      </c>
      <c r="F306" s="7">
        <v>56</v>
      </c>
      <c r="G306" s="7">
        <v>56</v>
      </c>
      <c r="H306" s="7">
        <v>56</v>
      </c>
      <c r="I306" s="7">
        <v>56</v>
      </c>
    </row>
    <row r="307" spans="1:17" ht="15.75" customHeight="1" x14ac:dyDescent="0.25">
      <c r="A307" s="4" t="s">
        <v>693</v>
      </c>
      <c r="B307" s="3" t="s">
        <v>692</v>
      </c>
      <c r="C307" s="1" t="s">
        <v>79</v>
      </c>
      <c r="D307" s="4" t="s">
        <v>1689</v>
      </c>
      <c r="E307" s="5">
        <v>71</v>
      </c>
      <c r="F307" s="7">
        <v>72</v>
      </c>
      <c r="G307" s="7">
        <v>74</v>
      </c>
      <c r="H307" s="7">
        <v>75</v>
      </c>
      <c r="I307" s="74"/>
    </row>
    <row r="308" spans="1:17" ht="15.75" customHeight="1" x14ac:dyDescent="0.25">
      <c r="A308" s="4" t="s">
        <v>695</v>
      </c>
      <c r="B308" s="3" t="s">
        <v>694</v>
      </c>
      <c r="C308" s="1" t="s">
        <v>3157</v>
      </c>
      <c r="D308" s="4" t="s">
        <v>1690</v>
      </c>
      <c r="E308" s="71">
        <f>37*2</f>
        <v>74</v>
      </c>
      <c r="F308" s="73">
        <f>38*2</f>
        <v>76</v>
      </c>
      <c r="G308" s="73">
        <v>80</v>
      </c>
      <c r="H308" s="73">
        <v>80</v>
      </c>
    </row>
    <row r="309" spans="1:17" ht="15.75" customHeight="1" x14ac:dyDescent="0.25">
      <c r="A309" s="4" t="s">
        <v>697</v>
      </c>
      <c r="B309" s="3" t="s">
        <v>696</v>
      </c>
      <c r="C309" s="1" t="s">
        <v>3172</v>
      </c>
      <c r="D309" s="4" t="s">
        <v>1605</v>
      </c>
      <c r="E309" s="5">
        <v>52</v>
      </c>
      <c r="F309" s="67"/>
      <c r="G309" s="67"/>
      <c r="H309" s="67"/>
      <c r="I309" s="67"/>
      <c r="J309" s="67"/>
      <c r="K309" s="67"/>
      <c r="L309" s="67"/>
      <c r="M309" s="67"/>
      <c r="N309" s="67"/>
      <c r="O309" s="67"/>
      <c r="P309" s="67"/>
      <c r="Q309" s="67"/>
    </row>
    <row r="310" spans="1:17" ht="15.75" customHeight="1" x14ac:dyDescent="0.25">
      <c r="A310" s="4" t="s">
        <v>699</v>
      </c>
      <c r="B310" s="3" t="s">
        <v>698</v>
      </c>
      <c r="C310" s="1" t="s">
        <v>3145</v>
      </c>
      <c r="D310" s="4" t="s">
        <v>1605</v>
      </c>
      <c r="E310" s="5">
        <v>112</v>
      </c>
      <c r="F310" s="7">
        <v>112</v>
      </c>
      <c r="G310" s="7">
        <v>112</v>
      </c>
      <c r="H310" s="7">
        <v>112</v>
      </c>
      <c r="I310" s="7">
        <v>112</v>
      </c>
      <c r="J310" s="7">
        <v>112</v>
      </c>
      <c r="K310" s="7">
        <v>112</v>
      </c>
      <c r="L310" s="7">
        <v>112</v>
      </c>
      <c r="M310" s="7">
        <v>112</v>
      </c>
      <c r="N310" s="7">
        <v>112</v>
      </c>
      <c r="O310" s="7">
        <v>113</v>
      </c>
      <c r="P310" s="7">
        <v>114</v>
      </c>
      <c r="Q310" s="7">
        <v>112</v>
      </c>
    </row>
    <row r="311" spans="1:17" ht="15.75" customHeight="1" x14ac:dyDescent="0.25">
      <c r="A311" s="4" t="s">
        <v>701</v>
      </c>
      <c r="B311" s="3" t="s">
        <v>700</v>
      </c>
      <c r="C311" s="1" t="s">
        <v>3172</v>
      </c>
      <c r="D311" s="4" t="s">
        <v>1605</v>
      </c>
      <c r="E311" s="5">
        <v>50</v>
      </c>
      <c r="F311" s="74"/>
      <c r="G311" s="74"/>
      <c r="H311" s="74"/>
      <c r="I311" s="74"/>
      <c r="J311" s="74"/>
      <c r="K311" s="74"/>
      <c r="L311" s="74"/>
      <c r="M311" s="74"/>
      <c r="N311" s="74"/>
      <c r="O311" s="74"/>
      <c r="P311" s="74"/>
      <c r="Q311" s="74"/>
    </row>
    <row r="312" spans="1:17" ht="15.75" customHeight="1" x14ac:dyDescent="0.25">
      <c r="A312" s="4" t="s">
        <v>703</v>
      </c>
      <c r="B312" s="3" t="s">
        <v>702</v>
      </c>
      <c r="C312" s="1" t="s">
        <v>3172</v>
      </c>
      <c r="D312" s="6" t="s">
        <v>1702</v>
      </c>
      <c r="E312" s="5">
        <v>70</v>
      </c>
      <c r="F312" s="7">
        <v>72</v>
      </c>
      <c r="G312" s="67"/>
    </row>
    <row r="313" spans="1:17" ht="15.75" customHeight="1" x14ac:dyDescent="0.25">
      <c r="A313" s="4" t="s">
        <v>705</v>
      </c>
      <c r="B313" s="3" t="s">
        <v>704</v>
      </c>
      <c r="C313" s="1" t="s">
        <v>3136</v>
      </c>
      <c r="D313" s="4" t="s">
        <v>1605</v>
      </c>
      <c r="E313" s="5">
        <v>42</v>
      </c>
      <c r="F313" s="7">
        <v>38</v>
      </c>
      <c r="G313" s="7">
        <v>38</v>
      </c>
    </row>
    <row r="314" spans="1:17" ht="15.75" customHeight="1" x14ac:dyDescent="0.25">
      <c r="A314" s="4" t="s">
        <v>707</v>
      </c>
      <c r="B314" s="3" t="s">
        <v>706</v>
      </c>
      <c r="C314" s="1" t="s">
        <v>3171</v>
      </c>
      <c r="D314" s="4" t="s">
        <v>1696</v>
      </c>
      <c r="E314" s="5">
        <v>54</v>
      </c>
      <c r="F314" s="8">
        <v>54</v>
      </c>
      <c r="G314" s="74"/>
    </row>
    <row r="315" spans="1:17" ht="15.75" customHeight="1" x14ac:dyDescent="0.25">
      <c r="A315" s="4" t="s">
        <v>709</v>
      </c>
      <c r="B315" s="3" t="s">
        <v>708</v>
      </c>
      <c r="C315" s="1" t="s">
        <v>79</v>
      </c>
      <c r="D315" s="4" t="s">
        <v>1605</v>
      </c>
      <c r="E315" s="5">
        <v>76</v>
      </c>
      <c r="F315" s="74"/>
      <c r="G315" s="67"/>
      <c r="H315" s="67"/>
      <c r="I315" s="67"/>
      <c r="J315" s="67"/>
      <c r="K315" s="67"/>
      <c r="L315" s="67"/>
      <c r="M315" s="67"/>
      <c r="N315" s="67"/>
      <c r="O315" s="67"/>
      <c r="P315" s="67"/>
    </row>
    <row r="316" spans="1:17" ht="15.75" customHeight="1" x14ac:dyDescent="0.25">
      <c r="A316" s="4" t="s">
        <v>711</v>
      </c>
      <c r="B316" s="3" t="s">
        <v>710</v>
      </c>
      <c r="C316" s="1" t="s">
        <v>70</v>
      </c>
      <c r="D316" s="4" t="s">
        <v>1605</v>
      </c>
      <c r="E316" s="5">
        <v>54</v>
      </c>
      <c r="F316" s="7">
        <v>60</v>
      </c>
      <c r="G316" s="7">
        <v>58</v>
      </c>
      <c r="H316" s="7">
        <v>59</v>
      </c>
      <c r="I316" s="7">
        <v>60</v>
      </c>
      <c r="J316" s="7">
        <v>56</v>
      </c>
      <c r="K316" s="7">
        <v>60</v>
      </c>
      <c r="L316" s="7">
        <v>54</v>
      </c>
      <c r="M316" s="7">
        <v>56</v>
      </c>
      <c r="N316" s="7">
        <v>60</v>
      </c>
      <c r="O316" s="7">
        <v>54</v>
      </c>
      <c r="P316" s="7">
        <v>56</v>
      </c>
    </row>
    <row r="317" spans="1:17" ht="15.75" customHeight="1" x14ac:dyDescent="0.25">
      <c r="A317" s="4" t="s">
        <v>713</v>
      </c>
      <c r="B317" s="3" t="s">
        <v>712</v>
      </c>
      <c r="C317" s="1" t="s">
        <v>3156</v>
      </c>
      <c r="D317" s="4" t="s">
        <v>1600</v>
      </c>
      <c r="E317" s="5">
        <v>58</v>
      </c>
      <c r="F317" s="7">
        <v>60</v>
      </c>
      <c r="G317" s="7">
        <v>60</v>
      </c>
      <c r="H317" s="7">
        <v>60</v>
      </c>
      <c r="I317" s="74"/>
      <c r="J317" s="74"/>
      <c r="K317" s="74"/>
      <c r="L317" s="74"/>
      <c r="M317" s="74"/>
      <c r="N317" s="74"/>
      <c r="O317" s="74"/>
      <c r="P317" s="74"/>
    </row>
    <row r="318" spans="1:17" ht="15.75" customHeight="1" x14ac:dyDescent="0.25">
      <c r="A318" s="4" t="s">
        <v>715</v>
      </c>
      <c r="B318" s="3" t="s">
        <v>714</v>
      </c>
      <c r="C318" s="1" t="s">
        <v>3156</v>
      </c>
      <c r="D318" s="4" t="s">
        <v>1605</v>
      </c>
      <c r="E318" s="5">
        <v>58</v>
      </c>
      <c r="F318" s="74"/>
      <c r="G318" s="74"/>
      <c r="H318" s="74"/>
      <c r="I318" s="67"/>
      <c r="J318" s="67"/>
      <c r="K318" s="67"/>
      <c r="L318" s="67"/>
      <c r="M318" s="67"/>
      <c r="N318" s="67"/>
      <c r="O318" s="67"/>
      <c r="P318" s="67"/>
    </row>
    <row r="319" spans="1:17" ht="15.75" customHeight="1" x14ac:dyDescent="0.25">
      <c r="A319" s="4" t="s">
        <v>717</v>
      </c>
      <c r="B319" s="3" t="s">
        <v>716</v>
      </c>
      <c r="C319" s="1" t="s">
        <v>3137</v>
      </c>
      <c r="D319" s="4" t="s">
        <v>1703</v>
      </c>
      <c r="E319" s="5">
        <v>56</v>
      </c>
      <c r="F319" s="7">
        <v>56</v>
      </c>
      <c r="G319" s="7">
        <v>56</v>
      </c>
      <c r="H319" s="7">
        <v>54</v>
      </c>
      <c r="I319" s="7">
        <v>55</v>
      </c>
      <c r="J319" s="7">
        <v>56</v>
      </c>
      <c r="K319" s="7">
        <v>57</v>
      </c>
      <c r="L319" s="7">
        <v>58</v>
      </c>
      <c r="M319" s="7">
        <v>59</v>
      </c>
      <c r="N319" s="7">
        <v>60</v>
      </c>
      <c r="O319" s="7">
        <v>56</v>
      </c>
      <c r="P319" s="16">
        <v>58</v>
      </c>
    </row>
    <row r="320" spans="1:17" ht="15.75" customHeight="1" x14ac:dyDescent="0.25">
      <c r="A320" s="4" t="s">
        <v>719</v>
      </c>
      <c r="B320" s="3" t="s">
        <v>718</v>
      </c>
      <c r="C320" s="1" t="s">
        <v>157</v>
      </c>
      <c r="D320" s="4" t="s">
        <v>1605</v>
      </c>
      <c r="E320" s="5">
        <v>88</v>
      </c>
      <c r="F320" s="74"/>
      <c r="G320" s="74"/>
      <c r="H320" s="74"/>
      <c r="I320" s="74"/>
      <c r="J320" s="74"/>
      <c r="K320" s="74"/>
      <c r="L320" s="74"/>
      <c r="M320" s="74"/>
      <c r="N320" s="74"/>
      <c r="O320" s="74"/>
      <c r="P320" s="74"/>
    </row>
    <row r="321" spans="1:17" ht="15.75" customHeight="1" x14ac:dyDescent="0.25">
      <c r="A321" s="4" t="s">
        <v>721</v>
      </c>
      <c r="B321" s="3" t="s">
        <v>720</v>
      </c>
      <c r="C321" s="1" t="s">
        <v>3135</v>
      </c>
      <c r="D321" s="4" t="s">
        <v>1683</v>
      </c>
      <c r="E321" s="5">
        <v>74</v>
      </c>
      <c r="F321" s="7">
        <v>74</v>
      </c>
      <c r="G321" s="7">
        <v>74</v>
      </c>
      <c r="H321" s="67"/>
      <c r="I321" s="67"/>
      <c r="J321" s="67"/>
      <c r="K321" s="67"/>
      <c r="L321" s="67"/>
      <c r="M321" s="67"/>
      <c r="N321" s="67"/>
      <c r="O321" s="67"/>
      <c r="P321" s="67"/>
      <c r="Q321" s="67"/>
    </row>
    <row r="322" spans="1:17" ht="15.75" customHeight="1" x14ac:dyDescent="0.25">
      <c r="A322" s="4" t="s">
        <v>723</v>
      </c>
      <c r="B322" s="3" t="s">
        <v>722</v>
      </c>
      <c r="C322" s="1" t="s">
        <v>324</v>
      </c>
      <c r="D322" s="4" t="s">
        <v>1605</v>
      </c>
      <c r="E322" s="5">
        <v>56</v>
      </c>
      <c r="F322" s="5">
        <v>56</v>
      </c>
      <c r="G322" s="5">
        <v>56</v>
      </c>
      <c r="H322" s="5">
        <v>56</v>
      </c>
      <c r="I322" s="5">
        <v>56</v>
      </c>
      <c r="J322" s="5">
        <v>56</v>
      </c>
      <c r="K322" s="5">
        <v>56</v>
      </c>
      <c r="L322" s="5">
        <v>56</v>
      </c>
      <c r="M322" s="5">
        <v>56</v>
      </c>
      <c r="N322" s="5">
        <v>56</v>
      </c>
      <c r="O322" s="5">
        <v>56</v>
      </c>
      <c r="P322" s="66"/>
      <c r="Q322" s="66"/>
    </row>
    <row r="323" spans="1:17" ht="15.75" customHeight="1" x14ac:dyDescent="0.25">
      <c r="A323" s="4" t="s">
        <v>725</v>
      </c>
      <c r="B323" s="3" t="s">
        <v>724</v>
      </c>
      <c r="C323" s="1" t="s">
        <v>3145</v>
      </c>
      <c r="D323" s="4" t="s">
        <v>1605</v>
      </c>
      <c r="E323" s="5">
        <v>56</v>
      </c>
      <c r="F323" s="74"/>
      <c r="G323" s="74"/>
      <c r="H323" s="74"/>
      <c r="I323" s="74"/>
      <c r="J323" s="74"/>
      <c r="K323" s="74"/>
      <c r="L323" s="74"/>
      <c r="M323" s="74"/>
      <c r="N323" s="74"/>
      <c r="O323" s="74"/>
    </row>
    <row r="324" spans="1:17" ht="15.75" customHeight="1" x14ac:dyDescent="0.25">
      <c r="A324" s="4" t="s">
        <v>727</v>
      </c>
      <c r="B324" s="3" t="s">
        <v>726</v>
      </c>
      <c r="C324" s="1" t="s">
        <v>3175</v>
      </c>
      <c r="D324" s="4" t="s">
        <v>1704</v>
      </c>
      <c r="E324" s="5">
        <v>36</v>
      </c>
      <c r="F324" s="7">
        <v>38</v>
      </c>
      <c r="G324" s="7">
        <v>72</v>
      </c>
      <c r="H324" s="22"/>
    </row>
    <row r="325" spans="1:17" ht="15.75" customHeight="1" x14ac:dyDescent="0.25">
      <c r="A325" s="4" t="s">
        <v>729</v>
      </c>
      <c r="B325" s="3" t="s">
        <v>728</v>
      </c>
      <c r="C325" s="1" t="s">
        <v>3135</v>
      </c>
      <c r="D325" s="4" t="s">
        <v>1605</v>
      </c>
      <c r="E325" s="5">
        <v>74</v>
      </c>
      <c r="F325" s="7">
        <v>74</v>
      </c>
      <c r="G325" s="74"/>
    </row>
    <row r="326" spans="1:17" ht="15.75" customHeight="1" x14ac:dyDescent="0.25">
      <c r="A326" s="4" t="s">
        <v>731</v>
      </c>
      <c r="B326" s="3" t="s">
        <v>730</v>
      </c>
      <c r="C326" s="1" t="s">
        <v>3145</v>
      </c>
      <c r="D326" s="4" t="s">
        <v>1605</v>
      </c>
      <c r="E326" s="5">
        <v>58</v>
      </c>
      <c r="F326" s="7">
        <v>58</v>
      </c>
      <c r="G326" s="7">
        <v>58</v>
      </c>
    </row>
    <row r="327" spans="1:17" ht="15.75" customHeight="1" x14ac:dyDescent="0.25">
      <c r="A327" s="4" t="s">
        <v>733</v>
      </c>
      <c r="B327" s="3" t="s">
        <v>732</v>
      </c>
      <c r="C327" s="1" t="s">
        <v>79</v>
      </c>
      <c r="D327" s="4" t="s">
        <v>1662</v>
      </c>
      <c r="E327" s="5">
        <v>74</v>
      </c>
      <c r="F327" s="74"/>
      <c r="G327" s="74"/>
    </row>
    <row r="328" spans="1:17" ht="15.75" customHeight="1" x14ac:dyDescent="0.25">
      <c r="A328" s="4" t="s">
        <v>735</v>
      </c>
      <c r="B328" s="3" t="s">
        <v>734</v>
      </c>
      <c r="C328" s="1" t="s">
        <v>135</v>
      </c>
      <c r="D328" s="4" t="s">
        <v>1600</v>
      </c>
      <c r="E328" s="5">
        <v>64</v>
      </c>
    </row>
    <row r="329" spans="1:17" ht="15.75" customHeight="1" x14ac:dyDescent="0.25">
      <c r="A329" s="4" t="s">
        <v>737</v>
      </c>
      <c r="B329" s="3" t="s">
        <v>736</v>
      </c>
      <c r="C329" s="1" t="s">
        <v>157</v>
      </c>
      <c r="D329" s="4" t="s">
        <v>1605</v>
      </c>
      <c r="E329" s="5">
        <v>88</v>
      </c>
    </row>
    <row r="330" spans="1:17" ht="15.75" customHeight="1" x14ac:dyDescent="0.25">
      <c r="A330" s="4" t="s">
        <v>739</v>
      </c>
      <c r="B330" s="3" t="s">
        <v>738</v>
      </c>
      <c r="C330" s="1" t="s">
        <v>3171</v>
      </c>
      <c r="D330" s="4" t="s">
        <v>1603</v>
      </c>
      <c r="E330" s="5">
        <v>46</v>
      </c>
      <c r="F330" s="67"/>
      <c r="G330" s="67"/>
    </row>
    <row r="331" spans="1:17" ht="15.75" customHeight="1" x14ac:dyDescent="0.25">
      <c r="A331" s="4" t="s">
        <v>741</v>
      </c>
      <c r="B331" s="3" t="s">
        <v>740</v>
      </c>
      <c r="C331" s="1" t="s">
        <v>3146</v>
      </c>
      <c r="D331" s="4" t="s">
        <v>1705</v>
      </c>
      <c r="E331" s="5">
        <v>42</v>
      </c>
      <c r="F331" s="7">
        <v>42</v>
      </c>
      <c r="G331" s="7">
        <v>42</v>
      </c>
    </row>
    <row r="332" spans="1:17" ht="15.75" customHeight="1" x14ac:dyDescent="0.25">
      <c r="A332" s="4" t="s">
        <v>743</v>
      </c>
      <c r="B332" s="3" t="s">
        <v>742</v>
      </c>
      <c r="C332" s="1" t="s">
        <v>232</v>
      </c>
      <c r="D332" s="4" t="s">
        <v>1600</v>
      </c>
      <c r="E332" s="5">
        <v>46</v>
      </c>
      <c r="F332" s="74"/>
      <c r="G332" s="74"/>
    </row>
    <row r="333" spans="1:17" ht="15.75" customHeight="1" x14ac:dyDescent="0.25">
      <c r="A333" s="4" t="s">
        <v>745</v>
      </c>
      <c r="B333" s="3" t="s">
        <v>744</v>
      </c>
      <c r="C333" s="1" t="s">
        <v>70</v>
      </c>
      <c r="D333" s="4" t="s">
        <v>1653</v>
      </c>
      <c r="E333" s="5">
        <v>54</v>
      </c>
    </row>
    <row r="334" spans="1:17" ht="15.75" customHeight="1" x14ac:dyDescent="0.25">
      <c r="A334" s="4" t="s">
        <v>747</v>
      </c>
      <c r="B334" s="3" t="s">
        <v>746</v>
      </c>
      <c r="C334" s="1" t="s">
        <v>79</v>
      </c>
      <c r="D334" s="4" t="s">
        <v>1706</v>
      </c>
      <c r="E334" s="73">
        <v>64</v>
      </c>
      <c r="F334" s="67"/>
      <c r="G334" s="67"/>
      <c r="H334" s="67"/>
    </row>
    <row r="335" spans="1:17" ht="15.75" customHeight="1" x14ac:dyDescent="0.25">
      <c r="A335" s="4" t="s">
        <v>749</v>
      </c>
      <c r="B335" s="3" t="s">
        <v>1707</v>
      </c>
      <c r="C335" s="1" t="s">
        <v>96</v>
      </c>
      <c r="D335" s="4" t="s">
        <v>1605</v>
      </c>
      <c r="E335" s="5">
        <v>36</v>
      </c>
      <c r="F335" s="7">
        <v>36</v>
      </c>
      <c r="G335" s="7">
        <v>40</v>
      </c>
      <c r="H335" s="7">
        <v>36</v>
      </c>
    </row>
    <row r="336" spans="1:17" ht="15.75" customHeight="1" x14ac:dyDescent="0.25">
      <c r="A336" s="4" t="s">
        <v>751</v>
      </c>
      <c r="B336" s="3" t="s">
        <v>750</v>
      </c>
      <c r="C336" s="1" t="s">
        <v>239</v>
      </c>
      <c r="D336" s="4" t="s">
        <v>1708</v>
      </c>
      <c r="E336" s="73">
        <v>60</v>
      </c>
      <c r="F336" s="8">
        <v>58</v>
      </c>
      <c r="G336" s="8">
        <v>60</v>
      </c>
      <c r="H336" s="74"/>
    </row>
    <row r="337" spans="1:12" ht="15.75" customHeight="1" x14ac:dyDescent="0.25">
      <c r="A337" s="4" t="s">
        <v>753</v>
      </c>
      <c r="B337" s="3" t="s">
        <v>752</v>
      </c>
      <c r="C337" s="1" t="s">
        <v>239</v>
      </c>
      <c r="D337" s="4" t="s">
        <v>1605</v>
      </c>
      <c r="E337" s="3">
        <v>50</v>
      </c>
      <c r="F337" s="73">
        <v>60</v>
      </c>
      <c r="G337" s="74"/>
    </row>
    <row r="338" spans="1:12" ht="15.75" customHeight="1" x14ac:dyDescent="0.25">
      <c r="A338" s="4" t="s">
        <v>755</v>
      </c>
      <c r="B338" s="3" t="s">
        <v>754</v>
      </c>
      <c r="C338" s="1" t="s">
        <v>3155</v>
      </c>
      <c r="D338" s="4" t="s">
        <v>1605</v>
      </c>
      <c r="E338" s="66">
        <v>48</v>
      </c>
      <c r="F338" s="1">
        <v>48</v>
      </c>
      <c r="G338" s="67"/>
      <c r="H338" s="67"/>
    </row>
    <row r="339" spans="1:12" ht="15.75" customHeight="1" x14ac:dyDescent="0.25">
      <c r="A339" s="4" t="s">
        <v>757</v>
      </c>
      <c r="B339" s="3" t="s">
        <v>756</v>
      </c>
      <c r="C339" s="1" t="s">
        <v>3135</v>
      </c>
      <c r="D339" s="4" t="s">
        <v>1600</v>
      </c>
      <c r="E339" s="5">
        <v>82</v>
      </c>
      <c r="F339" s="7">
        <v>82</v>
      </c>
      <c r="G339" s="5">
        <v>82</v>
      </c>
      <c r="H339" s="7">
        <v>82</v>
      </c>
    </row>
    <row r="340" spans="1:12" ht="15.75" customHeight="1" x14ac:dyDescent="0.25">
      <c r="A340" s="4" t="s">
        <v>759</v>
      </c>
      <c r="B340" s="3" t="s">
        <v>758</v>
      </c>
      <c r="C340" s="1" t="s">
        <v>3174</v>
      </c>
      <c r="D340" s="4" t="s">
        <v>1600</v>
      </c>
      <c r="E340" s="5">
        <v>54</v>
      </c>
      <c r="F340" s="74"/>
      <c r="G340" s="74"/>
      <c r="H340" s="74"/>
    </row>
    <row r="341" spans="1:12" ht="15.75" customHeight="1" x14ac:dyDescent="0.25">
      <c r="A341" s="4" t="s">
        <v>761</v>
      </c>
      <c r="B341" s="3" t="s">
        <v>760</v>
      </c>
      <c r="C341" s="1" t="s">
        <v>65</v>
      </c>
      <c r="D341" s="4" t="s">
        <v>1605</v>
      </c>
      <c r="E341" s="5">
        <v>64</v>
      </c>
      <c r="F341" s="7">
        <v>68</v>
      </c>
      <c r="G341" s="67"/>
      <c r="H341" s="67"/>
    </row>
    <row r="342" spans="1:12" ht="15.75" customHeight="1" x14ac:dyDescent="0.25">
      <c r="A342" s="4" t="s">
        <v>763</v>
      </c>
      <c r="B342" s="3" t="s">
        <v>762</v>
      </c>
      <c r="C342" s="1" t="s">
        <v>3145</v>
      </c>
      <c r="D342" s="4" t="s">
        <v>1605</v>
      </c>
      <c r="E342" s="5">
        <v>48</v>
      </c>
      <c r="F342" s="7">
        <v>48</v>
      </c>
      <c r="G342" s="7">
        <v>48</v>
      </c>
      <c r="H342" s="7">
        <v>48</v>
      </c>
      <c r="I342" s="67"/>
    </row>
    <row r="343" spans="1:12" ht="15.75" customHeight="1" x14ac:dyDescent="0.25">
      <c r="A343" s="4" t="s">
        <v>765</v>
      </c>
      <c r="B343" s="3" t="s">
        <v>764</v>
      </c>
      <c r="C343" s="1" t="s">
        <v>357</v>
      </c>
      <c r="D343" s="4" t="s">
        <v>1615</v>
      </c>
      <c r="E343" s="71">
        <v>40</v>
      </c>
      <c r="F343" s="73">
        <v>41</v>
      </c>
      <c r="G343" s="73">
        <v>42</v>
      </c>
      <c r="H343" s="73">
        <v>43</v>
      </c>
      <c r="I343" s="1">
        <v>44</v>
      </c>
    </row>
    <row r="344" spans="1:12" ht="15.75" customHeight="1" x14ac:dyDescent="0.25">
      <c r="A344" s="4" t="s">
        <v>767</v>
      </c>
      <c r="B344" s="3" t="s">
        <v>766</v>
      </c>
      <c r="C344" s="1" t="s">
        <v>3137</v>
      </c>
      <c r="D344" s="4" t="s">
        <v>1709</v>
      </c>
      <c r="E344" s="5">
        <v>62</v>
      </c>
      <c r="F344" s="7">
        <v>62</v>
      </c>
      <c r="G344" s="7">
        <v>62</v>
      </c>
      <c r="H344" s="7">
        <v>53</v>
      </c>
      <c r="I344" s="67"/>
      <c r="J344" s="67"/>
      <c r="K344" s="67"/>
      <c r="L344" s="67"/>
    </row>
    <row r="345" spans="1:12" ht="15.75" customHeight="1" x14ac:dyDescent="0.25">
      <c r="A345" s="4" t="s">
        <v>769</v>
      </c>
      <c r="B345" s="3" t="s">
        <v>1710</v>
      </c>
      <c r="C345" s="1" t="s">
        <v>150</v>
      </c>
      <c r="D345" s="4" t="s">
        <v>1711</v>
      </c>
      <c r="E345" s="71">
        <v>40</v>
      </c>
      <c r="F345" s="8">
        <v>38</v>
      </c>
      <c r="G345" s="8">
        <v>40</v>
      </c>
      <c r="H345" s="8">
        <v>40</v>
      </c>
      <c r="I345" s="8">
        <v>42</v>
      </c>
      <c r="J345" s="8">
        <v>44</v>
      </c>
      <c r="K345" s="8">
        <v>46</v>
      </c>
      <c r="L345" s="8">
        <v>48</v>
      </c>
    </row>
    <row r="346" spans="1:12" ht="15.75" customHeight="1" x14ac:dyDescent="0.25">
      <c r="A346" s="4" t="s">
        <v>771</v>
      </c>
      <c r="B346" s="3" t="s">
        <v>770</v>
      </c>
      <c r="C346" s="1" t="s">
        <v>3145</v>
      </c>
      <c r="D346" s="4" t="s">
        <v>1605</v>
      </c>
      <c r="E346" s="1">
        <v>70</v>
      </c>
      <c r="F346" s="74"/>
      <c r="G346" s="74"/>
      <c r="H346" s="74"/>
      <c r="I346" s="74"/>
      <c r="J346" s="74"/>
      <c r="K346" s="74"/>
      <c r="L346" s="74"/>
    </row>
    <row r="347" spans="1:12" ht="15.75" customHeight="1" x14ac:dyDescent="0.25">
      <c r="A347" s="4" t="s">
        <v>773</v>
      </c>
      <c r="B347" s="3" t="s">
        <v>772</v>
      </c>
      <c r="C347" s="1" t="s">
        <v>65</v>
      </c>
      <c r="D347" s="4" t="s">
        <v>1712</v>
      </c>
      <c r="E347" s="66">
        <f>27*2</f>
        <v>54</v>
      </c>
      <c r="F347" s="1">
        <v>56</v>
      </c>
      <c r="G347" s="1">
        <v>58</v>
      </c>
      <c r="H347" s="1">
        <v>60</v>
      </c>
      <c r="I347" s="1">
        <v>56</v>
      </c>
      <c r="J347" s="1">
        <v>58</v>
      </c>
      <c r="K347" s="1">
        <v>60</v>
      </c>
    </row>
    <row r="348" spans="1:12" ht="15.75" customHeight="1" x14ac:dyDescent="0.25">
      <c r="A348" s="4" t="s">
        <v>775</v>
      </c>
      <c r="B348" s="66" t="s">
        <v>774</v>
      </c>
      <c r="C348" s="1" t="s">
        <v>198</v>
      </c>
      <c r="D348" s="6" t="s">
        <v>1601</v>
      </c>
      <c r="E348" s="5">
        <v>66</v>
      </c>
      <c r="F348" s="7">
        <v>70</v>
      </c>
      <c r="G348" s="67"/>
      <c r="H348" s="67"/>
      <c r="I348" s="67"/>
      <c r="J348" s="67"/>
      <c r="K348" s="67"/>
    </row>
    <row r="349" spans="1:12" ht="15.75" customHeight="1" x14ac:dyDescent="0.25">
      <c r="A349" s="4" t="s">
        <v>777</v>
      </c>
      <c r="B349" s="14" t="s">
        <v>776</v>
      </c>
      <c r="C349" s="1" t="s">
        <v>357</v>
      </c>
      <c r="D349" s="4" t="s">
        <v>1617</v>
      </c>
      <c r="E349" s="72">
        <v>78</v>
      </c>
      <c r="F349" s="73">
        <v>79</v>
      </c>
      <c r="G349" s="1">
        <v>80</v>
      </c>
      <c r="H349" s="1">
        <v>81</v>
      </c>
      <c r="I349" s="1">
        <v>82</v>
      </c>
      <c r="J349" s="1">
        <v>83</v>
      </c>
      <c r="K349" s="1">
        <v>84</v>
      </c>
    </row>
    <row r="350" spans="1:12" ht="15.75" customHeight="1" x14ac:dyDescent="0.25">
      <c r="A350" s="4" t="s">
        <v>779</v>
      </c>
      <c r="B350" s="3" t="s">
        <v>778</v>
      </c>
      <c r="C350" s="1" t="s">
        <v>79</v>
      </c>
      <c r="D350" s="4" t="s">
        <v>1651</v>
      </c>
      <c r="E350" s="1">
        <v>60</v>
      </c>
      <c r="F350" s="67"/>
      <c r="G350" s="67"/>
      <c r="I350" s="67"/>
    </row>
    <row r="351" spans="1:12" ht="15.75" customHeight="1" x14ac:dyDescent="0.25">
      <c r="A351" s="4" t="s">
        <v>781</v>
      </c>
      <c r="B351" s="66" t="s">
        <v>780</v>
      </c>
      <c r="C351" s="1" t="s">
        <v>201</v>
      </c>
      <c r="D351" s="4" t="s">
        <v>1626</v>
      </c>
      <c r="E351" s="5">
        <v>70</v>
      </c>
      <c r="F351" s="7">
        <v>72</v>
      </c>
      <c r="G351" s="7">
        <v>73</v>
      </c>
      <c r="I351" s="20"/>
    </row>
    <row r="352" spans="1:12" ht="15.75" customHeight="1" x14ac:dyDescent="0.25">
      <c r="A352" s="4" t="s">
        <v>783</v>
      </c>
      <c r="B352" s="14" t="s">
        <v>782</v>
      </c>
      <c r="C352" s="1" t="s">
        <v>65</v>
      </c>
      <c r="D352" s="4" t="s">
        <v>1617</v>
      </c>
      <c r="E352" s="72">
        <v>74</v>
      </c>
      <c r="F352" s="73">
        <v>74</v>
      </c>
      <c r="G352" s="74"/>
    </row>
    <row r="353" spans="1:74" ht="15.75" customHeight="1" x14ac:dyDescent="0.25">
      <c r="A353" s="4" t="s">
        <v>785</v>
      </c>
      <c r="B353" s="3" t="s">
        <v>784</v>
      </c>
      <c r="C353" s="1" t="s">
        <v>357</v>
      </c>
      <c r="D353" s="4" t="s">
        <v>1645</v>
      </c>
      <c r="E353" s="5">
        <v>68</v>
      </c>
      <c r="F353" s="7">
        <v>69</v>
      </c>
      <c r="G353" s="7">
        <v>70</v>
      </c>
      <c r="H353" s="67"/>
      <c r="I353" s="67"/>
    </row>
    <row r="354" spans="1:74" ht="15.75" customHeight="1" x14ac:dyDescent="0.25">
      <c r="A354" s="4" t="s">
        <v>787</v>
      </c>
      <c r="B354" s="3" t="s">
        <v>786</v>
      </c>
      <c r="C354" s="1" t="s">
        <v>3165</v>
      </c>
      <c r="D354" s="4" t="s">
        <v>1605</v>
      </c>
      <c r="E354" s="5">
        <v>40</v>
      </c>
      <c r="F354" s="7">
        <v>36</v>
      </c>
      <c r="G354" s="7">
        <v>36</v>
      </c>
      <c r="H354" s="7">
        <v>36</v>
      </c>
      <c r="I354" s="7">
        <v>36</v>
      </c>
    </row>
    <row r="355" spans="1:74" ht="15.75" customHeight="1" x14ac:dyDescent="0.25">
      <c r="A355" s="4" t="s">
        <v>789</v>
      </c>
      <c r="B355" s="3" t="s">
        <v>788</v>
      </c>
      <c r="C355" s="1" t="s">
        <v>790</v>
      </c>
      <c r="D355" s="4" t="s">
        <v>1605</v>
      </c>
      <c r="E355" s="5">
        <v>84</v>
      </c>
      <c r="F355" s="7">
        <v>88</v>
      </c>
      <c r="G355" s="74"/>
      <c r="H355" s="74"/>
      <c r="I355" s="74"/>
    </row>
    <row r="356" spans="1:74" ht="15.75" customHeight="1" x14ac:dyDescent="0.25">
      <c r="A356" s="4" t="s">
        <v>792</v>
      </c>
      <c r="B356" s="3" t="s">
        <v>791</v>
      </c>
      <c r="C356" s="1" t="s">
        <v>304</v>
      </c>
      <c r="D356" s="4" t="s">
        <v>1605</v>
      </c>
      <c r="E356" s="5">
        <v>36</v>
      </c>
      <c r="F356" s="7">
        <v>36</v>
      </c>
      <c r="G356" s="7">
        <v>62</v>
      </c>
      <c r="H356" s="7">
        <v>36</v>
      </c>
      <c r="I356" s="7">
        <v>62</v>
      </c>
    </row>
    <row r="357" spans="1:74" ht="15.75" customHeight="1" x14ac:dyDescent="0.25">
      <c r="A357" s="4" t="s">
        <v>794</v>
      </c>
      <c r="B357" s="3" t="s">
        <v>793</v>
      </c>
      <c r="C357" s="1" t="s">
        <v>3155</v>
      </c>
      <c r="D357" s="6" t="s">
        <v>1665</v>
      </c>
      <c r="E357" s="71">
        <v>50</v>
      </c>
      <c r="F357" s="74"/>
      <c r="G357" s="74"/>
      <c r="H357" s="74"/>
      <c r="I357" s="74"/>
    </row>
    <row r="358" spans="1:74" ht="15.75" customHeight="1" x14ac:dyDescent="0.25">
      <c r="A358" s="4" t="s">
        <v>796</v>
      </c>
      <c r="B358" s="3" t="s">
        <v>795</v>
      </c>
      <c r="C358" s="1" t="s">
        <v>65</v>
      </c>
      <c r="D358" s="4" t="s">
        <v>1713</v>
      </c>
      <c r="E358" s="3">
        <v>74</v>
      </c>
    </row>
    <row r="359" spans="1:74" ht="15.75" customHeight="1" x14ac:dyDescent="0.25">
      <c r="A359" s="4" t="s">
        <v>798</v>
      </c>
      <c r="B359" s="3" t="s">
        <v>797</v>
      </c>
      <c r="C359" s="1" t="s">
        <v>344</v>
      </c>
      <c r="D359" s="17" t="s">
        <v>1672</v>
      </c>
      <c r="E359" s="66">
        <v>12</v>
      </c>
      <c r="F359" s="67"/>
      <c r="G359" s="67"/>
      <c r="H359" s="67"/>
      <c r="I359" s="67"/>
      <c r="J359" s="67"/>
      <c r="K359" s="67"/>
      <c r="L359" s="67"/>
      <c r="M359" s="67"/>
      <c r="N359" s="67"/>
      <c r="O359" s="67"/>
      <c r="P359" s="67"/>
    </row>
    <row r="360" spans="1:74" ht="15.75" customHeight="1" x14ac:dyDescent="0.25">
      <c r="A360" s="4" t="s">
        <v>800</v>
      </c>
      <c r="B360" s="3" t="s">
        <v>1714</v>
      </c>
      <c r="C360" s="1" t="s">
        <v>135</v>
      </c>
      <c r="D360" s="4" t="s">
        <v>1600</v>
      </c>
      <c r="E360" s="5">
        <v>50</v>
      </c>
      <c r="F360" s="7">
        <v>58</v>
      </c>
      <c r="G360" s="7">
        <v>58</v>
      </c>
      <c r="H360" s="7">
        <v>62</v>
      </c>
      <c r="I360" s="7">
        <v>64</v>
      </c>
      <c r="J360" s="7">
        <v>64</v>
      </c>
      <c r="K360" s="7">
        <v>64</v>
      </c>
      <c r="L360" s="7">
        <v>64</v>
      </c>
      <c r="M360" s="7">
        <v>64</v>
      </c>
      <c r="N360" s="7">
        <v>64</v>
      </c>
      <c r="O360" s="7">
        <v>64</v>
      </c>
      <c r="P360" s="7">
        <v>64</v>
      </c>
    </row>
    <row r="361" spans="1:74" ht="15.75" customHeight="1" x14ac:dyDescent="0.25">
      <c r="A361" s="4" t="s">
        <v>802</v>
      </c>
      <c r="B361" s="3" t="s">
        <v>801</v>
      </c>
      <c r="C361" s="1" t="s">
        <v>3145</v>
      </c>
      <c r="D361" s="4" t="s">
        <v>1605</v>
      </c>
      <c r="E361" s="5">
        <v>74</v>
      </c>
      <c r="F361" s="7">
        <v>74</v>
      </c>
      <c r="G361" s="74"/>
      <c r="H361" s="74"/>
      <c r="I361" s="74"/>
      <c r="J361" s="74"/>
      <c r="K361" s="74"/>
      <c r="L361" s="74"/>
      <c r="M361" s="74"/>
      <c r="N361" s="74"/>
      <c r="O361" s="74"/>
      <c r="P361" s="74"/>
    </row>
    <row r="362" spans="1:74" ht="15.75" customHeight="1" x14ac:dyDescent="0.25">
      <c r="A362" s="4" t="s">
        <v>804</v>
      </c>
      <c r="B362" s="3" t="s">
        <v>803</v>
      </c>
      <c r="C362" s="1" t="s">
        <v>3145</v>
      </c>
      <c r="D362" s="4" t="s">
        <v>1605</v>
      </c>
      <c r="E362" s="5">
        <v>110</v>
      </c>
      <c r="F362" s="74"/>
    </row>
    <row r="363" spans="1:74" ht="15.75" customHeight="1" x14ac:dyDescent="0.25">
      <c r="A363" s="4" t="s">
        <v>806</v>
      </c>
      <c r="B363" s="3" t="s">
        <v>805</v>
      </c>
      <c r="C363" s="1" t="s">
        <v>135</v>
      </c>
      <c r="D363" s="4" t="s">
        <v>1600</v>
      </c>
      <c r="E363" s="5">
        <v>56</v>
      </c>
      <c r="F363" s="67"/>
      <c r="G363" s="67"/>
      <c r="H363" s="67"/>
      <c r="I363" s="67"/>
      <c r="J363" s="67"/>
      <c r="K363" s="67"/>
      <c r="L363" s="67"/>
      <c r="M363" s="67"/>
      <c r="N363" s="67"/>
      <c r="O363" s="67"/>
      <c r="P363" s="67"/>
      <c r="Q363" s="67"/>
      <c r="R363" s="67"/>
      <c r="S363" s="67"/>
      <c r="T363" s="67"/>
      <c r="U363" s="67"/>
      <c r="V363" s="67"/>
      <c r="W363" s="67"/>
      <c r="X363" s="67"/>
      <c r="Y363" s="67"/>
      <c r="Z363" s="67"/>
      <c r="AA363" s="67"/>
      <c r="AB363" s="67"/>
      <c r="AC363" s="67"/>
      <c r="AD363" s="67"/>
      <c r="AE363" s="67"/>
      <c r="AF363" s="67"/>
      <c r="AG363" s="67"/>
      <c r="AH363" s="67"/>
      <c r="AI363" s="67"/>
      <c r="AJ363" s="67"/>
      <c r="AK363" s="67"/>
      <c r="AL363" s="67"/>
      <c r="AM363" s="67"/>
      <c r="AN363" s="67"/>
      <c r="AO363" s="67"/>
      <c r="AP363" s="67"/>
      <c r="AQ363" s="67"/>
      <c r="AR363" s="67"/>
      <c r="AS363" s="67"/>
      <c r="AT363" s="67"/>
      <c r="AU363" s="67"/>
      <c r="AV363" s="67"/>
      <c r="AW363" s="67"/>
      <c r="AX363" s="67"/>
      <c r="AY363" s="67"/>
      <c r="AZ363" s="67"/>
      <c r="BA363" s="67"/>
      <c r="BB363" s="67"/>
      <c r="BC363" s="67"/>
      <c r="BD363" s="67"/>
      <c r="BE363" s="67"/>
      <c r="BF363" s="67"/>
      <c r="BG363" s="67"/>
      <c r="BH363" s="67"/>
      <c r="BI363" s="67"/>
      <c r="BJ363" s="67"/>
      <c r="BK363" s="67"/>
      <c r="BO363" s="67"/>
      <c r="BP363" s="67"/>
      <c r="BQ363" s="67"/>
      <c r="BR363" s="67"/>
      <c r="BS363" s="67"/>
      <c r="BT363" s="67"/>
      <c r="BU363" s="67"/>
      <c r="BV363" s="67"/>
    </row>
    <row r="364" spans="1:74" ht="15.75" customHeight="1" x14ac:dyDescent="0.25">
      <c r="A364" s="4" t="s">
        <v>808</v>
      </c>
      <c r="B364" s="3" t="s">
        <v>807</v>
      </c>
      <c r="C364" s="1" t="s">
        <v>79</v>
      </c>
      <c r="D364" s="4" t="s">
        <v>1662</v>
      </c>
      <c r="E364" s="5">
        <v>76</v>
      </c>
      <c r="F364" s="7">
        <v>74</v>
      </c>
      <c r="G364" s="7">
        <v>74</v>
      </c>
      <c r="H364" s="7">
        <v>74</v>
      </c>
      <c r="I364" s="7">
        <v>80</v>
      </c>
      <c r="J364" s="7">
        <v>74</v>
      </c>
      <c r="K364" s="7">
        <v>74</v>
      </c>
      <c r="L364" s="7">
        <v>74</v>
      </c>
      <c r="M364" s="7">
        <v>74</v>
      </c>
      <c r="N364" s="7">
        <v>74</v>
      </c>
      <c r="O364" s="7">
        <v>74</v>
      </c>
      <c r="P364" s="7">
        <v>74</v>
      </c>
      <c r="Q364" s="7">
        <v>74</v>
      </c>
      <c r="R364" s="7">
        <v>74</v>
      </c>
      <c r="S364" s="7">
        <v>74</v>
      </c>
      <c r="T364" s="7">
        <v>74</v>
      </c>
      <c r="U364" s="7">
        <v>74</v>
      </c>
      <c r="V364" s="7">
        <v>76</v>
      </c>
      <c r="W364" s="7">
        <v>76</v>
      </c>
      <c r="X364" s="7">
        <v>76</v>
      </c>
      <c r="Y364" s="7">
        <v>76</v>
      </c>
      <c r="Z364" s="7">
        <v>76</v>
      </c>
      <c r="AA364" s="7">
        <v>76</v>
      </c>
      <c r="AB364" s="7">
        <v>76</v>
      </c>
      <c r="AC364" s="7">
        <v>76</v>
      </c>
      <c r="AD364" s="7">
        <v>76</v>
      </c>
      <c r="AE364" s="7">
        <v>76</v>
      </c>
      <c r="AF364" s="7">
        <v>74</v>
      </c>
      <c r="AG364" s="7">
        <v>76</v>
      </c>
      <c r="AH364" s="7">
        <v>74</v>
      </c>
      <c r="AI364" s="7">
        <v>74</v>
      </c>
      <c r="AJ364" s="7">
        <v>74</v>
      </c>
      <c r="AK364" s="7">
        <v>74</v>
      </c>
      <c r="AL364" s="7">
        <v>72</v>
      </c>
      <c r="AM364" s="7">
        <v>74</v>
      </c>
      <c r="AN364" s="7">
        <v>74</v>
      </c>
      <c r="AO364" s="7">
        <v>74</v>
      </c>
      <c r="AP364" s="7">
        <v>74</v>
      </c>
      <c r="AQ364" s="7">
        <v>74</v>
      </c>
      <c r="AR364" s="7">
        <v>82</v>
      </c>
      <c r="AS364" s="7">
        <v>82</v>
      </c>
      <c r="AT364" s="7">
        <v>82</v>
      </c>
      <c r="AU364" s="7">
        <v>84</v>
      </c>
      <c r="AV364" s="7">
        <v>84</v>
      </c>
      <c r="AW364" s="7">
        <v>74</v>
      </c>
      <c r="AX364" s="7">
        <v>76</v>
      </c>
      <c r="AY364" s="7">
        <v>80</v>
      </c>
      <c r="AZ364" s="7">
        <v>77</v>
      </c>
      <c r="BA364" s="7">
        <v>76</v>
      </c>
      <c r="BB364" s="7">
        <v>76</v>
      </c>
      <c r="BC364" s="7"/>
      <c r="BD364" s="7"/>
      <c r="BE364" s="7"/>
      <c r="BF364" s="7"/>
      <c r="BG364" s="7"/>
      <c r="BH364" s="7"/>
      <c r="BI364" s="7"/>
      <c r="BJ364" s="7"/>
      <c r="BK364" s="7"/>
      <c r="BO364" s="7"/>
      <c r="BP364" s="7"/>
      <c r="BQ364" s="7"/>
      <c r="BR364" s="7"/>
      <c r="BS364" s="7"/>
      <c r="BT364" s="7"/>
      <c r="BU364" s="7"/>
      <c r="BV364" s="7"/>
    </row>
    <row r="365" spans="1:74" ht="15.75" customHeight="1" x14ac:dyDescent="0.25">
      <c r="A365" s="4" t="s">
        <v>810</v>
      </c>
      <c r="B365" s="3" t="s">
        <v>809</v>
      </c>
      <c r="C365" s="1" t="s">
        <v>3138</v>
      </c>
      <c r="D365" s="4" t="s">
        <v>1600</v>
      </c>
      <c r="E365" s="5">
        <v>46</v>
      </c>
      <c r="F365" s="7">
        <v>50</v>
      </c>
      <c r="G365" s="7">
        <v>50</v>
      </c>
      <c r="H365" s="7">
        <v>50</v>
      </c>
      <c r="I365" s="7">
        <v>50</v>
      </c>
      <c r="J365" s="7">
        <v>50</v>
      </c>
      <c r="K365" s="74"/>
      <c r="L365" s="74"/>
      <c r="M365" s="74"/>
      <c r="N365" s="74"/>
      <c r="O365" s="74"/>
      <c r="P365" s="74"/>
      <c r="Q365" s="74"/>
      <c r="R365" s="74"/>
      <c r="S365" s="74"/>
      <c r="T365" s="74"/>
      <c r="U365" s="74"/>
      <c r="V365" s="74"/>
      <c r="W365" s="74"/>
      <c r="X365" s="74"/>
      <c r="Y365" s="74"/>
      <c r="Z365" s="74"/>
      <c r="AA365" s="74"/>
      <c r="AB365" s="74"/>
      <c r="AC365" s="74"/>
      <c r="AD365" s="74"/>
      <c r="AE365" s="74"/>
      <c r="AF365" s="74"/>
      <c r="AG365" s="74"/>
      <c r="AH365" s="74"/>
      <c r="AI365" s="74"/>
      <c r="AJ365" s="74"/>
      <c r="AK365" s="74"/>
      <c r="AL365" s="74"/>
      <c r="AM365" s="74"/>
      <c r="AN365" s="74"/>
      <c r="AO365" s="74"/>
      <c r="AP365" s="74"/>
      <c r="AQ365" s="74"/>
      <c r="AR365" s="74"/>
      <c r="AS365" s="74"/>
      <c r="AT365" s="74"/>
      <c r="AU365" s="74"/>
      <c r="AV365" s="74"/>
      <c r="AW365" s="74"/>
      <c r="AX365" s="74"/>
      <c r="AY365" s="74"/>
      <c r="AZ365" s="74"/>
      <c r="BA365" s="74"/>
      <c r="BB365" s="74"/>
      <c r="BC365" s="74"/>
      <c r="BD365" s="74"/>
      <c r="BE365" s="74"/>
      <c r="BF365" s="74"/>
      <c r="BG365" s="74"/>
      <c r="BH365" s="74"/>
      <c r="BI365" s="74"/>
      <c r="BJ365" s="74"/>
      <c r="BK365" s="74"/>
      <c r="BO365" s="74"/>
      <c r="BP365" s="74"/>
      <c r="BQ365" s="74"/>
      <c r="BR365" s="74"/>
      <c r="BS365" s="74"/>
      <c r="BT365" s="74"/>
      <c r="BU365" s="74"/>
      <c r="BV365" s="74"/>
    </row>
    <row r="366" spans="1:74" ht="15.75" customHeight="1" x14ac:dyDescent="0.25">
      <c r="A366" s="4" t="s">
        <v>812</v>
      </c>
      <c r="B366" s="3" t="s">
        <v>811</v>
      </c>
      <c r="C366" s="1" t="s">
        <v>79</v>
      </c>
      <c r="D366" s="4" t="s">
        <v>1630</v>
      </c>
      <c r="E366" s="5">
        <v>68</v>
      </c>
      <c r="F366" s="74"/>
      <c r="G366" s="74"/>
      <c r="H366" s="74"/>
      <c r="I366" s="74"/>
      <c r="J366" s="74"/>
    </row>
    <row r="367" spans="1:74" ht="15.75" customHeight="1" x14ac:dyDescent="0.25">
      <c r="A367" s="4" t="s">
        <v>814</v>
      </c>
      <c r="B367" s="3" t="s">
        <v>813</v>
      </c>
      <c r="C367" s="1" t="s">
        <v>201</v>
      </c>
      <c r="D367" s="4" t="s">
        <v>1626</v>
      </c>
      <c r="E367" s="5">
        <v>88</v>
      </c>
      <c r="F367" s="67"/>
      <c r="G367" s="67"/>
      <c r="H367" s="67"/>
      <c r="I367" s="66"/>
      <c r="J367" s="67"/>
      <c r="K367" s="67"/>
      <c r="L367" s="67"/>
      <c r="M367" s="67"/>
    </row>
    <row r="368" spans="1:74" ht="15.75" customHeight="1" x14ac:dyDescent="0.25">
      <c r="A368" s="4" t="s">
        <v>816</v>
      </c>
      <c r="B368" s="3" t="s">
        <v>815</v>
      </c>
      <c r="C368" s="1" t="s">
        <v>3175</v>
      </c>
      <c r="D368" s="4" t="s">
        <v>1605</v>
      </c>
      <c r="E368" s="71">
        <v>26</v>
      </c>
      <c r="F368" s="1">
        <v>68</v>
      </c>
      <c r="G368" s="1">
        <v>70</v>
      </c>
      <c r="H368" s="1">
        <v>72</v>
      </c>
      <c r="I368" s="1">
        <v>74</v>
      </c>
      <c r="J368" s="1">
        <v>76</v>
      </c>
      <c r="K368" s="1">
        <v>78</v>
      </c>
      <c r="L368" s="1">
        <v>80</v>
      </c>
      <c r="M368" s="1">
        <v>70</v>
      </c>
    </row>
    <row r="369" spans="1:15" ht="15.75" customHeight="1" x14ac:dyDescent="0.25">
      <c r="A369" s="4" t="s">
        <v>818</v>
      </c>
      <c r="B369" s="3" t="s">
        <v>817</v>
      </c>
      <c r="C369" s="1" t="s">
        <v>135</v>
      </c>
      <c r="D369" s="4" t="s">
        <v>1605</v>
      </c>
      <c r="E369" s="5">
        <v>56</v>
      </c>
      <c r="F369" s="7">
        <v>56</v>
      </c>
      <c r="G369" s="7">
        <v>56</v>
      </c>
      <c r="H369" s="7">
        <v>56</v>
      </c>
      <c r="I369" s="7">
        <v>56</v>
      </c>
      <c r="J369" s="7">
        <v>56</v>
      </c>
      <c r="K369" s="67"/>
      <c r="L369" s="67"/>
      <c r="M369" s="67"/>
      <c r="N369" s="67"/>
      <c r="O369" s="67"/>
    </row>
    <row r="370" spans="1:15" ht="15.75" customHeight="1" x14ac:dyDescent="0.25">
      <c r="A370" s="4" t="s">
        <v>820</v>
      </c>
      <c r="B370" s="3" t="s">
        <v>819</v>
      </c>
      <c r="C370" s="1" t="s">
        <v>3145</v>
      </c>
      <c r="D370" s="4" t="s">
        <v>1605</v>
      </c>
      <c r="E370" s="73">
        <v>78</v>
      </c>
      <c r="F370" s="73">
        <v>78</v>
      </c>
      <c r="G370" s="73">
        <v>56</v>
      </c>
      <c r="H370" s="74"/>
      <c r="I370" s="74"/>
      <c r="J370" s="74"/>
      <c r="K370" s="67"/>
      <c r="L370" s="67"/>
      <c r="M370" s="67"/>
      <c r="N370" s="67"/>
      <c r="O370" s="67"/>
    </row>
    <row r="371" spans="1:15" ht="15.75" customHeight="1" x14ac:dyDescent="0.25">
      <c r="A371" s="4" t="s">
        <v>822</v>
      </c>
      <c r="B371" s="3" t="s">
        <v>1715</v>
      </c>
      <c r="C371" s="1" t="s">
        <v>3145</v>
      </c>
      <c r="D371" s="4" t="s">
        <v>1605</v>
      </c>
      <c r="E371" s="5">
        <v>56</v>
      </c>
      <c r="F371" s="7">
        <v>56</v>
      </c>
      <c r="G371" s="7">
        <v>56</v>
      </c>
      <c r="H371" s="7">
        <v>78</v>
      </c>
      <c r="I371" s="7">
        <v>80</v>
      </c>
      <c r="J371" s="7">
        <v>81</v>
      </c>
      <c r="K371" s="7">
        <v>82</v>
      </c>
      <c r="L371" s="7">
        <v>84</v>
      </c>
      <c r="M371" s="7">
        <v>85</v>
      </c>
      <c r="N371" s="7">
        <v>81</v>
      </c>
      <c r="O371" s="7">
        <v>82</v>
      </c>
    </row>
    <row r="372" spans="1:15" ht="15.75" customHeight="1" x14ac:dyDescent="0.25">
      <c r="A372" s="4" t="s">
        <v>824</v>
      </c>
      <c r="B372" s="3" t="s">
        <v>823</v>
      </c>
      <c r="C372" s="1" t="s">
        <v>198</v>
      </c>
      <c r="D372" s="6" t="s">
        <v>1601</v>
      </c>
      <c r="E372" s="5">
        <v>98</v>
      </c>
      <c r="F372" s="74"/>
      <c r="G372" s="74"/>
      <c r="H372" s="74"/>
      <c r="I372" s="74"/>
      <c r="J372" s="74"/>
      <c r="K372" s="74"/>
      <c r="L372" s="74"/>
      <c r="M372" s="74"/>
      <c r="N372" s="74"/>
      <c r="O372" s="74"/>
    </row>
    <row r="373" spans="1:15" ht="15.75" customHeight="1" x14ac:dyDescent="0.25">
      <c r="A373" s="4" t="s">
        <v>826</v>
      </c>
      <c r="B373" s="3" t="s">
        <v>825</v>
      </c>
      <c r="C373" s="1" t="s">
        <v>239</v>
      </c>
      <c r="D373" s="4" t="s">
        <v>1605</v>
      </c>
      <c r="E373" s="71">
        <v>58</v>
      </c>
    </row>
    <row r="374" spans="1:15" ht="15.75" customHeight="1" x14ac:dyDescent="0.25">
      <c r="A374" s="4" t="s">
        <v>828</v>
      </c>
      <c r="B374" s="3" t="s">
        <v>827</v>
      </c>
      <c r="C374" s="1" t="s">
        <v>150</v>
      </c>
      <c r="D374" s="4" t="s">
        <v>1653</v>
      </c>
      <c r="E374" s="5">
        <v>58</v>
      </c>
      <c r="F374" s="67"/>
      <c r="G374" s="67"/>
    </row>
    <row r="375" spans="1:15" ht="15.75" customHeight="1" x14ac:dyDescent="0.25">
      <c r="A375" s="4" t="s">
        <v>830</v>
      </c>
      <c r="B375" s="3" t="s">
        <v>829</v>
      </c>
      <c r="C375" s="1" t="s">
        <v>3171</v>
      </c>
      <c r="D375" s="6" t="s">
        <v>1716</v>
      </c>
      <c r="E375" s="5">
        <v>44</v>
      </c>
      <c r="F375" s="7">
        <v>46</v>
      </c>
      <c r="G375" s="7">
        <v>50</v>
      </c>
    </row>
    <row r="376" spans="1:15" ht="15.75" customHeight="1" x14ac:dyDescent="0.25">
      <c r="A376" s="4" t="s">
        <v>832</v>
      </c>
      <c r="B376" s="3" t="s">
        <v>831</v>
      </c>
      <c r="C376" s="1" t="s">
        <v>150</v>
      </c>
      <c r="D376" s="4" t="s">
        <v>1605</v>
      </c>
      <c r="E376" s="5">
        <v>40</v>
      </c>
      <c r="F376" s="7">
        <f>26*2</f>
        <v>52</v>
      </c>
      <c r="G376" s="74"/>
    </row>
    <row r="377" spans="1:15" ht="15.75" customHeight="1" x14ac:dyDescent="0.25">
      <c r="A377" s="4" t="s">
        <v>834</v>
      </c>
      <c r="B377" s="3" t="s">
        <v>833</v>
      </c>
      <c r="C377" s="1" t="s">
        <v>3138</v>
      </c>
      <c r="D377" s="4" t="s">
        <v>1600</v>
      </c>
      <c r="E377" s="5">
        <v>48</v>
      </c>
      <c r="F377" s="7">
        <v>48</v>
      </c>
      <c r="G377" s="67"/>
    </row>
    <row r="378" spans="1:15" ht="15.75" customHeight="1" x14ac:dyDescent="0.25">
      <c r="A378" s="4" t="s">
        <v>836</v>
      </c>
      <c r="B378" s="3" t="s">
        <v>835</v>
      </c>
      <c r="C378" s="1" t="s">
        <v>304</v>
      </c>
      <c r="D378" s="4" t="s">
        <v>1605</v>
      </c>
      <c r="E378" s="5">
        <v>56</v>
      </c>
      <c r="F378" s="7">
        <v>50</v>
      </c>
      <c r="G378" s="7">
        <v>56</v>
      </c>
      <c r="H378" s="67"/>
      <c r="I378" s="67"/>
      <c r="J378" s="67"/>
    </row>
    <row r="379" spans="1:15" ht="15.75" customHeight="1" x14ac:dyDescent="0.25">
      <c r="A379" s="4" t="s">
        <v>838</v>
      </c>
      <c r="B379" s="3" t="s">
        <v>837</v>
      </c>
      <c r="C379" s="1" t="s">
        <v>3173</v>
      </c>
      <c r="D379" s="4" t="s">
        <v>1617</v>
      </c>
      <c r="E379" s="5">
        <v>58</v>
      </c>
      <c r="F379" s="7">
        <v>56</v>
      </c>
      <c r="G379" s="7">
        <v>58</v>
      </c>
      <c r="H379" s="7">
        <v>54</v>
      </c>
      <c r="I379" s="7">
        <v>58</v>
      </c>
      <c r="J379" s="7">
        <v>58</v>
      </c>
    </row>
    <row r="380" spans="1:15" ht="15.75" customHeight="1" x14ac:dyDescent="0.25">
      <c r="A380" s="4" t="s">
        <v>840</v>
      </c>
      <c r="B380" s="3" t="s">
        <v>839</v>
      </c>
      <c r="C380" s="1" t="s">
        <v>93</v>
      </c>
      <c r="D380" s="4" t="s">
        <v>1605</v>
      </c>
      <c r="E380" s="5">
        <v>76</v>
      </c>
      <c r="F380" s="7">
        <v>77</v>
      </c>
      <c r="G380" s="7">
        <v>78</v>
      </c>
      <c r="H380" s="7">
        <v>79</v>
      </c>
      <c r="I380" s="7">
        <v>80</v>
      </c>
      <c r="J380" s="74"/>
    </row>
    <row r="381" spans="1:15" ht="15.75" customHeight="1" x14ac:dyDescent="0.25">
      <c r="A381" s="4" t="s">
        <v>842</v>
      </c>
      <c r="B381" s="3" t="s">
        <v>841</v>
      </c>
      <c r="C381" s="1" t="s">
        <v>3189</v>
      </c>
      <c r="D381" s="4" t="s">
        <v>1617</v>
      </c>
      <c r="E381" s="71">
        <v>84</v>
      </c>
      <c r="F381" s="74"/>
      <c r="G381" s="74"/>
      <c r="H381" s="74"/>
      <c r="I381" s="74"/>
    </row>
    <row r="382" spans="1:15" ht="15.75" customHeight="1" x14ac:dyDescent="0.25">
      <c r="A382" s="4" t="s">
        <v>844</v>
      </c>
      <c r="B382" s="3" t="s">
        <v>1717</v>
      </c>
      <c r="C382" s="1" t="s">
        <v>65</v>
      </c>
      <c r="D382" s="4" t="s">
        <v>1617</v>
      </c>
      <c r="E382" s="5">
        <v>88</v>
      </c>
      <c r="F382" s="7">
        <v>68</v>
      </c>
      <c r="G382" s="7">
        <v>68</v>
      </c>
    </row>
    <row r="383" spans="1:15" ht="15.75" customHeight="1" x14ac:dyDescent="0.25">
      <c r="A383" s="4" t="s">
        <v>846</v>
      </c>
      <c r="B383" s="3" t="s">
        <v>845</v>
      </c>
      <c r="C383" s="1" t="s">
        <v>324</v>
      </c>
      <c r="D383" s="4" t="s">
        <v>1605</v>
      </c>
      <c r="E383" s="5">
        <v>68</v>
      </c>
      <c r="F383" s="74"/>
      <c r="G383" s="74"/>
      <c r="H383" s="67"/>
      <c r="I383" s="67"/>
      <c r="J383" s="67"/>
      <c r="K383" s="67"/>
      <c r="L383" s="67"/>
    </row>
    <row r="384" spans="1:15" ht="15.75" customHeight="1" x14ac:dyDescent="0.25">
      <c r="A384" s="4" t="s">
        <v>848</v>
      </c>
      <c r="B384" s="3" t="s">
        <v>847</v>
      </c>
      <c r="C384" s="1" t="s">
        <v>324</v>
      </c>
      <c r="D384" s="4" t="s">
        <v>1718</v>
      </c>
      <c r="E384" s="7">
        <v>70</v>
      </c>
      <c r="F384" s="7">
        <v>70</v>
      </c>
      <c r="G384" s="7">
        <v>66</v>
      </c>
      <c r="H384" s="7">
        <v>68</v>
      </c>
      <c r="I384" s="7">
        <v>68</v>
      </c>
      <c r="J384" s="7">
        <v>58</v>
      </c>
      <c r="K384" s="7">
        <v>68</v>
      </c>
      <c r="L384" s="7">
        <v>69</v>
      </c>
      <c r="M384" s="67"/>
      <c r="N384" s="67"/>
      <c r="O384" s="67"/>
    </row>
    <row r="385" spans="1:18" ht="15.75" customHeight="1" x14ac:dyDescent="0.25">
      <c r="A385" s="4" t="s">
        <v>850</v>
      </c>
      <c r="B385" s="3" t="s">
        <v>849</v>
      </c>
      <c r="C385" s="1" t="s">
        <v>324</v>
      </c>
      <c r="D385" s="4" t="s">
        <v>1719</v>
      </c>
      <c r="E385" s="5">
        <v>68</v>
      </c>
      <c r="F385" s="7">
        <v>68</v>
      </c>
      <c r="G385" s="7">
        <v>60</v>
      </c>
      <c r="H385" s="7">
        <v>62</v>
      </c>
      <c r="I385" s="7">
        <v>64</v>
      </c>
      <c r="J385" s="7">
        <v>60</v>
      </c>
      <c r="K385" s="7">
        <v>64</v>
      </c>
      <c r="L385" s="7">
        <v>66</v>
      </c>
      <c r="M385" s="7">
        <v>68</v>
      </c>
      <c r="N385" s="7">
        <v>68</v>
      </c>
      <c r="O385" s="7">
        <v>68</v>
      </c>
    </row>
    <row r="386" spans="1:18" ht="15.75" customHeight="1" x14ac:dyDescent="0.25">
      <c r="A386" s="4" t="s">
        <v>852</v>
      </c>
      <c r="B386" s="3" t="s">
        <v>851</v>
      </c>
      <c r="C386" s="1" t="s">
        <v>3135</v>
      </c>
      <c r="D386" s="4" t="s">
        <v>1600</v>
      </c>
      <c r="E386" s="5">
        <v>62</v>
      </c>
      <c r="F386" s="7">
        <v>62</v>
      </c>
      <c r="G386" s="7">
        <v>64</v>
      </c>
      <c r="H386" s="7">
        <v>64</v>
      </c>
      <c r="I386" s="7">
        <v>64</v>
      </c>
      <c r="J386" s="7">
        <v>66</v>
      </c>
      <c r="K386" s="7">
        <v>66</v>
      </c>
      <c r="L386" s="7">
        <v>66</v>
      </c>
      <c r="M386" s="7">
        <v>66</v>
      </c>
      <c r="N386" s="7">
        <v>68</v>
      </c>
      <c r="O386" s="7">
        <v>68</v>
      </c>
    </row>
    <row r="387" spans="1:18" ht="15.75" customHeight="1" x14ac:dyDescent="0.25">
      <c r="A387" s="4" t="s">
        <v>854</v>
      </c>
      <c r="B387" s="3" t="s">
        <v>853</v>
      </c>
      <c r="C387" s="1" t="s">
        <v>3135</v>
      </c>
      <c r="D387" s="4" t="s">
        <v>1603</v>
      </c>
      <c r="E387" s="18">
        <v>82</v>
      </c>
      <c r="F387" s="74"/>
      <c r="G387" s="74"/>
      <c r="H387" s="74"/>
      <c r="I387" s="74"/>
      <c r="J387" s="74"/>
      <c r="K387" s="74"/>
      <c r="L387" s="74"/>
      <c r="M387" s="74"/>
      <c r="N387" s="74"/>
      <c r="O387" s="74"/>
    </row>
    <row r="388" spans="1:18" ht="15.75" customHeight="1" x14ac:dyDescent="0.25">
      <c r="A388" s="4" t="s">
        <v>856</v>
      </c>
      <c r="B388" s="3" t="s">
        <v>855</v>
      </c>
      <c r="C388" s="1" t="s">
        <v>3185</v>
      </c>
      <c r="D388" s="4" t="s">
        <v>1605</v>
      </c>
      <c r="E388" s="5">
        <v>52</v>
      </c>
      <c r="F388" s="7">
        <v>52</v>
      </c>
      <c r="G388" s="7">
        <v>52</v>
      </c>
      <c r="H388" s="7">
        <v>52</v>
      </c>
      <c r="I388" s="7">
        <v>50</v>
      </c>
      <c r="J388" s="4"/>
    </row>
    <row r="389" spans="1:18" ht="15.75" customHeight="1" x14ac:dyDescent="0.25">
      <c r="A389" s="4" t="s">
        <v>858</v>
      </c>
      <c r="B389" s="3" t="s">
        <v>857</v>
      </c>
      <c r="C389" s="1" t="s">
        <v>150</v>
      </c>
      <c r="D389" s="4" t="s">
        <v>1605</v>
      </c>
      <c r="E389" s="5">
        <v>36</v>
      </c>
      <c r="F389" s="7">
        <v>38</v>
      </c>
      <c r="G389" s="74"/>
      <c r="H389" s="74"/>
      <c r="I389" s="74"/>
    </row>
    <row r="390" spans="1:18" ht="15.75" customHeight="1" x14ac:dyDescent="0.25">
      <c r="A390" s="4" t="s">
        <v>860</v>
      </c>
      <c r="B390" s="3" t="s">
        <v>859</v>
      </c>
      <c r="C390" s="1" t="s">
        <v>232</v>
      </c>
      <c r="D390" s="4" t="s">
        <v>1600</v>
      </c>
      <c r="E390" s="5">
        <v>54</v>
      </c>
      <c r="F390" s="74"/>
    </row>
    <row r="391" spans="1:18" ht="15.75" customHeight="1" x14ac:dyDescent="0.25">
      <c r="A391" s="4" t="s">
        <v>862</v>
      </c>
      <c r="B391" s="3" t="s">
        <v>861</v>
      </c>
      <c r="C391" s="1" t="s">
        <v>79</v>
      </c>
      <c r="D391" s="4" t="s">
        <v>1615</v>
      </c>
      <c r="E391" s="71">
        <v>60</v>
      </c>
      <c r="F391" s="67"/>
      <c r="G391" s="67"/>
      <c r="H391" s="67"/>
      <c r="I391" s="67"/>
      <c r="J391" s="67"/>
      <c r="K391" s="67"/>
      <c r="L391" s="67"/>
      <c r="M391" s="67"/>
      <c r="N391" s="67"/>
      <c r="O391" s="67"/>
      <c r="P391" s="67"/>
      <c r="Q391" s="67"/>
      <c r="R391" s="67"/>
    </row>
    <row r="392" spans="1:18" ht="15.75" customHeight="1" x14ac:dyDescent="0.25">
      <c r="A392" s="4" t="s">
        <v>864</v>
      </c>
      <c r="B392" s="3" t="s">
        <v>863</v>
      </c>
      <c r="C392" s="1" t="s">
        <v>3176</v>
      </c>
      <c r="D392" s="4" t="s">
        <v>1605</v>
      </c>
      <c r="E392" s="5">
        <v>64</v>
      </c>
      <c r="F392" s="7">
        <v>56</v>
      </c>
      <c r="G392" s="7">
        <v>56</v>
      </c>
      <c r="H392" s="7">
        <v>62</v>
      </c>
      <c r="I392" s="7">
        <v>64</v>
      </c>
      <c r="J392" s="7">
        <v>64</v>
      </c>
      <c r="K392" s="7">
        <v>56</v>
      </c>
      <c r="L392" s="7">
        <v>56</v>
      </c>
      <c r="M392" s="7">
        <v>56</v>
      </c>
      <c r="N392" s="7">
        <v>64</v>
      </c>
      <c r="O392" s="7">
        <v>64</v>
      </c>
      <c r="P392" s="7">
        <v>61</v>
      </c>
      <c r="Q392" s="7">
        <v>63</v>
      </c>
      <c r="R392" s="7">
        <v>64</v>
      </c>
    </row>
    <row r="393" spans="1:18" ht="15.75" customHeight="1" x14ac:dyDescent="0.25">
      <c r="A393" s="4" t="s">
        <v>866</v>
      </c>
      <c r="B393" s="3" t="s">
        <v>865</v>
      </c>
      <c r="C393" s="1" t="s">
        <v>344</v>
      </c>
      <c r="D393" s="13" t="s">
        <v>1672</v>
      </c>
      <c r="E393" s="5">
        <v>12</v>
      </c>
      <c r="F393" s="74"/>
      <c r="G393" s="74"/>
      <c r="H393" s="74"/>
      <c r="I393" s="74"/>
      <c r="J393" s="74"/>
      <c r="K393" s="74"/>
      <c r="L393" s="74"/>
      <c r="M393" s="74"/>
      <c r="N393" s="74"/>
      <c r="O393" s="74"/>
      <c r="P393" s="74"/>
      <c r="Q393" s="74"/>
      <c r="R393" s="74"/>
    </row>
    <row r="394" spans="1:18" ht="15.75" customHeight="1" x14ac:dyDescent="0.25">
      <c r="A394" s="4" t="s">
        <v>868</v>
      </c>
      <c r="B394" s="3" t="s">
        <v>1720</v>
      </c>
      <c r="C394" s="1" t="s">
        <v>3166</v>
      </c>
      <c r="D394" s="4" t="s">
        <v>1605</v>
      </c>
      <c r="E394" s="5">
        <v>38</v>
      </c>
      <c r="F394" s="7">
        <v>38</v>
      </c>
      <c r="G394" s="7">
        <v>38</v>
      </c>
      <c r="H394" s="7">
        <v>40</v>
      </c>
    </row>
    <row r="395" spans="1:18" ht="15.75" customHeight="1" x14ac:dyDescent="0.25">
      <c r="A395" s="4" t="s">
        <v>870</v>
      </c>
      <c r="B395" s="3" t="s">
        <v>869</v>
      </c>
      <c r="C395" s="1" t="s">
        <v>3156</v>
      </c>
      <c r="D395" s="4" t="s">
        <v>1608</v>
      </c>
      <c r="E395" s="5">
        <v>62</v>
      </c>
      <c r="F395" s="74"/>
      <c r="G395" s="74"/>
      <c r="H395" s="74"/>
    </row>
    <row r="396" spans="1:18" ht="15.75" customHeight="1" x14ac:dyDescent="0.25">
      <c r="A396" s="4" t="s">
        <v>872</v>
      </c>
      <c r="B396" s="3" t="s">
        <v>871</v>
      </c>
      <c r="C396" s="1" t="s">
        <v>79</v>
      </c>
      <c r="D396" s="4" t="s">
        <v>1651</v>
      </c>
      <c r="E396" s="71">
        <v>48</v>
      </c>
      <c r="F396" s="67"/>
      <c r="G396" s="67"/>
      <c r="H396" s="67"/>
      <c r="I396" s="67"/>
      <c r="J396" s="67"/>
    </row>
    <row r="397" spans="1:18" ht="15.75" customHeight="1" x14ac:dyDescent="0.25">
      <c r="A397" s="4" t="s">
        <v>874</v>
      </c>
      <c r="B397" s="3" t="s">
        <v>873</v>
      </c>
      <c r="C397" s="1" t="s">
        <v>150</v>
      </c>
      <c r="D397" s="4" t="s">
        <v>1605</v>
      </c>
      <c r="E397" s="10">
        <v>32</v>
      </c>
      <c r="F397" s="7">
        <v>32</v>
      </c>
      <c r="G397" s="7">
        <v>32</v>
      </c>
      <c r="H397" s="7">
        <v>50</v>
      </c>
      <c r="I397" s="7">
        <v>52</v>
      </c>
      <c r="J397" s="7">
        <v>32</v>
      </c>
    </row>
    <row r="398" spans="1:18" ht="15.75" customHeight="1" x14ac:dyDescent="0.25">
      <c r="A398" s="4" t="s">
        <v>876</v>
      </c>
      <c r="B398" s="3" t="s">
        <v>875</v>
      </c>
      <c r="C398" s="1" t="s">
        <v>135</v>
      </c>
      <c r="D398" s="4" t="s">
        <v>1605</v>
      </c>
      <c r="E398" s="5">
        <v>54</v>
      </c>
      <c r="F398" s="7">
        <v>54</v>
      </c>
      <c r="G398" s="7">
        <v>54</v>
      </c>
      <c r="H398" s="74"/>
      <c r="I398" s="74"/>
      <c r="J398" s="74"/>
    </row>
    <row r="399" spans="1:18" ht="15.75" customHeight="1" x14ac:dyDescent="0.25">
      <c r="A399" s="4" t="s">
        <v>878</v>
      </c>
      <c r="B399" s="3" t="s">
        <v>877</v>
      </c>
      <c r="C399" s="1" t="s">
        <v>3189</v>
      </c>
      <c r="D399" s="4" t="s">
        <v>1605</v>
      </c>
      <c r="E399" s="71">
        <v>52</v>
      </c>
      <c r="F399" s="73">
        <v>52</v>
      </c>
      <c r="G399" s="74"/>
    </row>
    <row r="400" spans="1:18" ht="15.75" customHeight="1" x14ac:dyDescent="0.25">
      <c r="A400" s="4" t="s">
        <v>880</v>
      </c>
      <c r="B400" s="3" t="s">
        <v>879</v>
      </c>
      <c r="C400" s="1" t="s">
        <v>157</v>
      </c>
      <c r="D400" s="4" t="s">
        <v>1605</v>
      </c>
      <c r="E400" s="5">
        <v>88</v>
      </c>
      <c r="F400" s="67"/>
      <c r="G400" s="67"/>
      <c r="H400" s="67"/>
      <c r="I400" s="67"/>
      <c r="J400" s="67"/>
      <c r="K400" s="67"/>
    </row>
    <row r="401" spans="1:24" ht="15.75" customHeight="1" x14ac:dyDescent="0.25">
      <c r="A401" s="4" t="s">
        <v>882</v>
      </c>
      <c r="B401" s="3" t="s">
        <v>881</v>
      </c>
      <c r="C401" s="1" t="s">
        <v>3135</v>
      </c>
      <c r="D401" s="4" t="s">
        <v>1600</v>
      </c>
      <c r="E401" s="5">
        <v>58</v>
      </c>
      <c r="F401" s="7">
        <v>60</v>
      </c>
      <c r="G401" s="7">
        <v>60</v>
      </c>
      <c r="H401" s="7">
        <v>60</v>
      </c>
      <c r="I401" s="7">
        <v>62</v>
      </c>
      <c r="J401" s="7">
        <v>62</v>
      </c>
      <c r="K401" s="7">
        <v>62</v>
      </c>
    </row>
    <row r="402" spans="1:24" ht="15.75" customHeight="1" x14ac:dyDescent="0.25">
      <c r="A402" s="4" t="s">
        <v>884</v>
      </c>
      <c r="B402" s="3" t="s">
        <v>883</v>
      </c>
      <c r="C402" s="1" t="s">
        <v>3189</v>
      </c>
      <c r="D402" s="6" t="s">
        <v>1665</v>
      </c>
      <c r="E402" s="71">
        <v>42</v>
      </c>
      <c r="F402" s="73">
        <v>42</v>
      </c>
      <c r="G402" s="73">
        <v>44</v>
      </c>
      <c r="H402" s="73">
        <v>44</v>
      </c>
      <c r="I402" s="73">
        <v>46</v>
      </c>
      <c r="J402" s="73">
        <v>46</v>
      </c>
      <c r="K402" s="74"/>
    </row>
    <row r="403" spans="1:24" ht="15.75" customHeight="1" x14ac:dyDescent="0.25">
      <c r="A403" s="4" t="s">
        <v>886</v>
      </c>
      <c r="B403" s="3" t="s">
        <v>885</v>
      </c>
      <c r="C403" s="1" t="s">
        <v>344</v>
      </c>
      <c r="D403" s="13" t="s">
        <v>1672</v>
      </c>
      <c r="E403" s="66">
        <v>12</v>
      </c>
      <c r="F403" s="67"/>
    </row>
    <row r="404" spans="1:24" ht="15.75" customHeight="1" x14ac:dyDescent="0.25">
      <c r="A404" s="4" t="s">
        <v>888</v>
      </c>
      <c r="B404" s="66" t="s">
        <v>887</v>
      </c>
      <c r="C404" s="1" t="s">
        <v>79</v>
      </c>
      <c r="D404" s="4" t="s">
        <v>1662</v>
      </c>
      <c r="E404" s="5">
        <v>76</v>
      </c>
      <c r="F404" s="7">
        <v>76</v>
      </c>
    </row>
    <row r="405" spans="1:24" ht="15.75" customHeight="1" x14ac:dyDescent="0.25">
      <c r="A405" s="4" t="s">
        <v>890</v>
      </c>
      <c r="B405" s="14" t="s">
        <v>889</v>
      </c>
      <c r="C405" s="1" t="s">
        <v>135</v>
      </c>
      <c r="D405" s="4" t="s">
        <v>1617</v>
      </c>
      <c r="E405" s="72">
        <v>60</v>
      </c>
      <c r="F405" s="73">
        <v>60</v>
      </c>
    </row>
    <row r="406" spans="1:24" ht="15.75" customHeight="1" x14ac:dyDescent="0.25">
      <c r="A406" s="4" t="s">
        <v>892</v>
      </c>
      <c r="B406" s="3" t="s">
        <v>891</v>
      </c>
      <c r="C406" s="1" t="s">
        <v>96</v>
      </c>
      <c r="D406" s="4" t="s">
        <v>1605</v>
      </c>
      <c r="E406" s="5">
        <v>40</v>
      </c>
      <c r="I406" s="67"/>
    </row>
    <row r="407" spans="1:24" ht="15.75" customHeight="1" x14ac:dyDescent="0.25">
      <c r="A407" s="4" t="s">
        <v>894</v>
      </c>
      <c r="B407" s="3" t="s">
        <v>893</v>
      </c>
      <c r="C407" s="1" t="s">
        <v>201</v>
      </c>
      <c r="D407" s="4" t="s">
        <v>1626</v>
      </c>
      <c r="E407" s="5">
        <v>34</v>
      </c>
      <c r="I407" s="66"/>
    </row>
    <row r="408" spans="1:24" ht="15.75" customHeight="1" x14ac:dyDescent="0.25">
      <c r="A408" s="4" t="s">
        <v>896</v>
      </c>
      <c r="B408" s="3" t="s">
        <v>895</v>
      </c>
      <c r="C408" s="1" t="s">
        <v>3145</v>
      </c>
      <c r="D408" s="4" t="s">
        <v>1605</v>
      </c>
      <c r="E408" s="5">
        <v>60</v>
      </c>
      <c r="F408" s="67"/>
    </row>
    <row r="409" spans="1:24" ht="15.75" customHeight="1" x14ac:dyDescent="0.25">
      <c r="A409" s="4" t="s">
        <v>898</v>
      </c>
      <c r="B409" s="3" t="s">
        <v>897</v>
      </c>
      <c r="C409" s="1" t="s">
        <v>3145</v>
      </c>
      <c r="D409" s="4" t="s">
        <v>1605</v>
      </c>
      <c r="E409" s="5">
        <v>56</v>
      </c>
      <c r="F409" s="7">
        <v>60</v>
      </c>
    </row>
    <row r="410" spans="1:24" ht="15.75" customHeight="1" x14ac:dyDescent="0.25">
      <c r="A410" s="4" t="s">
        <v>900</v>
      </c>
      <c r="B410" s="3" t="s">
        <v>899</v>
      </c>
      <c r="C410" s="1" t="s">
        <v>3145</v>
      </c>
      <c r="D410" s="4" t="s">
        <v>1605</v>
      </c>
      <c r="E410" s="5">
        <v>64</v>
      </c>
      <c r="F410" s="7">
        <v>66</v>
      </c>
      <c r="G410" s="67"/>
      <c r="H410" s="67"/>
      <c r="I410" s="67"/>
      <c r="J410" s="67"/>
      <c r="K410" s="67"/>
      <c r="L410" s="67"/>
      <c r="M410" s="67"/>
      <c r="N410" s="67"/>
    </row>
    <row r="411" spans="1:24" ht="15.75" customHeight="1" x14ac:dyDescent="0.25">
      <c r="A411" s="4" t="s">
        <v>902</v>
      </c>
      <c r="B411" s="3" t="s">
        <v>901</v>
      </c>
      <c r="C411" s="1" t="s">
        <v>65</v>
      </c>
      <c r="D411" s="4" t="s">
        <v>1617</v>
      </c>
      <c r="E411" s="5">
        <v>72</v>
      </c>
      <c r="F411" s="7">
        <v>76</v>
      </c>
      <c r="G411" s="7">
        <v>72</v>
      </c>
      <c r="H411" s="7">
        <f>36*2</f>
        <v>72</v>
      </c>
      <c r="I411" s="7">
        <f>34*2</f>
        <v>68</v>
      </c>
      <c r="J411" s="7">
        <v>69</v>
      </c>
      <c r="K411" s="7">
        <v>70</v>
      </c>
      <c r="L411" s="7">
        <v>71</v>
      </c>
      <c r="M411" s="7">
        <v>76</v>
      </c>
      <c r="N411" s="7">
        <v>76</v>
      </c>
    </row>
    <row r="412" spans="1:24" ht="15.75" customHeight="1" x14ac:dyDescent="0.25">
      <c r="A412" s="4" t="s">
        <v>904</v>
      </c>
      <c r="B412" s="3" t="s">
        <v>903</v>
      </c>
      <c r="C412" s="1" t="s">
        <v>357</v>
      </c>
      <c r="D412" s="4" t="s">
        <v>1608</v>
      </c>
      <c r="E412" s="5">
        <v>68</v>
      </c>
      <c r="F412" s="7">
        <v>66</v>
      </c>
      <c r="G412" s="74"/>
      <c r="H412" s="74"/>
      <c r="I412" s="74"/>
      <c r="J412" s="74"/>
      <c r="K412" s="74"/>
      <c r="L412" s="74"/>
      <c r="M412" s="74"/>
      <c r="N412" s="74"/>
    </row>
    <row r="413" spans="1:24" ht="15.75" customHeight="1" x14ac:dyDescent="0.25">
      <c r="A413" s="4" t="s">
        <v>906</v>
      </c>
      <c r="B413" s="3" t="s">
        <v>905</v>
      </c>
      <c r="C413" s="1" t="s">
        <v>135</v>
      </c>
      <c r="D413" s="4" t="s">
        <v>1605</v>
      </c>
      <c r="E413" s="5">
        <v>64</v>
      </c>
      <c r="F413" s="7">
        <v>64</v>
      </c>
      <c r="G413" s="7">
        <v>64</v>
      </c>
      <c r="H413" s="7">
        <v>68</v>
      </c>
      <c r="I413" s="7">
        <v>72</v>
      </c>
      <c r="J413" s="67"/>
      <c r="K413" s="67"/>
      <c r="L413" s="67"/>
      <c r="M413" s="67"/>
      <c r="N413" s="67"/>
      <c r="O413" s="67"/>
      <c r="P413" s="67"/>
      <c r="Q413" s="67"/>
      <c r="R413" s="67"/>
      <c r="S413" s="67"/>
      <c r="T413" s="67"/>
      <c r="U413" s="67"/>
      <c r="V413" s="67"/>
      <c r="W413" s="67"/>
      <c r="X413" s="67"/>
    </row>
    <row r="414" spans="1:24" ht="15.75" customHeight="1" x14ac:dyDescent="0.25">
      <c r="A414" s="4" t="s">
        <v>908</v>
      </c>
      <c r="B414" s="3" t="s">
        <v>907</v>
      </c>
      <c r="C414" s="1" t="s">
        <v>3135</v>
      </c>
      <c r="D414" s="4" t="s">
        <v>1605</v>
      </c>
      <c r="E414" s="7">
        <v>86</v>
      </c>
      <c r="F414" s="7">
        <v>86</v>
      </c>
      <c r="G414" s="7">
        <v>86</v>
      </c>
      <c r="H414" s="7">
        <v>86</v>
      </c>
      <c r="I414" s="7">
        <v>86</v>
      </c>
      <c r="J414" s="7">
        <v>86</v>
      </c>
      <c r="K414" s="7">
        <v>86</v>
      </c>
      <c r="L414" s="7">
        <v>86</v>
      </c>
      <c r="M414" s="7">
        <v>86</v>
      </c>
      <c r="N414" s="7">
        <v>86</v>
      </c>
      <c r="O414" s="7">
        <v>86</v>
      </c>
      <c r="P414" s="7">
        <v>86</v>
      </c>
      <c r="Q414" s="7">
        <v>86</v>
      </c>
      <c r="R414" s="7">
        <v>86</v>
      </c>
      <c r="S414" s="7">
        <v>86</v>
      </c>
      <c r="T414" s="7">
        <v>82</v>
      </c>
      <c r="U414" s="7">
        <v>82</v>
      </c>
      <c r="V414" s="7">
        <v>83</v>
      </c>
      <c r="W414" s="7">
        <v>84</v>
      </c>
      <c r="X414" s="7">
        <v>85</v>
      </c>
    </row>
    <row r="415" spans="1:24" ht="15.75" customHeight="1" x14ac:dyDescent="0.25">
      <c r="A415" s="4" t="s">
        <v>910</v>
      </c>
      <c r="B415" s="3" t="s">
        <v>909</v>
      </c>
      <c r="C415" s="1" t="s">
        <v>3152</v>
      </c>
      <c r="D415" s="4" t="s">
        <v>1721</v>
      </c>
      <c r="E415" s="5">
        <v>74</v>
      </c>
      <c r="F415" s="74"/>
      <c r="G415" s="74"/>
      <c r="H415" s="74"/>
      <c r="I415" s="74"/>
      <c r="J415" s="74"/>
      <c r="K415" s="74"/>
      <c r="L415" s="74"/>
      <c r="M415" s="74"/>
      <c r="N415" s="74"/>
      <c r="O415" s="74"/>
      <c r="P415" s="74"/>
      <c r="Q415" s="74"/>
      <c r="R415" s="74"/>
      <c r="S415" s="74"/>
      <c r="T415" s="74"/>
      <c r="U415" s="74"/>
      <c r="V415" s="74"/>
      <c r="W415" s="74"/>
      <c r="X415" s="74"/>
    </row>
    <row r="416" spans="1:24" ht="15.75" customHeight="1" x14ac:dyDescent="0.25">
      <c r="A416" s="4" t="s">
        <v>912</v>
      </c>
      <c r="B416" s="3" t="s">
        <v>911</v>
      </c>
      <c r="C416" s="1" t="s">
        <v>790</v>
      </c>
      <c r="D416" s="4" t="s">
        <v>1605</v>
      </c>
      <c r="E416" s="5">
        <v>74</v>
      </c>
      <c r="F416" s="7">
        <v>78</v>
      </c>
    </row>
    <row r="417" spans="1:23" ht="15.75" customHeight="1" x14ac:dyDescent="0.25">
      <c r="A417" s="4" t="s">
        <v>914</v>
      </c>
      <c r="B417" s="3" t="s">
        <v>913</v>
      </c>
      <c r="C417" s="1" t="s">
        <v>3179</v>
      </c>
      <c r="D417" s="4" t="s">
        <v>1605</v>
      </c>
      <c r="E417" s="5">
        <v>60</v>
      </c>
      <c r="F417" s="7">
        <v>60</v>
      </c>
    </row>
    <row r="418" spans="1:23" ht="15.75" customHeight="1" x14ac:dyDescent="0.25">
      <c r="A418" s="4" t="s">
        <v>916</v>
      </c>
      <c r="B418" s="3" t="s">
        <v>915</v>
      </c>
      <c r="C418" s="1" t="s">
        <v>3144</v>
      </c>
      <c r="D418" s="4" t="s">
        <v>1605</v>
      </c>
      <c r="E418" s="5">
        <v>36</v>
      </c>
      <c r="F418" s="7">
        <v>37</v>
      </c>
    </row>
    <row r="419" spans="1:23" ht="15.75" customHeight="1" x14ac:dyDescent="0.25">
      <c r="A419" s="4" t="s">
        <v>918</v>
      </c>
      <c r="B419" s="3" t="s">
        <v>917</v>
      </c>
      <c r="C419" s="1" t="s">
        <v>3150</v>
      </c>
      <c r="D419" s="6" t="s">
        <v>1607</v>
      </c>
      <c r="E419" s="5">
        <v>60</v>
      </c>
      <c r="F419" s="74"/>
      <c r="G419" s="67"/>
      <c r="H419" s="67"/>
      <c r="I419" s="67"/>
      <c r="J419" s="67"/>
      <c r="K419" s="67"/>
    </row>
    <row r="420" spans="1:23" ht="15.75" customHeight="1" x14ac:dyDescent="0.25">
      <c r="A420" s="4" t="s">
        <v>920</v>
      </c>
      <c r="B420" s="3" t="s">
        <v>919</v>
      </c>
      <c r="C420" s="1" t="s">
        <v>3176</v>
      </c>
      <c r="D420" s="4" t="s">
        <v>1605</v>
      </c>
      <c r="E420" s="5">
        <v>58</v>
      </c>
      <c r="F420" s="7">
        <v>58</v>
      </c>
      <c r="G420" s="7">
        <v>58</v>
      </c>
      <c r="H420" s="7">
        <v>58</v>
      </c>
      <c r="I420" s="7">
        <v>58</v>
      </c>
      <c r="J420" s="7">
        <v>58</v>
      </c>
      <c r="K420" s="7">
        <v>60</v>
      </c>
    </row>
    <row r="421" spans="1:23" ht="15.75" customHeight="1" x14ac:dyDescent="0.25">
      <c r="A421" s="4" t="s">
        <v>922</v>
      </c>
      <c r="B421" s="3" t="s">
        <v>1722</v>
      </c>
      <c r="C421" s="1" t="s">
        <v>3176</v>
      </c>
      <c r="D421" s="4" t="s">
        <v>1605</v>
      </c>
      <c r="E421" s="5">
        <v>58</v>
      </c>
      <c r="F421" s="7">
        <v>58</v>
      </c>
      <c r="G421" s="7">
        <v>60</v>
      </c>
      <c r="H421" s="7">
        <v>58</v>
      </c>
      <c r="I421" s="7">
        <v>58</v>
      </c>
      <c r="J421" s="7">
        <v>58</v>
      </c>
      <c r="K421" s="74"/>
      <c r="L421" s="67"/>
      <c r="M421" s="67"/>
      <c r="N421" s="67"/>
      <c r="O421" s="67"/>
      <c r="P421" s="67"/>
      <c r="Q421" s="67"/>
      <c r="R421" s="67"/>
      <c r="S421" s="67"/>
      <c r="T421" s="67"/>
      <c r="U421" s="67"/>
      <c r="V421" s="67"/>
      <c r="W421" s="67"/>
    </row>
    <row r="422" spans="1:23" ht="15.75" customHeight="1" x14ac:dyDescent="0.25">
      <c r="A422" s="4" t="s">
        <v>924</v>
      </c>
      <c r="B422" s="66" t="s">
        <v>923</v>
      </c>
      <c r="C422" s="1" t="s">
        <v>79</v>
      </c>
      <c r="D422" s="4" t="s">
        <v>1719</v>
      </c>
      <c r="E422" s="5">
        <v>68</v>
      </c>
      <c r="F422" s="7">
        <v>68</v>
      </c>
      <c r="G422" s="7">
        <v>68</v>
      </c>
      <c r="H422" s="7">
        <v>68</v>
      </c>
      <c r="I422" s="7">
        <v>70</v>
      </c>
      <c r="J422" s="7">
        <v>68</v>
      </c>
      <c r="K422" s="7">
        <v>68</v>
      </c>
      <c r="L422" s="7">
        <v>68</v>
      </c>
      <c r="M422" s="7">
        <v>68</v>
      </c>
      <c r="N422" s="7">
        <v>70</v>
      </c>
      <c r="O422" s="7">
        <v>68</v>
      </c>
      <c r="P422" s="7">
        <v>70</v>
      </c>
      <c r="Q422" s="7">
        <v>70</v>
      </c>
      <c r="R422" s="7">
        <v>68</v>
      </c>
      <c r="S422" s="7">
        <v>68</v>
      </c>
      <c r="T422" s="7">
        <v>69</v>
      </c>
      <c r="U422" s="7">
        <v>70</v>
      </c>
      <c r="V422" s="7">
        <v>70</v>
      </c>
      <c r="W422" s="7">
        <v>68</v>
      </c>
    </row>
    <row r="423" spans="1:23" ht="15.75" customHeight="1" x14ac:dyDescent="0.25">
      <c r="A423" s="4" t="s">
        <v>926</v>
      </c>
      <c r="B423" s="14" t="s">
        <v>925</v>
      </c>
      <c r="C423" s="1" t="s">
        <v>3148</v>
      </c>
      <c r="D423" s="4" t="s">
        <v>1617</v>
      </c>
      <c r="E423" s="72">
        <v>28</v>
      </c>
      <c r="F423" s="73">
        <v>30</v>
      </c>
      <c r="G423" s="73">
        <v>30</v>
      </c>
      <c r="H423" s="73">
        <v>30</v>
      </c>
      <c r="I423" s="74"/>
      <c r="J423" s="74"/>
      <c r="K423" s="74"/>
      <c r="L423" s="74"/>
      <c r="M423" s="74"/>
      <c r="N423" s="74"/>
      <c r="O423" s="74"/>
      <c r="P423" s="74"/>
      <c r="Q423" s="74"/>
      <c r="R423" s="74"/>
      <c r="S423" s="74"/>
      <c r="T423" s="74"/>
      <c r="U423" s="74"/>
      <c r="V423" s="74"/>
      <c r="W423" s="74"/>
    </row>
    <row r="424" spans="1:23" ht="15.75" customHeight="1" x14ac:dyDescent="0.25">
      <c r="A424" s="4" t="s">
        <v>928</v>
      </c>
      <c r="B424" s="3" t="s">
        <v>927</v>
      </c>
      <c r="C424" s="1" t="s">
        <v>150</v>
      </c>
      <c r="D424" s="4" t="s">
        <v>1605</v>
      </c>
      <c r="E424" s="5">
        <v>28</v>
      </c>
    </row>
    <row r="425" spans="1:23" ht="15.75" customHeight="1" x14ac:dyDescent="0.25">
      <c r="A425" s="4" t="s">
        <v>930</v>
      </c>
      <c r="B425" s="3" t="s">
        <v>929</v>
      </c>
      <c r="C425" s="1" t="s">
        <v>79</v>
      </c>
      <c r="D425" s="6" t="s">
        <v>1636</v>
      </c>
      <c r="E425" s="5">
        <v>70</v>
      </c>
    </row>
    <row r="426" spans="1:23" ht="15.75" customHeight="1" x14ac:dyDescent="0.25">
      <c r="A426" s="4" t="s">
        <v>932</v>
      </c>
      <c r="B426" s="3" t="s">
        <v>1723</v>
      </c>
      <c r="C426" s="1" t="s">
        <v>79</v>
      </c>
      <c r="D426" s="4" t="s">
        <v>1689</v>
      </c>
      <c r="E426" s="5">
        <v>70</v>
      </c>
      <c r="F426" s="67"/>
      <c r="G426" s="67"/>
      <c r="H426" s="67"/>
      <c r="I426" s="67"/>
    </row>
    <row r="427" spans="1:23" ht="15.75" customHeight="1" x14ac:dyDescent="0.25">
      <c r="A427" s="4" t="s">
        <v>934</v>
      </c>
      <c r="B427" s="3" t="s">
        <v>933</v>
      </c>
      <c r="C427" s="1" t="s">
        <v>3145</v>
      </c>
      <c r="D427" s="4" t="s">
        <v>1615</v>
      </c>
      <c r="E427" s="73">
        <v>72</v>
      </c>
      <c r="F427" s="1">
        <v>73</v>
      </c>
      <c r="G427" s="1">
        <v>74</v>
      </c>
      <c r="H427" s="1">
        <v>75</v>
      </c>
      <c r="I427" s="1">
        <v>76</v>
      </c>
      <c r="J427" s="67"/>
      <c r="K427" s="67"/>
    </row>
    <row r="428" spans="1:23" ht="15.75" customHeight="1" x14ac:dyDescent="0.25">
      <c r="A428" s="4" t="s">
        <v>936</v>
      </c>
      <c r="B428" s="3" t="s">
        <v>1724</v>
      </c>
      <c r="C428" s="1" t="s">
        <v>135</v>
      </c>
      <c r="D428" s="4" t="s">
        <v>1619</v>
      </c>
      <c r="E428" s="10">
        <v>66</v>
      </c>
      <c r="F428" s="7">
        <v>64</v>
      </c>
      <c r="G428" s="7">
        <v>60</v>
      </c>
      <c r="H428" s="7">
        <v>60</v>
      </c>
      <c r="I428" s="7">
        <v>62</v>
      </c>
      <c r="J428" s="7">
        <v>62</v>
      </c>
      <c r="K428" s="7">
        <v>58</v>
      </c>
    </row>
    <row r="429" spans="1:23" ht="15.75" customHeight="1" x14ac:dyDescent="0.25">
      <c r="A429" s="4" t="s">
        <v>938</v>
      </c>
      <c r="B429" s="3" t="s">
        <v>937</v>
      </c>
      <c r="C429" s="1" t="s">
        <v>3135</v>
      </c>
      <c r="D429" s="4" t="s">
        <v>1603</v>
      </c>
      <c r="E429" s="18">
        <v>81</v>
      </c>
      <c r="F429" s="74"/>
      <c r="G429" s="74"/>
      <c r="H429" s="74"/>
      <c r="I429" s="74"/>
      <c r="J429" s="74"/>
      <c r="K429" s="74"/>
      <c r="L429" s="67"/>
      <c r="M429" s="67"/>
      <c r="N429" s="67"/>
    </row>
    <row r="430" spans="1:23" ht="15.75" customHeight="1" x14ac:dyDescent="0.25">
      <c r="A430" s="4" t="s">
        <v>940</v>
      </c>
      <c r="B430" s="3" t="s">
        <v>939</v>
      </c>
      <c r="C430" s="1" t="s">
        <v>3156</v>
      </c>
      <c r="D430" s="4" t="s">
        <v>1605</v>
      </c>
      <c r="E430" s="5">
        <v>60</v>
      </c>
      <c r="F430" s="7">
        <v>60</v>
      </c>
      <c r="G430" s="7">
        <v>60</v>
      </c>
      <c r="H430" s="7">
        <v>60</v>
      </c>
      <c r="I430" s="7">
        <v>60</v>
      </c>
      <c r="J430" s="7">
        <v>60</v>
      </c>
      <c r="K430" s="7">
        <v>60</v>
      </c>
      <c r="L430" s="7">
        <v>60</v>
      </c>
      <c r="M430" s="7">
        <v>60</v>
      </c>
      <c r="N430" s="7">
        <v>60</v>
      </c>
    </row>
    <row r="431" spans="1:23" ht="15.75" customHeight="1" x14ac:dyDescent="0.25">
      <c r="A431" s="4" t="s">
        <v>942</v>
      </c>
      <c r="B431" s="3" t="s">
        <v>941</v>
      </c>
      <c r="C431" s="1" t="s">
        <v>150</v>
      </c>
      <c r="D431" s="4" t="s">
        <v>1725</v>
      </c>
      <c r="E431" s="5">
        <v>56</v>
      </c>
      <c r="F431" s="7">
        <v>56</v>
      </c>
      <c r="G431" s="74"/>
      <c r="H431" s="74"/>
      <c r="I431" s="74"/>
      <c r="J431" s="74"/>
      <c r="K431" s="74"/>
      <c r="L431" s="74"/>
      <c r="M431" s="74"/>
      <c r="N431" s="74"/>
    </row>
    <row r="432" spans="1:23" ht="15.75" customHeight="1" x14ac:dyDescent="0.25">
      <c r="A432" s="4" t="s">
        <v>944</v>
      </c>
      <c r="B432" s="3" t="s">
        <v>943</v>
      </c>
      <c r="C432" s="1" t="s">
        <v>70</v>
      </c>
      <c r="D432" s="4" t="s">
        <v>1605</v>
      </c>
      <c r="E432" s="5">
        <v>56</v>
      </c>
      <c r="F432" s="7">
        <v>56</v>
      </c>
      <c r="G432" s="7">
        <v>56</v>
      </c>
    </row>
    <row r="433" spans="1:14" ht="15.75" customHeight="1" x14ac:dyDescent="0.25">
      <c r="A433" s="4" t="s">
        <v>946</v>
      </c>
      <c r="B433" s="3" t="s">
        <v>945</v>
      </c>
      <c r="C433" s="1" t="s">
        <v>157</v>
      </c>
      <c r="D433" s="4" t="s">
        <v>1605</v>
      </c>
      <c r="E433" s="5">
        <v>88</v>
      </c>
      <c r="F433" s="74"/>
      <c r="G433" s="74"/>
    </row>
    <row r="434" spans="1:14" ht="15.75" customHeight="1" x14ac:dyDescent="0.25">
      <c r="A434" s="4" t="s">
        <v>948</v>
      </c>
      <c r="B434" s="3" t="s">
        <v>947</v>
      </c>
      <c r="C434" s="1" t="s">
        <v>70</v>
      </c>
      <c r="D434" s="4" t="s">
        <v>1619</v>
      </c>
      <c r="E434" s="5">
        <v>48</v>
      </c>
      <c r="F434" s="7">
        <v>52</v>
      </c>
      <c r="G434" s="67"/>
      <c r="H434" s="67"/>
      <c r="I434" s="67"/>
      <c r="J434" s="67"/>
      <c r="K434" s="67"/>
      <c r="L434" s="67"/>
    </row>
    <row r="435" spans="1:14" ht="15.75" customHeight="1" x14ac:dyDescent="0.25">
      <c r="A435" s="4" t="s">
        <v>950</v>
      </c>
      <c r="B435" s="3" t="s">
        <v>949</v>
      </c>
      <c r="C435" s="1" t="s">
        <v>3160</v>
      </c>
      <c r="D435" s="4" t="s">
        <v>1605</v>
      </c>
      <c r="E435" s="5">
        <v>24</v>
      </c>
      <c r="F435" s="7">
        <v>26</v>
      </c>
      <c r="G435" s="7">
        <v>20</v>
      </c>
      <c r="H435" s="7">
        <v>21</v>
      </c>
      <c r="I435" s="7">
        <v>22</v>
      </c>
      <c r="J435" s="7">
        <v>23</v>
      </c>
      <c r="K435" s="7">
        <v>24</v>
      </c>
      <c r="L435" s="7">
        <v>26</v>
      </c>
    </row>
    <row r="436" spans="1:14" ht="15.75" customHeight="1" x14ac:dyDescent="0.25">
      <c r="A436" s="4" t="s">
        <v>952</v>
      </c>
      <c r="B436" s="3" t="s">
        <v>951</v>
      </c>
      <c r="C436" s="1" t="s">
        <v>70</v>
      </c>
      <c r="D436" s="4" t="s">
        <v>1653</v>
      </c>
      <c r="E436" s="5">
        <v>52</v>
      </c>
      <c r="F436" s="74"/>
      <c r="G436" s="74"/>
      <c r="H436" s="74"/>
      <c r="I436" s="74"/>
      <c r="J436" s="74"/>
      <c r="K436" s="74"/>
      <c r="L436" s="74"/>
    </row>
    <row r="437" spans="1:14" ht="15.75" customHeight="1" x14ac:dyDescent="0.25">
      <c r="A437" s="4" t="s">
        <v>954</v>
      </c>
      <c r="B437" s="3" t="s">
        <v>953</v>
      </c>
      <c r="C437" s="1" t="s">
        <v>3145</v>
      </c>
      <c r="D437" s="4" t="s">
        <v>1726</v>
      </c>
      <c r="E437" s="5">
        <v>54</v>
      </c>
      <c r="F437" s="7">
        <v>76</v>
      </c>
      <c r="G437" s="67"/>
      <c r="H437" s="67"/>
      <c r="I437" s="67"/>
      <c r="J437" s="67"/>
      <c r="K437" s="67"/>
      <c r="L437" s="67"/>
      <c r="M437" s="67"/>
      <c r="N437" s="67"/>
    </row>
    <row r="438" spans="1:14" ht="15.75" customHeight="1" x14ac:dyDescent="0.25">
      <c r="A438" s="4" t="s">
        <v>956</v>
      </c>
      <c r="B438" s="3" t="s">
        <v>955</v>
      </c>
      <c r="C438" s="1" t="s">
        <v>3145</v>
      </c>
      <c r="D438" s="4" t="s">
        <v>1605</v>
      </c>
      <c r="E438" s="10">
        <v>76</v>
      </c>
      <c r="F438" s="7">
        <v>77</v>
      </c>
      <c r="G438" s="7">
        <v>78</v>
      </c>
      <c r="H438" s="7">
        <v>79</v>
      </c>
      <c r="I438" s="7">
        <v>80</v>
      </c>
      <c r="J438" s="7">
        <v>74</v>
      </c>
      <c r="K438" s="7">
        <v>74</v>
      </c>
      <c r="L438" s="7">
        <v>74</v>
      </c>
      <c r="M438" s="7">
        <v>76</v>
      </c>
      <c r="N438" s="7">
        <v>74</v>
      </c>
    </row>
    <row r="439" spans="1:14" ht="15.75" customHeight="1" x14ac:dyDescent="0.25">
      <c r="A439" s="4" t="s">
        <v>958</v>
      </c>
      <c r="B439" s="3" t="s">
        <v>957</v>
      </c>
      <c r="C439" s="1" t="s">
        <v>3172</v>
      </c>
      <c r="D439" s="4" t="s">
        <v>1605</v>
      </c>
      <c r="E439" s="5">
        <v>56</v>
      </c>
      <c r="F439" s="7">
        <v>57</v>
      </c>
      <c r="G439" s="7">
        <v>58</v>
      </c>
      <c r="H439" s="7">
        <v>59</v>
      </c>
      <c r="I439" s="7">
        <v>60</v>
      </c>
      <c r="J439" s="74"/>
      <c r="K439" s="74"/>
      <c r="L439" s="74"/>
      <c r="M439" s="74"/>
      <c r="N439" s="74"/>
    </row>
    <row r="440" spans="1:14" ht="15.75" customHeight="1" x14ac:dyDescent="0.25">
      <c r="A440" s="4" t="s">
        <v>960</v>
      </c>
      <c r="B440" s="3" t="s">
        <v>1727</v>
      </c>
      <c r="C440" s="1" t="s">
        <v>3135</v>
      </c>
      <c r="D440" s="4" t="s">
        <v>1605</v>
      </c>
      <c r="E440" s="5">
        <v>68</v>
      </c>
      <c r="F440" s="5">
        <v>70</v>
      </c>
      <c r="G440" s="7">
        <v>74</v>
      </c>
      <c r="H440" s="74"/>
      <c r="I440" s="74"/>
    </row>
    <row r="441" spans="1:14" ht="15.75" customHeight="1" x14ac:dyDescent="0.25">
      <c r="A441" s="4" t="s">
        <v>962</v>
      </c>
      <c r="B441" s="3" t="s">
        <v>961</v>
      </c>
      <c r="C441" s="1" t="s">
        <v>3179</v>
      </c>
      <c r="D441" s="4" t="s">
        <v>1605</v>
      </c>
      <c r="E441" s="5">
        <v>62</v>
      </c>
      <c r="F441" s="7">
        <v>62</v>
      </c>
      <c r="G441" s="7">
        <v>62</v>
      </c>
    </row>
    <row r="442" spans="1:14" ht="15.75" customHeight="1" x14ac:dyDescent="0.25">
      <c r="A442" s="4" t="s">
        <v>964</v>
      </c>
      <c r="B442" s="3" t="s">
        <v>963</v>
      </c>
      <c r="C442" s="1" t="s">
        <v>3138</v>
      </c>
      <c r="D442" s="4" t="s">
        <v>1603</v>
      </c>
      <c r="E442" s="18">
        <v>48</v>
      </c>
      <c r="F442" s="74"/>
      <c r="G442" s="74"/>
    </row>
    <row r="443" spans="1:14" ht="15.75" customHeight="1" x14ac:dyDescent="0.25">
      <c r="A443" s="4" t="s">
        <v>966</v>
      </c>
      <c r="B443" s="3" t="s">
        <v>965</v>
      </c>
      <c r="C443" s="1" t="s">
        <v>76</v>
      </c>
      <c r="D443" s="4" t="s">
        <v>1608</v>
      </c>
      <c r="E443" s="71">
        <v>30</v>
      </c>
      <c r="F443" s="67"/>
      <c r="G443" s="67"/>
    </row>
    <row r="444" spans="1:14" ht="15.75" customHeight="1" x14ac:dyDescent="0.25">
      <c r="A444" s="4" t="s">
        <v>968</v>
      </c>
      <c r="B444" s="3" t="s">
        <v>967</v>
      </c>
      <c r="C444" s="1" t="s">
        <v>3192</v>
      </c>
      <c r="D444" s="4" t="s">
        <v>1605</v>
      </c>
      <c r="E444" s="5">
        <v>46</v>
      </c>
      <c r="F444" s="7">
        <v>47</v>
      </c>
      <c r="G444" s="7">
        <v>48</v>
      </c>
    </row>
    <row r="445" spans="1:14" ht="15.75" customHeight="1" x14ac:dyDescent="0.25">
      <c r="A445" s="4" t="s">
        <v>970</v>
      </c>
      <c r="B445" s="3" t="s">
        <v>969</v>
      </c>
      <c r="C445" s="1" t="s">
        <v>317</v>
      </c>
      <c r="D445" s="4" t="s">
        <v>1605</v>
      </c>
      <c r="E445" s="5">
        <v>64</v>
      </c>
      <c r="F445" s="7">
        <v>64</v>
      </c>
      <c r="G445" s="7">
        <v>50</v>
      </c>
      <c r="H445" s="67"/>
      <c r="I445" s="67"/>
      <c r="J445" s="67"/>
      <c r="K445" s="67"/>
      <c r="L445" s="67"/>
      <c r="M445" s="67"/>
      <c r="N445" s="67"/>
    </row>
    <row r="446" spans="1:14" ht="15.75" customHeight="1" x14ac:dyDescent="0.25">
      <c r="A446" s="4" t="s">
        <v>972</v>
      </c>
      <c r="B446" s="3" t="s">
        <v>971</v>
      </c>
      <c r="C446" s="1" t="s">
        <v>239</v>
      </c>
      <c r="D446" s="4" t="s">
        <v>1605</v>
      </c>
      <c r="E446" s="5">
        <v>70</v>
      </c>
      <c r="F446" s="7">
        <v>40</v>
      </c>
      <c r="G446" s="7">
        <v>62</v>
      </c>
      <c r="H446" s="7">
        <v>62</v>
      </c>
      <c r="I446" s="7">
        <v>52</v>
      </c>
      <c r="J446" s="7">
        <v>53</v>
      </c>
      <c r="K446" s="7">
        <v>54</v>
      </c>
      <c r="L446" s="7">
        <v>55</v>
      </c>
      <c r="M446" s="7">
        <v>56</v>
      </c>
      <c r="N446" s="7">
        <v>62</v>
      </c>
    </row>
    <row r="447" spans="1:14" ht="15.75" customHeight="1" x14ac:dyDescent="0.25">
      <c r="A447" s="4" t="s">
        <v>974</v>
      </c>
      <c r="B447" s="3" t="s">
        <v>973</v>
      </c>
      <c r="C447" s="1" t="s">
        <v>82</v>
      </c>
      <c r="D447" s="4" t="s">
        <v>1605</v>
      </c>
      <c r="E447" s="5">
        <v>60</v>
      </c>
      <c r="F447" s="74"/>
      <c r="G447" s="74"/>
      <c r="H447" s="74"/>
      <c r="I447" s="74"/>
      <c r="J447" s="74"/>
      <c r="K447" s="74"/>
      <c r="L447" s="74"/>
      <c r="M447" s="74"/>
      <c r="N447" s="74"/>
    </row>
    <row r="448" spans="1:14" ht="15.75" customHeight="1" x14ac:dyDescent="0.25">
      <c r="A448" s="4" t="s">
        <v>976</v>
      </c>
      <c r="B448" s="3" t="s">
        <v>975</v>
      </c>
      <c r="C448" s="1" t="s">
        <v>3179</v>
      </c>
      <c r="D448" s="4" t="s">
        <v>1728</v>
      </c>
      <c r="E448" s="5">
        <v>62</v>
      </c>
    </row>
    <row r="449" spans="1:18" ht="15.75" customHeight="1" x14ac:dyDescent="0.25">
      <c r="A449" s="4" t="s">
        <v>978</v>
      </c>
      <c r="B449" s="3" t="s">
        <v>977</v>
      </c>
      <c r="C449" s="1" t="s">
        <v>3171</v>
      </c>
      <c r="D449" s="4" t="s">
        <v>1725</v>
      </c>
      <c r="E449" s="5">
        <v>64</v>
      </c>
      <c r="F449" s="67"/>
      <c r="G449" s="67"/>
      <c r="H449" s="67"/>
      <c r="I449" s="67"/>
      <c r="J449" s="67"/>
      <c r="K449" s="67"/>
      <c r="L449" s="67"/>
    </row>
    <row r="450" spans="1:18" ht="15.75" customHeight="1" x14ac:dyDescent="0.25">
      <c r="A450" s="4" t="s">
        <v>980</v>
      </c>
      <c r="B450" s="3" t="s">
        <v>979</v>
      </c>
      <c r="C450" s="1" t="s">
        <v>3142</v>
      </c>
      <c r="D450" s="6" t="s">
        <v>1665</v>
      </c>
      <c r="E450" s="10">
        <v>58</v>
      </c>
      <c r="F450" s="7">
        <v>58</v>
      </c>
      <c r="G450" s="7">
        <v>48</v>
      </c>
      <c r="H450" s="7">
        <v>50</v>
      </c>
      <c r="I450" s="7">
        <v>58</v>
      </c>
      <c r="J450" s="7">
        <v>48</v>
      </c>
      <c r="K450" s="7">
        <v>50</v>
      </c>
      <c r="L450" s="7">
        <v>50</v>
      </c>
    </row>
    <row r="451" spans="1:18" ht="15.75" customHeight="1" x14ac:dyDescent="0.25">
      <c r="A451" s="4" t="s">
        <v>982</v>
      </c>
      <c r="B451" s="3" t="s">
        <v>981</v>
      </c>
      <c r="C451" s="1" t="s">
        <v>3139</v>
      </c>
      <c r="D451" s="4" t="s">
        <v>1605</v>
      </c>
      <c r="E451" s="5">
        <v>62</v>
      </c>
      <c r="F451" s="7">
        <v>70</v>
      </c>
      <c r="G451" s="74"/>
      <c r="H451" s="74"/>
      <c r="I451" s="74"/>
      <c r="J451" s="74"/>
      <c r="K451" s="74"/>
      <c r="L451" s="74"/>
      <c r="M451" s="67"/>
      <c r="N451" s="67"/>
      <c r="O451" s="67"/>
      <c r="P451" s="67"/>
      <c r="Q451" s="67"/>
    </row>
    <row r="452" spans="1:18" ht="15.75" customHeight="1" x14ac:dyDescent="0.25">
      <c r="A452" s="4" t="s">
        <v>984</v>
      </c>
      <c r="B452" s="3" t="s">
        <v>983</v>
      </c>
      <c r="C452" s="1" t="s">
        <v>3135</v>
      </c>
      <c r="D452" s="4" t="s">
        <v>1729</v>
      </c>
      <c r="E452" s="5">
        <v>82</v>
      </c>
      <c r="F452" s="7">
        <v>80</v>
      </c>
      <c r="G452" s="7">
        <v>80</v>
      </c>
      <c r="H452" s="7">
        <v>80</v>
      </c>
      <c r="I452" s="7">
        <v>80</v>
      </c>
      <c r="J452" s="7">
        <v>80</v>
      </c>
      <c r="K452" s="7">
        <v>80</v>
      </c>
      <c r="L452" s="7">
        <v>80</v>
      </c>
      <c r="M452" s="7">
        <v>80</v>
      </c>
      <c r="N452" s="7">
        <v>80</v>
      </c>
      <c r="O452" s="7">
        <v>80</v>
      </c>
      <c r="P452" s="7">
        <v>86</v>
      </c>
      <c r="Q452" s="7">
        <v>90</v>
      </c>
    </row>
    <row r="453" spans="1:18" ht="15.75" customHeight="1" x14ac:dyDescent="0.25">
      <c r="A453" s="4" t="s">
        <v>986</v>
      </c>
      <c r="B453" s="66" t="s">
        <v>985</v>
      </c>
      <c r="C453" s="1" t="s">
        <v>96</v>
      </c>
      <c r="D453" s="4" t="s">
        <v>1605</v>
      </c>
      <c r="E453" s="71">
        <v>32</v>
      </c>
      <c r="F453" s="71">
        <v>32</v>
      </c>
      <c r="G453" s="74"/>
      <c r="H453" s="74"/>
      <c r="I453" s="74"/>
      <c r="J453" s="74"/>
      <c r="K453" s="74"/>
      <c r="L453" s="74"/>
      <c r="M453" s="74"/>
      <c r="N453" s="74"/>
      <c r="O453" s="74"/>
      <c r="P453" s="74"/>
      <c r="Q453" s="74"/>
    </row>
    <row r="454" spans="1:18" ht="15.75" customHeight="1" x14ac:dyDescent="0.25">
      <c r="A454" s="4" t="s">
        <v>988</v>
      </c>
      <c r="B454" s="14" t="s">
        <v>987</v>
      </c>
      <c r="C454" s="1" t="s">
        <v>3152</v>
      </c>
      <c r="D454" s="4" t="s">
        <v>1617</v>
      </c>
      <c r="E454" s="15">
        <v>30</v>
      </c>
      <c r="F454" s="1">
        <v>31</v>
      </c>
      <c r="G454" s="1">
        <v>32</v>
      </c>
    </row>
    <row r="455" spans="1:18" ht="15.75" customHeight="1" x14ac:dyDescent="0.25">
      <c r="A455" s="4" t="s">
        <v>990</v>
      </c>
      <c r="B455" s="3" t="s">
        <v>989</v>
      </c>
      <c r="C455" s="1" t="s">
        <v>157</v>
      </c>
      <c r="D455" s="4" t="s">
        <v>1605</v>
      </c>
      <c r="E455" s="5">
        <v>88</v>
      </c>
    </row>
    <row r="456" spans="1:18" ht="15.75" customHeight="1" x14ac:dyDescent="0.25">
      <c r="A456" s="4" t="s">
        <v>992</v>
      </c>
      <c r="B456" s="3" t="s">
        <v>991</v>
      </c>
      <c r="C456" s="1" t="s">
        <v>3164</v>
      </c>
      <c r="D456" s="4" t="s">
        <v>1605</v>
      </c>
      <c r="E456" s="71">
        <v>42</v>
      </c>
      <c r="F456" s="67"/>
    </row>
    <row r="457" spans="1:18" ht="15.75" customHeight="1" x14ac:dyDescent="0.25">
      <c r="A457" s="4" t="s">
        <v>994</v>
      </c>
      <c r="B457" s="3" t="s">
        <v>993</v>
      </c>
      <c r="C457" s="1" t="s">
        <v>3172</v>
      </c>
      <c r="D457" s="4" t="s">
        <v>1730</v>
      </c>
      <c r="E457" s="5">
        <v>74</v>
      </c>
      <c r="F457" s="7">
        <v>84</v>
      </c>
      <c r="G457" s="67"/>
      <c r="H457" s="67"/>
      <c r="I457" s="67"/>
      <c r="J457" s="67"/>
      <c r="K457" s="67"/>
      <c r="L457" s="67"/>
      <c r="M457" s="67"/>
    </row>
    <row r="458" spans="1:18" ht="15.75" customHeight="1" x14ac:dyDescent="0.25">
      <c r="A458" s="4" t="s">
        <v>996</v>
      </c>
      <c r="B458" s="3" t="s">
        <v>995</v>
      </c>
      <c r="C458" s="1" t="s">
        <v>3135</v>
      </c>
      <c r="D458" s="4" t="s">
        <v>1600</v>
      </c>
      <c r="E458" s="5">
        <v>49</v>
      </c>
      <c r="F458" s="7">
        <v>50</v>
      </c>
      <c r="G458" s="7">
        <v>51</v>
      </c>
      <c r="H458" s="7">
        <v>51</v>
      </c>
      <c r="I458" s="7">
        <v>52</v>
      </c>
      <c r="J458" s="7">
        <v>52</v>
      </c>
      <c r="K458" s="7">
        <v>53</v>
      </c>
      <c r="L458" s="7">
        <v>54</v>
      </c>
      <c r="M458" s="7">
        <v>54</v>
      </c>
    </row>
    <row r="459" spans="1:18" ht="15.75" customHeight="1" x14ac:dyDescent="0.25">
      <c r="A459" s="4" t="s">
        <v>998</v>
      </c>
      <c r="B459" s="3" t="s">
        <v>997</v>
      </c>
      <c r="C459" s="1" t="s">
        <v>65</v>
      </c>
      <c r="D459" s="4" t="s">
        <v>1605</v>
      </c>
      <c r="E459" s="5">
        <v>66</v>
      </c>
      <c r="F459" s="74"/>
      <c r="G459" s="74"/>
      <c r="H459" s="74"/>
      <c r="I459" s="74"/>
      <c r="J459" s="74"/>
      <c r="K459" s="74"/>
      <c r="L459" s="74"/>
      <c r="M459" s="74"/>
    </row>
    <row r="460" spans="1:18" ht="15.75" customHeight="1" x14ac:dyDescent="0.25">
      <c r="A460" s="4" t="s">
        <v>1000</v>
      </c>
      <c r="B460" s="3" t="s">
        <v>1731</v>
      </c>
      <c r="C460" s="1" t="s">
        <v>3152</v>
      </c>
      <c r="D460" s="4" t="s">
        <v>1608</v>
      </c>
      <c r="E460" s="5">
        <v>64</v>
      </c>
      <c r="F460" s="7">
        <v>68</v>
      </c>
      <c r="G460" s="7">
        <v>70</v>
      </c>
      <c r="H460" s="7">
        <v>72</v>
      </c>
      <c r="I460" s="67"/>
      <c r="J460" s="67"/>
      <c r="K460" s="67"/>
      <c r="L460" s="67"/>
      <c r="M460" s="67"/>
      <c r="N460" s="67"/>
    </row>
    <row r="461" spans="1:18" ht="15.75" customHeight="1" x14ac:dyDescent="0.25">
      <c r="A461" s="4" t="s">
        <v>1002</v>
      </c>
      <c r="B461" s="3" t="s">
        <v>1001</v>
      </c>
      <c r="C461" s="1" t="s">
        <v>3135</v>
      </c>
      <c r="D461" s="4" t="s">
        <v>1640</v>
      </c>
      <c r="E461" s="5">
        <v>70</v>
      </c>
      <c r="F461" s="7">
        <v>70</v>
      </c>
      <c r="G461" s="7">
        <v>68</v>
      </c>
      <c r="H461" s="7">
        <v>68</v>
      </c>
      <c r="I461" s="7">
        <v>68</v>
      </c>
      <c r="J461" s="7">
        <v>68</v>
      </c>
      <c r="K461" s="7">
        <v>68</v>
      </c>
      <c r="L461" s="7">
        <v>68</v>
      </c>
      <c r="M461" s="7">
        <v>68</v>
      </c>
      <c r="N461" s="19">
        <v>72</v>
      </c>
    </row>
    <row r="462" spans="1:18" ht="15.75" customHeight="1" x14ac:dyDescent="0.25">
      <c r="A462" s="4" t="s">
        <v>1004</v>
      </c>
      <c r="B462" s="3" t="s">
        <v>1003</v>
      </c>
      <c r="C462" s="1" t="s">
        <v>3135</v>
      </c>
      <c r="D462" s="4" t="s">
        <v>1732</v>
      </c>
      <c r="E462" s="5">
        <v>70</v>
      </c>
      <c r="F462" s="7">
        <v>70</v>
      </c>
      <c r="G462" s="7">
        <v>70</v>
      </c>
      <c r="H462" s="7">
        <v>70</v>
      </c>
      <c r="I462" s="7">
        <v>74</v>
      </c>
      <c r="J462" s="7">
        <v>74</v>
      </c>
      <c r="K462" s="7">
        <v>74</v>
      </c>
      <c r="L462" s="74"/>
      <c r="M462" s="74"/>
      <c r="N462" s="74"/>
    </row>
    <row r="463" spans="1:18" ht="15.75" customHeight="1" x14ac:dyDescent="0.25">
      <c r="A463" s="4" t="s">
        <v>1006</v>
      </c>
      <c r="B463" s="3" t="s">
        <v>1005</v>
      </c>
      <c r="C463" s="1" t="s">
        <v>3137</v>
      </c>
      <c r="D463" s="4" t="s">
        <v>1608</v>
      </c>
      <c r="E463" s="71">
        <v>56</v>
      </c>
      <c r="F463" s="73">
        <v>66</v>
      </c>
      <c r="G463" s="73">
        <v>68</v>
      </c>
      <c r="H463" s="73">
        <v>70</v>
      </c>
      <c r="I463" s="74"/>
      <c r="J463" s="74"/>
      <c r="K463" s="74"/>
    </row>
    <row r="464" spans="1:18" ht="15.75" customHeight="1" x14ac:dyDescent="0.25">
      <c r="A464" s="4" t="s">
        <v>1008</v>
      </c>
      <c r="B464" s="3" t="s">
        <v>1007</v>
      </c>
      <c r="C464" s="1" t="s">
        <v>3145</v>
      </c>
      <c r="D464" s="4" t="s">
        <v>1605</v>
      </c>
      <c r="E464" s="1">
        <v>80</v>
      </c>
      <c r="F464" s="67"/>
      <c r="G464" s="67"/>
      <c r="H464" s="67"/>
      <c r="I464" s="67"/>
      <c r="J464" s="67"/>
      <c r="K464" s="67"/>
      <c r="L464" s="67"/>
      <c r="M464" s="67"/>
      <c r="N464" s="67"/>
      <c r="O464" s="67"/>
      <c r="P464" s="67"/>
      <c r="Q464" s="67"/>
      <c r="R464" s="67"/>
    </row>
    <row r="465" spans="1:25" ht="15.75" customHeight="1" x14ac:dyDescent="0.25">
      <c r="A465" s="4" t="s">
        <v>1010</v>
      </c>
      <c r="B465" s="66" t="s">
        <v>1009</v>
      </c>
      <c r="C465" s="1" t="s">
        <v>96</v>
      </c>
      <c r="D465" s="4" t="s">
        <v>1605</v>
      </c>
      <c r="E465" s="5">
        <v>38</v>
      </c>
      <c r="F465" s="7">
        <v>38</v>
      </c>
      <c r="G465" s="7">
        <v>38</v>
      </c>
      <c r="H465" s="7">
        <v>38</v>
      </c>
      <c r="I465" s="7">
        <v>38</v>
      </c>
      <c r="J465" s="7">
        <v>38</v>
      </c>
      <c r="K465" s="7">
        <v>38</v>
      </c>
      <c r="L465" s="7">
        <v>38</v>
      </c>
      <c r="M465" s="7">
        <v>38</v>
      </c>
      <c r="N465" s="7">
        <v>38</v>
      </c>
      <c r="O465" s="7">
        <v>38</v>
      </c>
      <c r="P465" s="7">
        <v>38</v>
      </c>
      <c r="Q465" s="7">
        <v>38</v>
      </c>
      <c r="R465" s="7">
        <v>38</v>
      </c>
    </row>
    <row r="466" spans="1:25" ht="15.75" customHeight="1" x14ac:dyDescent="0.25">
      <c r="A466" s="4" t="s">
        <v>1012</v>
      </c>
      <c r="B466" s="14" t="s">
        <v>1011</v>
      </c>
      <c r="C466" s="1" t="s">
        <v>3161</v>
      </c>
      <c r="D466" s="4" t="s">
        <v>1617</v>
      </c>
      <c r="E466" s="72">
        <v>30</v>
      </c>
      <c r="F466" s="68">
        <v>38</v>
      </c>
      <c r="G466" s="74"/>
      <c r="H466" s="74"/>
      <c r="I466" s="74"/>
      <c r="J466" s="74"/>
      <c r="K466" s="74"/>
      <c r="L466" s="74"/>
      <c r="M466" s="74"/>
      <c r="N466" s="74"/>
      <c r="O466" s="74"/>
      <c r="P466" s="74"/>
      <c r="Q466" s="74"/>
      <c r="R466" s="74"/>
    </row>
    <row r="467" spans="1:25" ht="15.75" customHeight="1" x14ac:dyDescent="0.25">
      <c r="A467" s="4" t="s">
        <v>1014</v>
      </c>
      <c r="B467" s="3" t="s">
        <v>1013</v>
      </c>
      <c r="C467" s="1" t="s">
        <v>3144</v>
      </c>
      <c r="D467" s="4" t="s">
        <v>1605</v>
      </c>
      <c r="E467" s="5">
        <v>34</v>
      </c>
      <c r="F467" s="7">
        <v>36</v>
      </c>
      <c r="G467" s="7">
        <v>36</v>
      </c>
    </row>
    <row r="468" spans="1:25" ht="15.75" customHeight="1" x14ac:dyDescent="0.25">
      <c r="A468" s="4" t="s">
        <v>1016</v>
      </c>
      <c r="B468" s="66" t="s">
        <v>1733</v>
      </c>
      <c r="C468" s="1" t="s">
        <v>3138</v>
      </c>
      <c r="D468" s="4" t="s">
        <v>1600</v>
      </c>
      <c r="E468" s="5">
        <v>46</v>
      </c>
      <c r="F468" s="7">
        <v>46</v>
      </c>
      <c r="G468" s="74"/>
    </row>
    <row r="469" spans="1:25" ht="15.75" customHeight="1" x14ac:dyDescent="0.25">
      <c r="A469" s="4" t="s">
        <v>1018</v>
      </c>
      <c r="B469" s="14" t="s">
        <v>1017</v>
      </c>
      <c r="C469" s="1" t="s">
        <v>357</v>
      </c>
      <c r="D469" s="4" t="s">
        <v>1617</v>
      </c>
      <c r="E469" s="72">
        <v>70</v>
      </c>
      <c r="F469" s="74"/>
      <c r="G469" s="67"/>
      <c r="H469" s="67"/>
      <c r="I469" s="67"/>
      <c r="J469" s="67"/>
      <c r="K469" s="67"/>
    </row>
    <row r="470" spans="1:25" ht="15.75" customHeight="1" x14ac:dyDescent="0.25">
      <c r="A470" s="4" t="s">
        <v>1020</v>
      </c>
      <c r="B470" s="3" t="s">
        <v>1019</v>
      </c>
      <c r="C470" s="1" t="s">
        <v>3135</v>
      </c>
      <c r="D470" s="4" t="s">
        <v>1600</v>
      </c>
      <c r="E470" s="5">
        <v>70</v>
      </c>
      <c r="F470" s="7">
        <v>70</v>
      </c>
      <c r="G470" s="4"/>
      <c r="H470" s="4"/>
      <c r="I470" s="4"/>
      <c r="J470" s="4"/>
      <c r="K470" s="4"/>
    </row>
    <row r="471" spans="1:25" ht="15.75" customHeight="1" x14ac:dyDescent="0.25">
      <c r="A471" s="4" t="s">
        <v>1022</v>
      </c>
      <c r="B471" s="3" t="s">
        <v>1021</v>
      </c>
      <c r="C471" s="1" t="s">
        <v>201</v>
      </c>
      <c r="D471" s="4" t="s">
        <v>1626</v>
      </c>
      <c r="E471" s="71">
        <v>62</v>
      </c>
      <c r="F471" s="73">
        <v>62</v>
      </c>
      <c r="G471" s="1">
        <v>62</v>
      </c>
    </row>
    <row r="472" spans="1:25" ht="15.75" customHeight="1" x14ac:dyDescent="0.25">
      <c r="A472" s="4" t="s">
        <v>1024</v>
      </c>
      <c r="B472" s="3" t="s">
        <v>1023</v>
      </c>
      <c r="C472" s="1" t="s">
        <v>3173</v>
      </c>
      <c r="D472" s="4" t="s">
        <v>1659</v>
      </c>
      <c r="E472" s="66">
        <v>58</v>
      </c>
      <c r="F472" s="67"/>
      <c r="G472" s="67"/>
      <c r="H472" s="67"/>
      <c r="I472" s="67"/>
      <c r="J472" s="67"/>
      <c r="K472" s="67"/>
      <c r="L472" s="67"/>
      <c r="M472" s="67"/>
      <c r="N472" s="67"/>
      <c r="O472" s="67"/>
      <c r="P472" s="67"/>
      <c r="Q472" s="67"/>
      <c r="R472" s="67"/>
      <c r="S472" s="67"/>
      <c r="T472" s="67"/>
      <c r="U472" s="67"/>
      <c r="V472" s="67"/>
      <c r="W472" s="67"/>
      <c r="X472" s="67"/>
      <c r="Y472" s="67"/>
    </row>
    <row r="473" spans="1:25" ht="15.75" customHeight="1" x14ac:dyDescent="0.25">
      <c r="A473" s="4" t="s">
        <v>1026</v>
      </c>
      <c r="B473" s="3" t="s">
        <v>1025</v>
      </c>
      <c r="C473" s="1" t="s">
        <v>3173</v>
      </c>
      <c r="D473" s="4" t="s">
        <v>1734</v>
      </c>
      <c r="E473" s="7">
        <v>58</v>
      </c>
      <c r="F473" s="7">
        <v>50</v>
      </c>
      <c r="G473" s="23">
        <v>52</v>
      </c>
      <c r="H473" s="7">
        <v>53</v>
      </c>
      <c r="I473" s="7">
        <v>54</v>
      </c>
      <c r="J473" s="7">
        <v>55</v>
      </c>
      <c r="K473" s="23">
        <v>56</v>
      </c>
      <c r="L473" s="7">
        <v>58</v>
      </c>
      <c r="M473" s="7">
        <v>58</v>
      </c>
      <c r="N473" s="7">
        <v>58</v>
      </c>
      <c r="O473" s="23">
        <v>58</v>
      </c>
      <c r="P473" s="7">
        <v>58</v>
      </c>
      <c r="Q473" s="7">
        <v>56</v>
      </c>
      <c r="R473" s="7">
        <v>58</v>
      </c>
      <c r="S473" s="23">
        <v>56</v>
      </c>
      <c r="T473" s="7">
        <v>58</v>
      </c>
      <c r="U473" s="7">
        <v>56</v>
      </c>
      <c r="V473" s="7">
        <v>58</v>
      </c>
      <c r="W473" s="23">
        <v>55</v>
      </c>
      <c r="X473" s="7">
        <v>56</v>
      </c>
      <c r="Y473" s="9"/>
    </row>
    <row r="474" spans="1:25" ht="15.75" customHeight="1" x14ac:dyDescent="0.25">
      <c r="A474" s="4" t="s">
        <v>1028</v>
      </c>
      <c r="B474" s="3" t="s">
        <v>1027</v>
      </c>
      <c r="C474" s="1" t="s">
        <v>3135</v>
      </c>
      <c r="D474" s="4" t="s">
        <v>1600</v>
      </c>
      <c r="E474" s="5">
        <v>80</v>
      </c>
      <c r="F474" s="7">
        <v>80</v>
      </c>
      <c r="G474" s="74"/>
      <c r="H474" s="74"/>
      <c r="I474" s="74"/>
      <c r="J474" s="74"/>
      <c r="K474" s="74"/>
      <c r="L474" s="74"/>
      <c r="M474" s="74"/>
      <c r="N474" s="74"/>
      <c r="O474" s="74"/>
      <c r="P474" s="74"/>
      <c r="Q474" s="74"/>
      <c r="R474" s="74"/>
      <c r="S474" s="74"/>
      <c r="T474" s="74"/>
      <c r="U474" s="74"/>
      <c r="V474" s="74"/>
      <c r="W474" s="74"/>
      <c r="X474" s="74"/>
      <c r="Y474" s="74"/>
    </row>
    <row r="475" spans="1:25" ht="15.75" customHeight="1" x14ac:dyDescent="0.25">
      <c r="A475" s="4" t="s">
        <v>1030</v>
      </c>
      <c r="B475" s="3" t="s">
        <v>1029</v>
      </c>
      <c r="C475" s="1" t="s">
        <v>3150</v>
      </c>
      <c r="D475" s="4" t="s">
        <v>1735</v>
      </c>
      <c r="E475" s="5">
        <v>60</v>
      </c>
      <c r="F475" s="7">
        <v>56</v>
      </c>
      <c r="G475" s="7">
        <v>58</v>
      </c>
      <c r="H475" s="7">
        <v>58</v>
      </c>
      <c r="I475" s="7">
        <v>36</v>
      </c>
      <c r="J475" s="7">
        <v>58</v>
      </c>
      <c r="K475" s="7">
        <v>58</v>
      </c>
      <c r="L475" s="7">
        <v>58</v>
      </c>
      <c r="M475" s="7">
        <v>58</v>
      </c>
      <c r="N475" s="7">
        <v>58</v>
      </c>
      <c r="O475" s="7">
        <v>56</v>
      </c>
      <c r="P475" s="7">
        <v>52</v>
      </c>
      <c r="Q475" s="7">
        <v>53</v>
      </c>
      <c r="R475" s="7">
        <v>54</v>
      </c>
      <c r="S475" s="7">
        <v>55</v>
      </c>
      <c r="T475" s="7">
        <v>61</v>
      </c>
      <c r="U475" s="7">
        <v>62</v>
      </c>
      <c r="V475" s="7">
        <v>63</v>
      </c>
      <c r="W475" s="7">
        <v>64</v>
      </c>
      <c r="X475" s="7">
        <v>65</v>
      </c>
      <c r="Y475" s="7">
        <v>66</v>
      </c>
    </row>
    <row r="476" spans="1:25" ht="15.75" customHeight="1" x14ac:dyDescent="0.25">
      <c r="A476" s="4" t="s">
        <v>1032</v>
      </c>
      <c r="B476" s="3" t="s">
        <v>1031</v>
      </c>
      <c r="C476" s="1" t="s">
        <v>3146</v>
      </c>
      <c r="D476" s="6" t="s">
        <v>1665</v>
      </c>
      <c r="E476" s="71">
        <v>44</v>
      </c>
      <c r="F476" s="73">
        <v>44</v>
      </c>
      <c r="G476" s="74"/>
      <c r="H476" s="74"/>
      <c r="I476" s="74"/>
      <c r="J476" s="74"/>
      <c r="K476" s="74"/>
      <c r="L476" s="74"/>
      <c r="M476" s="74"/>
      <c r="N476" s="74"/>
      <c r="O476" s="74"/>
      <c r="P476" s="74"/>
      <c r="Q476" s="74"/>
      <c r="R476" s="74"/>
      <c r="S476" s="74"/>
      <c r="T476" s="74"/>
      <c r="U476" s="74"/>
      <c r="V476" s="74"/>
      <c r="W476" s="74"/>
      <c r="X476" s="74"/>
      <c r="Y476" s="74"/>
    </row>
    <row r="477" spans="1:25" ht="15.75" customHeight="1" x14ac:dyDescent="0.25">
      <c r="A477" s="4" t="s">
        <v>1034</v>
      </c>
      <c r="B477" s="3" t="s">
        <v>1033</v>
      </c>
      <c r="C477" s="1" t="s">
        <v>3142</v>
      </c>
      <c r="D477" s="4" t="s">
        <v>1605</v>
      </c>
      <c r="E477" s="5">
        <v>70</v>
      </c>
      <c r="F477" s="7">
        <v>70</v>
      </c>
      <c r="G477" s="7">
        <v>68</v>
      </c>
      <c r="H477" s="7">
        <v>68</v>
      </c>
      <c r="I477" s="7">
        <v>68</v>
      </c>
      <c r="J477" s="7">
        <v>68</v>
      </c>
    </row>
    <row r="478" spans="1:25" ht="15.75" customHeight="1" x14ac:dyDescent="0.25">
      <c r="A478" s="4" t="s">
        <v>1036</v>
      </c>
      <c r="B478" s="3" t="s">
        <v>1035</v>
      </c>
      <c r="C478" s="1" t="s">
        <v>3177</v>
      </c>
      <c r="D478" s="4" t="s">
        <v>1736</v>
      </c>
      <c r="E478" s="5">
        <v>66</v>
      </c>
      <c r="F478" s="7">
        <v>68</v>
      </c>
      <c r="G478" s="74"/>
      <c r="H478" s="74"/>
      <c r="I478" s="74"/>
      <c r="J478" s="74"/>
    </row>
    <row r="479" spans="1:25" ht="15.75" customHeight="1" x14ac:dyDescent="0.25">
      <c r="A479" s="4" t="s">
        <v>1550</v>
      </c>
      <c r="B479" s="3" t="s">
        <v>1737</v>
      </c>
      <c r="C479" s="1" t="s">
        <v>3150</v>
      </c>
      <c r="D479" s="6" t="s">
        <v>1738</v>
      </c>
      <c r="E479" s="7">
        <v>112</v>
      </c>
      <c r="F479" s="7">
        <v>122</v>
      </c>
      <c r="G479" s="7">
        <v>114</v>
      </c>
    </row>
    <row r="480" spans="1:25" ht="15.75" customHeight="1" x14ac:dyDescent="0.25">
      <c r="A480" s="4" t="s">
        <v>1038</v>
      </c>
      <c r="B480" s="3" t="s">
        <v>1037</v>
      </c>
      <c r="C480" s="1" t="s">
        <v>3137</v>
      </c>
      <c r="D480" s="4" t="s">
        <v>1739</v>
      </c>
      <c r="E480" s="5">
        <v>82</v>
      </c>
      <c r="F480" s="7">
        <v>83</v>
      </c>
      <c r="G480" s="7">
        <v>84</v>
      </c>
    </row>
    <row r="481" spans="1:77" ht="15.75" customHeight="1" x14ac:dyDescent="0.25">
      <c r="A481" s="4" t="s">
        <v>1040</v>
      </c>
      <c r="B481" s="3" t="s">
        <v>1039</v>
      </c>
      <c r="C481" s="1" t="s">
        <v>135</v>
      </c>
      <c r="D481" s="4" t="s">
        <v>1608</v>
      </c>
      <c r="E481" s="5">
        <v>52</v>
      </c>
      <c r="F481" s="74"/>
      <c r="G481" s="74"/>
      <c r="H481" s="67"/>
    </row>
    <row r="482" spans="1:77" ht="15.75" customHeight="1" x14ac:dyDescent="0.25">
      <c r="A482" s="4" t="s">
        <v>1042</v>
      </c>
      <c r="B482" s="3" t="s">
        <v>1041</v>
      </c>
      <c r="C482" s="1" t="s">
        <v>3152</v>
      </c>
      <c r="D482" s="4" t="s">
        <v>1608</v>
      </c>
      <c r="E482" s="5">
        <v>72</v>
      </c>
      <c r="F482" s="7">
        <v>73</v>
      </c>
      <c r="G482" s="7">
        <v>74</v>
      </c>
      <c r="H482" s="7">
        <v>76</v>
      </c>
    </row>
    <row r="483" spans="1:77" ht="15.75" customHeight="1" x14ac:dyDescent="0.25">
      <c r="A483" s="4" t="s">
        <v>1044</v>
      </c>
      <c r="B483" s="3" t="s">
        <v>1043</v>
      </c>
      <c r="C483" s="1" t="s">
        <v>3138</v>
      </c>
      <c r="D483" s="4" t="s">
        <v>1603</v>
      </c>
      <c r="E483" s="18">
        <v>52</v>
      </c>
      <c r="F483" s="74"/>
      <c r="G483" s="74"/>
      <c r="H483" s="74"/>
    </row>
    <row r="484" spans="1:77" ht="15.75" customHeight="1" x14ac:dyDescent="0.25">
      <c r="A484" s="4" t="s">
        <v>1046</v>
      </c>
      <c r="B484" s="3" t="s">
        <v>1045</v>
      </c>
      <c r="C484" s="1" t="s">
        <v>93</v>
      </c>
      <c r="D484" s="4" t="s">
        <v>1709</v>
      </c>
      <c r="E484" s="5">
        <v>108</v>
      </c>
      <c r="F484" s="7">
        <v>108</v>
      </c>
      <c r="G484" s="67"/>
      <c r="H484" s="67"/>
      <c r="I484" s="67"/>
      <c r="J484" s="67"/>
      <c r="K484" s="67"/>
      <c r="L484" s="67"/>
      <c r="M484" s="67"/>
      <c r="N484" s="67"/>
      <c r="O484" s="67"/>
      <c r="P484" s="67"/>
      <c r="Q484" s="67"/>
      <c r="R484" s="67"/>
      <c r="S484" s="67"/>
      <c r="T484" s="67"/>
      <c r="U484" s="67"/>
      <c r="V484" s="67"/>
      <c r="W484" s="67"/>
      <c r="X484" s="67"/>
      <c r="Y484" s="67"/>
      <c r="Z484" s="67"/>
      <c r="AA484" s="67"/>
      <c r="AB484" s="67"/>
      <c r="AC484" s="67"/>
      <c r="AD484" s="67"/>
      <c r="AE484" s="67"/>
      <c r="AF484" s="67"/>
      <c r="AG484" s="67"/>
      <c r="AH484" s="67"/>
      <c r="AI484" s="67"/>
      <c r="AJ484" s="67"/>
      <c r="AK484" s="67"/>
      <c r="AL484" s="67"/>
      <c r="AM484" s="67"/>
      <c r="AN484" s="67"/>
      <c r="AO484" s="67"/>
      <c r="AP484" s="67"/>
      <c r="AQ484" s="67"/>
      <c r="AR484" s="67"/>
      <c r="AS484" s="67"/>
      <c r="AT484" s="67"/>
      <c r="AU484" s="67"/>
      <c r="AV484" s="67"/>
      <c r="AW484" s="67"/>
      <c r="AX484" s="67"/>
      <c r="AY484" s="67"/>
      <c r="AZ484" s="67"/>
      <c r="BA484" s="67"/>
      <c r="BB484" s="67"/>
      <c r="BC484" s="67"/>
      <c r="BD484" s="67"/>
      <c r="BE484" s="67"/>
      <c r="BF484" s="67"/>
      <c r="BG484" s="67"/>
      <c r="BH484" s="67"/>
      <c r="BI484" s="67"/>
      <c r="BJ484" s="67"/>
      <c r="BK484" s="67"/>
      <c r="BN484" s="67"/>
      <c r="BO484" s="67"/>
      <c r="BP484" s="67"/>
      <c r="BQ484" s="67"/>
      <c r="BR484" s="67"/>
      <c r="BS484" s="67"/>
      <c r="BT484" s="67"/>
      <c r="BU484" s="67"/>
      <c r="BV484" s="67"/>
      <c r="BW484" s="67"/>
      <c r="BX484" s="67"/>
      <c r="BY484" s="67"/>
    </row>
    <row r="485" spans="1:77" ht="15.75" customHeight="1" x14ac:dyDescent="0.25">
      <c r="A485" s="4" t="s">
        <v>1048</v>
      </c>
      <c r="B485" s="3" t="s">
        <v>1740</v>
      </c>
      <c r="C485" s="1" t="s">
        <v>65</v>
      </c>
      <c r="D485" s="4" t="s">
        <v>1605</v>
      </c>
      <c r="E485" s="71">
        <v>86</v>
      </c>
      <c r="F485" s="74"/>
      <c r="G485" s="67"/>
      <c r="H485" s="67"/>
      <c r="I485" s="67"/>
      <c r="J485" s="67"/>
      <c r="K485" s="67"/>
      <c r="L485" s="67"/>
      <c r="M485" s="67"/>
      <c r="N485" s="67"/>
      <c r="O485" s="67"/>
      <c r="P485" s="67"/>
      <c r="Q485" s="67"/>
      <c r="R485" s="67"/>
      <c r="S485" s="67"/>
      <c r="T485" s="67"/>
      <c r="U485" s="67"/>
      <c r="V485" s="67"/>
      <c r="W485" s="67"/>
      <c r="X485" s="67"/>
      <c r="Y485" s="67"/>
      <c r="Z485" s="67"/>
      <c r="AA485" s="67"/>
      <c r="AB485" s="67"/>
      <c r="AC485" s="67"/>
      <c r="AD485" s="67"/>
      <c r="AE485" s="67"/>
      <c r="AF485" s="67"/>
      <c r="AG485" s="67"/>
      <c r="AH485" s="67"/>
      <c r="AI485" s="67"/>
      <c r="AJ485" s="67"/>
      <c r="AK485" s="67"/>
      <c r="AL485" s="67"/>
      <c r="AM485" s="67"/>
      <c r="AN485" s="67"/>
      <c r="AO485" s="67"/>
      <c r="AP485" s="67"/>
      <c r="AQ485" s="67"/>
      <c r="AR485" s="67"/>
      <c r="AS485" s="67"/>
      <c r="AT485" s="67"/>
      <c r="AU485" s="67"/>
      <c r="AV485" s="67"/>
      <c r="AW485" s="67"/>
      <c r="AX485" s="67"/>
      <c r="AY485" s="67"/>
      <c r="AZ485" s="67"/>
      <c r="BA485" s="67"/>
      <c r="BB485" s="67"/>
      <c r="BC485" s="67"/>
      <c r="BD485" s="67"/>
      <c r="BE485" s="67"/>
      <c r="BF485" s="67"/>
      <c r="BG485" s="67"/>
      <c r="BH485" s="67"/>
      <c r="BI485" s="67"/>
      <c r="BJ485" s="67"/>
      <c r="BK485" s="67"/>
      <c r="BN485" s="67"/>
      <c r="BO485" s="67"/>
      <c r="BP485" s="67"/>
      <c r="BQ485" s="67"/>
      <c r="BR485" s="67"/>
      <c r="BS485" s="67"/>
      <c r="BT485" s="67"/>
      <c r="BU485" s="67"/>
      <c r="BV485" s="67"/>
      <c r="BW485" s="67"/>
      <c r="BX485" s="67"/>
      <c r="BY485" s="67"/>
    </row>
    <row r="486" spans="1:77" ht="15.75" customHeight="1" x14ac:dyDescent="0.25">
      <c r="A486" s="4" t="s">
        <v>1052</v>
      </c>
      <c r="B486" s="3" t="s">
        <v>1741</v>
      </c>
      <c r="C486" s="1" t="s">
        <v>65</v>
      </c>
      <c r="D486" s="4" t="s">
        <v>1605</v>
      </c>
      <c r="E486" s="10">
        <v>84</v>
      </c>
      <c r="F486" s="7">
        <v>84</v>
      </c>
      <c r="G486" s="7">
        <v>74</v>
      </c>
      <c r="H486" s="7">
        <v>84</v>
      </c>
      <c r="I486" s="7">
        <v>84</v>
      </c>
      <c r="J486" s="7">
        <v>84</v>
      </c>
      <c r="K486" s="7">
        <v>82</v>
      </c>
      <c r="L486" s="7">
        <v>84</v>
      </c>
      <c r="M486" s="7">
        <v>84</v>
      </c>
      <c r="N486" s="7">
        <v>84</v>
      </c>
      <c r="O486" s="7">
        <v>83</v>
      </c>
      <c r="P486" s="7">
        <v>84</v>
      </c>
      <c r="Q486" s="7">
        <v>83</v>
      </c>
      <c r="R486" s="7">
        <v>84</v>
      </c>
      <c r="S486" s="7">
        <v>80</v>
      </c>
      <c r="T486" s="7">
        <v>80</v>
      </c>
      <c r="U486" s="7">
        <v>83</v>
      </c>
      <c r="V486" s="7">
        <v>84</v>
      </c>
      <c r="W486" s="7">
        <v>85</v>
      </c>
      <c r="X486" s="7">
        <v>84</v>
      </c>
      <c r="Y486" s="7">
        <v>86</v>
      </c>
      <c r="Z486" s="7">
        <v>88</v>
      </c>
      <c r="AA486" s="7">
        <v>85</v>
      </c>
      <c r="AB486" s="7">
        <v>85</v>
      </c>
      <c r="AC486" s="7">
        <v>84</v>
      </c>
      <c r="AD486" s="7">
        <v>85</v>
      </c>
      <c r="AE486" s="7">
        <v>84</v>
      </c>
      <c r="AF486" s="7">
        <v>84</v>
      </c>
      <c r="AG486" s="7">
        <v>84</v>
      </c>
      <c r="AH486" s="7">
        <v>88</v>
      </c>
      <c r="AI486" s="7">
        <v>86</v>
      </c>
      <c r="AJ486" s="8">
        <v>83</v>
      </c>
      <c r="AK486" s="8">
        <v>83</v>
      </c>
      <c r="AL486" s="8">
        <v>83</v>
      </c>
      <c r="AM486" s="8">
        <v>83</v>
      </c>
      <c r="AN486" s="8">
        <v>83</v>
      </c>
      <c r="AO486" s="8">
        <v>84</v>
      </c>
      <c r="AP486" s="8">
        <v>84</v>
      </c>
      <c r="AQ486" s="8">
        <v>84</v>
      </c>
      <c r="AR486" s="8">
        <v>84</v>
      </c>
      <c r="AS486" s="8">
        <v>84</v>
      </c>
      <c r="AT486" s="8">
        <v>84</v>
      </c>
      <c r="AU486" s="8">
        <v>84</v>
      </c>
      <c r="AV486" s="8">
        <v>84</v>
      </c>
      <c r="AW486" s="8">
        <v>84</v>
      </c>
      <c r="AX486" s="8">
        <v>84</v>
      </c>
      <c r="AY486" s="8">
        <v>84</v>
      </c>
      <c r="AZ486" s="8">
        <v>85</v>
      </c>
      <c r="BA486" s="8">
        <v>85</v>
      </c>
      <c r="BB486" s="8">
        <v>85</v>
      </c>
      <c r="BC486" s="8">
        <v>85</v>
      </c>
      <c r="BD486" s="8">
        <v>85</v>
      </c>
      <c r="BE486" s="8">
        <v>86</v>
      </c>
      <c r="BF486" s="8"/>
      <c r="BG486" s="8"/>
      <c r="BH486" s="8"/>
      <c r="BI486" s="8"/>
      <c r="BJ486" s="8"/>
      <c r="BK486" s="8"/>
      <c r="BN486" s="8"/>
      <c r="BO486" s="8"/>
      <c r="BP486" s="8"/>
      <c r="BQ486" s="8"/>
      <c r="BR486" s="8"/>
      <c r="BS486" s="8"/>
      <c r="BT486" s="8"/>
      <c r="BU486" s="8"/>
      <c r="BV486" s="8"/>
      <c r="BW486" s="8"/>
      <c r="BX486" s="8"/>
      <c r="BY486" s="8"/>
    </row>
    <row r="487" spans="1:77" ht="15.75" customHeight="1" x14ac:dyDescent="0.25">
      <c r="A487" s="4" t="s">
        <v>1054</v>
      </c>
      <c r="B487" s="3" t="s">
        <v>1053</v>
      </c>
      <c r="C487" s="1" t="s">
        <v>65</v>
      </c>
      <c r="D487" s="4" t="s">
        <v>1659</v>
      </c>
      <c r="E487" s="24">
        <v>84</v>
      </c>
      <c r="F487" s="74"/>
      <c r="G487" s="74"/>
      <c r="H487" s="74"/>
      <c r="I487" s="74"/>
      <c r="J487" s="74"/>
      <c r="K487" s="74"/>
      <c r="L487" s="74"/>
      <c r="M487" s="74"/>
      <c r="N487" s="74"/>
      <c r="O487" s="74"/>
      <c r="P487" s="74"/>
      <c r="Q487" s="74"/>
      <c r="R487" s="74"/>
      <c r="S487" s="74"/>
      <c r="T487" s="74"/>
      <c r="U487" s="74"/>
      <c r="V487" s="74"/>
      <c r="W487" s="74"/>
      <c r="X487" s="74"/>
      <c r="Y487" s="74"/>
      <c r="Z487" s="74"/>
      <c r="AA487" s="74"/>
      <c r="AB487" s="74"/>
      <c r="AC487" s="74"/>
      <c r="AD487" s="74"/>
      <c r="AE487" s="74"/>
      <c r="AF487" s="74"/>
      <c r="AG487" s="74"/>
      <c r="AH487" s="74"/>
      <c r="AI487" s="74"/>
      <c r="AJ487" s="74"/>
      <c r="AK487" s="74"/>
      <c r="AL487" s="74"/>
      <c r="AM487" s="74"/>
      <c r="AN487" s="74"/>
      <c r="AO487" s="74"/>
      <c r="AP487" s="74"/>
      <c r="AQ487" s="74"/>
      <c r="AR487" s="74"/>
      <c r="AS487" s="74"/>
      <c r="AT487" s="74"/>
      <c r="AU487" s="74"/>
      <c r="AV487" s="74"/>
      <c r="AW487" s="74"/>
      <c r="AX487" s="74"/>
      <c r="AY487" s="74"/>
      <c r="AZ487" s="74"/>
      <c r="BA487" s="74"/>
      <c r="BB487" s="74"/>
      <c r="BC487" s="74"/>
      <c r="BD487" s="74"/>
      <c r="BE487" s="74"/>
      <c r="BF487" s="74"/>
      <c r="BG487" s="74"/>
      <c r="BH487" s="74"/>
      <c r="BI487" s="74"/>
      <c r="BJ487" s="74"/>
      <c r="BK487" s="74"/>
      <c r="BN487" s="74"/>
      <c r="BO487" s="74"/>
      <c r="BP487" s="74"/>
      <c r="BQ487" s="74"/>
      <c r="BR487" s="74"/>
      <c r="BS487" s="74"/>
      <c r="BT487" s="74"/>
      <c r="BU487" s="74"/>
      <c r="BV487" s="74"/>
      <c r="BW487" s="74"/>
      <c r="BX487" s="74"/>
      <c r="BY487" s="74"/>
    </row>
    <row r="488" spans="1:77" ht="15.75" customHeight="1" x14ac:dyDescent="0.25">
      <c r="A488" s="4" t="s">
        <v>1050</v>
      </c>
      <c r="B488" s="3" t="s">
        <v>1049</v>
      </c>
      <c r="C488" s="1" t="s">
        <v>65</v>
      </c>
      <c r="D488" s="4" t="s">
        <v>1605</v>
      </c>
      <c r="E488" s="5">
        <v>74</v>
      </c>
      <c r="F488" s="7">
        <v>76</v>
      </c>
      <c r="G488" s="7">
        <v>92</v>
      </c>
      <c r="H488" s="7">
        <v>84</v>
      </c>
      <c r="I488" s="7">
        <v>84</v>
      </c>
      <c r="J488" s="7">
        <v>50</v>
      </c>
      <c r="K488" s="7">
        <v>80</v>
      </c>
      <c r="L488" s="74"/>
      <c r="M488" s="74"/>
      <c r="N488" s="74"/>
      <c r="O488" s="74"/>
      <c r="P488" s="74"/>
      <c r="Q488" s="74"/>
      <c r="R488" s="74"/>
      <c r="S488" s="74"/>
      <c r="T488" s="74"/>
      <c r="U488" s="74"/>
      <c r="V488" s="74"/>
      <c r="W488" s="74"/>
      <c r="X488" s="74"/>
      <c r="Y488" s="74"/>
      <c r="Z488" s="74"/>
      <c r="AA488" s="74"/>
      <c r="AB488" s="74"/>
      <c r="AC488" s="74"/>
      <c r="AD488" s="74"/>
      <c r="AE488" s="74"/>
      <c r="AF488" s="74"/>
      <c r="AG488" s="74"/>
      <c r="AH488" s="74"/>
      <c r="AI488" s="74"/>
      <c r="AJ488" s="74"/>
      <c r="AK488" s="74"/>
      <c r="AL488" s="74"/>
      <c r="AM488" s="74"/>
      <c r="AN488" s="74"/>
      <c r="AO488" s="74"/>
      <c r="AP488" s="74"/>
      <c r="AQ488" s="74"/>
      <c r="AR488" s="74"/>
      <c r="AS488" s="74"/>
      <c r="AT488" s="74"/>
      <c r="AU488" s="74"/>
      <c r="AV488" s="74"/>
      <c r="AW488" s="74"/>
      <c r="AX488" s="74"/>
      <c r="AY488" s="74"/>
      <c r="AZ488" s="74"/>
      <c r="BA488" s="74"/>
      <c r="BB488" s="74"/>
      <c r="BC488" s="74"/>
      <c r="BD488" s="74"/>
      <c r="BE488" s="74"/>
      <c r="BF488" s="74"/>
      <c r="BG488" s="74"/>
      <c r="BH488" s="74"/>
      <c r="BI488" s="74"/>
      <c r="BJ488" s="74"/>
      <c r="BK488" s="74"/>
      <c r="BN488" s="74"/>
      <c r="BO488" s="74"/>
      <c r="BP488" s="74"/>
      <c r="BQ488" s="74"/>
      <c r="BR488" s="74"/>
      <c r="BS488" s="74"/>
      <c r="BT488" s="74"/>
      <c r="BU488" s="74"/>
      <c r="BV488" s="74"/>
      <c r="BW488" s="74"/>
      <c r="BX488" s="74"/>
      <c r="BY488" s="74"/>
    </row>
    <row r="489" spans="1:77" ht="15.75" customHeight="1" x14ac:dyDescent="0.25">
      <c r="A489" s="4" t="s">
        <v>1056</v>
      </c>
      <c r="B489" s="3" t="s">
        <v>1055</v>
      </c>
      <c r="C489" s="1" t="s">
        <v>3139</v>
      </c>
      <c r="D489" s="4" t="s">
        <v>1605</v>
      </c>
      <c r="E489" s="5">
        <v>72</v>
      </c>
      <c r="F489" s="74"/>
      <c r="G489" s="74"/>
      <c r="H489" s="74"/>
      <c r="I489" s="74"/>
      <c r="J489" s="74"/>
      <c r="K489" s="74"/>
    </row>
    <row r="490" spans="1:77" ht="15.75" customHeight="1" x14ac:dyDescent="0.25">
      <c r="A490" s="4" t="s">
        <v>1058</v>
      </c>
      <c r="B490" s="3" t="s">
        <v>1057</v>
      </c>
      <c r="C490" s="1" t="s">
        <v>96</v>
      </c>
      <c r="D490" s="4" t="s">
        <v>1605</v>
      </c>
      <c r="E490" s="5">
        <v>34</v>
      </c>
    </row>
    <row r="491" spans="1:77" ht="15.75" customHeight="1" x14ac:dyDescent="0.25">
      <c r="A491" s="4" t="s">
        <v>1060</v>
      </c>
      <c r="B491" s="3" t="s">
        <v>1059</v>
      </c>
      <c r="C491" s="1" t="s">
        <v>239</v>
      </c>
      <c r="D491" s="4" t="s">
        <v>1605</v>
      </c>
      <c r="E491" s="5">
        <v>70</v>
      </c>
      <c r="F491" s="67"/>
      <c r="G491" s="67"/>
      <c r="H491" s="67"/>
      <c r="I491" s="67"/>
      <c r="J491" s="67"/>
      <c r="K491" s="67"/>
    </row>
    <row r="492" spans="1:77" ht="15.75" customHeight="1" x14ac:dyDescent="0.25">
      <c r="A492" s="4" t="s">
        <v>1062</v>
      </c>
      <c r="B492" s="3" t="s">
        <v>1061</v>
      </c>
      <c r="C492" s="1" t="s">
        <v>3135</v>
      </c>
      <c r="D492" s="4" t="s">
        <v>1683</v>
      </c>
      <c r="E492" s="5">
        <v>68</v>
      </c>
      <c r="F492" s="7">
        <v>68</v>
      </c>
      <c r="G492" s="7">
        <v>68</v>
      </c>
      <c r="H492" s="7">
        <v>68</v>
      </c>
      <c r="I492" s="7">
        <v>70</v>
      </c>
      <c r="J492" s="7">
        <v>70</v>
      </c>
      <c r="K492" s="7">
        <v>71</v>
      </c>
      <c r="L492" s="67"/>
      <c r="M492" s="67"/>
      <c r="N492" s="67"/>
      <c r="O492" s="67"/>
      <c r="P492" s="67"/>
    </row>
    <row r="493" spans="1:77" ht="15.75" customHeight="1" x14ac:dyDescent="0.25">
      <c r="A493" s="4" t="s">
        <v>1064</v>
      </c>
      <c r="B493" s="3" t="s">
        <v>1063</v>
      </c>
      <c r="C493" s="1" t="s">
        <v>70</v>
      </c>
      <c r="D493" s="4" t="s">
        <v>1605</v>
      </c>
      <c r="E493" s="5">
        <v>56</v>
      </c>
      <c r="F493" s="7">
        <v>56</v>
      </c>
      <c r="G493" s="7">
        <v>56</v>
      </c>
      <c r="H493" s="7">
        <v>66</v>
      </c>
      <c r="I493" s="7">
        <v>54</v>
      </c>
      <c r="J493" s="7">
        <v>66</v>
      </c>
      <c r="K493" s="7">
        <v>56</v>
      </c>
      <c r="L493" s="7">
        <v>56</v>
      </c>
      <c r="M493" s="7">
        <v>56</v>
      </c>
      <c r="N493" s="7">
        <v>56</v>
      </c>
      <c r="O493" s="7">
        <v>56</v>
      </c>
      <c r="P493" s="7">
        <v>54</v>
      </c>
    </row>
    <row r="494" spans="1:77" ht="15.75" customHeight="1" x14ac:dyDescent="0.25">
      <c r="A494" s="4" t="s">
        <v>1066</v>
      </c>
      <c r="B494" s="3" t="s">
        <v>1065</v>
      </c>
      <c r="C494" s="1" t="s">
        <v>96</v>
      </c>
      <c r="D494" s="4" t="s">
        <v>1605</v>
      </c>
      <c r="E494" s="5">
        <v>31</v>
      </c>
      <c r="F494" s="74"/>
      <c r="G494" s="74"/>
      <c r="H494" s="74"/>
      <c r="I494" s="74"/>
      <c r="J494" s="74"/>
      <c r="K494" s="74"/>
      <c r="L494" s="74"/>
      <c r="M494" s="74"/>
      <c r="N494" s="74"/>
      <c r="O494" s="74"/>
      <c r="P494" s="74"/>
    </row>
    <row r="495" spans="1:77" ht="15.75" customHeight="1" x14ac:dyDescent="0.25">
      <c r="A495" s="4" t="s">
        <v>1068</v>
      </c>
      <c r="B495" s="3" t="s">
        <v>1067</v>
      </c>
      <c r="C495" s="1" t="s">
        <v>93</v>
      </c>
      <c r="D495" s="4" t="s">
        <v>1600</v>
      </c>
      <c r="E495" s="5">
        <v>102</v>
      </c>
      <c r="F495" s="7">
        <v>104</v>
      </c>
      <c r="G495" s="7">
        <v>104</v>
      </c>
      <c r="H495" s="4"/>
      <c r="I495" s="4"/>
    </row>
    <row r="496" spans="1:77" ht="15.75" customHeight="1" x14ac:dyDescent="0.25">
      <c r="A496" s="4" t="s">
        <v>1070</v>
      </c>
      <c r="B496" s="3" t="s">
        <v>1069</v>
      </c>
      <c r="C496" s="1" t="s">
        <v>65</v>
      </c>
      <c r="D496" s="4" t="s">
        <v>1605</v>
      </c>
      <c r="E496" s="5">
        <f>35*2</f>
        <v>70</v>
      </c>
      <c r="F496" s="7">
        <v>72</v>
      </c>
      <c r="G496" s="74"/>
      <c r="H496" s="67"/>
      <c r="I496" s="67"/>
    </row>
    <row r="497" spans="1:10" ht="15.75" customHeight="1" x14ac:dyDescent="0.25">
      <c r="A497" s="4" t="s">
        <v>1072</v>
      </c>
      <c r="B497" s="3" t="s">
        <v>1071</v>
      </c>
      <c r="C497" s="1" t="s">
        <v>65</v>
      </c>
      <c r="D497" s="4" t="s">
        <v>1605</v>
      </c>
      <c r="E497" s="5">
        <f>37*2</f>
        <v>74</v>
      </c>
      <c r="F497" s="7">
        <f>38*2</f>
        <v>76</v>
      </c>
      <c r="G497" s="7">
        <v>66</v>
      </c>
      <c r="H497" s="7">
        <v>70</v>
      </c>
      <c r="I497" s="7">
        <f>36*2</f>
        <v>72</v>
      </c>
    </row>
    <row r="498" spans="1:10" ht="15.75" customHeight="1" x14ac:dyDescent="0.25">
      <c r="A498" s="4" t="s">
        <v>1074</v>
      </c>
      <c r="B498" s="3" t="s">
        <v>1073</v>
      </c>
      <c r="C498" s="1" t="s">
        <v>70</v>
      </c>
      <c r="D498" s="6" t="s">
        <v>1665</v>
      </c>
      <c r="E498" s="5">
        <v>56</v>
      </c>
      <c r="F498" s="74"/>
      <c r="G498" s="74"/>
      <c r="H498" s="76"/>
      <c r="I498" s="74"/>
    </row>
    <row r="499" spans="1:10" ht="15.75" customHeight="1" x14ac:dyDescent="0.25">
      <c r="A499" s="4" t="s">
        <v>1076</v>
      </c>
      <c r="B499" s="3" t="s">
        <v>1075</v>
      </c>
      <c r="C499" s="1" t="s">
        <v>3142</v>
      </c>
      <c r="D499" s="4" t="s">
        <v>1605</v>
      </c>
      <c r="E499" s="5">
        <v>52</v>
      </c>
      <c r="F499" s="7">
        <v>52</v>
      </c>
      <c r="G499" s="7">
        <v>52</v>
      </c>
    </row>
    <row r="500" spans="1:10" ht="15.75" customHeight="1" x14ac:dyDescent="0.25">
      <c r="A500" s="4" t="s">
        <v>1078</v>
      </c>
      <c r="B500" s="3" t="s">
        <v>1077</v>
      </c>
      <c r="C500" s="1" t="s">
        <v>157</v>
      </c>
      <c r="D500" s="4" t="s">
        <v>1605</v>
      </c>
      <c r="E500" s="5">
        <v>88</v>
      </c>
      <c r="F500" s="74"/>
      <c r="G500" s="74"/>
    </row>
    <row r="501" spans="1:10" ht="15.75" customHeight="1" x14ac:dyDescent="0.25">
      <c r="A501" s="4" t="s">
        <v>1080</v>
      </c>
      <c r="B501" s="3" t="s">
        <v>1079</v>
      </c>
      <c r="C501" s="1" t="s">
        <v>3178</v>
      </c>
      <c r="D501" s="4" t="s">
        <v>1603</v>
      </c>
      <c r="E501" s="5">
        <v>68</v>
      </c>
      <c r="F501" s="7">
        <v>68</v>
      </c>
    </row>
    <row r="502" spans="1:10" ht="15.75" customHeight="1" x14ac:dyDescent="0.25">
      <c r="A502" s="4" t="s">
        <v>1082</v>
      </c>
      <c r="B502" s="3" t="s">
        <v>1081</v>
      </c>
      <c r="C502" s="1" t="s">
        <v>344</v>
      </c>
      <c r="D502" s="17" t="s">
        <v>1742</v>
      </c>
      <c r="E502" s="71">
        <v>12</v>
      </c>
      <c r="F502" s="73">
        <v>12</v>
      </c>
    </row>
    <row r="503" spans="1:10" ht="15.75" customHeight="1" x14ac:dyDescent="0.25">
      <c r="A503" s="4" t="s">
        <v>1084</v>
      </c>
      <c r="B503" s="3" t="s">
        <v>1083</v>
      </c>
      <c r="C503" s="1" t="s">
        <v>150</v>
      </c>
      <c r="D503" s="4" t="s">
        <v>1605</v>
      </c>
      <c r="E503" s="5">
        <v>46</v>
      </c>
      <c r="F503" s="67"/>
    </row>
    <row r="504" spans="1:10" ht="15.75" customHeight="1" x14ac:dyDescent="0.25">
      <c r="A504" s="4" t="s">
        <v>1086</v>
      </c>
      <c r="B504" s="3" t="s">
        <v>1085</v>
      </c>
      <c r="C504" s="1" t="s">
        <v>3171</v>
      </c>
      <c r="D504" s="4" t="s">
        <v>1696</v>
      </c>
      <c r="E504" s="5">
        <v>54</v>
      </c>
      <c r="F504" s="8">
        <v>54</v>
      </c>
    </row>
    <row r="505" spans="1:10" ht="15.75" customHeight="1" x14ac:dyDescent="0.25">
      <c r="A505" s="4" t="s">
        <v>1088</v>
      </c>
      <c r="B505" s="3" t="s">
        <v>1087</v>
      </c>
      <c r="C505" s="1" t="s">
        <v>3145</v>
      </c>
      <c r="D505" s="4" t="s">
        <v>1605</v>
      </c>
      <c r="E505" s="5">
        <v>76</v>
      </c>
      <c r="F505" s="7">
        <v>76</v>
      </c>
      <c r="G505" s="67"/>
      <c r="H505" s="67"/>
      <c r="I505" s="67"/>
      <c r="J505" s="67"/>
    </row>
    <row r="506" spans="1:10" ht="15.75" customHeight="1" x14ac:dyDescent="0.25">
      <c r="A506" s="4" t="s">
        <v>1090</v>
      </c>
      <c r="B506" s="3" t="s">
        <v>1089</v>
      </c>
      <c r="C506" s="1" t="s">
        <v>3174</v>
      </c>
      <c r="D506" s="4" t="s">
        <v>1608</v>
      </c>
      <c r="E506" s="73">
        <v>48</v>
      </c>
      <c r="F506" s="73">
        <v>50</v>
      </c>
      <c r="G506" s="1">
        <v>52</v>
      </c>
      <c r="H506" s="1">
        <v>54</v>
      </c>
      <c r="I506" s="1">
        <v>56</v>
      </c>
      <c r="J506" s="1">
        <v>58</v>
      </c>
    </row>
    <row r="507" spans="1:10" ht="15.75" customHeight="1" x14ac:dyDescent="0.25">
      <c r="A507" s="4" t="s">
        <v>1092</v>
      </c>
      <c r="B507" s="3" t="s">
        <v>1091</v>
      </c>
      <c r="C507" s="1" t="s">
        <v>3185</v>
      </c>
      <c r="D507" s="4" t="s">
        <v>1608</v>
      </c>
      <c r="E507" s="66">
        <v>58</v>
      </c>
      <c r="F507" s="67"/>
      <c r="G507" s="67"/>
      <c r="H507" s="67"/>
      <c r="I507" s="67"/>
    </row>
    <row r="508" spans="1:10" ht="15.75" customHeight="1" x14ac:dyDescent="0.25">
      <c r="A508" s="4" t="s">
        <v>1094</v>
      </c>
      <c r="B508" s="3" t="s">
        <v>1093</v>
      </c>
      <c r="C508" s="1" t="s">
        <v>3135</v>
      </c>
      <c r="D508" s="4" t="s">
        <v>1683</v>
      </c>
      <c r="E508" s="5">
        <v>66</v>
      </c>
      <c r="F508" s="7">
        <v>66</v>
      </c>
      <c r="G508" s="7">
        <v>67</v>
      </c>
      <c r="H508" s="7">
        <v>67</v>
      </c>
      <c r="I508" s="7">
        <v>68</v>
      </c>
    </row>
    <row r="509" spans="1:10" ht="15.75" customHeight="1" x14ac:dyDescent="0.25">
      <c r="A509" s="4" t="s">
        <v>1096</v>
      </c>
      <c r="B509" s="3" t="s">
        <v>1095</v>
      </c>
      <c r="C509" s="1" t="s">
        <v>79</v>
      </c>
      <c r="D509" s="4" t="s">
        <v>1645</v>
      </c>
      <c r="E509" s="71">
        <v>63</v>
      </c>
      <c r="F509" s="74"/>
      <c r="G509" s="74"/>
      <c r="H509" s="74"/>
      <c r="I509" s="74"/>
    </row>
    <row r="510" spans="1:10" ht="15.75" customHeight="1" x14ac:dyDescent="0.25">
      <c r="A510" s="4" t="s">
        <v>1098</v>
      </c>
      <c r="B510" s="3" t="s">
        <v>1097</v>
      </c>
      <c r="C510" s="1" t="s">
        <v>65</v>
      </c>
      <c r="D510" s="4" t="s">
        <v>1653</v>
      </c>
      <c r="E510" s="5">
        <v>86</v>
      </c>
    </row>
    <row r="511" spans="1:10" ht="15.75" customHeight="1" x14ac:dyDescent="0.25">
      <c r="A511" s="4" t="s">
        <v>1100</v>
      </c>
      <c r="B511" s="3" t="s">
        <v>1099</v>
      </c>
      <c r="C511" s="1" t="s">
        <v>70</v>
      </c>
      <c r="D511" s="4" t="s">
        <v>1743</v>
      </c>
      <c r="E511" s="71">
        <v>52</v>
      </c>
      <c r="F511" s="67"/>
      <c r="G511" s="67"/>
    </row>
    <row r="512" spans="1:10" ht="15.75" customHeight="1" x14ac:dyDescent="0.25">
      <c r="A512" s="4" t="s">
        <v>1102</v>
      </c>
      <c r="B512" s="3" t="s">
        <v>1101</v>
      </c>
      <c r="C512" s="1" t="s">
        <v>3180</v>
      </c>
      <c r="D512" s="4" t="s">
        <v>1605</v>
      </c>
      <c r="E512" s="5">
        <v>52</v>
      </c>
      <c r="F512" s="7">
        <v>54</v>
      </c>
      <c r="G512" s="7">
        <v>54</v>
      </c>
      <c r="H512" s="67"/>
    </row>
    <row r="513" spans="1:32" ht="15.75" customHeight="1" x14ac:dyDescent="0.25">
      <c r="A513" s="4" t="s">
        <v>1104</v>
      </c>
      <c r="B513" s="3" t="s">
        <v>1744</v>
      </c>
      <c r="C513" s="1" t="s">
        <v>3180</v>
      </c>
      <c r="D513" s="4" t="s">
        <v>1605</v>
      </c>
      <c r="E513" s="71">
        <v>54</v>
      </c>
      <c r="F513" s="73">
        <v>54</v>
      </c>
      <c r="G513" s="73">
        <v>56</v>
      </c>
      <c r="H513" s="1">
        <v>56</v>
      </c>
      <c r="I513" s="67"/>
    </row>
    <row r="514" spans="1:32" ht="15.75" customHeight="1" x14ac:dyDescent="0.25">
      <c r="A514" s="4" t="s">
        <v>1106</v>
      </c>
      <c r="B514" s="3" t="s">
        <v>1105</v>
      </c>
      <c r="C514" s="1" t="s">
        <v>3135</v>
      </c>
      <c r="D514" s="4" t="s">
        <v>1640</v>
      </c>
      <c r="E514" s="5">
        <v>74</v>
      </c>
      <c r="F514" s="7">
        <v>74</v>
      </c>
      <c r="G514" s="19">
        <v>68</v>
      </c>
      <c r="H514" s="19">
        <v>71</v>
      </c>
      <c r="I514" s="19">
        <v>74</v>
      </c>
    </row>
    <row r="515" spans="1:32" ht="15.75" customHeight="1" x14ac:dyDescent="0.25">
      <c r="A515" s="4" t="s">
        <v>1108</v>
      </c>
      <c r="B515" s="3" t="s">
        <v>1107</v>
      </c>
      <c r="C515" s="1" t="s">
        <v>3173</v>
      </c>
      <c r="D515" s="4" t="s">
        <v>1745</v>
      </c>
      <c r="E515" s="71">
        <v>56</v>
      </c>
      <c r="F515" s="73">
        <v>54</v>
      </c>
      <c r="G515" s="74"/>
      <c r="H515" s="74"/>
      <c r="I515" s="74"/>
      <c r="J515" s="67"/>
      <c r="K515" s="67"/>
      <c r="L515" s="67"/>
      <c r="M515" s="67"/>
    </row>
    <row r="516" spans="1:32" ht="15.75" customHeight="1" x14ac:dyDescent="0.25">
      <c r="A516" s="4" t="s">
        <v>1110</v>
      </c>
      <c r="B516" s="3" t="s">
        <v>1109</v>
      </c>
      <c r="C516" s="1" t="s">
        <v>3173</v>
      </c>
      <c r="D516" s="4" t="s">
        <v>1605</v>
      </c>
      <c r="E516" s="5">
        <v>60</v>
      </c>
      <c r="F516" s="7">
        <v>58</v>
      </c>
      <c r="G516" s="7">
        <v>60</v>
      </c>
      <c r="H516" s="7">
        <v>58</v>
      </c>
      <c r="I516" s="7">
        <v>58</v>
      </c>
      <c r="J516" s="7">
        <v>58</v>
      </c>
      <c r="K516" s="7">
        <v>58</v>
      </c>
      <c r="L516" s="7">
        <v>60</v>
      </c>
      <c r="M516" s="7">
        <v>60</v>
      </c>
    </row>
    <row r="517" spans="1:32" ht="15.75" customHeight="1" x14ac:dyDescent="0.25">
      <c r="A517" s="4" t="s">
        <v>1112</v>
      </c>
      <c r="B517" s="3" t="s">
        <v>1111</v>
      </c>
      <c r="C517" s="1" t="s">
        <v>3171</v>
      </c>
      <c r="D517" s="4" t="s">
        <v>1603</v>
      </c>
      <c r="E517" s="5">
        <v>52</v>
      </c>
      <c r="F517" s="74"/>
      <c r="G517" s="74"/>
      <c r="H517" s="74"/>
      <c r="I517" s="74"/>
      <c r="J517" s="74"/>
      <c r="K517" s="74"/>
      <c r="L517" s="74"/>
      <c r="M517" s="74"/>
    </row>
    <row r="518" spans="1:32" ht="15.75" customHeight="1" x14ac:dyDescent="0.25">
      <c r="A518" s="4" t="s">
        <v>1114</v>
      </c>
      <c r="B518" s="3" t="s">
        <v>1113</v>
      </c>
      <c r="C518" s="1" t="s">
        <v>3164</v>
      </c>
      <c r="D518" s="4" t="s">
        <v>1605</v>
      </c>
      <c r="E518" s="71">
        <v>18</v>
      </c>
      <c r="F518" s="1">
        <v>20</v>
      </c>
      <c r="G518" s="1">
        <v>24</v>
      </c>
      <c r="H518" s="1">
        <v>26</v>
      </c>
    </row>
    <row r="519" spans="1:32" ht="15.75" customHeight="1" x14ac:dyDescent="0.25">
      <c r="A519" s="4" t="s">
        <v>1116</v>
      </c>
      <c r="B519" s="3" t="s">
        <v>1115</v>
      </c>
      <c r="C519" s="1" t="s">
        <v>3135</v>
      </c>
      <c r="D519" s="4" t="s">
        <v>1746</v>
      </c>
      <c r="E519" s="5">
        <v>56</v>
      </c>
      <c r="F519" s="7">
        <v>59</v>
      </c>
      <c r="G519" s="7">
        <v>62</v>
      </c>
    </row>
    <row r="520" spans="1:32" ht="15.75" customHeight="1" x14ac:dyDescent="0.25">
      <c r="A520" s="4" t="s">
        <v>1118</v>
      </c>
      <c r="B520" s="3" t="s">
        <v>1117</v>
      </c>
      <c r="C520" s="1" t="s">
        <v>344</v>
      </c>
      <c r="D520" s="4" t="s">
        <v>1605</v>
      </c>
      <c r="E520" s="5">
        <v>12</v>
      </c>
      <c r="F520" s="7">
        <v>12</v>
      </c>
      <c r="G520" s="7">
        <v>12</v>
      </c>
      <c r="H520" s="67"/>
      <c r="I520" s="67"/>
      <c r="J520" s="67"/>
      <c r="K520" s="67"/>
      <c r="L520" s="67"/>
      <c r="M520" s="67"/>
      <c r="N520" s="67"/>
      <c r="O520" s="67"/>
      <c r="P520" s="67"/>
      <c r="Q520" s="67"/>
      <c r="R520" s="67"/>
      <c r="S520" s="67"/>
      <c r="T520" s="67"/>
      <c r="U520" s="67"/>
      <c r="V520" s="67"/>
      <c r="W520" s="67"/>
      <c r="X520" s="67"/>
      <c r="Y520" s="67"/>
      <c r="Z520" s="67"/>
      <c r="AA520" s="67"/>
      <c r="AB520" s="67"/>
      <c r="AC520" s="67"/>
      <c r="AD520" s="67"/>
      <c r="AE520" s="67"/>
      <c r="AF520" s="67"/>
    </row>
    <row r="521" spans="1:32" ht="15.75" customHeight="1" x14ac:dyDescent="0.25">
      <c r="A521" s="4" t="s">
        <v>1120</v>
      </c>
      <c r="B521" s="3" t="s">
        <v>1119</v>
      </c>
      <c r="C521" s="1" t="s">
        <v>3135</v>
      </c>
      <c r="D521" s="4" t="s">
        <v>1640</v>
      </c>
      <c r="E521" s="5">
        <v>74</v>
      </c>
      <c r="F521" s="7">
        <v>74</v>
      </c>
      <c r="G521" s="7">
        <v>74</v>
      </c>
      <c r="H521" s="7">
        <v>76</v>
      </c>
      <c r="I521" s="7">
        <v>76</v>
      </c>
      <c r="J521" s="7">
        <v>76</v>
      </c>
      <c r="K521" s="7">
        <v>76</v>
      </c>
      <c r="L521" s="7">
        <v>78</v>
      </c>
      <c r="M521" s="7">
        <v>78</v>
      </c>
      <c r="N521" s="7">
        <v>78</v>
      </c>
      <c r="O521" s="7">
        <v>78</v>
      </c>
      <c r="P521" s="7">
        <v>78</v>
      </c>
      <c r="Q521" s="7">
        <v>78</v>
      </c>
      <c r="R521" s="7">
        <v>78</v>
      </c>
      <c r="S521" s="7">
        <v>78</v>
      </c>
      <c r="T521" s="7">
        <v>78</v>
      </c>
      <c r="U521" s="7">
        <v>80</v>
      </c>
      <c r="V521" s="7">
        <v>82</v>
      </c>
      <c r="W521" s="7">
        <v>82</v>
      </c>
      <c r="X521" s="7">
        <v>82</v>
      </c>
      <c r="Y521" s="7">
        <v>82</v>
      </c>
      <c r="Z521" s="7">
        <v>82</v>
      </c>
      <c r="AA521" s="7">
        <v>82</v>
      </c>
      <c r="AB521" s="7">
        <v>82</v>
      </c>
      <c r="AC521" s="7">
        <v>82</v>
      </c>
      <c r="AD521" s="19">
        <v>82</v>
      </c>
      <c r="AE521" s="4"/>
      <c r="AF521" s="4"/>
    </row>
    <row r="522" spans="1:32" ht="15.75" customHeight="1" x14ac:dyDescent="0.25">
      <c r="A522" s="4" t="s">
        <v>1122</v>
      </c>
      <c r="B522" s="3" t="s">
        <v>1121</v>
      </c>
      <c r="C522" s="1" t="s">
        <v>1123</v>
      </c>
      <c r="D522" s="4" t="s">
        <v>1747</v>
      </c>
      <c r="E522" s="5">
        <v>16</v>
      </c>
      <c r="F522" s="7">
        <v>40</v>
      </c>
      <c r="G522" s="7">
        <v>54</v>
      </c>
      <c r="H522" s="7">
        <v>72</v>
      </c>
      <c r="I522" s="74"/>
      <c r="J522" s="74"/>
      <c r="K522" s="74"/>
      <c r="L522" s="74"/>
      <c r="M522" s="74"/>
      <c r="N522" s="74"/>
      <c r="O522" s="74"/>
      <c r="P522" s="74"/>
      <c r="Q522" s="74"/>
      <c r="R522" s="74"/>
      <c r="S522" s="74"/>
      <c r="T522" s="74"/>
      <c r="U522" s="74"/>
      <c r="V522" s="74"/>
      <c r="W522" s="74"/>
      <c r="X522" s="74"/>
      <c r="Y522" s="74"/>
      <c r="Z522" s="74"/>
      <c r="AA522" s="74"/>
      <c r="AB522" s="74"/>
      <c r="AC522" s="74"/>
      <c r="AD522" s="74"/>
    </row>
    <row r="523" spans="1:32" ht="15.75" customHeight="1" x14ac:dyDescent="0.25">
      <c r="A523" s="4" t="s">
        <v>1125</v>
      </c>
      <c r="B523" s="3" t="s">
        <v>1124</v>
      </c>
      <c r="C523" s="1" t="s">
        <v>3171</v>
      </c>
      <c r="D523" s="4" t="s">
        <v>1603</v>
      </c>
      <c r="E523" s="5">
        <v>48</v>
      </c>
      <c r="F523" s="74"/>
      <c r="G523" s="74"/>
      <c r="H523" s="74"/>
      <c r="I523" s="67"/>
      <c r="J523" s="67"/>
      <c r="K523" s="67"/>
      <c r="L523" s="67"/>
      <c r="M523" s="67"/>
      <c r="N523" s="67"/>
      <c r="O523" s="67"/>
      <c r="P523" s="67"/>
    </row>
    <row r="524" spans="1:32" ht="15.75" customHeight="1" x14ac:dyDescent="0.25">
      <c r="A524" s="4" t="s">
        <v>1127</v>
      </c>
      <c r="B524" s="3" t="s">
        <v>1126</v>
      </c>
      <c r="C524" s="1" t="s">
        <v>3173</v>
      </c>
      <c r="D524" s="4" t="s">
        <v>1748</v>
      </c>
      <c r="E524" s="21">
        <v>56</v>
      </c>
      <c r="F524" s="7">
        <v>58</v>
      </c>
      <c r="G524" s="7">
        <v>52</v>
      </c>
      <c r="H524" s="7">
        <v>58</v>
      </c>
      <c r="I524" s="7">
        <v>50</v>
      </c>
      <c r="J524" s="7">
        <v>52</v>
      </c>
      <c r="K524" s="7">
        <v>53</v>
      </c>
      <c r="L524" s="7">
        <v>54</v>
      </c>
      <c r="M524" s="7">
        <v>55</v>
      </c>
      <c r="N524" s="7">
        <v>56</v>
      </c>
      <c r="O524" s="7">
        <v>58</v>
      </c>
      <c r="P524" s="9">
        <v>58</v>
      </c>
    </row>
    <row r="525" spans="1:32" ht="15.75" customHeight="1" x14ac:dyDescent="0.25">
      <c r="A525" s="4" t="s">
        <v>1129</v>
      </c>
      <c r="B525" s="3" t="s">
        <v>1128</v>
      </c>
      <c r="C525" s="1" t="s">
        <v>65</v>
      </c>
      <c r="D525" s="4" t="s">
        <v>1605</v>
      </c>
      <c r="E525" s="5">
        <v>72</v>
      </c>
      <c r="F525" s="7">
        <v>73</v>
      </c>
      <c r="G525" s="7">
        <v>72</v>
      </c>
      <c r="H525" s="7">
        <v>72</v>
      </c>
      <c r="I525" s="7">
        <v>73</v>
      </c>
      <c r="J525" s="7">
        <v>71</v>
      </c>
      <c r="K525" s="7">
        <v>72</v>
      </c>
      <c r="L525" s="7">
        <v>73</v>
      </c>
      <c r="M525" s="7">
        <v>73</v>
      </c>
      <c r="N525" s="74"/>
      <c r="O525" s="74"/>
      <c r="P525" s="74"/>
    </row>
    <row r="526" spans="1:32" ht="15.75" customHeight="1" x14ac:dyDescent="0.25">
      <c r="A526" s="4" t="s">
        <v>1131</v>
      </c>
      <c r="B526" s="3" t="s">
        <v>1749</v>
      </c>
      <c r="C526" s="1" t="s">
        <v>3180</v>
      </c>
      <c r="D526" s="4" t="s">
        <v>1750</v>
      </c>
      <c r="E526" s="5">
        <f>27*2</f>
        <v>54</v>
      </c>
      <c r="F526" s="7">
        <v>52</v>
      </c>
      <c r="G526" s="9">
        <v>56</v>
      </c>
      <c r="H526" s="74"/>
      <c r="I526" s="74"/>
      <c r="J526" s="74"/>
      <c r="K526" s="74"/>
      <c r="L526" s="74"/>
      <c r="M526" s="74"/>
    </row>
    <row r="527" spans="1:32" ht="15.75" customHeight="1" x14ac:dyDescent="0.25">
      <c r="A527" s="4" t="s">
        <v>1133</v>
      </c>
      <c r="B527" s="3" t="s">
        <v>1132</v>
      </c>
      <c r="C527" s="1" t="s">
        <v>3137</v>
      </c>
      <c r="D527" s="4" t="s">
        <v>1605</v>
      </c>
      <c r="E527" s="5">
        <v>64</v>
      </c>
      <c r="F527" s="7">
        <v>64</v>
      </c>
      <c r="G527" s="7">
        <v>62</v>
      </c>
      <c r="H527" s="7">
        <v>58</v>
      </c>
      <c r="I527" s="7">
        <v>64</v>
      </c>
      <c r="J527" s="7">
        <v>64</v>
      </c>
      <c r="K527" s="7">
        <v>66</v>
      </c>
      <c r="L527" s="7">
        <v>65</v>
      </c>
      <c r="M527" s="67"/>
      <c r="N527" s="67"/>
    </row>
    <row r="528" spans="1:32" ht="15.75" customHeight="1" x14ac:dyDescent="0.25">
      <c r="A528" s="4" t="s">
        <v>1135</v>
      </c>
      <c r="B528" s="3" t="s">
        <v>1134</v>
      </c>
      <c r="C528" s="1" t="s">
        <v>150</v>
      </c>
      <c r="D528" s="4" t="s">
        <v>1605</v>
      </c>
      <c r="E528" s="5">
        <v>32</v>
      </c>
      <c r="F528" s="7">
        <v>32</v>
      </c>
      <c r="G528" s="7">
        <v>32</v>
      </c>
      <c r="H528" s="7">
        <v>32</v>
      </c>
      <c r="I528" s="7">
        <v>32</v>
      </c>
      <c r="J528" s="7">
        <v>32</v>
      </c>
      <c r="K528" s="7">
        <v>32</v>
      </c>
      <c r="L528" s="7">
        <v>32</v>
      </c>
      <c r="M528" s="7">
        <v>32</v>
      </c>
      <c r="N528" s="7">
        <v>32</v>
      </c>
    </row>
    <row r="529" spans="1:16" ht="15.75" customHeight="1" x14ac:dyDescent="0.25">
      <c r="A529" s="4" t="s">
        <v>1137</v>
      </c>
      <c r="B529" s="3" t="s">
        <v>1751</v>
      </c>
      <c r="C529" s="1" t="s">
        <v>3167</v>
      </c>
      <c r="D529" s="4" t="s">
        <v>1605</v>
      </c>
      <c r="E529" s="71">
        <v>68</v>
      </c>
      <c r="F529" s="74"/>
      <c r="G529" s="74"/>
      <c r="H529" s="74"/>
      <c r="I529" s="74"/>
      <c r="J529" s="74"/>
      <c r="K529" s="74"/>
      <c r="L529" s="74"/>
      <c r="M529" s="74"/>
      <c r="N529" s="74"/>
    </row>
    <row r="530" spans="1:16" ht="15.75" customHeight="1" x14ac:dyDescent="0.25">
      <c r="A530" s="4" t="s">
        <v>1139</v>
      </c>
      <c r="B530" s="3" t="s">
        <v>1138</v>
      </c>
      <c r="C530" s="1" t="s">
        <v>3167</v>
      </c>
      <c r="D530" s="4" t="s">
        <v>1605</v>
      </c>
      <c r="E530" s="5">
        <v>64</v>
      </c>
      <c r="F530" s="67"/>
      <c r="G530" s="67"/>
      <c r="H530" s="67"/>
      <c r="I530" s="67"/>
      <c r="J530" s="67"/>
      <c r="K530" s="67"/>
    </row>
    <row r="531" spans="1:16" ht="15.75" customHeight="1" x14ac:dyDescent="0.25">
      <c r="A531" s="4" t="s">
        <v>1141</v>
      </c>
      <c r="B531" s="3" t="s">
        <v>1752</v>
      </c>
      <c r="C531" s="1" t="s">
        <v>3167</v>
      </c>
      <c r="D531" s="4" t="s">
        <v>1605</v>
      </c>
      <c r="E531" s="5">
        <v>60</v>
      </c>
      <c r="F531" s="7">
        <v>62</v>
      </c>
      <c r="G531" s="7">
        <v>60</v>
      </c>
      <c r="H531" s="7">
        <v>60</v>
      </c>
      <c r="I531" s="7">
        <v>60</v>
      </c>
      <c r="J531" s="7">
        <v>64</v>
      </c>
      <c r="K531" s="7"/>
      <c r="L531" s="74"/>
      <c r="M531" s="74"/>
      <c r="N531" s="74"/>
    </row>
    <row r="532" spans="1:16" ht="15.75" customHeight="1" x14ac:dyDescent="0.25">
      <c r="A532" s="4" t="s">
        <v>1143</v>
      </c>
      <c r="B532" s="3" t="s">
        <v>1142</v>
      </c>
      <c r="C532" s="1" t="s">
        <v>3138</v>
      </c>
      <c r="D532" s="4" t="s">
        <v>1608</v>
      </c>
      <c r="E532" s="5">
        <v>58</v>
      </c>
      <c r="F532" s="74"/>
      <c r="G532" s="74"/>
      <c r="H532" s="74"/>
      <c r="I532" s="74"/>
      <c r="J532" s="74"/>
      <c r="K532" s="74"/>
    </row>
    <row r="533" spans="1:16" ht="15.75" customHeight="1" x14ac:dyDescent="0.25">
      <c r="A533" s="4" t="s">
        <v>1145</v>
      </c>
      <c r="B533" s="3" t="s">
        <v>1144</v>
      </c>
      <c r="C533" s="1" t="s">
        <v>150</v>
      </c>
      <c r="D533" s="4" t="s">
        <v>1608</v>
      </c>
      <c r="E533" s="5">
        <v>44</v>
      </c>
      <c r="F533" s="67"/>
      <c r="G533" s="67"/>
      <c r="H533" s="67"/>
      <c r="I533" s="67"/>
      <c r="J533" s="67"/>
      <c r="K533" s="67"/>
      <c r="L533" s="67"/>
    </row>
    <row r="534" spans="1:16" ht="15.75" customHeight="1" x14ac:dyDescent="0.25">
      <c r="A534" s="4" t="s">
        <v>1147</v>
      </c>
      <c r="B534" s="3" t="s">
        <v>1146</v>
      </c>
      <c r="C534" s="1" t="s">
        <v>424</v>
      </c>
      <c r="D534" s="4" t="s">
        <v>1643</v>
      </c>
      <c r="E534" s="5">
        <v>50</v>
      </c>
      <c r="F534" s="7">
        <v>42</v>
      </c>
      <c r="G534" s="7">
        <v>44</v>
      </c>
      <c r="H534" s="7">
        <v>34</v>
      </c>
      <c r="I534" s="7">
        <v>43</v>
      </c>
      <c r="J534" s="7">
        <v>44</v>
      </c>
      <c r="K534" s="7">
        <v>26</v>
      </c>
      <c r="L534" s="7">
        <v>44</v>
      </c>
    </row>
    <row r="535" spans="1:16" ht="15.75" customHeight="1" x14ac:dyDescent="0.25">
      <c r="A535" s="4" t="s">
        <v>1149</v>
      </c>
      <c r="B535" s="3" t="s">
        <v>1148</v>
      </c>
      <c r="C535" s="1" t="s">
        <v>70</v>
      </c>
      <c r="D535" s="4" t="s">
        <v>1605</v>
      </c>
      <c r="E535" s="5">
        <v>54</v>
      </c>
      <c r="F535" s="74"/>
      <c r="G535" s="74"/>
      <c r="H535" s="74"/>
      <c r="I535" s="74"/>
      <c r="J535" s="74"/>
      <c r="K535" s="74"/>
      <c r="L535" s="74"/>
    </row>
    <row r="536" spans="1:16" ht="15.75" customHeight="1" x14ac:dyDescent="0.25">
      <c r="A536" s="4" t="s">
        <v>1151</v>
      </c>
      <c r="B536" s="3" t="s">
        <v>1150</v>
      </c>
      <c r="C536" s="1" t="s">
        <v>70</v>
      </c>
      <c r="D536" s="4" t="s">
        <v>1605</v>
      </c>
      <c r="E536" s="5">
        <v>54</v>
      </c>
      <c r="F536" s="7">
        <v>54</v>
      </c>
      <c r="G536" s="7">
        <v>54</v>
      </c>
      <c r="H536" s="7">
        <v>54</v>
      </c>
      <c r="I536" s="7">
        <v>54</v>
      </c>
    </row>
    <row r="537" spans="1:16" ht="15.75" customHeight="1" x14ac:dyDescent="0.25">
      <c r="A537" s="4" t="s">
        <v>1153</v>
      </c>
      <c r="B537" s="3" t="s">
        <v>1152</v>
      </c>
      <c r="C537" s="1" t="s">
        <v>201</v>
      </c>
      <c r="D537" s="4" t="s">
        <v>1626</v>
      </c>
      <c r="E537" s="71">
        <v>36</v>
      </c>
      <c r="F537" s="73">
        <v>36</v>
      </c>
      <c r="G537" s="73">
        <v>36</v>
      </c>
      <c r="H537" s="74"/>
      <c r="I537" s="74"/>
    </row>
    <row r="538" spans="1:16" ht="15.75" customHeight="1" x14ac:dyDescent="0.25">
      <c r="A538" s="4" t="s">
        <v>1155</v>
      </c>
      <c r="B538" s="3" t="s">
        <v>1154</v>
      </c>
      <c r="C538" s="1" t="s">
        <v>157</v>
      </c>
      <c r="D538" s="4" t="s">
        <v>1605</v>
      </c>
      <c r="E538" s="5">
        <v>94</v>
      </c>
      <c r="F538" s="7">
        <v>96</v>
      </c>
    </row>
    <row r="539" spans="1:16" ht="15.75" customHeight="1" x14ac:dyDescent="0.25">
      <c r="A539" s="4" t="s">
        <v>1157</v>
      </c>
      <c r="B539" s="3" t="s">
        <v>1156</v>
      </c>
      <c r="C539" s="1" t="s">
        <v>3150</v>
      </c>
      <c r="D539" s="4" t="s">
        <v>1655</v>
      </c>
      <c r="E539" s="5">
        <v>64</v>
      </c>
      <c r="F539" s="74"/>
      <c r="G539" s="67"/>
      <c r="H539" s="67"/>
      <c r="I539" s="67"/>
      <c r="J539" s="67"/>
      <c r="K539" s="67"/>
      <c r="L539" s="67"/>
      <c r="M539" s="67"/>
      <c r="N539" s="67"/>
      <c r="O539" s="67"/>
      <c r="P539" s="67"/>
    </row>
    <row r="540" spans="1:16" ht="15.75" customHeight="1" x14ac:dyDescent="0.25">
      <c r="A540" s="4" t="s">
        <v>1159</v>
      </c>
      <c r="B540" s="3" t="s">
        <v>1158</v>
      </c>
      <c r="C540" s="1" t="s">
        <v>3139</v>
      </c>
      <c r="D540" s="4" t="s">
        <v>1605</v>
      </c>
      <c r="E540" s="5">
        <v>76</v>
      </c>
      <c r="F540" s="7">
        <v>74</v>
      </c>
      <c r="G540" s="7">
        <v>74</v>
      </c>
      <c r="H540" s="7">
        <v>76</v>
      </c>
      <c r="I540" s="7">
        <v>46</v>
      </c>
      <c r="J540" s="7">
        <v>76</v>
      </c>
      <c r="K540" s="7">
        <v>76</v>
      </c>
      <c r="L540" s="7">
        <v>76</v>
      </c>
      <c r="M540" s="7"/>
      <c r="N540" s="7"/>
      <c r="O540" s="7"/>
      <c r="P540" s="7"/>
    </row>
    <row r="541" spans="1:16" ht="15.75" customHeight="1" x14ac:dyDescent="0.25">
      <c r="A541" s="4" t="s">
        <v>1161</v>
      </c>
      <c r="B541" s="66" t="s">
        <v>1753</v>
      </c>
      <c r="C541" s="1" t="s">
        <v>79</v>
      </c>
      <c r="D541" s="4" t="s">
        <v>1662</v>
      </c>
      <c r="E541" s="5">
        <v>74</v>
      </c>
      <c r="F541" s="7">
        <v>74</v>
      </c>
      <c r="G541" s="7">
        <v>74</v>
      </c>
      <c r="H541" s="7">
        <v>74</v>
      </c>
      <c r="I541" s="7">
        <v>74</v>
      </c>
      <c r="J541" s="7">
        <v>74</v>
      </c>
      <c r="K541" s="7">
        <v>74</v>
      </c>
      <c r="L541" s="7">
        <v>74</v>
      </c>
      <c r="M541" s="7">
        <v>74</v>
      </c>
      <c r="N541" s="7">
        <v>74</v>
      </c>
      <c r="O541" s="74"/>
      <c r="P541" s="74"/>
    </row>
    <row r="542" spans="1:16" ht="15.75" customHeight="1" x14ac:dyDescent="0.25">
      <c r="A542" s="4" t="s">
        <v>1163</v>
      </c>
      <c r="B542" s="14" t="s">
        <v>1162</v>
      </c>
      <c r="C542" s="1" t="s">
        <v>3156</v>
      </c>
      <c r="D542" s="4" t="s">
        <v>1617</v>
      </c>
      <c r="E542" s="72">
        <v>76</v>
      </c>
      <c r="F542" s="73">
        <v>76</v>
      </c>
      <c r="G542" s="73">
        <v>76</v>
      </c>
      <c r="H542" s="74"/>
      <c r="I542" s="74"/>
      <c r="J542" s="74"/>
      <c r="K542" s="74"/>
      <c r="L542" s="74"/>
      <c r="M542" s="74"/>
      <c r="N542" s="74"/>
    </row>
    <row r="543" spans="1:16" ht="15.75" customHeight="1" x14ac:dyDescent="0.25">
      <c r="A543" s="4" t="s">
        <v>1165</v>
      </c>
      <c r="B543" s="3" t="s">
        <v>1164</v>
      </c>
      <c r="C543" s="1" t="s">
        <v>96</v>
      </c>
      <c r="D543" s="4" t="s">
        <v>1605</v>
      </c>
      <c r="E543" s="5">
        <v>36</v>
      </c>
      <c r="F543" s="67"/>
      <c r="G543" s="67"/>
    </row>
    <row r="544" spans="1:16" ht="15.75" customHeight="1" x14ac:dyDescent="0.25">
      <c r="A544" s="4" t="s">
        <v>1167</v>
      </c>
      <c r="B544" s="3" t="s">
        <v>1166</v>
      </c>
      <c r="C544" s="1" t="s">
        <v>3175</v>
      </c>
      <c r="D544" s="4" t="s">
        <v>1631</v>
      </c>
      <c r="E544" s="5">
        <v>50</v>
      </c>
      <c r="F544" s="7">
        <v>70</v>
      </c>
      <c r="G544" s="7">
        <v>35</v>
      </c>
      <c r="H544" s="67"/>
    </row>
    <row r="545" spans="1:11" ht="15.75" customHeight="1" x14ac:dyDescent="0.25">
      <c r="A545" s="4" t="s">
        <v>1169</v>
      </c>
      <c r="B545" s="3" t="s">
        <v>1754</v>
      </c>
      <c r="C545" s="1" t="s">
        <v>3175</v>
      </c>
      <c r="D545" s="4" t="s">
        <v>1605</v>
      </c>
      <c r="E545" s="5">
        <v>70</v>
      </c>
      <c r="F545" s="7">
        <v>70</v>
      </c>
      <c r="G545" s="7">
        <v>70</v>
      </c>
      <c r="H545" s="7">
        <v>70</v>
      </c>
    </row>
    <row r="546" spans="1:11" ht="15.75" customHeight="1" x14ac:dyDescent="0.25">
      <c r="A546" s="4" t="s">
        <v>1171</v>
      </c>
      <c r="B546" s="3" t="s">
        <v>1170</v>
      </c>
      <c r="C546" s="1" t="s">
        <v>3168</v>
      </c>
      <c r="D546" s="4" t="s">
        <v>1605</v>
      </c>
      <c r="E546" s="5">
        <v>26</v>
      </c>
      <c r="F546" s="74"/>
      <c r="G546" s="74"/>
      <c r="H546" s="74"/>
    </row>
    <row r="547" spans="1:11" ht="15.75" customHeight="1" x14ac:dyDescent="0.25">
      <c r="A547" s="4" t="s">
        <v>1173</v>
      </c>
      <c r="B547" s="3" t="s">
        <v>1172</v>
      </c>
      <c r="C547" s="1" t="s">
        <v>3145</v>
      </c>
      <c r="D547" s="6" t="s">
        <v>1755</v>
      </c>
      <c r="E547" s="5">
        <v>78</v>
      </c>
      <c r="F547" s="7">
        <v>81</v>
      </c>
      <c r="G547" s="7">
        <v>82</v>
      </c>
    </row>
    <row r="548" spans="1:11" ht="15.75" customHeight="1" x14ac:dyDescent="0.25">
      <c r="A548" s="4" t="s">
        <v>1175</v>
      </c>
      <c r="B548" s="3" t="s">
        <v>1174</v>
      </c>
      <c r="C548" s="1" t="s">
        <v>157</v>
      </c>
      <c r="D548" s="17" t="s">
        <v>1617</v>
      </c>
      <c r="E548" s="71">
        <v>88</v>
      </c>
      <c r="F548" s="74"/>
      <c r="G548" s="74"/>
      <c r="H548" s="67"/>
      <c r="I548" s="67"/>
      <c r="J548" s="67"/>
      <c r="K548" s="67"/>
    </row>
    <row r="549" spans="1:11" ht="15.75" customHeight="1" x14ac:dyDescent="0.25">
      <c r="A549" s="4" t="s">
        <v>1177</v>
      </c>
      <c r="B549" s="3" t="s">
        <v>1176</v>
      </c>
      <c r="C549" s="1" t="s">
        <v>82</v>
      </c>
      <c r="D549" s="4" t="s">
        <v>1605</v>
      </c>
      <c r="E549" s="5">
        <v>58</v>
      </c>
      <c r="F549" s="7">
        <v>58</v>
      </c>
      <c r="G549" s="7">
        <v>58</v>
      </c>
      <c r="H549" s="7">
        <v>58</v>
      </c>
      <c r="I549" s="7">
        <v>62</v>
      </c>
      <c r="J549" s="7">
        <v>60</v>
      </c>
      <c r="K549" s="7">
        <v>60</v>
      </c>
    </row>
    <row r="550" spans="1:11" ht="15.75" customHeight="1" x14ac:dyDescent="0.25">
      <c r="A550" s="4" t="s">
        <v>1179</v>
      </c>
      <c r="B550" s="3" t="s">
        <v>1178</v>
      </c>
      <c r="C550" s="1" t="s">
        <v>96</v>
      </c>
      <c r="D550" s="4" t="s">
        <v>1605</v>
      </c>
      <c r="E550" s="5">
        <v>36</v>
      </c>
      <c r="F550" s="7">
        <v>36</v>
      </c>
      <c r="G550" s="7">
        <v>36</v>
      </c>
      <c r="H550" s="74"/>
      <c r="I550" s="74"/>
      <c r="J550" s="74"/>
      <c r="K550" s="74"/>
    </row>
    <row r="551" spans="1:11" ht="15.75" customHeight="1" x14ac:dyDescent="0.25">
      <c r="A551" s="4" t="s">
        <v>1181</v>
      </c>
      <c r="B551" s="3" t="s">
        <v>1180</v>
      </c>
      <c r="C551" s="1" t="s">
        <v>201</v>
      </c>
      <c r="D551" s="4" t="s">
        <v>1626</v>
      </c>
      <c r="E551" s="71">
        <v>30</v>
      </c>
      <c r="F551" s="74"/>
      <c r="G551" s="74"/>
    </row>
    <row r="552" spans="1:11" ht="15.75" customHeight="1" x14ac:dyDescent="0.25">
      <c r="A552" s="4" t="s">
        <v>1183</v>
      </c>
      <c r="B552" s="3" t="s">
        <v>1182</v>
      </c>
      <c r="C552" s="1" t="s">
        <v>3178</v>
      </c>
      <c r="D552" s="4" t="s">
        <v>1605</v>
      </c>
      <c r="E552" s="5">
        <v>62</v>
      </c>
      <c r="F552" s="7">
        <v>62</v>
      </c>
    </row>
    <row r="553" spans="1:11" ht="15.75" customHeight="1" x14ac:dyDescent="0.25">
      <c r="A553" s="4" t="s">
        <v>1185</v>
      </c>
      <c r="B553" s="3" t="s">
        <v>1184</v>
      </c>
      <c r="C553" s="1" t="s">
        <v>157</v>
      </c>
      <c r="D553" s="4" t="s">
        <v>1605</v>
      </c>
      <c r="E553" s="5">
        <v>132</v>
      </c>
      <c r="F553" s="74"/>
    </row>
    <row r="554" spans="1:11" ht="15.75" customHeight="1" x14ac:dyDescent="0.25">
      <c r="A554" s="4" t="s">
        <v>1187</v>
      </c>
      <c r="B554" s="3" t="s">
        <v>1186</v>
      </c>
      <c r="C554" s="1" t="s">
        <v>79</v>
      </c>
      <c r="D554" s="4" t="s">
        <v>1689</v>
      </c>
      <c r="E554" s="5">
        <v>74</v>
      </c>
    </row>
    <row r="555" spans="1:11" ht="15.75" customHeight="1" x14ac:dyDescent="0.25">
      <c r="A555" s="4" t="s">
        <v>1189</v>
      </c>
      <c r="B555" s="3" t="s">
        <v>1188</v>
      </c>
      <c r="C555" s="1" t="s">
        <v>3135</v>
      </c>
      <c r="D555" s="4" t="s">
        <v>1603</v>
      </c>
      <c r="E555" s="18">
        <v>74</v>
      </c>
      <c r="F555" s="67"/>
      <c r="G555" s="67"/>
    </row>
    <row r="556" spans="1:11" ht="15.75" customHeight="1" x14ac:dyDescent="0.25">
      <c r="A556" s="4" t="s">
        <v>1191</v>
      </c>
      <c r="B556" s="3" t="s">
        <v>1190</v>
      </c>
      <c r="C556" s="1" t="s">
        <v>79</v>
      </c>
      <c r="D556" s="6" t="s">
        <v>1636</v>
      </c>
      <c r="E556" s="5">
        <v>70</v>
      </c>
      <c r="F556" s="67"/>
      <c r="G556" s="67"/>
    </row>
    <row r="557" spans="1:11" ht="15.75" customHeight="1" x14ac:dyDescent="0.25">
      <c r="A557" s="4" t="s">
        <v>1193</v>
      </c>
      <c r="B557" s="3" t="s">
        <v>1756</v>
      </c>
      <c r="C557" s="1" t="s">
        <v>79</v>
      </c>
      <c r="D557" s="4" t="s">
        <v>1757</v>
      </c>
      <c r="E557" s="5">
        <v>70</v>
      </c>
      <c r="F557" s="7">
        <v>70</v>
      </c>
      <c r="G557" s="7">
        <v>72</v>
      </c>
    </row>
    <row r="558" spans="1:11" ht="15.75" customHeight="1" x14ac:dyDescent="0.25">
      <c r="A558" s="4" t="s">
        <v>1195</v>
      </c>
      <c r="B558" s="3" t="s">
        <v>1194</v>
      </c>
      <c r="C558" s="1" t="s">
        <v>3169</v>
      </c>
      <c r="D558" s="4" t="s">
        <v>1605</v>
      </c>
      <c r="E558" s="5">
        <v>32</v>
      </c>
      <c r="F558" s="7">
        <v>48</v>
      </c>
      <c r="G558" s="74"/>
    </row>
    <row r="559" spans="1:11" ht="15.75" customHeight="1" x14ac:dyDescent="0.25">
      <c r="A559" s="4" t="s">
        <v>1197</v>
      </c>
      <c r="B559" s="3" t="s">
        <v>1196</v>
      </c>
      <c r="C559" s="1" t="s">
        <v>79</v>
      </c>
      <c r="D559" s="4" t="s">
        <v>1651</v>
      </c>
      <c r="E559" s="73">
        <v>60</v>
      </c>
      <c r="F559" s="73">
        <v>61</v>
      </c>
      <c r="G559" s="1">
        <v>62</v>
      </c>
    </row>
    <row r="560" spans="1:11" ht="15.75" customHeight="1" x14ac:dyDescent="0.25">
      <c r="A560" s="4" t="s">
        <v>1199</v>
      </c>
      <c r="B560" s="3" t="s">
        <v>1198</v>
      </c>
      <c r="C560" s="1" t="s">
        <v>3135</v>
      </c>
      <c r="D560" s="4" t="s">
        <v>1605</v>
      </c>
      <c r="E560" s="5">
        <v>74</v>
      </c>
      <c r="F560" s="67"/>
    </row>
    <row r="561" spans="1:29" ht="15.75" customHeight="1" x14ac:dyDescent="0.25">
      <c r="A561" s="4" t="s">
        <v>1201</v>
      </c>
      <c r="B561" s="3" t="s">
        <v>1200</v>
      </c>
      <c r="C561" s="1" t="s">
        <v>3157</v>
      </c>
      <c r="D561" s="4" t="s">
        <v>1608</v>
      </c>
      <c r="E561" s="5">
        <v>74</v>
      </c>
      <c r="F561" s="7">
        <v>76</v>
      </c>
    </row>
    <row r="562" spans="1:29" ht="15.75" customHeight="1" x14ac:dyDescent="0.25">
      <c r="A562" s="4" t="s">
        <v>1203</v>
      </c>
      <c r="B562" s="3" t="s">
        <v>1202</v>
      </c>
      <c r="C562" s="1" t="s">
        <v>3135</v>
      </c>
      <c r="D562" s="4" t="s">
        <v>1600</v>
      </c>
      <c r="E562" s="5">
        <v>84</v>
      </c>
      <c r="F562" s="7">
        <v>84</v>
      </c>
    </row>
    <row r="563" spans="1:29" ht="15.75" customHeight="1" x14ac:dyDescent="0.25">
      <c r="A563" s="4" t="s">
        <v>1205</v>
      </c>
      <c r="B563" s="3" t="s">
        <v>1758</v>
      </c>
      <c r="C563" s="1" t="s">
        <v>157</v>
      </c>
      <c r="D563" s="4" t="s">
        <v>1605</v>
      </c>
      <c r="E563" s="5">
        <v>96</v>
      </c>
      <c r="F563" s="74"/>
    </row>
    <row r="564" spans="1:29" ht="15.75" customHeight="1" x14ac:dyDescent="0.25">
      <c r="A564" s="4" t="s">
        <v>1207</v>
      </c>
      <c r="B564" s="3" t="s">
        <v>1206</v>
      </c>
      <c r="C564" s="1" t="s">
        <v>3178</v>
      </c>
      <c r="D564" s="17" t="s">
        <v>1659</v>
      </c>
      <c r="E564" s="24">
        <v>56</v>
      </c>
      <c r="F564" s="67"/>
      <c r="G564" s="67"/>
    </row>
    <row r="565" spans="1:29" ht="15.75" customHeight="1" x14ac:dyDescent="0.25">
      <c r="A565" s="4" t="s">
        <v>1209</v>
      </c>
      <c r="B565" s="3" t="s">
        <v>1208</v>
      </c>
      <c r="C565" s="1" t="s">
        <v>1123</v>
      </c>
      <c r="D565" s="4" t="s">
        <v>1747</v>
      </c>
      <c r="E565" s="5">
        <f>8*2</f>
        <v>16</v>
      </c>
      <c r="F565" s="7">
        <v>40</v>
      </c>
      <c r="G565" s="7">
        <v>54</v>
      </c>
    </row>
    <row r="566" spans="1:29" ht="15.75" customHeight="1" x14ac:dyDescent="0.25">
      <c r="A566" s="4" t="s">
        <v>1211</v>
      </c>
      <c r="B566" s="3" t="s">
        <v>1210</v>
      </c>
      <c r="C566" s="1" t="s">
        <v>492</v>
      </c>
      <c r="D566" s="4" t="s">
        <v>1605</v>
      </c>
      <c r="E566" s="5">
        <v>82</v>
      </c>
      <c r="F566" s="7">
        <v>83</v>
      </c>
      <c r="G566" s="7">
        <v>84</v>
      </c>
    </row>
    <row r="567" spans="1:29" ht="15.75" customHeight="1" x14ac:dyDescent="0.25">
      <c r="A567" s="4" t="s">
        <v>1213</v>
      </c>
      <c r="B567" s="3" t="s">
        <v>1212</v>
      </c>
      <c r="C567" s="1" t="s">
        <v>3171</v>
      </c>
      <c r="D567" s="4" t="s">
        <v>1603</v>
      </c>
      <c r="E567" s="5">
        <v>56</v>
      </c>
      <c r="F567" s="74"/>
      <c r="G567" s="74"/>
      <c r="H567" s="67"/>
      <c r="I567" s="67"/>
      <c r="J567" s="67"/>
    </row>
    <row r="568" spans="1:29" ht="15.75" customHeight="1" x14ac:dyDescent="0.25">
      <c r="A568" s="4" t="s">
        <v>1215</v>
      </c>
      <c r="B568" s="3" t="s">
        <v>1214</v>
      </c>
      <c r="C568" s="1" t="s">
        <v>150</v>
      </c>
      <c r="D568" s="4" t="s">
        <v>1605</v>
      </c>
      <c r="E568" s="5">
        <v>44</v>
      </c>
      <c r="F568" s="7">
        <v>44</v>
      </c>
      <c r="G568" s="7">
        <v>44</v>
      </c>
      <c r="H568" s="7">
        <v>42</v>
      </c>
      <c r="I568" s="7">
        <v>44</v>
      </c>
      <c r="J568" s="7">
        <v>42</v>
      </c>
      <c r="K568" s="67"/>
      <c r="L568" s="67"/>
      <c r="M568" s="67"/>
      <c r="N568" s="67"/>
      <c r="O568" s="67"/>
      <c r="P568" s="67"/>
      <c r="Q568" s="67"/>
      <c r="R568" s="67"/>
      <c r="S568" s="67"/>
    </row>
    <row r="569" spans="1:29" ht="15.75" customHeight="1" x14ac:dyDescent="0.25">
      <c r="A569" s="4" t="s">
        <v>1217</v>
      </c>
      <c r="B569" s="3" t="s">
        <v>1216</v>
      </c>
      <c r="C569" s="1" t="s">
        <v>96</v>
      </c>
      <c r="D569" s="4" t="s">
        <v>1605</v>
      </c>
      <c r="E569" s="5">
        <v>16</v>
      </c>
      <c r="F569" s="7">
        <v>18</v>
      </c>
      <c r="G569" s="7">
        <v>18</v>
      </c>
      <c r="H569" s="7">
        <v>18</v>
      </c>
      <c r="I569" s="7">
        <v>18</v>
      </c>
      <c r="J569" s="7">
        <v>18</v>
      </c>
      <c r="K569" s="7">
        <v>18</v>
      </c>
      <c r="L569" s="7">
        <v>18</v>
      </c>
      <c r="M569" s="7">
        <v>18</v>
      </c>
      <c r="N569" s="7">
        <v>18</v>
      </c>
      <c r="O569" s="7">
        <v>18</v>
      </c>
      <c r="P569" s="7">
        <v>18</v>
      </c>
      <c r="Q569" s="7">
        <v>18</v>
      </c>
      <c r="R569" s="7">
        <v>18</v>
      </c>
      <c r="S569" s="7"/>
      <c r="T569" s="67"/>
      <c r="U569" s="67"/>
      <c r="V569" s="67"/>
      <c r="W569" s="67"/>
      <c r="X569" s="67"/>
      <c r="Y569" s="67"/>
      <c r="Z569" s="67"/>
      <c r="AA569" s="67"/>
      <c r="AB569" s="67"/>
      <c r="AC569" s="67"/>
    </row>
    <row r="570" spans="1:29" ht="15.75" customHeight="1" x14ac:dyDescent="0.25">
      <c r="A570" s="4" t="s">
        <v>1219</v>
      </c>
      <c r="B570" s="3" t="s">
        <v>1759</v>
      </c>
      <c r="C570" s="1" t="s">
        <v>3152</v>
      </c>
      <c r="D570" s="4" t="s">
        <v>1605</v>
      </c>
      <c r="E570" s="7">
        <v>60</v>
      </c>
      <c r="F570" s="7">
        <v>68</v>
      </c>
      <c r="G570" s="7">
        <v>76</v>
      </c>
      <c r="H570" s="7">
        <v>78</v>
      </c>
      <c r="I570" s="7">
        <v>84</v>
      </c>
      <c r="J570" s="7">
        <v>60</v>
      </c>
      <c r="K570" s="7">
        <v>68</v>
      </c>
      <c r="L570" s="7">
        <v>76</v>
      </c>
      <c r="M570" s="7">
        <v>78</v>
      </c>
      <c r="N570" s="7">
        <v>84</v>
      </c>
      <c r="O570" s="7">
        <v>60</v>
      </c>
      <c r="P570" s="7">
        <v>68</v>
      </c>
      <c r="Q570" s="7">
        <v>76</v>
      </c>
      <c r="R570" s="7">
        <v>78</v>
      </c>
      <c r="S570" s="7">
        <v>84</v>
      </c>
      <c r="T570" s="7">
        <v>60</v>
      </c>
      <c r="U570" s="7">
        <v>68</v>
      </c>
      <c r="V570" s="7">
        <v>76</v>
      </c>
      <c r="W570" s="7">
        <v>78</v>
      </c>
      <c r="X570" s="7">
        <v>84</v>
      </c>
      <c r="Y570" s="7">
        <v>70</v>
      </c>
      <c r="Z570" s="7">
        <v>66</v>
      </c>
      <c r="AA570" s="7">
        <v>67</v>
      </c>
      <c r="AB570" s="7">
        <v>68</v>
      </c>
      <c r="AC570" s="7">
        <v>72</v>
      </c>
    </row>
    <row r="571" spans="1:29" ht="15.75" customHeight="1" x14ac:dyDescent="0.25">
      <c r="A571" s="4" t="s">
        <v>1221</v>
      </c>
      <c r="B571" s="3" t="s">
        <v>1220</v>
      </c>
      <c r="C571" s="1" t="s">
        <v>3152</v>
      </c>
      <c r="D571" s="4" t="s">
        <v>1605</v>
      </c>
      <c r="E571" s="5">
        <v>68</v>
      </c>
      <c r="F571" s="7">
        <v>69</v>
      </c>
      <c r="G571" s="7">
        <v>70</v>
      </c>
      <c r="H571" s="7">
        <v>71</v>
      </c>
      <c r="I571" s="74"/>
      <c r="J571" s="74"/>
      <c r="K571" s="74"/>
      <c r="L571" s="74"/>
      <c r="M571" s="74"/>
      <c r="N571" s="74"/>
      <c r="O571" s="74"/>
      <c r="P571" s="74"/>
      <c r="Q571" s="74"/>
      <c r="R571" s="74"/>
      <c r="S571" s="74"/>
      <c r="T571" s="74"/>
      <c r="U571" s="74"/>
      <c r="V571" s="74"/>
      <c r="W571" s="74"/>
      <c r="X571" s="74"/>
      <c r="Y571" s="74"/>
      <c r="Z571" s="74"/>
      <c r="AA571" s="74"/>
      <c r="AB571" s="74"/>
      <c r="AC571" s="74"/>
    </row>
    <row r="572" spans="1:29" ht="15.75" customHeight="1" x14ac:dyDescent="0.25">
      <c r="A572" s="4" t="s">
        <v>1223</v>
      </c>
      <c r="B572" s="3" t="s">
        <v>1222</v>
      </c>
      <c r="C572" s="1" t="s">
        <v>3143</v>
      </c>
      <c r="D572" s="4" t="s">
        <v>1608</v>
      </c>
      <c r="E572" s="5">
        <v>66</v>
      </c>
      <c r="F572" s="74"/>
      <c r="G572" s="74"/>
      <c r="H572" s="74"/>
    </row>
    <row r="573" spans="1:29" ht="15.75" customHeight="1" x14ac:dyDescent="0.25">
      <c r="A573" s="4" t="s">
        <v>1225</v>
      </c>
      <c r="B573" s="3" t="s">
        <v>1224</v>
      </c>
      <c r="C573" s="1" t="s">
        <v>3137</v>
      </c>
      <c r="D573" s="4" t="s">
        <v>1712</v>
      </c>
      <c r="E573" s="71">
        <v>60</v>
      </c>
      <c r="F573" s="1">
        <v>62</v>
      </c>
    </row>
    <row r="574" spans="1:29" ht="15.75" customHeight="1" x14ac:dyDescent="0.25">
      <c r="A574" s="4" t="s">
        <v>1227</v>
      </c>
      <c r="B574" s="3" t="s">
        <v>1226</v>
      </c>
      <c r="C574" s="1" t="s">
        <v>3171</v>
      </c>
      <c r="D574" s="4" t="s">
        <v>1603</v>
      </c>
      <c r="E574" s="5">
        <v>50</v>
      </c>
      <c r="F574" s="67"/>
    </row>
    <row r="575" spans="1:29" ht="15.75" customHeight="1" x14ac:dyDescent="0.25">
      <c r="A575" s="4" t="s">
        <v>1229</v>
      </c>
      <c r="B575" s="3" t="s">
        <v>1228</v>
      </c>
      <c r="C575" s="1" t="s">
        <v>3171</v>
      </c>
      <c r="D575" s="4" t="s">
        <v>1760</v>
      </c>
      <c r="E575" s="5">
        <v>50</v>
      </c>
      <c r="F575" s="7">
        <v>52</v>
      </c>
    </row>
    <row r="576" spans="1:29" ht="15.75" customHeight="1" x14ac:dyDescent="0.25">
      <c r="A576" s="4" t="s">
        <v>1231</v>
      </c>
      <c r="B576" s="3" t="s">
        <v>1230</v>
      </c>
      <c r="C576" s="1" t="s">
        <v>3171</v>
      </c>
      <c r="D576" s="4" t="s">
        <v>1761</v>
      </c>
      <c r="E576" s="5">
        <v>70</v>
      </c>
      <c r="F576" s="7">
        <v>70</v>
      </c>
      <c r="G576" s="67"/>
    </row>
    <row r="577" spans="1:19" ht="15.75" customHeight="1" x14ac:dyDescent="0.25">
      <c r="A577" s="4" t="s">
        <v>1233</v>
      </c>
      <c r="B577" s="3" t="s">
        <v>1232</v>
      </c>
      <c r="C577" s="1" t="s">
        <v>3176</v>
      </c>
      <c r="D577" s="4" t="s">
        <v>1605</v>
      </c>
      <c r="E577" s="5">
        <v>50</v>
      </c>
      <c r="F577" s="7">
        <v>50</v>
      </c>
      <c r="G577" s="7">
        <v>52</v>
      </c>
      <c r="H577" s="67"/>
      <c r="I577" s="67"/>
      <c r="J577" s="67"/>
      <c r="K577" s="67"/>
      <c r="L577" s="67"/>
      <c r="M577" s="67"/>
    </row>
    <row r="578" spans="1:19" ht="15.75" customHeight="1" x14ac:dyDescent="0.25">
      <c r="A578" s="4" t="s">
        <v>1235</v>
      </c>
      <c r="B578" s="3" t="s">
        <v>1234</v>
      </c>
      <c r="C578" s="1" t="s">
        <v>65</v>
      </c>
      <c r="D578" s="4" t="s">
        <v>1605</v>
      </c>
      <c r="E578" s="5">
        <v>64</v>
      </c>
      <c r="F578" s="7">
        <v>60</v>
      </c>
      <c r="G578" s="7">
        <v>64</v>
      </c>
      <c r="H578" s="7">
        <v>64</v>
      </c>
      <c r="I578" s="7">
        <v>66</v>
      </c>
      <c r="J578" s="7">
        <v>62</v>
      </c>
      <c r="K578" s="7">
        <v>62</v>
      </c>
      <c r="L578" s="7">
        <v>64</v>
      </c>
      <c r="M578" s="7">
        <v>60</v>
      </c>
    </row>
    <row r="579" spans="1:19" ht="15.75" customHeight="1" x14ac:dyDescent="0.25">
      <c r="A579" s="4" t="s">
        <v>1237</v>
      </c>
      <c r="B579" s="3" t="s">
        <v>1236</v>
      </c>
      <c r="C579" s="1" t="s">
        <v>157</v>
      </c>
      <c r="D579" s="4" t="s">
        <v>1605</v>
      </c>
      <c r="E579" s="5">
        <v>88</v>
      </c>
      <c r="F579" s="74"/>
      <c r="G579" s="74"/>
      <c r="H579" s="74"/>
      <c r="I579" s="74"/>
      <c r="J579" s="74"/>
      <c r="K579" s="74"/>
      <c r="L579" s="74"/>
      <c r="M579" s="74"/>
    </row>
    <row r="580" spans="1:19" ht="15.75" customHeight="1" x14ac:dyDescent="0.25">
      <c r="A580" s="4" t="s">
        <v>1239</v>
      </c>
      <c r="B580" s="3" t="s">
        <v>1238</v>
      </c>
      <c r="C580" s="1" t="s">
        <v>3143</v>
      </c>
      <c r="D580" s="4" t="s">
        <v>1644</v>
      </c>
      <c r="E580" s="5">
        <v>58</v>
      </c>
      <c r="F580" s="7">
        <v>58</v>
      </c>
      <c r="G580" s="7">
        <v>58</v>
      </c>
      <c r="H580" s="7">
        <v>58</v>
      </c>
      <c r="I580" s="9">
        <v>58</v>
      </c>
      <c r="J580" s="9">
        <v>58</v>
      </c>
    </row>
    <row r="581" spans="1:19" ht="15.75" customHeight="1" x14ac:dyDescent="0.25">
      <c r="A581" s="4" t="s">
        <v>1241</v>
      </c>
      <c r="B581" s="3" t="s">
        <v>1240</v>
      </c>
      <c r="C581" s="1" t="s">
        <v>3138</v>
      </c>
      <c r="D581" s="4" t="s">
        <v>1605</v>
      </c>
      <c r="E581" s="5">
        <v>60</v>
      </c>
      <c r="F581" s="74"/>
      <c r="G581" s="74"/>
      <c r="H581" s="74"/>
      <c r="I581" s="74"/>
      <c r="J581" s="74"/>
    </row>
    <row r="582" spans="1:19" ht="15.75" customHeight="1" x14ac:dyDescent="0.25">
      <c r="A582" s="4" t="s">
        <v>1243</v>
      </c>
      <c r="B582" s="3" t="s">
        <v>1242</v>
      </c>
      <c r="C582" s="1" t="s">
        <v>3138</v>
      </c>
      <c r="D582" s="4" t="s">
        <v>1605</v>
      </c>
      <c r="E582" s="5">
        <v>66</v>
      </c>
      <c r="F582" s="67"/>
      <c r="G582" s="67"/>
      <c r="H582" s="67"/>
      <c r="I582" s="67"/>
      <c r="J582" s="67"/>
      <c r="K582" s="67"/>
      <c r="L582" s="67"/>
      <c r="M582" s="67"/>
      <c r="N582" s="67"/>
      <c r="O582" s="67"/>
      <c r="P582" s="67"/>
      <c r="Q582" s="67"/>
      <c r="R582" s="67"/>
      <c r="S582" s="67"/>
    </row>
    <row r="583" spans="1:19" ht="15.75" customHeight="1" x14ac:dyDescent="0.25">
      <c r="A583" s="4" t="s">
        <v>1245</v>
      </c>
      <c r="B583" s="3" t="s">
        <v>1244</v>
      </c>
      <c r="C583" s="1" t="s">
        <v>3135</v>
      </c>
      <c r="D583" s="4" t="s">
        <v>1600</v>
      </c>
      <c r="E583" s="5">
        <v>78</v>
      </c>
      <c r="F583" s="7">
        <v>78</v>
      </c>
      <c r="G583" s="7">
        <v>78</v>
      </c>
      <c r="H583" s="7">
        <v>76</v>
      </c>
      <c r="I583" s="7">
        <v>76</v>
      </c>
      <c r="J583" s="7">
        <v>76</v>
      </c>
      <c r="K583" s="7">
        <v>76</v>
      </c>
      <c r="L583" s="7">
        <v>76</v>
      </c>
      <c r="M583" s="7">
        <v>76</v>
      </c>
      <c r="N583" s="7">
        <v>76</v>
      </c>
      <c r="O583" s="7">
        <v>76</v>
      </c>
      <c r="P583" s="7">
        <v>76</v>
      </c>
      <c r="Q583" s="7">
        <v>76</v>
      </c>
      <c r="R583" s="7">
        <v>64</v>
      </c>
      <c r="S583" s="4"/>
    </row>
    <row r="584" spans="1:19" ht="15.75" customHeight="1" x14ac:dyDescent="0.25">
      <c r="A584" s="4" t="s">
        <v>1247</v>
      </c>
      <c r="B584" s="3" t="s">
        <v>1246</v>
      </c>
      <c r="C584" s="1" t="s">
        <v>3135</v>
      </c>
      <c r="D584" s="4" t="s">
        <v>1605</v>
      </c>
      <c r="E584" s="5">
        <v>78</v>
      </c>
      <c r="F584" s="7">
        <v>80</v>
      </c>
      <c r="G584" s="7">
        <v>80</v>
      </c>
      <c r="H584" s="7">
        <v>80</v>
      </c>
      <c r="I584" s="74"/>
      <c r="J584" s="74"/>
      <c r="K584" s="74"/>
      <c r="L584" s="74"/>
      <c r="M584" s="74"/>
      <c r="N584" s="74"/>
      <c r="O584" s="74"/>
      <c r="P584" s="74"/>
      <c r="Q584" s="74"/>
      <c r="R584" s="74"/>
    </row>
    <row r="585" spans="1:19" ht="15.75" customHeight="1" x14ac:dyDescent="0.25">
      <c r="A585" s="4" t="s">
        <v>1249</v>
      </c>
      <c r="B585" s="3" t="s">
        <v>1248</v>
      </c>
      <c r="C585" s="1" t="s">
        <v>3135</v>
      </c>
      <c r="D585" s="4" t="s">
        <v>1640</v>
      </c>
      <c r="E585" s="5">
        <v>62</v>
      </c>
      <c r="F585" s="7">
        <v>64</v>
      </c>
      <c r="G585" s="7">
        <v>64</v>
      </c>
      <c r="H585" s="7">
        <v>64</v>
      </c>
      <c r="I585" s="7">
        <v>64</v>
      </c>
      <c r="J585" s="7">
        <v>66</v>
      </c>
      <c r="K585" s="19">
        <v>66</v>
      </c>
      <c r="L585" s="19"/>
      <c r="M585" s="19"/>
      <c r="N585" s="19"/>
    </row>
    <row r="586" spans="1:19" ht="15.75" customHeight="1" x14ac:dyDescent="0.25">
      <c r="A586" s="4" t="s">
        <v>1251</v>
      </c>
      <c r="B586" s="3" t="s">
        <v>1250</v>
      </c>
      <c r="C586" s="1" t="s">
        <v>3143</v>
      </c>
      <c r="D586" s="4" t="s">
        <v>1762</v>
      </c>
      <c r="E586" s="5">
        <v>56</v>
      </c>
      <c r="F586" s="7">
        <v>58</v>
      </c>
      <c r="G586" s="7">
        <v>58</v>
      </c>
      <c r="H586" s="74"/>
      <c r="I586" s="74"/>
      <c r="J586" s="74"/>
      <c r="K586" s="74"/>
      <c r="L586" s="74"/>
      <c r="M586" s="74"/>
      <c r="N586" s="74"/>
    </row>
    <row r="587" spans="1:19" ht="15.75" customHeight="1" x14ac:dyDescent="0.25">
      <c r="A587" s="4" t="s">
        <v>1253</v>
      </c>
      <c r="B587" s="3" t="s">
        <v>1252</v>
      </c>
      <c r="C587" s="1" t="s">
        <v>341</v>
      </c>
      <c r="D587" s="4" t="s">
        <v>1763</v>
      </c>
      <c r="E587" s="5">
        <v>32</v>
      </c>
      <c r="F587" s="7">
        <v>33</v>
      </c>
      <c r="G587" s="7">
        <v>34</v>
      </c>
      <c r="H587" s="67"/>
      <c r="I587" s="67"/>
      <c r="J587" s="67"/>
    </row>
    <row r="588" spans="1:19" ht="15.75" customHeight="1" x14ac:dyDescent="0.25">
      <c r="A588" s="4" t="s">
        <v>1255</v>
      </c>
      <c r="B588" s="3" t="s">
        <v>1254</v>
      </c>
      <c r="C588" s="1" t="s">
        <v>3145</v>
      </c>
      <c r="D588" s="4" t="s">
        <v>1605</v>
      </c>
      <c r="E588" s="5">
        <v>66</v>
      </c>
      <c r="F588" s="7">
        <v>66</v>
      </c>
      <c r="G588" s="7">
        <v>66</v>
      </c>
      <c r="H588" s="7">
        <v>66</v>
      </c>
      <c r="I588" s="7">
        <v>66</v>
      </c>
      <c r="J588" s="7">
        <v>66</v>
      </c>
    </row>
    <row r="589" spans="1:19" ht="15.75" customHeight="1" x14ac:dyDescent="0.25">
      <c r="A589" s="4" t="s">
        <v>1257</v>
      </c>
      <c r="B589" s="3" t="s">
        <v>1764</v>
      </c>
      <c r="C589" s="1" t="s">
        <v>3156</v>
      </c>
      <c r="D589" s="4" t="s">
        <v>1653</v>
      </c>
      <c r="E589" s="5">
        <v>62</v>
      </c>
      <c r="F589" s="74"/>
      <c r="G589" s="74"/>
      <c r="H589" s="74"/>
      <c r="I589" s="74"/>
      <c r="J589" s="74"/>
    </row>
    <row r="590" spans="1:19" ht="15.75" customHeight="1" x14ac:dyDescent="0.25">
      <c r="A590" s="4" t="s">
        <v>1259</v>
      </c>
      <c r="B590" s="66" t="s">
        <v>1258</v>
      </c>
      <c r="C590" s="1" t="s">
        <v>201</v>
      </c>
      <c r="D590" s="4" t="s">
        <v>1626</v>
      </c>
      <c r="E590" s="5">
        <v>64</v>
      </c>
      <c r="I590" s="66"/>
    </row>
    <row r="591" spans="1:19" ht="15.75" customHeight="1" x14ac:dyDescent="0.25">
      <c r="A591" s="4" t="s">
        <v>1261</v>
      </c>
      <c r="B591" s="14" t="s">
        <v>1260</v>
      </c>
      <c r="C591" s="1" t="s">
        <v>3148</v>
      </c>
      <c r="D591" s="4" t="s">
        <v>1617</v>
      </c>
      <c r="E591" s="72">
        <v>56</v>
      </c>
      <c r="F591" s="67"/>
      <c r="G591" s="67"/>
    </row>
    <row r="592" spans="1:19" ht="15.75" customHeight="1" x14ac:dyDescent="0.25">
      <c r="A592" s="4" t="s">
        <v>1263</v>
      </c>
      <c r="B592" s="3" t="s">
        <v>1262</v>
      </c>
      <c r="C592" s="1" t="s">
        <v>3178</v>
      </c>
      <c r="D592" s="4" t="s">
        <v>1605</v>
      </c>
      <c r="E592" s="5">
        <v>58</v>
      </c>
      <c r="F592" s="7">
        <v>60</v>
      </c>
      <c r="G592" s="7">
        <v>60</v>
      </c>
      <c r="H592" s="67"/>
    </row>
    <row r="593" spans="1:14" ht="15.75" customHeight="1" x14ac:dyDescent="0.25">
      <c r="A593" s="4" t="s">
        <v>1265</v>
      </c>
      <c r="B593" s="3" t="s">
        <v>1264</v>
      </c>
      <c r="C593" s="1" t="s">
        <v>3145</v>
      </c>
      <c r="D593" s="4" t="s">
        <v>1617</v>
      </c>
      <c r="E593" s="5">
        <v>80</v>
      </c>
      <c r="F593" s="7">
        <v>82</v>
      </c>
      <c r="G593" s="7">
        <v>82</v>
      </c>
      <c r="H593" s="7">
        <v>82</v>
      </c>
      <c r="I593" s="67"/>
      <c r="J593" s="67"/>
      <c r="K593" s="67"/>
      <c r="L593" s="67"/>
      <c r="M593" s="67"/>
      <c r="N593" s="67"/>
    </row>
    <row r="594" spans="1:14" ht="15.75" customHeight="1" x14ac:dyDescent="0.25">
      <c r="A594" s="4" t="s">
        <v>1267</v>
      </c>
      <c r="B594" s="3" t="s">
        <v>1266</v>
      </c>
      <c r="C594" s="1" t="s">
        <v>79</v>
      </c>
      <c r="D594" s="4" t="s">
        <v>1605</v>
      </c>
      <c r="E594" s="5">
        <v>68</v>
      </c>
      <c r="F594" s="7">
        <v>68</v>
      </c>
      <c r="G594" s="7">
        <v>68</v>
      </c>
      <c r="H594" s="7">
        <v>68</v>
      </c>
      <c r="I594" s="7">
        <v>68</v>
      </c>
      <c r="J594" s="7">
        <v>68</v>
      </c>
      <c r="K594" s="7">
        <v>68</v>
      </c>
      <c r="L594" s="7">
        <v>68</v>
      </c>
      <c r="M594" s="7">
        <v>68</v>
      </c>
      <c r="N594" s="7">
        <v>68</v>
      </c>
    </row>
    <row r="595" spans="1:14" ht="15.75" customHeight="1" x14ac:dyDescent="0.25">
      <c r="A595" s="4" t="s">
        <v>1269</v>
      </c>
      <c r="B595" s="3" t="s">
        <v>1268</v>
      </c>
      <c r="C595" s="1" t="s">
        <v>157</v>
      </c>
      <c r="D595" s="4" t="s">
        <v>1605</v>
      </c>
      <c r="E595" s="5">
        <v>88</v>
      </c>
      <c r="F595" s="74"/>
      <c r="G595" s="74"/>
      <c r="H595" s="74"/>
      <c r="I595" s="74"/>
      <c r="J595" s="74"/>
      <c r="K595" s="74"/>
      <c r="L595" s="74"/>
      <c r="M595" s="74"/>
      <c r="N595" s="74"/>
    </row>
    <row r="596" spans="1:14" ht="15.75" customHeight="1" x14ac:dyDescent="0.25">
      <c r="A596" s="4" t="s">
        <v>1271</v>
      </c>
      <c r="B596" s="3" t="s">
        <v>1270</v>
      </c>
      <c r="C596" s="1" t="s">
        <v>157</v>
      </c>
      <c r="D596" s="4" t="s">
        <v>1605</v>
      </c>
      <c r="E596" s="5">
        <v>88</v>
      </c>
      <c r="F596" s="67"/>
      <c r="G596" s="67"/>
    </row>
    <row r="597" spans="1:14" ht="15.75" customHeight="1" x14ac:dyDescent="0.25">
      <c r="A597" s="4" t="s">
        <v>1273</v>
      </c>
      <c r="B597" s="3" t="s">
        <v>1272</v>
      </c>
      <c r="C597" s="1" t="s">
        <v>150</v>
      </c>
      <c r="D597" s="4" t="s">
        <v>1605</v>
      </c>
      <c r="E597" s="5">
        <v>34</v>
      </c>
      <c r="F597" s="7">
        <v>36</v>
      </c>
      <c r="G597" s="7">
        <v>38</v>
      </c>
    </row>
    <row r="598" spans="1:14" ht="15.75" customHeight="1" x14ac:dyDescent="0.25">
      <c r="A598" s="4" t="s">
        <v>1275</v>
      </c>
      <c r="B598" s="3" t="s">
        <v>1274</v>
      </c>
      <c r="C598" s="1" t="s">
        <v>3139</v>
      </c>
      <c r="D598" s="4" t="s">
        <v>1735</v>
      </c>
      <c r="E598" s="5">
        <v>68</v>
      </c>
      <c r="F598" s="7">
        <v>72</v>
      </c>
      <c r="G598" s="74"/>
    </row>
    <row r="599" spans="1:14" ht="15.75" customHeight="1" x14ac:dyDescent="0.25">
      <c r="A599" s="4" t="s">
        <v>1277</v>
      </c>
      <c r="B599" s="3" t="s">
        <v>1276</v>
      </c>
      <c r="C599" s="1" t="s">
        <v>3180</v>
      </c>
      <c r="D599" s="4" t="s">
        <v>1646</v>
      </c>
      <c r="E599" s="5">
        <v>46</v>
      </c>
      <c r="F599" s="74"/>
    </row>
    <row r="600" spans="1:14" ht="15.75" customHeight="1" x14ac:dyDescent="0.25">
      <c r="A600" s="4" t="s">
        <v>1279</v>
      </c>
      <c r="B600" s="3" t="s">
        <v>1278</v>
      </c>
      <c r="C600" s="1" t="s">
        <v>150</v>
      </c>
      <c r="D600" s="4" t="s">
        <v>1605</v>
      </c>
      <c r="E600" s="5">
        <v>46</v>
      </c>
      <c r="F600" s="67"/>
    </row>
    <row r="601" spans="1:14" ht="15.75" customHeight="1" x14ac:dyDescent="0.25">
      <c r="A601" s="4" t="s">
        <v>1281</v>
      </c>
      <c r="B601" s="3" t="s">
        <v>1280</v>
      </c>
      <c r="C601" s="1" t="s">
        <v>3140</v>
      </c>
      <c r="D601" s="4" t="s">
        <v>1640</v>
      </c>
      <c r="E601" s="5">
        <v>58</v>
      </c>
      <c r="F601" s="18">
        <v>58</v>
      </c>
    </row>
    <row r="602" spans="1:14" ht="15.75" customHeight="1" x14ac:dyDescent="0.25">
      <c r="A602" s="4" t="s">
        <v>1283</v>
      </c>
      <c r="B602" s="3" t="s">
        <v>1282</v>
      </c>
      <c r="C602" s="1" t="s">
        <v>386</v>
      </c>
      <c r="D602" s="4" t="s">
        <v>1603</v>
      </c>
      <c r="E602" s="5">
        <v>58</v>
      </c>
      <c r="F602" s="74"/>
    </row>
    <row r="603" spans="1:14" ht="15.75" customHeight="1" x14ac:dyDescent="0.25">
      <c r="A603" s="4" t="s">
        <v>1285</v>
      </c>
      <c r="B603" s="3" t="s">
        <v>1284</v>
      </c>
      <c r="C603" s="1" t="s">
        <v>65</v>
      </c>
      <c r="D603" s="4" t="s">
        <v>1605</v>
      </c>
      <c r="E603" s="5">
        <v>80</v>
      </c>
    </row>
    <row r="604" spans="1:14" ht="15.75" customHeight="1" x14ac:dyDescent="0.25">
      <c r="A604" s="4" t="s">
        <v>1287</v>
      </c>
      <c r="B604" s="3" t="s">
        <v>1286</v>
      </c>
      <c r="C604" s="1" t="s">
        <v>65</v>
      </c>
      <c r="D604" s="13" t="s">
        <v>1659</v>
      </c>
      <c r="E604" s="24">
        <v>78</v>
      </c>
    </row>
    <row r="605" spans="1:14" ht="15.75" customHeight="1" x14ac:dyDescent="0.25">
      <c r="A605" s="4" t="s">
        <v>1289</v>
      </c>
      <c r="B605" s="3" t="s">
        <v>1288</v>
      </c>
      <c r="C605" s="1" t="s">
        <v>79</v>
      </c>
      <c r="D605" s="4" t="s">
        <v>1615</v>
      </c>
      <c r="E605" s="73">
        <v>46</v>
      </c>
      <c r="F605" s="67"/>
      <c r="G605" s="67"/>
      <c r="H605" s="67"/>
      <c r="I605" s="67"/>
    </row>
    <row r="606" spans="1:14" ht="15.75" customHeight="1" x14ac:dyDescent="0.25">
      <c r="A606" s="4" t="s">
        <v>1291</v>
      </c>
      <c r="B606" s="3" t="s">
        <v>1290</v>
      </c>
      <c r="C606" s="1" t="s">
        <v>3176</v>
      </c>
      <c r="D606" s="4" t="s">
        <v>1605</v>
      </c>
      <c r="E606" s="10">
        <v>54</v>
      </c>
      <c r="F606" s="7">
        <v>52</v>
      </c>
      <c r="G606" s="7">
        <v>52</v>
      </c>
      <c r="H606" s="7">
        <v>52</v>
      </c>
      <c r="I606" s="7">
        <v>52</v>
      </c>
    </row>
    <row r="607" spans="1:14" ht="15.75" customHeight="1" x14ac:dyDescent="0.25">
      <c r="A607" s="4" t="s">
        <v>1293</v>
      </c>
      <c r="B607" s="66" t="s">
        <v>1292</v>
      </c>
      <c r="C607" s="1" t="s">
        <v>70</v>
      </c>
      <c r="D607" s="4" t="s">
        <v>1605</v>
      </c>
      <c r="E607" s="5">
        <v>58</v>
      </c>
      <c r="F607" s="74"/>
      <c r="G607" s="74"/>
      <c r="H607" s="74"/>
      <c r="I607" s="74"/>
    </row>
    <row r="608" spans="1:14" ht="15.75" customHeight="1" x14ac:dyDescent="0.25">
      <c r="A608" s="4" t="s">
        <v>1295</v>
      </c>
      <c r="B608" s="14" t="s">
        <v>1294</v>
      </c>
      <c r="C608" s="1" t="s">
        <v>65</v>
      </c>
      <c r="D608" s="4" t="s">
        <v>1617</v>
      </c>
      <c r="E608" s="72">
        <v>73</v>
      </c>
      <c r="F608" s="1">
        <v>75</v>
      </c>
      <c r="G608" s="1">
        <v>76</v>
      </c>
      <c r="H608" s="1">
        <v>74</v>
      </c>
    </row>
    <row r="609" spans="1:20" ht="15.75" customHeight="1" x14ac:dyDescent="0.25">
      <c r="A609" s="4" t="s">
        <v>1297</v>
      </c>
      <c r="B609" s="14" t="s">
        <v>1296</v>
      </c>
      <c r="C609" s="1" t="s">
        <v>3148</v>
      </c>
      <c r="D609" s="4" t="s">
        <v>1617</v>
      </c>
      <c r="E609" s="15">
        <v>25</v>
      </c>
      <c r="F609" s="1">
        <v>26</v>
      </c>
      <c r="G609" s="1">
        <v>26</v>
      </c>
      <c r="H609" s="1">
        <v>26</v>
      </c>
      <c r="I609" s="67"/>
      <c r="J609" s="67"/>
      <c r="K609" s="67"/>
      <c r="L609" s="67"/>
      <c r="M609" s="67"/>
      <c r="N609" s="67"/>
      <c r="O609" s="67"/>
      <c r="P609" s="67"/>
      <c r="Q609" s="67"/>
      <c r="R609" s="67"/>
      <c r="S609" s="67"/>
      <c r="T609" s="67"/>
    </row>
    <row r="610" spans="1:20" ht="15.75" customHeight="1" x14ac:dyDescent="0.25">
      <c r="A610" s="4" t="s">
        <v>1299</v>
      </c>
      <c r="B610" s="3" t="s">
        <v>1298</v>
      </c>
      <c r="C610" s="1" t="s">
        <v>3143</v>
      </c>
      <c r="D610" s="4" t="s">
        <v>1605</v>
      </c>
      <c r="E610" s="5">
        <v>62</v>
      </c>
      <c r="F610" s="7">
        <v>62</v>
      </c>
      <c r="G610" s="7">
        <v>62</v>
      </c>
      <c r="H610" s="7">
        <v>62</v>
      </c>
      <c r="I610" s="7">
        <v>62</v>
      </c>
      <c r="J610" s="7">
        <v>62</v>
      </c>
      <c r="K610" s="7">
        <v>62</v>
      </c>
      <c r="L610" s="7">
        <v>62</v>
      </c>
      <c r="M610" s="7">
        <v>62</v>
      </c>
      <c r="N610" s="7">
        <v>62</v>
      </c>
      <c r="O610" s="7">
        <v>62</v>
      </c>
      <c r="P610" s="7">
        <v>60</v>
      </c>
      <c r="Q610" s="7">
        <v>62</v>
      </c>
      <c r="R610" s="7">
        <v>64</v>
      </c>
      <c r="S610" s="7">
        <v>64</v>
      </c>
      <c r="T610" s="7">
        <v>64</v>
      </c>
    </row>
    <row r="611" spans="1:20" ht="15.75" customHeight="1" x14ac:dyDescent="0.25">
      <c r="A611" s="4" t="s">
        <v>1301</v>
      </c>
      <c r="B611" s="3" t="s">
        <v>1300</v>
      </c>
      <c r="C611" s="1" t="s">
        <v>3135</v>
      </c>
      <c r="D611" s="4" t="s">
        <v>1683</v>
      </c>
      <c r="E611" s="5">
        <v>80</v>
      </c>
      <c r="F611" s="7">
        <v>80</v>
      </c>
      <c r="G611" s="7">
        <v>80</v>
      </c>
      <c r="H611" s="74"/>
      <c r="I611" s="74"/>
      <c r="J611" s="74"/>
      <c r="K611" s="74"/>
      <c r="L611" s="74"/>
      <c r="M611" s="74"/>
      <c r="N611" s="74"/>
      <c r="O611" s="74"/>
      <c r="P611" s="74"/>
      <c r="Q611" s="74"/>
      <c r="R611" s="74"/>
      <c r="S611" s="74"/>
      <c r="T611" s="74"/>
    </row>
    <row r="612" spans="1:20" ht="15.75" customHeight="1" x14ac:dyDescent="0.25">
      <c r="A612" s="4" t="s">
        <v>1303</v>
      </c>
      <c r="B612" s="3" t="s">
        <v>1302</v>
      </c>
      <c r="C612" s="1" t="s">
        <v>3156</v>
      </c>
      <c r="D612" s="4" t="s">
        <v>1617</v>
      </c>
      <c r="E612" s="71">
        <v>44</v>
      </c>
      <c r="F612" s="74"/>
      <c r="G612" s="74"/>
    </row>
    <row r="613" spans="1:20" ht="15.75" customHeight="1" x14ac:dyDescent="0.25">
      <c r="A613" s="4" t="s">
        <v>1305</v>
      </c>
      <c r="B613" s="3" t="s">
        <v>1304</v>
      </c>
      <c r="C613" s="1" t="s">
        <v>357</v>
      </c>
      <c r="D613" s="4" t="s">
        <v>1651</v>
      </c>
      <c r="E613" s="5">
        <v>58</v>
      </c>
      <c r="F613" s="7">
        <v>59</v>
      </c>
      <c r="G613" s="7">
        <v>60</v>
      </c>
    </row>
    <row r="614" spans="1:20" ht="15.75" customHeight="1" x14ac:dyDescent="0.25">
      <c r="A614" s="4" t="s">
        <v>1307</v>
      </c>
      <c r="B614" s="3" t="s">
        <v>1306</v>
      </c>
      <c r="C614" s="1" t="s">
        <v>3140</v>
      </c>
      <c r="D614" s="4" t="s">
        <v>1765</v>
      </c>
      <c r="E614" s="5">
        <v>40</v>
      </c>
      <c r="F614" s="19">
        <v>42</v>
      </c>
      <c r="G614" s="74"/>
    </row>
    <row r="615" spans="1:20" ht="15.75" customHeight="1" x14ac:dyDescent="0.25">
      <c r="A615" s="4" t="s">
        <v>1309</v>
      </c>
      <c r="B615" s="3" t="s">
        <v>1308</v>
      </c>
      <c r="C615" s="1" t="s">
        <v>3145</v>
      </c>
      <c r="D615" s="4" t="s">
        <v>1605</v>
      </c>
      <c r="E615" s="5">
        <v>70</v>
      </c>
      <c r="F615" s="74"/>
      <c r="G615" s="67"/>
      <c r="H615" s="67"/>
      <c r="I615" s="67"/>
      <c r="J615" s="67"/>
      <c r="K615" s="67"/>
      <c r="L615" s="67"/>
      <c r="M615" s="67"/>
      <c r="N615" s="67"/>
      <c r="O615" s="67"/>
      <c r="P615" s="67"/>
      <c r="Q615" s="67"/>
      <c r="R615" s="67"/>
    </row>
    <row r="616" spans="1:20" ht="15.75" customHeight="1" x14ac:dyDescent="0.25">
      <c r="A616" s="4" t="s">
        <v>1311</v>
      </c>
      <c r="B616" s="3" t="s">
        <v>1310</v>
      </c>
      <c r="C616" s="1" t="s">
        <v>65</v>
      </c>
      <c r="D616" s="4" t="s">
        <v>1766</v>
      </c>
      <c r="E616" s="5">
        <v>72</v>
      </c>
      <c r="F616" s="7">
        <v>72</v>
      </c>
      <c r="G616" s="7">
        <v>74</v>
      </c>
      <c r="H616" s="7">
        <v>74</v>
      </c>
      <c r="I616" s="7">
        <v>74</v>
      </c>
      <c r="J616" s="7">
        <v>74</v>
      </c>
      <c r="K616" s="7">
        <v>74</v>
      </c>
      <c r="L616" s="7">
        <v>75</v>
      </c>
      <c r="M616" s="7">
        <v>74</v>
      </c>
      <c r="N616" s="7">
        <v>74</v>
      </c>
      <c r="O616" s="7">
        <v>74</v>
      </c>
      <c r="P616" s="8">
        <v>74</v>
      </c>
      <c r="Q616" s="8">
        <v>74</v>
      </c>
      <c r="R616" s="8">
        <v>74</v>
      </c>
    </row>
    <row r="617" spans="1:20" ht="15.75" customHeight="1" x14ac:dyDescent="0.25">
      <c r="A617" s="4" t="s">
        <v>1313</v>
      </c>
      <c r="B617" s="3" t="s">
        <v>1312</v>
      </c>
      <c r="C617" s="1" t="s">
        <v>65</v>
      </c>
      <c r="D617" s="4" t="s">
        <v>1605</v>
      </c>
      <c r="E617" s="5">
        <v>73</v>
      </c>
      <c r="F617" s="7">
        <v>74</v>
      </c>
      <c r="G617" s="7">
        <v>75</v>
      </c>
      <c r="H617" s="75"/>
      <c r="I617" s="74"/>
      <c r="J617" s="74"/>
      <c r="K617" s="74"/>
      <c r="L617" s="74"/>
      <c r="M617" s="74"/>
      <c r="N617" s="74"/>
      <c r="O617" s="74"/>
      <c r="P617" s="74"/>
      <c r="Q617" s="74"/>
      <c r="R617" s="74"/>
    </row>
    <row r="618" spans="1:20" ht="15.75" customHeight="1" x14ac:dyDescent="0.25">
      <c r="A618" s="4" t="s">
        <v>1315</v>
      </c>
      <c r="B618" s="3" t="s">
        <v>1314</v>
      </c>
      <c r="C618" s="1" t="s">
        <v>3175</v>
      </c>
      <c r="D618" s="4" t="s">
        <v>1646</v>
      </c>
      <c r="E618" s="5">
        <v>70</v>
      </c>
      <c r="F618" s="74"/>
      <c r="G618" s="74"/>
    </row>
    <row r="619" spans="1:20" ht="15.75" customHeight="1" x14ac:dyDescent="0.25">
      <c r="A619" s="4" t="s">
        <v>1317</v>
      </c>
      <c r="B619" s="3" t="s">
        <v>1316</v>
      </c>
      <c r="C619" s="1" t="s">
        <v>3154</v>
      </c>
      <c r="D619" s="4" t="s">
        <v>1605</v>
      </c>
      <c r="E619" s="5">
        <v>52</v>
      </c>
      <c r="F619" s="67"/>
    </row>
    <row r="620" spans="1:20" ht="15.75" customHeight="1" x14ac:dyDescent="0.25">
      <c r="A620" s="4" t="s">
        <v>1319</v>
      </c>
      <c r="B620" s="3" t="s">
        <v>1318</v>
      </c>
      <c r="C620" s="1" t="s">
        <v>96</v>
      </c>
      <c r="D620" s="4" t="s">
        <v>1767</v>
      </c>
      <c r="E620" s="5">
        <v>26</v>
      </c>
      <c r="F620" s="5">
        <v>26</v>
      </c>
      <c r="G620" s="67"/>
      <c r="H620" s="67"/>
    </row>
    <row r="621" spans="1:20" ht="15.75" customHeight="1" x14ac:dyDescent="0.25">
      <c r="A621" s="4" t="s">
        <v>1321</v>
      </c>
      <c r="B621" s="3" t="s">
        <v>1320</v>
      </c>
      <c r="C621" s="1" t="s">
        <v>3145</v>
      </c>
      <c r="D621" s="4" t="s">
        <v>1605</v>
      </c>
      <c r="E621" s="73">
        <v>72</v>
      </c>
      <c r="F621" s="73">
        <v>72</v>
      </c>
      <c r="G621" s="1">
        <v>72</v>
      </c>
      <c r="H621" s="1">
        <v>76</v>
      </c>
    </row>
    <row r="622" spans="1:20" ht="15.75" customHeight="1" x14ac:dyDescent="0.25">
      <c r="A622" s="4" t="s">
        <v>1323</v>
      </c>
      <c r="B622" s="3" t="s">
        <v>1768</v>
      </c>
      <c r="C622" s="1" t="s">
        <v>3143</v>
      </c>
      <c r="D622" s="4" t="s">
        <v>1600</v>
      </c>
      <c r="E622" s="5">
        <v>64</v>
      </c>
    </row>
    <row r="623" spans="1:20" ht="15.75" customHeight="1" x14ac:dyDescent="0.25">
      <c r="A623" s="4" t="s">
        <v>1325</v>
      </c>
      <c r="B623" s="3" t="s">
        <v>1324</v>
      </c>
      <c r="C623" s="1" t="s">
        <v>3135</v>
      </c>
      <c r="D623" s="4" t="s">
        <v>1769</v>
      </c>
      <c r="E623" s="71">
        <v>124</v>
      </c>
      <c r="F623" s="67"/>
      <c r="G623" s="67"/>
    </row>
    <row r="624" spans="1:20" ht="15.75" customHeight="1" x14ac:dyDescent="0.25">
      <c r="A624" s="4" t="s">
        <v>1327</v>
      </c>
      <c r="B624" s="3" t="s">
        <v>1326</v>
      </c>
      <c r="C624" s="1" t="s">
        <v>3182</v>
      </c>
      <c r="D624" s="4" t="s">
        <v>1605</v>
      </c>
      <c r="E624" s="5">
        <v>48</v>
      </c>
      <c r="F624" s="7">
        <v>49</v>
      </c>
      <c r="G624" s="7">
        <v>50</v>
      </c>
      <c r="H624" s="67"/>
      <c r="I624" s="67"/>
    </row>
    <row r="625" spans="1:23" ht="15.75" customHeight="1" x14ac:dyDescent="0.25">
      <c r="A625" s="4" t="s">
        <v>1329</v>
      </c>
      <c r="B625" s="3" t="s">
        <v>1328</v>
      </c>
      <c r="C625" s="1" t="s">
        <v>3140</v>
      </c>
      <c r="D625" s="4" t="s">
        <v>1600</v>
      </c>
      <c r="E625" s="5">
        <v>52</v>
      </c>
      <c r="F625" s="7">
        <v>56</v>
      </c>
      <c r="G625" s="7">
        <v>56</v>
      </c>
      <c r="H625" s="7">
        <v>52</v>
      </c>
      <c r="I625" s="7">
        <v>52</v>
      </c>
    </row>
    <row r="626" spans="1:23" ht="15.75" customHeight="1" x14ac:dyDescent="0.25">
      <c r="A626" s="4" t="s">
        <v>1331</v>
      </c>
      <c r="B626" s="3" t="s">
        <v>1330</v>
      </c>
      <c r="C626" s="1" t="s">
        <v>96</v>
      </c>
      <c r="D626" s="4" t="s">
        <v>1605</v>
      </c>
      <c r="E626" s="5">
        <v>36</v>
      </c>
      <c r="F626" s="74"/>
      <c r="G626" s="74"/>
      <c r="H626" s="74"/>
      <c r="I626" s="74"/>
      <c r="J626" s="67"/>
      <c r="K626" s="67"/>
      <c r="L626" s="67"/>
      <c r="M626" s="67"/>
      <c r="N626" s="67"/>
      <c r="O626" s="67"/>
      <c r="P626" s="67"/>
      <c r="Q626" s="67"/>
      <c r="R626" s="67"/>
      <c r="S626" s="67"/>
      <c r="T626" s="67"/>
      <c r="U626" s="67"/>
      <c r="V626" s="67"/>
    </row>
    <row r="627" spans="1:23" ht="15.75" customHeight="1" x14ac:dyDescent="0.25">
      <c r="A627" s="4" t="s">
        <v>1333</v>
      </c>
      <c r="B627" s="3" t="s">
        <v>1332</v>
      </c>
      <c r="C627" s="1" t="s">
        <v>3145</v>
      </c>
      <c r="D627" s="4" t="s">
        <v>1605</v>
      </c>
      <c r="E627" s="5">
        <v>76</v>
      </c>
      <c r="F627" s="7">
        <v>76</v>
      </c>
      <c r="G627" s="7">
        <v>76</v>
      </c>
      <c r="H627" s="7">
        <v>82</v>
      </c>
      <c r="I627" s="7">
        <v>76</v>
      </c>
      <c r="J627" s="7">
        <v>60</v>
      </c>
      <c r="K627" s="7">
        <v>72</v>
      </c>
      <c r="L627" s="7">
        <v>73</v>
      </c>
      <c r="M627" s="7">
        <v>74</v>
      </c>
      <c r="N627" s="7">
        <v>76</v>
      </c>
      <c r="O627" s="7">
        <v>76</v>
      </c>
      <c r="P627" s="7">
        <v>76</v>
      </c>
      <c r="Q627" s="7">
        <v>72</v>
      </c>
      <c r="R627" s="7">
        <v>70</v>
      </c>
      <c r="S627" s="7">
        <v>60</v>
      </c>
      <c r="T627" s="7">
        <v>60</v>
      </c>
      <c r="U627" s="7">
        <v>60</v>
      </c>
      <c r="V627" s="7">
        <v>42</v>
      </c>
    </row>
    <row r="628" spans="1:23" ht="15.75" customHeight="1" x14ac:dyDescent="0.25">
      <c r="A628" s="4" t="s">
        <v>1335</v>
      </c>
      <c r="B628" s="3" t="s">
        <v>1334</v>
      </c>
      <c r="C628" s="1" t="s">
        <v>3145</v>
      </c>
      <c r="D628" s="4" t="s">
        <v>1605</v>
      </c>
      <c r="E628" s="5">
        <v>60</v>
      </c>
      <c r="F628" s="7">
        <v>80</v>
      </c>
      <c r="G628" s="7">
        <v>80</v>
      </c>
      <c r="H628" s="7">
        <v>80</v>
      </c>
      <c r="I628" s="7">
        <v>50</v>
      </c>
      <c r="J628" s="7">
        <v>56</v>
      </c>
      <c r="K628" s="7">
        <v>57</v>
      </c>
      <c r="L628" s="7">
        <v>58</v>
      </c>
      <c r="M628" s="74"/>
      <c r="N628" s="74"/>
      <c r="O628" s="74"/>
      <c r="P628" s="74"/>
      <c r="Q628" s="74"/>
      <c r="R628" s="74"/>
      <c r="S628" s="74"/>
      <c r="T628" s="74"/>
      <c r="U628" s="74"/>
      <c r="V628" s="74"/>
    </row>
    <row r="629" spans="1:23" ht="15.75" customHeight="1" x14ac:dyDescent="0.25">
      <c r="A629" s="4" t="s">
        <v>1337</v>
      </c>
      <c r="B629" s="3" t="s">
        <v>1336</v>
      </c>
      <c r="C629" s="1" t="s">
        <v>65</v>
      </c>
      <c r="D629" s="4" t="s">
        <v>1605</v>
      </c>
      <c r="E629" s="71">
        <v>86</v>
      </c>
      <c r="F629" s="73">
        <v>86</v>
      </c>
      <c r="G629" s="73">
        <v>86</v>
      </c>
      <c r="H629" s="74"/>
      <c r="I629" s="74"/>
      <c r="J629" s="74"/>
      <c r="K629" s="74"/>
      <c r="L629" s="74"/>
    </row>
    <row r="630" spans="1:23" ht="15.75" customHeight="1" x14ac:dyDescent="0.25">
      <c r="A630" s="4" t="s">
        <v>1339</v>
      </c>
      <c r="B630" s="3" t="s">
        <v>1338</v>
      </c>
      <c r="C630" s="1" t="s">
        <v>3146</v>
      </c>
      <c r="D630" s="6" t="s">
        <v>1665</v>
      </c>
      <c r="E630" s="66">
        <v>46</v>
      </c>
      <c r="F630" s="1">
        <v>46</v>
      </c>
    </row>
    <row r="631" spans="1:23" ht="15.75" customHeight="1" x14ac:dyDescent="0.25">
      <c r="A631" s="4" t="s">
        <v>1341</v>
      </c>
      <c r="B631" s="3" t="s">
        <v>1340</v>
      </c>
      <c r="C631" s="1" t="s">
        <v>3142</v>
      </c>
      <c r="D631" s="4" t="s">
        <v>1605</v>
      </c>
      <c r="E631" s="5">
        <v>50</v>
      </c>
      <c r="F631" s="67"/>
      <c r="G631" s="67"/>
      <c r="H631" s="67"/>
      <c r="I631" s="67"/>
      <c r="J631" s="67"/>
      <c r="K631" s="67"/>
      <c r="L631" s="67"/>
      <c r="M631" s="67"/>
      <c r="N631" s="67"/>
      <c r="O631" s="67"/>
      <c r="P631" s="67"/>
      <c r="Q631" s="67"/>
      <c r="R631" s="67"/>
      <c r="S631" s="67"/>
      <c r="T631" s="67"/>
    </row>
    <row r="632" spans="1:23" ht="15.75" customHeight="1" x14ac:dyDescent="0.25">
      <c r="A632" s="4" t="s">
        <v>1343</v>
      </c>
      <c r="B632" s="3" t="s">
        <v>1342</v>
      </c>
      <c r="C632" s="1" t="s">
        <v>3142</v>
      </c>
      <c r="D632" s="4" t="s">
        <v>1605</v>
      </c>
      <c r="E632" s="21">
        <v>50</v>
      </c>
      <c r="F632" s="7">
        <v>50</v>
      </c>
      <c r="G632" s="7">
        <v>51</v>
      </c>
      <c r="H632" s="7">
        <v>52</v>
      </c>
      <c r="I632" s="7">
        <v>50</v>
      </c>
      <c r="J632" s="7">
        <v>52</v>
      </c>
      <c r="K632" s="7">
        <v>52</v>
      </c>
      <c r="L632" s="7">
        <v>50</v>
      </c>
      <c r="M632" s="7">
        <v>50</v>
      </c>
      <c r="N632" s="7">
        <v>52</v>
      </c>
      <c r="O632" s="7">
        <v>50</v>
      </c>
      <c r="P632" s="7">
        <v>48</v>
      </c>
      <c r="Q632" s="7">
        <v>52</v>
      </c>
      <c r="R632" s="7">
        <v>50</v>
      </c>
      <c r="S632" s="7">
        <v>51</v>
      </c>
      <c r="T632" s="7">
        <v>52</v>
      </c>
    </row>
    <row r="633" spans="1:23" ht="15.75" customHeight="1" x14ac:dyDescent="0.25">
      <c r="A633" s="4" t="s">
        <v>1347</v>
      </c>
      <c r="B633" s="3" t="s">
        <v>1346</v>
      </c>
      <c r="C633" s="1" t="s">
        <v>65</v>
      </c>
      <c r="D633" s="4" t="s">
        <v>1605</v>
      </c>
      <c r="E633" s="5">
        <v>84</v>
      </c>
      <c r="F633" s="7">
        <v>77</v>
      </c>
      <c r="G633" s="7">
        <v>79</v>
      </c>
      <c r="H633" s="7">
        <v>77</v>
      </c>
      <c r="I633" s="7">
        <v>78</v>
      </c>
      <c r="J633" s="7">
        <v>79</v>
      </c>
      <c r="K633" s="7">
        <v>77</v>
      </c>
      <c r="L633" s="7">
        <v>78</v>
      </c>
      <c r="M633" s="7">
        <v>79</v>
      </c>
      <c r="N633" s="74"/>
      <c r="O633" s="74"/>
      <c r="P633" s="74"/>
      <c r="Q633" s="74"/>
      <c r="R633" s="74"/>
      <c r="S633" s="74"/>
      <c r="T633" s="74"/>
    </row>
    <row r="634" spans="1:23" ht="15.75" customHeight="1" x14ac:dyDescent="0.25">
      <c r="A634" s="4" t="s">
        <v>1349</v>
      </c>
      <c r="B634" s="3" t="s">
        <v>1348</v>
      </c>
      <c r="C634" s="1" t="s">
        <v>3156</v>
      </c>
      <c r="D634" s="4" t="s">
        <v>1600</v>
      </c>
      <c r="E634" s="5">
        <v>62</v>
      </c>
      <c r="F634" s="74"/>
      <c r="G634" s="74"/>
      <c r="H634" s="74"/>
      <c r="I634" s="74"/>
      <c r="J634" s="74"/>
      <c r="K634" s="74"/>
      <c r="L634" s="74"/>
      <c r="M634" s="74"/>
    </row>
    <row r="635" spans="1:23" ht="15.75" customHeight="1" x14ac:dyDescent="0.25">
      <c r="A635" s="4" t="s">
        <v>1351</v>
      </c>
      <c r="B635" s="3" t="s">
        <v>1350</v>
      </c>
      <c r="C635" s="1" t="s">
        <v>3187</v>
      </c>
      <c r="D635" s="4" t="s">
        <v>1617</v>
      </c>
      <c r="E635" s="71">
        <v>38</v>
      </c>
      <c r="F635" s="67"/>
      <c r="G635" s="67"/>
      <c r="H635" s="67"/>
      <c r="I635" s="67"/>
      <c r="J635" s="67"/>
      <c r="K635" s="67"/>
      <c r="L635" s="67"/>
      <c r="M635" s="67"/>
      <c r="N635" s="67"/>
      <c r="O635" s="67"/>
      <c r="P635" s="67"/>
      <c r="Q635" s="67"/>
      <c r="R635" s="67"/>
      <c r="S635" s="67"/>
      <c r="T635" s="67"/>
      <c r="U635" s="67"/>
      <c r="V635" s="67"/>
      <c r="W635" s="67"/>
    </row>
    <row r="636" spans="1:23" ht="15.75" customHeight="1" x14ac:dyDescent="0.25">
      <c r="A636" s="4" t="s">
        <v>1353</v>
      </c>
      <c r="B636" s="3" t="s">
        <v>1352</v>
      </c>
      <c r="C636" s="1" t="s">
        <v>3145</v>
      </c>
      <c r="D636" s="4" t="s">
        <v>1605</v>
      </c>
      <c r="E636" s="10">
        <v>80</v>
      </c>
      <c r="F636" s="7">
        <v>80</v>
      </c>
      <c r="G636" s="7">
        <v>80</v>
      </c>
      <c r="H636" s="7">
        <v>60</v>
      </c>
      <c r="I636" s="7">
        <v>60</v>
      </c>
      <c r="J636" s="7">
        <v>80</v>
      </c>
      <c r="K636" s="7">
        <v>80</v>
      </c>
      <c r="L636" s="7">
        <v>78</v>
      </c>
      <c r="M636" s="7">
        <v>60</v>
      </c>
      <c r="N636" s="7">
        <v>80</v>
      </c>
      <c r="O636" s="7">
        <v>52</v>
      </c>
      <c r="P636" s="7">
        <v>80</v>
      </c>
      <c r="Q636" s="7">
        <v>80</v>
      </c>
      <c r="R636" s="7">
        <v>80</v>
      </c>
      <c r="S636" s="7">
        <v>80</v>
      </c>
      <c r="T636" s="7">
        <v>80</v>
      </c>
      <c r="U636" s="7">
        <v>80</v>
      </c>
      <c r="V636" s="4"/>
      <c r="W636" s="4"/>
    </row>
    <row r="637" spans="1:23" ht="15.75" customHeight="1" x14ac:dyDescent="0.25">
      <c r="A637" s="4" t="s">
        <v>1355</v>
      </c>
      <c r="B637" s="3" t="s">
        <v>1354</v>
      </c>
      <c r="C637" s="1" t="s">
        <v>198</v>
      </c>
      <c r="D637" s="4" t="s">
        <v>1605</v>
      </c>
      <c r="E637" s="5">
        <v>64</v>
      </c>
      <c r="F637" s="74"/>
      <c r="G637" s="74"/>
      <c r="H637" s="74"/>
      <c r="I637" s="74"/>
      <c r="J637" s="74"/>
      <c r="K637" s="74"/>
      <c r="L637" s="74"/>
      <c r="M637" s="74"/>
      <c r="N637" s="74"/>
      <c r="O637" s="74"/>
      <c r="P637" s="74"/>
      <c r="Q637" s="74"/>
      <c r="R637" s="74"/>
      <c r="S637" s="74"/>
      <c r="T637" s="74"/>
      <c r="U637" s="74"/>
    </row>
    <row r="638" spans="1:23" ht="15.75" customHeight="1" x14ac:dyDescent="0.25">
      <c r="A638" s="4" t="s">
        <v>1357</v>
      </c>
      <c r="B638" s="3" t="s">
        <v>1356</v>
      </c>
      <c r="C638" s="1" t="s">
        <v>3137</v>
      </c>
      <c r="D638" s="4" t="s">
        <v>1609</v>
      </c>
      <c r="E638" s="5">
        <v>54</v>
      </c>
    </row>
    <row r="639" spans="1:23" ht="15.75" customHeight="1" x14ac:dyDescent="0.25">
      <c r="A639" s="4" t="s">
        <v>1359</v>
      </c>
      <c r="B639" s="3" t="s">
        <v>1358</v>
      </c>
      <c r="C639" s="1" t="s">
        <v>409</v>
      </c>
      <c r="D639" s="4" t="s">
        <v>1609</v>
      </c>
      <c r="E639" s="5">
        <v>58</v>
      </c>
    </row>
    <row r="640" spans="1:23" ht="15.75" customHeight="1" x14ac:dyDescent="0.25">
      <c r="A640" s="4" t="s">
        <v>1361</v>
      </c>
      <c r="B640" s="3" t="s">
        <v>1360</v>
      </c>
      <c r="C640" s="1" t="s">
        <v>344</v>
      </c>
      <c r="D640" s="17" t="s">
        <v>1672</v>
      </c>
      <c r="E640" s="5">
        <v>24</v>
      </c>
      <c r="F640" s="67"/>
    </row>
    <row r="641" spans="1:135" ht="15.75" customHeight="1" x14ac:dyDescent="0.25">
      <c r="A641" s="4" t="s">
        <v>1363</v>
      </c>
      <c r="B641" s="3" t="s">
        <v>1362</v>
      </c>
      <c r="C641" s="1" t="s">
        <v>201</v>
      </c>
      <c r="D641" s="4" t="s">
        <v>1626</v>
      </c>
      <c r="E641" s="5">
        <v>24</v>
      </c>
      <c r="F641" s="7">
        <v>36</v>
      </c>
      <c r="I641" s="67"/>
    </row>
    <row r="642" spans="1:135" ht="15.75" customHeight="1" x14ac:dyDescent="0.25">
      <c r="A642" s="4" t="s">
        <v>1365</v>
      </c>
      <c r="B642" s="3" t="s">
        <v>1364</v>
      </c>
      <c r="C642" s="1" t="s">
        <v>201</v>
      </c>
      <c r="D642" s="4" t="s">
        <v>1626</v>
      </c>
      <c r="E642" s="5">
        <v>60</v>
      </c>
      <c r="F642" s="74"/>
      <c r="G642" s="67"/>
      <c r="H642" s="67"/>
      <c r="I642" s="66"/>
      <c r="J642" s="67"/>
      <c r="K642" s="67"/>
      <c r="L642" s="67"/>
      <c r="M642" s="67"/>
      <c r="N642" s="67"/>
      <c r="O642" s="67"/>
      <c r="P642" s="67"/>
      <c r="Q642" s="67"/>
      <c r="R642" s="67"/>
      <c r="S642" s="67"/>
      <c r="T642" s="67"/>
      <c r="U642" s="67"/>
      <c r="V642" s="67"/>
      <c r="W642" s="67"/>
    </row>
    <row r="643" spans="1:135" ht="15.75" customHeight="1" x14ac:dyDescent="0.25">
      <c r="A643" s="4" t="s">
        <v>1367</v>
      </c>
      <c r="B643" s="3" t="s">
        <v>1770</v>
      </c>
      <c r="C643" s="1" t="s">
        <v>409</v>
      </c>
      <c r="D643" s="4" t="s">
        <v>1605</v>
      </c>
      <c r="E643" s="5">
        <v>62</v>
      </c>
      <c r="F643" s="7">
        <v>64</v>
      </c>
      <c r="G643" s="7">
        <v>62</v>
      </c>
      <c r="H643" s="7">
        <v>62</v>
      </c>
      <c r="I643" s="7">
        <v>62</v>
      </c>
      <c r="J643" s="7">
        <v>62</v>
      </c>
      <c r="K643" s="7">
        <v>62</v>
      </c>
      <c r="L643" s="7">
        <v>62</v>
      </c>
      <c r="M643" s="7">
        <v>62</v>
      </c>
      <c r="N643" s="7">
        <v>62</v>
      </c>
      <c r="O643" s="7">
        <v>62</v>
      </c>
      <c r="P643" s="7">
        <v>62</v>
      </c>
      <c r="Q643" s="7">
        <v>62</v>
      </c>
      <c r="R643" s="7">
        <v>62</v>
      </c>
      <c r="S643" s="7">
        <v>62</v>
      </c>
      <c r="T643" s="7">
        <v>62</v>
      </c>
      <c r="U643" s="7">
        <v>62</v>
      </c>
      <c r="V643" s="7">
        <v>62</v>
      </c>
      <c r="W643" s="7">
        <v>62</v>
      </c>
      <c r="X643" s="67"/>
      <c r="Y643" s="67"/>
      <c r="Z643" s="67"/>
      <c r="AA643" s="67"/>
      <c r="AB643" s="67"/>
      <c r="AC643" s="67"/>
      <c r="AD643" s="67"/>
      <c r="AE643" s="67"/>
      <c r="AF643" s="67"/>
      <c r="AG643" s="67"/>
      <c r="AH643" s="67"/>
      <c r="AI643" s="67"/>
      <c r="AJ643" s="67"/>
      <c r="AK643" s="67"/>
      <c r="AL643" s="67"/>
      <c r="AM643" s="67"/>
      <c r="AN643" s="67"/>
      <c r="AO643" s="67"/>
      <c r="AP643" s="67"/>
      <c r="AQ643" s="67"/>
      <c r="AR643" s="67"/>
      <c r="AS643" s="67"/>
      <c r="AT643" s="67"/>
      <c r="AU643" s="67"/>
      <c r="AV643" s="67"/>
      <c r="AW643" s="67"/>
      <c r="AX643" s="67"/>
      <c r="AY643" s="67"/>
      <c r="AZ643" s="67"/>
      <c r="BA643" s="67"/>
      <c r="BB643" s="67"/>
      <c r="BC643" s="67"/>
      <c r="BD643" s="67"/>
      <c r="BE643" s="67"/>
      <c r="BF643" s="67"/>
      <c r="BG643" s="67"/>
      <c r="BH643" s="67"/>
      <c r="BI643" s="67"/>
      <c r="BJ643" s="67"/>
      <c r="BK643" s="67"/>
      <c r="BL643" s="67"/>
      <c r="BM643" s="67"/>
      <c r="BN643" s="67"/>
      <c r="BO643" s="67"/>
      <c r="BP643" s="67"/>
      <c r="BQ643" s="67"/>
      <c r="BR643" s="67"/>
      <c r="BS643" s="67"/>
      <c r="BT643" s="67"/>
      <c r="BU643" s="67"/>
      <c r="BV643" s="67"/>
      <c r="BW643" s="67"/>
      <c r="BX643" s="67"/>
      <c r="BY643" s="67"/>
      <c r="BZ643" s="67"/>
      <c r="CA643" s="67"/>
      <c r="CB643" s="67"/>
      <c r="CC643" s="67"/>
      <c r="CD643" s="67"/>
      <c r="CE643" s="67"/>
      <c r="CF643" s="67"/>
      <c r="CG643" s="67"/>
      <c r="CH643" s="67"/>
      <c r="CI643" s="67"/>
      <c r="CJ643" s="67"/>
      <c r="CK643" s="67"/>
      <c r="CL643" s="67"/>
      <c r="CM643" s="67"/>
      <c r="CN643" s="67"/>
      <c r="CO643" s="67"/>
      <c r="CP643" s="67"/>
      <c r="CQ643" s="67"/>
      <c r="CR643" s="67"/>
      <c r="CS643" s="67"/>
      <c r="CT643" s="67"/>
      <c r="CU643" s="67"/>
      <c r="CV643" s="67"/>
      <c r="CW643" s="67"/>
      <c r="CX643" s="67"/>
      <c r="CY643" s="67"/>
      <c r="CZ643" s="67"/>
      <c r="DA643" s="67"/>
      <c r="DB643" s="67"/>
      <c r="DC643" s="67"/>
      <c r="DD643" s="67"/>
      <c r="DE643" s="67"/>
      <c r="DF643" s="67"/>
      <c r="DG643" s="67"/>
      <c r="DH643" s="67"/>
      <c r="DI643" s="67"/>
      <c r="DJ643" s="67"/>
      <c r="DK643" s="67"/>
      <c r="DL643" s="67"/>
      <c r="DM643" s="67"/>
      <c r="DN643" s="67"/>
      <c r="DO643" s="67"/>
      <c r="DP643" s="67"/>
      <c r="DQ643" s="67"/>
      <c r="DR643" s="67"/>
      <c r="DS643" s="67"/>
      <c r="DT643" s="67"/>
      <c r="DU643" s="67"/>
      <c r="DV643" s="67"/>
      <c r="DW643" s="67"/>
      <c r="DX643" s="67"/>
      <c r="DY643" s="67"/>
      <c r="DZ643" s="67"/>
      <c r="EA643" s="67"/>
      <c r="EB643" s="67"/>
      <c r="EC643" s="67"/>
      <c r="ED643" s="67"/>
      <c r="EE643" s="67"/>
    </row>
    <row r="644" spans="1:135" ht="15.75" customHeight="1" x14ac:dyDescent="0.25">
      <c r="A644" s="4" t="s">
        <v>1369</v>
      </c>
      <c r="B644" s="3" t="s">
        <v>1368</v>
      </c>
      <c r="C644" s="1" t="s">
        <v>3135</v>
      </c>
      <c r="D644" s="4" t="s">
        <v>1771</v>
      </c>
      <c r="E644" s="5">
        <v>56</v>
      </c>
      <c r="F644" s="7">
        <v>58</v>
      </c>
      <c r="G644" s="7">
        <v>58</v>
      </c>
      <c r="H644" s="7">
        <v>59</v>
      </c>
      <c r="I644" s="7">
        <v>60</v>
      </c>
      <c r="J644" s="7">
        <v>60</v>
      </c>
      <c r="K644" s="7">
        <v>60</v>
      </c>
      <c r="L644" s="7">
        <v>60</v>
      </c>
      <c r="M644" s="7">
        <v>60</v>
      </c>
      <c r="N644" s="7">
        <v>60</v>
      </c>
      <c r="O644" s="7">
        <v>61</v>
      </c>
      <c r="P644" s="7">
        <v>62</v>
      </c>
      <c r="Q644" s="7">
        <v>62</v>
      </c>
      <c r="R644" s="7">
        <v>62</v>
      </c>
      <c r="S644" s="7">
        <v>62</v>
      </c>
      <c r="T644" s="7">
        <v>62</v>
      </c>
      <c r="U644" s="7">
        <v>64</v>
      </c>
      <c r="V644" s="7">
        <v>64</v>
      </c>
      <c r="W644" s="7">
        <v>64</v>
      </c>
      <c r="X644" s="7">
        <v>64</v>
      </c>
      <c r="Y644" s="7">
        <v>64</v>
      </c>
      <c r="Z644" s="7">
        <v>64</v>
      </c>
      <c r="AA644" s="7">
        <v>64</v>
      </c>
      <c r="AB644" s="7">
        <v>64</v>
      </c>
      <c r="AC644" s="7">
        <v>64</v>
      </c>
      <c r="AD644" s="7">
        <v>64</v>
      </c>
      <c r="AE644" s="7">
        <v>64</v>
      </c>
      <c r="AF644" s="7">
        <v>66</v>
      </c>
      <c r="AG644" s="7">
        <v>66</v>
      </c>
      <c r="AH644" s="7">
        <v>66</v>
      </c>
      <c r="AI644" s="7">
        <v>66</v>
      </c>
      <c r="AJ644" s="7">
        <v>66</v>
      </c>
      <c r="AK644" s="7">
        <v>66</v>
      </c>
      <c r="AL644" s="7">
        <v>66</v>
      </c>
      <c r="AM644" s="7">
        <v>66</v>
      </c>
      <c r="AN644" s="7">
        <v>67</v>
      </c>
      <c r="AO644" s="7">
        <v>68</v>
      </c>
      <c r="AP644" s="7">
        <v>68</v>
      </c>
      <c r="AQ644" s="7">
        <v>68</v>
      </c>
      <c r="AR644" s="7">
        <v>68</v>
      </c>
      <c r="AS644" s="7">
        <v>68</v>
      </c>
      <c r="AT644" s="7">
        <v>68</v>
      </c>
      <c r="AU644" s="7">
        <v>68</v>
      </c>
      <c r="AV644" s="7">
        <v>70</v>
      </c>
      <c r="AW644" s="7">
        <v>70</v>
      </c>
      <c r="AX644" s="7">
        <v>70</v>
      </c>
      <c r="AY644" s="25">
        <v>60</v>
      </c>
      <c r="AZ644" s="25">
        <v>62</v>
      </c>
      <c r="BA644" s="25">
        <v>62</v>
      </c>
      <c r="BB644" s="25">
        <v>62</v>
      </c>
      <c r="BC644" s="25">
        <v>64</v>
      </c>
      <c r="BD644" s="25">
        <v>64</v>
      </c>
      <c r="BE644" s="25">
        <v>64</v>
      </c>
      <c r="BF644" s="25">
        <v>64</v>
      </c>
      <c r="BG644" s="25">
        <v>64</v>
      </c>
      <c r="BH644" s="25">
        <v>64</v>
      </c>
      <c r="BI644" s="25">
        <v>64</v>
      </c>
      <c r="BJ644" s="25">
        <v>65</v>
      </c>
      <c r="BK644" s="25">
        <v>65</v>
      </c>
      <c r="BL644" s="25">
        <v>65</v>
      </c>
      <c r="BM644" s="25">
        <v>65</v>
      </c>
      <c r="BN644" s="25">
        <v>66</v>
      </c>
      <c r="BO644" s="25">
        <v>66</v>
      </c>
      <c r="BP644" s="25">
        <v>66</v>
      </c>
      <c r="BQ644" s="25">
        <v>66</v>
      </c>
      <c r="BR644" s="25">
        <v>66</v>
      </c>
      <c r="BS644" s="25">
        <v>66</v>
      </c>
      <c r="BT644" s="25">
        <v>66</v>
      </c>
      <c r="BU644" s="25">
        <v>66</v>
      </c>
      <c r="BV644" s="25">
        <v>66</v>
      </c>
      <c r="BW644" s="25">
        <v>66</v>
      </c>
      <c r="BX644" s="25">
        <v>66</v>
      </c>
      <c r="BY644" s="25">
        <v>66</v>
      </c>
      <c r="BZ644" s="25">
        <v>66</v>
      </c>
      <c r="CA644" s="25">
        <v>66</v>
      </c>
      <c r="CB644" s="25">
        <v>66</v>
      </c>
      <c r="CC644" s="25">
        <v>66</v>
      </c>
      <c r="CD644" s="25">
        <v>66</v>
      </c>
      <c r="CE644" s="25">
        <v>67</v>
      </c>
      <c r="CF644" s="25">
        <v>68</v>
      </c>
      <c r="CG644" s="25">
        <v>68</v>
      </c>
      <c r="CH644" s="25">
        <v>68</v>
      </c>
      <c r="CI644" s="25">
        <v>68</v>
      </c>
      <c r="CJ644" s="25">
        <v>68</v>
      </c>
      <c r="CK644" s="25">
        <v>68</v>
      </c>
      <c r="CL644" s="25">
        <v>69</v>
      </c>
      <c r="CM644" s="25">
        <v>69</v>
      </c>
      <c r="CN644" s="25">
        <v>70</v>
      </c>
      <c r="CO644" s="16">
        <v>66</v>
      </c>
      <c r="CP644" s="16">
        <v>65</v>
      </c>
      <c r="CQ644" s="16">
        <v>66</v>
      </c>
      <c r="CR644" s="16">
        <v>68</v>
      </c>
      <c r="CS644" s="16">
        <v>68</v>
      </c>
      <c r="CT644" s="16">
        <v>66</v>
      </c>
      <c r="CU644" s="16">
        <v>67</v>
      </c>
      <c r="CV644" s="16">
        <v>66</v>
      </c>
      <c r="CW644" s="16">
        <v>66</v>
      </c>
      <c r="CX644" s="16">
        <v>64</v>
      </c>
      <c r="CY644" s="16">
        <v>68</v>
      </c>
      <c r="CZ644" s="16">
        <v>68</v>
      </c>
      <c r="DA644" s="16">
        <v>68</v>
      </c>
      <c r="DB644" s="16">
        <v>64</v>
      </c>
      <c r="DC644" s="16">
        <v>62</v>
      </c>
      <c r="DD644" s="16">
        <v>66</v>
      </c>
      <c r="DE644" s="16">
        <v>65</v>
      </c>
      <c r="DF644" s="16">
        <v>66</v>
      </c>
      <c r="DG644" s="16">
        <v>68</v>
      </c>
      <c r="DH644" s="16">
        <v>66</v>
      </c>
      <c r="DI644" s="16">
        <v>68</v>
      </c>
      <c r="DJ644" s="16">
        <v>67</v>
      </c>
      <c r="DK644" s="16">
        <v>66</v>
      </c>
      <c r="DL644" s="16">
        <v>67</v>
      </c>
      <c r="DM644" s="16">
        <v>68</v>
      </c>
      <c r="DN644" s="16">
        <v>65</v>
      </c>
      <c r="DO644" s="16">
        <v>67</v>
      </c>
      <c r="DP644" s="16">
        <v>66</v>
      </c>
      <c r="DQ644" s="16">
        <v>62</v>
      </c>
      <c r="DR644" s="16">
        <v>62</v>
      </c>
      <c r="DS644" s="16">
        <v>68</v>
      </c>
      <c r="DT644" s="16">
        <v>66</v>
      </c>
      <c r="DU644" s="16">
        <v>64</v>
      </c>
      <c r="DV644" s="16">
        <v>66</v>
      </c>
      <c r="DW644" s="16">
        <v>64</v>
      </c>
      <c r="DX644" s="16">
        <v>64</v>
      </c>
      <c r="DY644" s="16">
        <v>62</v>
      </c>
      <c r="DZ644" s="16">
        <v>68</v>
      </c>
      <c r="EA644" s="16">
        <v>67</v>
      </c>
      <c r="EB644" s="16">
        <v>66</v>
      </c>
      <c r="EC644" s="16">
        <v>66</v>
      </c>
      <c r="ED644" s="16">
        <v>66</v>
      </c>
      <c r="EE644" s="16">
        <v>66</v>
      </c>
    </row>
    <row r="645" spans="1:135" ht="15.75" customHeight="1" x14ac:dyDescent="0.25">
      <c r="A645" s="4" t="s">
        <v>1371</v>
      </c>
      <c r="B645" s="3" t="s">
        <v>1370</v>
      </c>
      <c r="C645" s="1" t="s">
        <v>65</v>
      </c>
      <c r="D645" s="4" t="s">
        <v>1605</v>
      </c>
      <c r="E645" s="71">
        <v>72</v>
      </c>
      <c r="F645" s="73">
        <v>74</v>
      </c>
      <c r="G645" s="73">
        <v>76</v>
      </c>
      <c r="H645" s="73">
        <v>78</v>
      </c>
      <c r="I645" s="73">
        <v>80</v>
      </c>
      <c r="J645" s="74"/>
      <c r="K645" s="74"/>
      <c r="L645" s="74"/>
      <c r="M645" s="74"/>
      <c r="N645" s="74"/>
      <c r="O645" s="74"/>
      <c r="P645" s="74"/>
      <c r="Q645" s="74"/>
      <c r="R645" s="74"/>
      <c r="S645" s="74"/>
      <c r="T645" s="74"/>
      <c r="U645" s="74"/>
      <c r="V645" s="74"/>
      <c r="W645" s="74"/>
      <c r="X645" s="74"/>
      <c r="Y645" s="74"/>
      <c r="Z645" s="74"/>
      <c r="AA645" s="74"/>
      <c r="AB645" s="74"/>
      <c r="AC645" s="74"/>
      <c r="AD645" s="74"/>
      <c r="AE645" s="74"/>
      <c r="AF645" s="74"/>
      <c r="AG645" s="74"/>
      <c r="AH645" s="74"/>
      <c r="AI645" s="74"/>
      <c r="AJ645" s="74"/>
      <c r="AK645" s="74"/>
      <c r="AL645" s="74"/>
      <c r="AM645" s="74"/>
      <c r="AN645" s="74"/>
      <c r="AO645" s="74"/>
      <c r="AP645" s="74"/>
      <c r="AQ645" s="74"/>
      <c r="AR645" s="74"/>
      <c r="AS645" s="74"/>
      <c r="AT645" s="74"/>
      <c r="AU645" s="74"/>
      <c r="AV645" s="74"/>
      <c r="AW645" s="74"/>
      <c r="AX645" s="74"/>
      <c r="AY645" s="74"/>
      <c r="AZ645" s="74"/>
      <c r="BA645" s="74"/>
      <c r="BB645" s="74"/>
      <c r="BC645" s="74"/>
      <c r="BD645" s="74"/>
      <c r="BE645" s="74"/>
      <c r="BF645" s="74"/>
      <c r="BG645" s="74"/>
      <c r="BH645" s="74"/>
      <c r="BI645" s="74"/>
      <c r="BJ645" s="74"/>
      <c r="BK645" s="74"/>
      <c r="BL645" s="74"/>
      <c r="BM645" s="74"/>
      <c r="BN645" s="74"/>
      <c r="BO645" s="74"/>
      <c r="BP645" s="74"/>
      <c r="BQ645" s="74"/>
      <c r="BR645" s="74"/>
      <c r="BS645" s="74"/>
      <c r="BT645" s="74"/>
      <c r="BU645" s="74"/>
      <c r="BV645" s="74"/>
      <c r="BW645" s="74"/>
      <c r="BX645" s="74"/>
      <c r="BY645" s="74"/>
      <c r="BZ645" s="74"/>
      <c r="CA645" s="74"/>
      <c r="CB645" s="74"/>
      <c r="CC645" s="74"/>
      <c r="CD645" s="74"/>
      <c r="CE645" s="74"/>
      <c r="CF645" s="74"/>
      <c r="CG645" s="74"/>
      <c r="CH645" s="74"/>
      <c r="CI645" s="74"/>
      <c r="CJ645" s="74"/>
      <c r="CK645" s="74"/>
      <c r="CL645" s="74"/>
      <c r="CM645" s="74"/>
      <c r="CN645" s="74"/>
      <c r="CO645" s="74"/>
      <c r="CP645" s="74"/>
      <c r="CQ645" s="74"/>
      <c r="CR645" s="74"/>
      <c r="CS645" s="74"/>
      <c r="CT645" s="74"/>
      <c r="CU645" s="74"/>
      <c r="CV645" s="74"/>
      <c r="CW645" s="74"/>
      <c r="CX645" s="74"/>
      <c r="CY645" s="74"/>
      <c r="CZ645" s="74"/>
      <c r="DA645" s="74"/>
      <c r="DB645" s="74"/>
      <c r="DC645" s="74"/>
      <c r="DD645" s="74"/>
      <c r="DE645" s="74"/>
      <c r="DF645" s="74"/>
      <c r="DG645" s="74"/>
      <c r="DH645" s="74"/>
      <c r="DI645" s="74"/>
      <c r="DJ645" s="74"/>
      <c r="DK645" s="74"/>
      <c r="DL645" s="74"/>
      <c r="DM645" s="74"/>
      <c r="DN645" s="74"/>
      <c r="DO645" s="74"/>
      <c r="DP645" s="74"/>
      <c r="DQ645" s="74"/>
      <c r="DR645" s="74"/>
      <c r="DS645" s="74"/>
      <c r="DT645" s="74"/>
      <c r="DU645" s="74"/>
      <c r="DV645" s="74"/>
      <c r="DW645" s="74"/>
      <c r="DX645" s="74"/>
      <c r="DY645" s="74"/>
      <c r="DZ645" s="74"/>
      <c r="EA645" s="74"/>
      <c r="EB645" s="74"/>
      <c r="EC645" s="74"/>
      <c r="ED645" s="74"/>
      <c r="EE645" s="74"/>
    </row>
    <row r="646" spans="1:135" ht="15.75" customHeight="1" x14ac:dyDescent="0.25">
      <c r="A646" s="4" t="s">
        <v>1373</v>
      </c>
      <c r="B646" s="3" t="s">
        <v>1372</v>
      </c>
      <c r="C646" s="1" t="s">
        <v>65</v>
      </c>
      <c r="D646" s="4" t="s">
        <v>1605</v>
      </c>
      <c r="E646" s="5">
        <f>36*2</f>
        <v>72</v>
      </c>
      <c r="F646" s="7">
        <v>74</v>
      </c>
      <c r="G646" s="7">
        <v>76</v>
      </c>
      <c r="H646" s="7">
        <v>78</v>
      </c>
      <c r="I646" s="7">
        <v>80</v>
      </c>
    </row>
    <row r="647" spans="1:135" ht="15.75" customHeight="1" x14ac:dyDescent="0.25">
      <c r="A647" s="4" t="s">
        <v>1375</v>
      </c>
      <c r="B647" s="3" t="s">
        <v>1374</v>
      </c>
      <c r="C647" s="1" t="s">
        <v>3137</v>
      </c>
      <c r="D647" s="4" t="s">
        <v>1659</v>
      </c>
      <c r="E647" s="71">
        <v>50</v>
      </c>
      <c r="F647" s="73">
        <v>50</v>
      </c>
      <c r="G647" s="74"/>
      <c r="H647" s="74"/>
      <c r="I647" s="74"/>
    </row>
    <row r="648" spans="1:135" ht="15.75" customHeight="1" x14ac:dyDescent="0.25">
      <c r="A648" s="4" t="s">
        <v>1377</v>
      </c>
      <c r="B648" s="3" t="s">
        <v>1376</v>
      </c>
      <c r="C648" s="1" t="s">
        <v>3141</v>
      </c>
      <c r="D648" s="4" t="s">
        <v>1772</v>
      </c>
      <c r="E648" s="3">
        <v>69</v>
      </c>
      <c r="F648" s="1">
        <v>70</v>
      </c>
      <c r="G648" s="67"/>
      <c r="H648" s="67"/>
      <c r="I648" s="67"/>
    </row>
    <row r="649" spans="1:135" ht="15.75" customHeight="1" x14ac:dyDescent="0.25">
      <c r="A649" s="4" t="s">
        <v>1379</v>
      </c>
      <c r="B649" s="3" t="s">
        <v>1378</v>
      </c>
      <c r="C649" s="1" t="s">
        <v>3141</v>
      </c>
      <c r="D649" s="4" t="s">
        <v>1651</v>
      </c>
      <c r="E649" s="66">
        <v>64</v>
      </c>
      <c r="F649" s="1">
        <v>65</v>
      </c>
      <c r="G649" s="1">
        <v>66</v>
      </c>
      <c r="H649" s="1">
        <v>67</v>
      </c>
      <c r="I649" s="1">
        <v>68</v>
      </c>
    </row>
    <row r="650" spans="1:135" ht="15.75" customHeight="1" x14ac:dyDescent="0.25">
      <c r="A650" s="4" t="s">
        <v>1381</v>
      </c>
      <c r="B650" s="3" t="s">
        <v>1380</v>
      </c>
      <c r="C650" s="1" t="s">
        <v>304</v>
      </c>
      <c r="D650" s="4" t="s">
        <v>1605</v>
      </c>
      <c r="E650" s="1">
        <v>56</v>
      </c>
      <c r="F650" s="67"/>
      <c r="G650" s="67"/>
    </row>
    <row r="651" spans="1:135" ht="15.75" customHeight="1" x14ac:dyDescent="0.25">
      <c r="A651" s="4" t="s">
        <v>1383</v>
      </c>
      <c r="B651" s="3" t="s">
        <v>1382</v>
      </c>
      <c r="C651" s="1" t="s">
        <v>3136</v>
      </c>
      <c r="D651" s="6" t="s">
        <v>1755</v>
      </c>
      <c r="E651" s="5">
        <v>30</v>
      </c>
      <c r="F651" s="7">
        <v>32</v>
      </c>
      <c r="G651" s="7">
        <v>34</v>
      </c>
    </row>
    <row r="652" spans="1:135" ht="15.75" customHeight="1" x14ac:dyDescent="0.25">
      <c r="A652" s="4" t="s">
        <v>1385</v>
      </c>
      <c r="B652" s="3" t="s">
        <v>1384</v>
      </c>
      <c r="C652" s="1" t="s">
        <v>3174</v>
      </c>
      <c r="D652" s="4" t="s">
        <v>1600</v>
      </c>
      <c r="E652" s="5">
        <v>48</v>
      </c>
      <c r="F652" s="7">
        <v>48</v>
      </c>
      <c r="G652" s="7">
        <v>48</v>
      </c>
    </row>
    <row r="653" spans="1:135" ht="15.75" customHeight="1" x14ac:dyDescent="0.25">
      <c r="A653" s="4" t="s">
        <v>1387</v>
      </c>
      <c r="B653" s="3" t="s">
        <v>1386</v>
      </c>
      <c r="C653" s="1" t="s">
        <v>65</v>
      </c>
      <c r="D653" s="4" t="s">
        <v>1617</v>
      </c>
      <c r="E653" s="71">
        <v>68</v>
      </c>
      <c r="F653" s="73">
        <v>70</v>
      </c>
      <c r="G653" s="74"/>
    </row>
    <row r="654" spans="1:135" ht="15.75" customHeight="1" x14ac:dyDescent="0.25">
      <c r="A654" s="4" t="s">
        <v>1389</v>
      </c>
      <c r="B654" s="3" t="s">
        <v>1388</v>
      </c>
      <c r="C654" s="1" t="s">
        <v>3135</v>
      </c>
      <c r="D654" s="4" t="s">
        <v>1600</v>
      </c>
      <c r="E654" s="5">
        <v>60</v>
      </c>
      <c r="F654" s="7">
        <v>60</v>
      </c>
      <c r="G654" s="7">
        <v>61</v>
      </c>
    </row>
    <row r="655" spans="1:135" ht="15.75" customHeight="1" x14ac:dyDescent="0.25">
      <c r="A655" s="4" t="s">
        <v>1391</v>
      </c>
      <c r="B655" s="3" t="s">
        <v>1390</v>
      </c>
      <c r="C655" s="1" t="s">
        <v>3156</v>
      </c>
      <c r="D655" s="4" t="s">
        <v>1600</v>
      </c>
      <c r="E655" s="5">
        <v>70</v>
      </c>
      <c r="F655" s="74"/>
      <c r="G655" s="74"/>
      <c r="H655" s="67"/>
      <c r="I655" s="67"/>
      <c r="J655" s="67"/>
      <c r="K655" s="67"/>
      <c r="L655" s="67"/>
      <c r="M655" s="67"/>
      <c r="N655" s="67"/>
    </row>
    <row r="656" spans="1:135" ht="15.75" customHeight="1" x14ac:dyDescent="0.25">
      <c r="A656" s="4" t="s">
        <v>1393</v>
      </c>
      <c r="B656" s="3" t="s">
        <v>1392</v>
      </c>
      <c r="C656" s="1" t="s">
        <v>344</v>
      </c>
      <c r="D656" s="4" t="s">
        <v>1773</v>
      </c>
      <c r="E656" s="5">
        <v>12</v>
      </c>
      <c r="F656" s="7">
        <v>24</v>
      </c>
      <c r="G656" s="7">
        <v>12</v>
      </c>
      <c r="H656" s="7">
        <v>12</v>
      </c>
      <c r="I656" s="7">
        <v>24</v>
      </c>
      <c r="J656" s="7">
        <v>24</v>
      </c>
      <c r="K656" s="7">
        <v>24</v>
      </c>
      <c r="L656" s="7">
        <v>24</v>
      </c>
      <c r="M656" s="7">
        <v>12</v>
      </c>
      <c r="N656" s="7">
        <v>12</v>
      </c>
    </row>
    <row r="657" spans="1:23" ht="15.75" customHeight="1" x14ac:dyDescent="0.25">
      <c r="A657" s="4" t="s">
        <v>1395</v>
      </c>
      <c r="B657" s="3" t="s">
        <v>1394</v>
      </c>
      <c r="C657" s="1" t="s">
        <v>3135</v>
      </c>
      <c r="D657" s="4" t="s">
        <v>1746</v>
      </c>
      <c r="E657" s="5">
        <v>74</v>
      </c>
      <c r="F657" s="7">
        <v>76</v>
      </c>
      <c r="G657" s="74"/>
      <c r="H657" s="74"/>
      <c r="I657" s="74"/>
      <c r="J657" s="74"/>
      <c r="K657" s="74"/>
      <c r="L657" s="74"/>
      <c r="M657" s="74"/>
      <c r="N657" s="74"/>
    </row>
    <row r="658" spans="1:23" ht="15.75" customHeight="1" x14ac:dyDescent="0.25">
      <c r="A658" s="4" t="s">
        <v>1397</v>
      </c>
      <c r="B658" s="3" t="s">
        <v>1396</v>
      </c>
      <c r="C658" s="1" t="s">
        <v>157</v>
      </c>
      <c r="D658" s="4" t="s">
        <v>1605</v>
      </c>
      <c r="E658" s="5">
        <v>88</v>
      </c>
      <c r="F658" s="74"/>
    </row>
    <row r="659" spans="1:23" ht="15.75" customHeight="1" x14ac:dyDescent="0.25">
      <c r="A659" s="4" t="s">
        <v>1399</v>
      </c>
      <c r="B659" s="3" t="s">
        <v>1398</v>
      </c>
      <c r="C659" s="1" t="s">
        <v>79</v>
      </c>
      <c r="D659" s="4" t="s">
        <v>1605</v>
      </c>
      <c r="E659" s="5">
        <v>70</v>
      </c>
      <c r="F659" s="67"/>
      <c r="G659" s="67"/>
      <c r="H659" s="67"/>
      <c r="I659" s="67"/>
      <c r="J659" s="67"/>
      <c r="K659" s="67"/>
      <c r="L659" s="67"/>
      <c r="M659" s="67"/>
      <c r="N659" s="67"/>
      <c r="O659" s="67"/>
      <c r="P659" s="67"/>
      <c r="Q659" s="67"/>
      <c r="R659" s="67"/>
      <c r="S659" s="67"/>
      <c r="T659" s="67"/>
      <c r="U659" s="67"/>
      <c r="V659" s="67"/>
      <c r="W659" s="67"/>
    </row>
    <row r="660" spans="1:23" ht="15.75" customHeight="1" x14ac:dyDescent="0.25">
      <c r="A660" s="4" t="s">
        <v>1401</v>
      </c>
      <c r="B660" s="3" t="s">
        <v>1400</v>
      </c>
      <c r="C660" s="1" t="s">
        <v>3149</v>
      </c>
      <c r="D660" s="4" t="s">
        <v>1605</v>
      </c>
      <c r="E660" s="7">
        <v>64</v>
      </c>
      <c r="F660" s="7">
        <v>58</v>
      </c>
      <c r="G660" s="7">
        <v>60</v>
      </c>
      <c r="H660" s="7">
        <v>70</v>
      </c>
      <c r="I660" s="7">
        <v>75</v>
      </c>
      <c r="J660" s="7">
        <v>76</v>
      </c>
      <c r="K660" s="7">
        <v>72</v>
      </c>
      <c r="L660" s="7">
        <v>76</v>
      </c>
      <c r="M660" s="7">
        <v>76</v>
      </c>
      <c r="N660" s="7">
        <v>76</v>
      </c>
      <c r="O660" s="7">
        <v>76</v>
      </c>
      <c r="P660" s="7">
        <v>76</v>
      </c>
      <c r="Q660" s="7">
        <v>71</v>
      </c>
      <c r="R660" s="7">
        <v>72</v>
      </c>
      <c r="S660" s="7">
        <v>73</v>
      </c>
      <c r="T660" s="7">
        <v>74</v>
      </c>
      <c r="U660" s="7">
        <v>73</v>
      </c>
      <c r="V660" s="7">
        <v>74</v>
      </c>
      <c r="W660" s="7">
        <v>75</v>
      </c>
    </row>
    <row r="661" spans="1:23" ht="15.75" customHeight="1" x14ac:dyDescent="0.25">
      <c r="A661" s="4" t="s">
        <v>1403</v>
      </c>
      <c r="B661" s="3" t="s">
        <v>1402</v>
      </c>
      <c r="C661" s="1" t="s">
        <v>3138</v>
      </c>
      <c r="D661" s="4" t="s">
        <v>1603</v>
      </c>
      <c r="E661" s="18">
        <v>64</v>
      </c>
      <c r="F661" s="74"/>
      <c r="G661" s="74"/>
      <c r="H661" s="74"/>
      <c r="I661" s="74"/>
      <c r="J661" s="74"/>
      <c r="K661" s="74"/>
      <c r="L661" s="74"/>
      <c r="M661" s="74"/>
      <c r="N661" s="74"/>
      <c r="O661" s="74"/>
      <c r="P661" s="74"/>
      <c r="Q661" s="74"/>
      <c r="R661" s="74"/>
      <c r="S661" s="74"/>
      <c r="T661" s="74"/>
      <c r="U661" s="74"/>
      <c r="V661" s="74"/>
      <c r="W661" s="74"/>
    </row>
    <row r="662" spans="1:23" ht="15.75" customHeight="1" x14ac:dyDescent="0.25">
      <c r="A662" s="4" t="s">
        <v>1405</v>
      </c>
      <c r="B662" s="66" t="s">
        <v>1404</v>
      </c>
      <c r="C662" s="1" t="s">
        <v>3140</v>
      </c>
      <c r="D662" s="4" t="s">
        <v>1609</v>
      </c>
      <c r="E662" s="5">
        <v>58</v>
      </c>
      <c r="F662" s="67"/>
      <c r="G662" s="67"/>
      <c r="H662" s="67"/>
      <c r="I662" s="67"/>
      <c r="J662" s="67"/>
    </row>
    <row r="663" spans="1:23" ht="15.75" customHeight="1" x14ac:dyDescent="0.25">
      <c r="A663" s="4" t="s">
        <v>1407</v>
      </c>
      <c r="B663" s="14" t="s">
        <v>1406</v>
      </c>
      <c r="C663" s="1" t="s">
        <v>3161</v>
      </c>
      <c r="D663" s="4" t="s">
        <v>1617</v>
      </c>
      <c r="E663" s="72">
        <v>40</v>
      </c>
      <c r="F663" s="1">
        <v>41</v>
      </c>
      <c r="G663" s="1">
        <v>42</v>
      </c>
      <c r="H663" s="1">
        <v>43</v>
      </c>
      <c r="I663" s="1">
        <v>44</v>
      </c>
      <c r="J663" s="1">
        <v>54</v>
      </c>
    </row>
    <row r="664" spans="1:23" ht="15.75" customHeight="1" x14ac:dyDescent="0.25">
      <c r="A664" s="4" t="s">
        <v>1409</v>
      </c>
      <c r="B664" s="3" t="s">
        <v>1408</v>
      </c>
      <c r="C664" s="1" t="s">
        <v>3145</v>
      </c>
      <c r="D664" s="4" t="s">
        <v>1774</v>
      </c>
      <c r="E664" s="5">
        <v>82</v>
      </c>
      <c r="F664" s="9">
        <v>82</v>
      </c>
    </row>
    <row r="665" spans="1:23" ht="15.75" customHeight="1" x14ac:dyDescent="0.25">
      <c r="A665" s="4" t="s">
        <v>1411</v>
      </c>
      <c r="B665" s="3" t="s">
        <v>1410</v>
      </c>
      <c r="C665" s="1" t="s">
        <v>3145</v>
      </c>
      <c r="D665" s="4" t="s">
        <v>1775</v>
      </c>
      <c r="E665" s="73">
        <v>72</v>
      </c>
      <c r="F665" s="73">
        <v>100</v>
      </c>
    </row>
    <row r="666" spans="1:23" ht="15.75" customHeight="1" x14ac:dyDescent="0.25">
      <c r="A666" s="4" t="s">
        <v>1413</v>
      </c>
      <c r="B666" s="3" t="s">
        <v>1412</v>
      </c>
      <c r="C666" s="1" t="s">
        <v>3138</v>
      </c>
      <c r="D666" s="4" t="s">
        <v>1605</v>
      </c>
      <c r="E666" s="5">
        <v>48</v>
      </c>
      <c r="F666" s="67"/>
      <c r="G666" s="67"/>
      <c r="H666" s="67"/>
      <c r="I666" s="67"/>
      <c r="J666" s="67"/>
    </row>
    <row r="667" spans="1:23" ht="15.75" customHeight="1" x14ac:dyDescent="0.25">
      <c r="A667" s="4" t="s">
        <v>1415</v>
      </c>
      <c r="B667" s="3" t="s">
        <v>1414</v>
      </c>
      <c r="C667" s="1" t="s">
        <v>201</v>
      </c>
      <c r="D667" s="4" t="s">
        <v>1626</v>
      </c>
      <c r="E667" s="5">
        <v>26</v>
      </c>
      <c r="F667" s="7">
        <v>27</v>
      </c>
      <c r="G667" s="7">
        <v>30</v>
      </c>
      <c r="H667" s="7">
        <v>32</v>
      </c>
      <c r="I667" s="7">
        <v>34</v>
      </c>
      <c r="J667" s="7">
        <v>36</v>
      </c>
    </row>
    <row r="668" spans="1:23" ht="15.75" customHeight="1" x14ac:dyDescent="0.25">
      <c r="A668" s="4" t="s">
        <v>1417</v>
      </c>
      <c r="B668" s="3" t="s">
        <v>1776</v>
      </c>
      <c r="C668" s="1" t="s">
        <v>1418</v>
      </c>
      <c r="D668" s="6" t="s">
        <v>1777</v>
      </c>
      <c r="E668" s="71">
        <v>44</v>
      </c>
      <c r="F668" s="73">
        <v>44</v>
      </c>
      <c r="G668" s="74"/>
      <c r="H668" s="74"/>
      <c r="I668" s="74"/>
      <c r="J668" s="74"/>
    </row>
    <row r="669" spans="1:23" ht="15.75" customHeight="1" x14ac:dyDescent="0.25">
      <c r="A669" s="4" t="s">
        <v>1420</v>
      </c>
      <c r="B669" s="3" t="s">
        <v>1419</v>
      </c>
      <c r="C669" s="1" t="s">
        <v>3179</v>
      </c>
      <c r="D669" s="4" t="s">
        <v>1605</v>
      </c>
      <c r="E669" s="5">
        <v>64</v>
      </c>
      <c r="F669" s="7">
        <v>84</v>
      </c>
      <c r="G669" s="67"/>
      <c r="H669" s="67"/>
      <c r="I669" s="67"/>
      <c r="J669" s="67"/>
      <c r="K669" s="67"/>
      <c r="L669" s="67"/>
      <c r="M669" s="67"/>
      <c r="N669" s="67"/>
      <c r="O669" s="67"/>
      <c r="P669" s="67"/>
    </row>
    <row r="670" spans="1:23" ht="15.75" customHeight="1" x14ac:dyDescent="0.25">
      <c r="A670" s="4" t="s">
        <v>1422</v>
      </c>
      <c r="B670" s="3" t="s">
        <v>1778</v>
      </c>
      <c r="C670" s="1" t="s">
        <v>3173</v>
      </c>
      <c r="D670" s="4" t="s">
        <v>1605</v>
      </c>
      <c r="E670" s="5">
        <v>58</v>
      </c>
      <c r="F670" s="7">
        <v>58</v>
      </c>
      <c r="G670" s="7">
        <v>58</v>
      </c>
      <c r="H670" s="7">
        <v>52</v>
      </c>
      <c r="I670" s="7">
        <v>58</v>
      </c>
      <c r="J670" s="7">
        <v>60</v>
      </c>
      <c r="K670" s="7">
        <v>58</v>
      </c>
      <c r="L670" s="7">
        <v>58</v>
      </c>
      <c r="M670" s="7">
        <v>58</v>
      </c>
      <c r="N670" s="7">
        <v>58</v>
      </c>
      <c r="O670" s="7">
        <v>60</v>
      </c>
      <c r="P670" s="7">
        <v>58</v>
      </c>
    </row>
    <row r="671" spans="1:23" ht="15.75" customHeight="1" x14ac:dyDescent="0.25">
      <c r="A671" s="4" t="s">
        <v>1424</v>
      </c>
      <c r="B671" s="3" t="s">
        <v>1423</v>
      </c>
      <c r="C671" s="1" t="s">
        <v>79</v>
      </c>
      <c r="D671" s="4" t="s">
        <v>1772</v>
      </c>
      <c r="E671" s="73">
        <v>60</v>
      </c>
      <c r="F671" s="73">
        <v>61</v>
      </c>
      <c r="G671" s="73">
        <v>62</v>
      </c>
      <c r="H671" s="73">
        <v>63</v>
      </c>
      <c r="I671" s="73">
        <v>64</v>
      </c>
      <c r="J671" s="73">
        <v>65</v>
      </c>
      <c r="K671" s="73">
        <v>66</v>
      </c>
      <c r="L671" s="74"/>
      <c r="M671" s="74"/>
      <c r="N671" s="74"/>
      <c r="O671" s="74"/>
      <c r="P671" s="74"/>
    </row>
    <row r="672" spans="1:23" ht="15.75" customHeight="1" x14ac:dyDescent="0.25">
      <c r="A672" s="4" t="s">
        <v>1426</v>
      </c>
      <c r="B672" s="3" t="s">
        <v>1425</v>
      </c>
      <c r="C672" s="1" t="s">
        <v>3191</v>
      </c>
      <c r="D672" s="4" t="s">
        <v>1605</v>
      </c>
      <c r="E672" s="5">
        <v>42</v>
      </c>
      <c r="F672" s="7">
        <v>42</v>
      </c>
    </row>
    <row r="673" spans="1:9" ht="15.75" customHeight="1" x14ac:dyDescent="0.25">
      <c r="A673" s="4" t="s">
        <v>1428</v>
      </c>
      <c r="B673" s="3" t="s">
        <v>1427</v>
      </c>
      <c r="C673" s="1" t="s">
        <v>3184</v>
      </c>
      <c r="D673" s="4" t="s">
        <v>1605</v>
      </c>
      <c r="E673" s="5">
        <v>56</v>
      </c>
      <c r="F673" s="74"/>
    </row>
    <row r="674" spans="1:9" ht="15.75" customHeight="1" x14ac:dyDescent="0.25">
      <c r="A674" s="4" t="s">
        <v>1430</v>
      </c>
      <c r="B674" s="3" t="s">
        <v>1429</v>
      </c>
      <c r="C674" s="1" t="s">
        <v>3162</v>
      </c>
      <c r="D674" s="4" t="s">
        <v>1608</v>
      </c>
      <c r="E674" s="73">
        <v>34</v>
      </c>
      <c r="F674" s="1">
        <v>68</v>
      </c>
      <c r="G674" s="67"/>
      <c r="H674" s="67"/>
    </row>
    <row r="675" spans="1:9" ht="15.75" customHeight="1" x14ac:dyDescent="0.25">
      <c r="A675" s="4" t="s">
        <v>1432</v>
      </c>
      <c r="B675" s="3" t="s">
        <v>1431</v>
      </c>
      <c r="C675" s="1" t="s">
        <v>3163</v>
      </c>
      <c r="D675" s="4" t="s">
        <v>1653</v>
      </c>
      <c r="E675" s="5">
        <v>36</v>
      </c>
      <c r="F675" s="7">
        <v>40</v>
      </c>
      <c r="G675" s="7">
        <v>41</v>
      </c>
      <c r="H675" s="7">
        <v>42</v>
      </c>
      <c r="I675" s="67"/>
    </row>
    <row r="676" spans="1:9" ht="15.75" customHeight="1" x14ac:dyDescent="0.25">
      <c r="A676" s="4" t="s">
        <v>1434</v>
      </c>
      <c r="B676" s="66" t="s">
        <v>1433</v>
      </c>
      <c r="C676" s="1" t="s">
        <v>3159</v>
      </c>
      <c r="D676" s="4" t="s">
        <v>1605</v>
      </c>
      <c r="E676" s="5">
        <v>62</v>
      </c>
      <c r="F676" s="7">
        <v>60</v>
      </c>
      <c r="G676" s="7">
        <v>60</v>
      </c>
      <c r="H676" s="7">
        <v>60</v>
      </c>
      <c r="I676" s="7">
        <v>60</v>
      </c>
    </row>
    <row r="677" spans="1:9" ht="15.75" customHeight="1" x14ac:dyDescent="0.25">
      <c r="A677" s="4" t="s">
        <v>1436</v>
      </c>
      <c r="B677" s="14" t="s">
        <v>1435</v>
      </c>
      <c r="C677" s="1" t="s">
        <v>3161</v>
      </c>
      <c r="D677" s="4" t="s">
        <v>1617</v>
      </c>
      <c r="E677" s="72">
        <v>58</v>
      </c>
      <c r="F677" s="73">
        <v>58</v>
      </c>
      <c r="G677" s="73">
        <v>59</v>
      </c>
      <c r="H677" s="73">
        <v>60</v>
      </c>
      <c r="I677" s="74"/>
    </row>
    <row r="678" spans="1:9" ht="15.75" customHeight="1" x14ac:dyDescent="0.25">
      <c r="A678" s="4" t="s">
        <v>1438</v>
      </c>
      <c r="B678" s="3" t="s">
        <v>1779</v>
      </c>
      <c r="C678" s="1" t="s">
        <v>3138</v>
      </c>
      <c r="D678" s="4" t="s">
        <v>1780</v>
      </c>
      <c r="E678" s="7">
        <v>52</v>
      </c>
      <c r="F678" s="7">
        <v>52</v>
      </c>
      <c r="G678" s="7">
        <v>52</v>
      </c>
      <c r="H678" s="9">
        <v>48</v>
      </c>
    </row>
    <row r="679" spans="1:9" ht="15.75" customHeight="1" x14ac:dyDescent="0.25">
      <c r="A679" s="4" t="s">
        <v>1440</v>
      </c>
      <c r="B679" s="3" t="s">
        <v>1439</v>
      </c>
      <c r="C679" s="1" t="s">
        <v>3135</v>
      </c>
      <c r="D679" s="4" t="s">
        <v>1600</v>
      </c>
      <c r="E679" s="5">
        <v>74</v>
      </c>
      <c r="F679" s="7">
        <v>74</v>
      </c>
      <c r="G679" s="7">
        <v>74</v>
      </c>
      <c r="H679" s="7">
        <v>74</v>
      </c>
    </row>
    <row r="680" spans="1:9" ht="15.75" customHeight="1" x14ac:dyDescent="0.25">
      <c r="A680" s="4" t="s">
        <v>1442</v>
      </c>
      <c r="B680" s="3" t="s">
        <v>1441</v>
      </c>
      <c r="C680" s="1" t="s">
        <v>150</v>
      </c>
      <c r="D680" s="4" t="s">
        <v>1676</v>
      </c>
      <c r="E680" s="5">
        <v>36</v>
      </c>
      <c r="F680" s="7">
        <v>40</v>
      </c>
      <c r="G680" s="74"/>
      <c r="H680" s="74"/>
    </row>
    <row r="681" spans="1:9" ht="15.75" customHeight="1" x14ac:dyDescent="0.25">
      <c r="A681" s="4" t="s">
        <v>1444</v>
      </c>
      <c r="B681" s="3" t="s">
        <v>1443</v>
      </c>
      <c r="C681" s="1" t="s">
        <v>65</v>
      </c>
      <c r="D681" s="4" t="s">
        <v>1781</v>
      </c>
      <c r="E681" s="5">
        <v>68</v>
      </c>
      <c r="F681" s="7">
        <v>70</v>
      </c>
    </row>
    <row r="682" spans="1:9" ht="15.75" customHeight="1" x14ac:dyDescent="0.25">
      <c r="A682" s="4" t="s">
        <v>1446</v>
      </c>
      <c r="B682" s="3" t="s">
        <v>1445</v>
      </c>
      <c r="C682" s="1" t="s">
        <v>157</v>
      </c>
      <c r="D682" s="4" t="s">
        <v>1605</v>
      </c>
      <c r="E682" s="5">
        <v>88</v>
      </c>
      <c r="F682" s="74"/>
    </row>
    <row r="683" spans="1:9" ht="15.75" customHeight="1" x14ac:dyDescent="0.25">
      <c r="A683" s="4" t="s">
        <v>1448</v>
      </c>
      <c r="B683" s="3" t="s">
        <v>1447</v>
      </c>
      <c r="C683" s="1" t="s">
        <v>1782</v>
      </c>
      <c r="D683" s="4" t="s">
        <v>1605</v>
      </c>
      <c r="E683" s="5">
        <v>66</v>
      </c>
      <c r="F683" s="7">
        <v>66</v>
      </c>
    </row>
    <row r="684" spans="1:9" ht="15.75" customHeight="1" x14ac:dyDescent="0.25">
      <c r="A684" s="4" t="s">
        <v>1450</v>
      </c>
      <c r="B684" s="3" t="s">
        <v>1449</v>
      </c>
      <c r="C684" s="1" t="s">
        <v>150</v>
      </c>
      <c r="D684" s="4" t="s">
        <v>1605</v>
      </c>
      <c r="E684" s="5">
        <v>48</v>
      </c>
      <c r="F684" s="74"/>
    </row>
    <row r="685" spans="1:9" ht="15.75" customHeight="1" x14ac:dyDescent="0.25">
      <c r="A685" s="4" t="s">
        <v>1452</v>
      </c>
      <c r="B685" s="3" t="s">
        <v>1451</v>
      </c>
      <c r="C685" s="1" t="s">
        <v>3192</v>
      </c>
      <c r="D685" s="4" t="s">
        <v>1605</v>
      </c>
      <c r="E685" s="5">
        <v>52</v>
      </c>
    </row>
    <row r="686" spans="1:9" ht="15.75" customHeight="1" x14ac:dyDescent="0.25">
      <c r="A686" s="4" t="s">
        <v>1454</v>
      </c>
      <c r="B686" s="3" t="s">
        <v>1453</v>
      </c>
      <c r="C686" s="1" t="s">
        <v>3135</v>
      </c>
      <c r="D686" s="4" t="s">
        <v>1603</v>
      </c>
      <c r="E686" s="18">
        <v>80</v>
      </c>
    </row>
    <row r="687" spans="1:9" ht="15.75" customHeight="1" x14ac:dyDescent="0.25">
      <c r="A687" s="4" t="s">
        <v>1456</v>
      </c>
      <c r="B687" s="3" t="s">
        <v>1455</v>
      </c>
      <c r="C687" s="1" t="s">
        <v>344</v>
      </c>
      <c r="D687" s="17" t="s">
        <v>1672</v>
      </c>
      <c r="E687" s="71">
        <v>12</v>
      </c>
    </row>
    <row r="688" spans="1:9" ht="15.75" customHeight="1" x14ac:dyDescent="0.25">
      <c r="A688" s="4" t="s">
        <v>1458</v>
      </c>
      <c r="B688" s="3" t="s">
        <v>1457</v>
      </c>
      <c r="C688" s="1" t="s">
        <v>3135</v>
      </c>
      <c r="D688" s="4" t="s">
        <v>1600</v>
      </c>
      <c r="E688" s="5">
        <v>72</v>
      </c>
      <c r="F688" s="67"/>
      <c r="G688" s="67"/>
      <c r="H688" s="67"/>
    </row>
    <row r="689" spans="1:20" ht="15.75" customHeight="1" x14ac:dyDescent="0.25">
      <c r="A689" s="4" t="s">
        <v>1460</v>
      </c>
      <c r="B689" s="3" t="s">
        <v>1459</v>
      </c>
      <c r="C689" s="1" t="s">
        <v>3135</v>
      </c>
      <c r="D689" s="4" t="s">
        <v>1640</v>
      </c>
      <c r="E689" s="5">
        <v>82</v>
      </c>
      <c r="F689" s="7">
        <v>84</v>
      </c>
      <c r="G689" s="19">
        <v>82</v>
      </c>
      <c r="H689" s="19">
        <v>86</v>
      </c>
      <c r="I689" s="67"/>
      <c r="J689" s="67"/>
      <c r="K689" s="67"/>
      <c r="L689" s="67"/>
      <c r="M689" s="67"/>
      <c r="N689" s="67"/>
      <c r="O689" s="67"/>
      <c r="P689" s="67"/>
      <c r="Q689" s="67"/>
      <c r="R689" s="67"/>
      <c r="S689" s="67"/>
      <c r="T689" s="67"/>
    </row>
    <row r="690" spans="1:20" ht="15.75" customHeight="1" x14ac:dyDescent="0.25">
      <c r="A690" s="4" t="s">
        <v>1462</v>
      </c>
      <c r="B690" s="3" t="s">
        <v>1461</v>
      </c>
      <c r="C690" s="1" t="s">
        <v>65</v>
      </c>
      <c r="D690" s="4" t="s">
        <v>1605</v>
      </c>
      <c r="E690" s="5">
        <v>84</v>
      </c>
      <c r="F690" s="7">
        <v>78</v>
      </c>
      <c r="G690" s="7">
        <v>78</v>
      </c>
      <c r="H690" s="7">
        <v>80</v>
      </c>
      <c r="I690" s="7">
        <v>78</v>
      </c>
      <c r="J690" s="7">
        <v>78</v>
      </c>
      <c r="K690" s="7">
        <v>80</v>
      </c>
      <c r="L690" s="7">
        <v>78</v>
      </c>
      <c r="M690" s="7">
        <v>80</v>
      </c>
      <c r="N690" s="7">
        <v>83</v>
      </c>
      <c r="O690" s="7">
        <v>78</v>
      </c>
      <c r="P690" s="7">
        <v>80</v>
      </c>
      <c r="Q690" s="7">
        <v>81</v>
      </c>
      <c r="R690" s="7">
        <v>82</v>
      </c>
      <c r="S690" s="7">
        <v>83</v>
      </c>
      <c r="T690" s="7">
        <v>78</v>
      </c>
    </row>
    <row r="691" spans="1:20" ht="15.75" customHeight="1" x14ac:dyDescent="0.25">
      <c r="A691" s="4" t="s">
        <v>1464</v>
      </c>
      <c r="B691" s="3" t="s">
        <v>1463</v>
      </c>
      <c r="C691" s="1" t="s">
        <v>157</v>
      </c>
      <c r="D691" s="4" t="s">
        <v>1605</v>
      </c>
      <c r="E691" s="5">
        <v>94</v>
      </c>
      <c r="F691" s="74"/>
      <c r="G691" s="74"/>
      <c r="H691" s="74"/>
      <c r="I691" s="74"/>
      <c r="J691" s="74"/>
      <c r="K691" s="74"/>
      <c r="L691" s="74"/>
      <c r="M691" s="74"/>
      <c r="N691" s="74"/>
      <c r="O691" s="74"/>
      <c r="P691" s="74"/>
      <c r="Q691" s="74"/>
      <c r="R691" s="74"/>
      <c r="S691" s="74"/>
      <c r="T691" s="74"/>
    </row>
    <row r="692" spans="1:20" ht="15.75" customHeight="1" x14ac:dyDescent="0.25">
      <c r="A692" s="4" t="s">
        <v>1466</v>
      </c>
      <c r="B692" s="3" t="s">
        <v>1465</v>
      </c>
      <c r="C692" s="1" t="s">
        <v>157</v>
      </c>
      <c r="D692" s="4" t="s">
        <v>1605</v>
      </c>
      <c r="E692" s="5">
        <v>88</v>
      </c>
      <c r="F692" s="67"/>
      <c r="G692" s="67"/>
      <c r="H692" s="67"/>
      <c r="I692" s="67"/>
      <c r="J692" s="67"/>
    </row>
    <row r="693" spans="1:20" ht="15.75" customHeight="1" x14ac:dyDescent="0.25">
      <c r="A693" s="4" t="s">
        <v>1468</v>
      </c>
      <c r="B693" s="3" t="s">
        <v>1467</v>
      </c>
      <c r="C693" s="1" t="s">
        <v>96</v>
      </c>
      <c r="D693" s="4" t="s">
        <v>1605</v>
      </c>
      <c r="E693" s="5">
        <v>36</v>
      </c>
      <c r="F693" s="7">
        <v>44</v>
      </c>
      <c r="G693" s="7">
        <v>38</v>
      </c>
      <c r="H693" s="7">
        <v>50</v>
      </c>
      <c r="I693" s="7">
        <v>36</v>
      </c>
      <c r="J693" s="7">
        <v>58</v>
      </c>
    </row>
    <row r="694" spans="1:20" ht="15.75" customHeight="1" x14ac:dyDescent="0.25">
      <c r="A694" s="4" t="s">
        <v>1470</v>
      </c>
      <c r="B694" s="3" t="s">
        <v>1783</v>
      </c>
      <c r="C694" s="1" t="s">
        <v>96</v>
      </c>
      <c r="D694" s="4" t="s">
        <v>1748</v>
      </c>
      <c r="E694" s="5">
        <v>38</v>
      </c>
      <c r="F694" s="9">
        <v>38</v>
      </c>
      <c r="G694" s="74"/>
      <c r="H694" s="74"/>
      <c r="I694" s="74"/>
      <c r="J694" s="74"/>
    </row>
    <row r="695" spans="1:20" ht="15.75" customHeight="1" x14ac:dyDescent="0.25">
      <c r="A695" s="4" t="s">
        <v>1472</v>
      </c>
      <c r="B695" s="3" t="s">
        <v>1471</v>
      </c>
      <c r="C695" s="1" t="s">
        <v>3172</v>
      </c>
      <c r="D695" s="4" t="s">
        <v>1609</v>
      </c>
      <c r="E695" s="5">
        <v>54</v>
      </c>
      <c r="F695" s="74"/>
    </row>
    <row r="696" spans="1:20" ht="15.75" customHeight="1" x14ac:dyDescent="0.25">
      <c r="A696" s="4" t="s">
        <v>1474</v>
      </c>
      <c r="B696" s="3" t="s">
        <v>1473</v>
      </c>
      <c r="C696" s="1" t="s">
        <v>3135</v>
      </c>
      <c r="D696" s="4" t="s">
        <v>1605</v>
      </c>
      <c r="E696" s="5">
        <v>64</v>
      </c>
      <c r="F696" s="67"/>
      <c r="G696" s="67"/>
      <c r="H696" s="67"/>
      <c r="I696" s="67"/>
      <c r="J696" s="67"/>
      <c r="K696" s="67"/>
      <c r="L696" s="67"/>
      <c r="M696" s="67"/>
      <c r="N696" s="67"/>
      <c r="O696" s="67"/>
    </row>
    <row r="697" spans="1:20" ht="15.75" customHeight="1" x14ac:dyDescent="0.25">
      <c r="A697" s="4" t="s">
        <v>1476</v>
      </c>
      <c r="B697" s="3" t="s">
        <v>1475</v>
      </c>
      <c r="C697" s="1" t="s">
        <v>386</v>
      </c>
      <c r="D697" s="4" t="s">
        <v>1605</v>
      </c>
      <c r="E697" s="5">
        <v>58</v>
      </c>
      <c r="F697" s="7">
        <v>58</v>
      </c>
      <c r="G697" s="7">
        <v>58</v>
      </c>
      <c r="H697" s="7">
        <v>58</v>
      </c>
      <c r="I697" s="7">
        <v>58</v>
      </c>
      <c r="J697" s="7">
        <v>46</v>
      </c>
      <c r="K697" s="7">
        <v>58</v>
      </c>
      <c r="L697" s="7">
        <v>58</v>
      </c>
      <c r="M697" s="7">
        <v>58</v>
      </c>
      <c r="N697" s="7">
        <v>58</v>
      </c>
      <c r="O697" s="7">
        <v>62</v>
      </c>
    </row>
    <row r="698" spans="1:20" ht="15.75" customHeight="1" x14ac:dyDescent="0.25">
      <c r="A698" s="4" t="s">
        <v>1478</v>
      </c>
      <c r="B698" s="3" t="s">
        <v>1477</v>
      </c>
      <c r="C698" s="1" t="s">
        <v>3135</v>
      </c>
      <c r="D698" s="4" t="s">
        <v>1600</v>
      </c>
      <c r="E698" s="5">
        <v>52</v>
      </c>
      <c r="F698" s="7">
        <v>52</v>
      </c>
      <c r="G698" s="7">
        <v>54</v>
      </c>
      <c r="H698" s="7">
        <v>54</v>
      </c>
      <c r="I698" s="7">
        <v>54</v>
      </c>
      <c r="J698" s="7">
        <v>54</v>
      </c>
      <c r="K698" s="7">
        <v>56</v>
      </c>
      <c r="L698" s="7">
        <v>56</v>
      </c>
      <c r="M698" s="7">
        <v>56</v>
      </c>
      <c r="N698" s="7">
        <v>56</v>
      </c>
      <c r="O698" s="7">
        <v>56</v>
      </c>
    </row>
    <row r="699" spans="1:20" ht="15.75" customHeight="1" x14ac:dyDescent="0.25">
      <c r="A699" s="4" t="s">
        <v>1480</v>
      </c>
      <c r="B699" s="3" t="s">
        <v>1479</v>
      </c>
      <c r="C699" s="1" t="s">
        <v>3141</v>
      </c>
      <c r="D699" s="4" t="s">
        <v>1784</v>
      </c>
      <c r="E699" s="71">
        <v>65</v>
      </c>
      <c r="F699" s="73">
        <v>66</v>
      </c>
      <c r="G699" s="73">
        <v>66</v>
      </c>
      <c r="H699" s="73">
        <v>70</v>
      </c>
      <c r="I699" s="74"/>
      <c r="J699" s="74"/>
      <c r="K699" s="74"/>
      <c r="L699" s="74"/>
      <c r="M699" s="74"/>
      <c r="N699" s="74"/>
      <c r="O699" s="74"/>
    </row>
    <row r="700" spans="1:20" ht="15.75" customHeight="1" x14ac:dyDescent="0.25">
      <c r="A700" s="4" t="s">
        <v>1482</v>
      </c>
      <c r="B700" s="3" t="s">
        <v>1481</v>
      </c>
      <c r="C700" s="1" t="s">
        <v>135</v>
      </c>
      <c r="D700" s="4" t="s">
        <v>1600</v>
      </c>
      <c r="E700" s="5">
        <v>58</v>
      </c>
      <c r="F700" s="7">
        <v>58</v>
      </c>
      <c r="G700" s="7">
        <v>58</v>
      </c>
      <c r="H700" s="7">
        <v>62</v>
      </c>
      <c r="I700" s="7">
        <v>62</v>
      </c>
      <c r="J700" s="7">
        <v>62</v>
      </c>
      <c r="K700" s="4"/>
      <c r="L700" s="4"/>
      <c r="M700" s="4"/>
      <c r="N700" s="4"/>
    </row>
    <row r="701" spans="1:20" ht="15.75" customHeight="1" x14ac:dyDescent="0.25">
      <c r="A701" s="4" t="s">
        <v>1484</v>
      </c>
      <c r="B701" s="3" t="s">
        <v>1483</v>
      </c>
      <c r="C701" s="1" t="s">
        <v>79</v>
      </c>
      <c r="D701" s="4" t="s">
        <v>1615</v>
      </c>
      <c r="E701" s="71">
        <v>52</v>
      </c>
      <c r="F701" s="74"/>
      <c r="G701" s="74"/>
      <c r="H701" s="74"/>
      <c r="I701" s="74"/>
      <c r="J701" s="74"/>
    </row>
    <row r="702" spans="1:20" ht="15.75" customHeight="1" x14ac:dyDescent="0.25">
      <c r="A702" s="4" t="s">
        <v>1486</v>
      </c>
      <c r="B702" s="3" t="s">
        <v>1485</v>
      </c>
      <c r="C702" s="1" t="s">
        <v>150</v>
      </c>
      <c r="D702" s="4" t="s">
        <v>1605</v>
      </c>
      <c r="E702" s="5">
        <v>56</v>
      </c>
      <c r="F702" s="67"/>
      <c r="G702" s="67"/>
      <c r="H702" s="67"/>
      <c r="I702" s="67"/>
      <c r="J702" s="67"/>
    </row>
    <row r="703" spans="1:20" ht="15.75" customHeight="1" x14ac:dyDescent="0.25">
      <c r="A703" s="4" t="s">
        <v>1488</v>
      </c>
      <c r="B703" s="3" t="s">
        <v>1487</v>
      </c>
      <c r="C703" s="1" t="s">
        <v>3135</v>
      </c>
      <c r="D703" s="4" t="s">
        <v>1683</v>
      </c>
      <c r="E703" s="5">
        <v>63</v>
      </c>
      <c r="F703" s="7">
        <v>64</v>
      </c>
      <c r="G703" s="7">
        <v>64</v>
      </c>
      <c r="H703" s="7">
        <v>66</v>
      </c>
      <c r="I703" s="7">
        <v>66</v>
      </c>
      <c r="J703" s="7">
        <v>66</v>
      </c>
    </row>
    <row r="704" spans="1:20" ht="15.75" customHeight="1" x14ac:dyDescent="0.25">
      <c r="A704" s="4" t="s">
        <v>1490</v>
      </c>
      <c r="B704" s="3" t="s">
        <v>1489</v>
      </c>
      <c r="C704" s="1" t="s">
        <v>3171</v>
      </c>
      <c r="D704" s="4" t="s">
        <v>1603</v>
      </c>
      <c r="E704" s="5">
        <v>50</v>
      </c>
      <c r="F704" s="74"/>
      <c r="G704" s="74"/>
      <c r="H704" s="74"/>
      <c r="I704" s="74"/>
      <c r="J704" s="74"/>
    </row>
    <row r="705" spans="1:12" ht="15.75" customHeight="1" x14ac:dyDescent="0.25">
      <c r="A705" s="4" t="s">
        <v>1492</v>
      </c>
      <c r="B705" s="3" t="s">
        <v>1491</v>
      </c>
      <c r="C705" s="1" t="s">
        <v>65</v>
      </c>
      <c r="D705" s="6" t="s">
        <v>1785</v>
      </c>
      <c r="E705" s="71">
        <v>78</v>
      </c>
      <c r="F705" s="67"/>
      <c r="G705" s="67"/>
    </row>
    <row r="706" spans="1:12" ht="15.75" customHeight="1" x14ac:dyDescent="0.25">
      <c r="A706" s="4" t="s">
        <v>1494</v>
      </c>
      <c r="B706" s="3" t="s">
        <v>1493</v>
      </c>
      <c r="C706" s="1" t="s">
        <v>3135</v>
      </c>
      <c r="D706" s="4" t="s">
        <v>1600</v>
      </c>
      <c r="E706" s="5">
        <v>74</v>
      </c>
      <c r="F706" s="7">
        <v>76</v>
      </c>
      <c r="G706" s="19">
        <v>72</v>
      </c>
      <c r="H706" s="67"/>
      <c r="I706" s="67"/>
      <c r="J706" s="67"/>
      <c r="K706" s="67"/>
    </row>
    <row r="707" spans="1:12" ht="15.75" customHeight="1" x14ac:dyDescent="0.25">
      <c r="A707" s="4" t="s">
        <v>1496</v>
      </c>
      <c r="B707" s="3" t="s">
        <v>1495</v>
      </c>
      <c r="C707" s="1" t="s">
        <v>3170</v>
      </c>
      <c r="D707" s="4" t="s">
        <v>1786</v>
      </c>
      <c r="E707" s="5">
        <v>48</v>
      </c>
      <c r="F707" s="7">
        <v>48</v>
      </c>
      <c r="G707" s="7">
        <v>48</v>
      </c>
      <c r="H707" s="7">
        <v>48</v>
      </c>
      <c r="I707" s="7">
        <v>48</v>
      </c>
      <c r="J707" s="7">
        <v>46</v>
      </c>
      <c r="K707" s="9">
        <v>48</v>
      </c>
    </row>
    <row r="708" spans="1:12" ht="15.75" customHeight="1" x14ac:dyDescent="0.25">
      <c r="A708" s="4" t="s">
        <v>1498</v>
      </c>
      <c r="B708" s="3" t="s">
        <v>1497</v>
      </c>
      <c r="C708" s="1" t="s">
        <v>96</v>
      </c>
      <c r="D708" s="4" t="s">
        <v>1605</v>
      </c>
      <c r="E708" s="5">
        <v>32</v>
      </c>
      <c r="F708" s="74"/>
      <c r="G708" s="74"/>
      <c r="H708" s="74"/>
      <c r="I708" s="74"/>
      <c r="J708" s="74"/>
      <c r="K708" s="74"/>
    </row>
    <row r="709" spans="1:12" ht="15.75" customHeight="1" x14ac:dyDescent="0.25">
      <c r="A709" s="4" t="s">
        <v>1500</v>
      </c>
      <c r="B709" s="3" t="s">
        <v>1499</v>
      </c>
      <c r="C709" s="1" t="s">
        <v>3137</v>
      </c>
      <c r="D709" s="4" t="s">
        <v>1605</v>
      </c>
      <c r="E709" s="5">
        <v>70</v>
      </c>
      <c r="F709" s="7">
        <v>58</v>
      </c>
    </row>
    <row r="710" spans="1:12" ht="15.75" customHeight="1" x14ac:dyDescent="0.25">
      <c r="A710" s="4" t="s">
        <v>1502</v>
      </c>
      <c r="B710" s="3" t="s">
        <v>1501</v>
      </c>
      <c r="C710" s="1" t="s">
        <v>65</v>
      </c>
      <c r="D710" s="4" t="s">
        <v>1605</v>
      </c>
      <c r="E710" s="5">
        <v>66</v>
      </c>
      <c r="F710" s="74"/>
      <c r="G710" s="67"/>
    </row>
    <row r="711" spans="1:12" ht="15.75" customHeight="1" x14ac:dyDescent="0.25">
      <c r="A711" s="4" t="s">
        <v>1504</v>
      </c>
      <c r="B711" s="3" t="s">
        <v>1503</v>
      </c>
      <c r="C711" s="1" t="s">
        <v>357</v>
      </c>
      <c r="D711" s="4" t="s">
        <v>1645</v>
      </c>
      <c r="E711" s="5">
        <v>66</v>
      </c>
      <c r="F711" s="7">
        <v>67</v>
      </c>
      <c r="G711" s="7">
        <v>68</v>
      </c>
    </row>
    <row r="712" spans="1:12" ht="15.75" customHeight="1" x14ac:dyDescent="0.25">
      <c r="A712" s="4" t="s">
        <v>1506</v>
      </c>
      <c r="B712" s="3" t="s">
        <v>1505</v>
      </c>
      <c r="C712" s="1" t="s">
        <v>135</v>
      </c>
      <c r="D712" s="4" t="s">
        <v>1608</v>
      </c>
      <c r="E712" s="5">
        <v>62</v>
      </c>
      <c r="F712" s="74"/>
      <c r="G712" s="74"/>
      <c r="H712" s="67"/>
    </row>
    <row r="713" spans="1:12" ht="15.75" customHeight="1" x14ac:dyDescent="0.25">
      <c r="A713" s="4" t="s">
        <v>1508</v>
      </c>
      <c r="B713" s="3" t="s">
        <v>1507</v>
      </c>
      <c r="C713" s="1" t="s">
        <v>3152</v>
      </c>
      <c r="D713" s="4" t="s">
        <v>1605</v>
      </c>
      <c r="E713" s="71">
        <v>54</v>
      </c>
      <c r="F713" s="1">
        <v>56</v>
      </c>
      <c r="G713" s="1">
        <v>58</v>
      </c>
      <c r="H713" s="1">
        <v>58</v>
      </c>
    </row>
    <row r="714" spans="1:12" ht="15.75" customHeight="1" x14ac:dyDescent="0.25">
      <c r="A714" s="4" t="s">
        <v>1510</v>
      </c>
      <c r="B714" s="3" t="s">
        <v>1509</v>
      </c>
      <c r="C714" s="1" t="s">
        <v>3135</v>
      </c>
      <c r="D714" s="4" t="s">
        <v>1683</v>
      </c>
      <c r="E714" s="5">
        <v>70</v>
      </c>
      <c r="F714" s="67"/>
      <c r="G714" s="67"/>
      <c r="H714" s="67"/>
      <c r="I714" s="67"/>
      <c r="J714" s="67"/>
      <c r="K714" s="67"/>
      <c r="L714" s="67"/>
    </row>
    <row r="715" spans="1:12" ht="15.75" customHeight="1" x14ac:dyDescent="0.25">
      <c r="A715" s="4" t="s">
        <v>1512</v>
      </c>
      <c r="B715" s="3" t="s">
        <v>1511</v>
      </c>
      <c r="C715" s="1" t="s">
        <v>3135</v>
      </c>
      <c r="D715" s="4" t="s">
        <v>1640</v>
      </c>
      <c r="E715" s="5">
        <v>68</v>
      </c>
      <c r="F715" s="7">
        <v>70</v>
      </c>
      <c r="G715" s="7">
        <v>70</v>
      </c>
      <c r="H715" s="7">
        <v>70</v>
      </c>
      <c r="I715" s="7">
        <v>72</v>
      </c>
      <c r="J715" s="19">
        <v>70</v>
      </c>
      <c r="K715" s="19">
        <v>70</v>
      </c>
      <c r="L715" s="19">
        <v>72</v>
      </c>
    </row>
    <row r="716" spans="1:12" ht="15.75" customHeight="1" x14ac:dyDescent="0.25">
      <c r="A716" s="4" t="s">
        <v>1514</v>
      </c>
      <c r="B716" s="66" t="s">
        <v>1513</v>
      </c>
      <c r="C716" s="1" t="s">
        <v>96</v>
      </c>
      <c r="D716" s="4" t="s">
        <v>1767</v>
      </c>
      <c r="E716" s="5">
        <v>61</v>
      </c>
      <c r="F716" s="7">
        <v>62</v>
      </c>
      <c r="G716" s="7">
        <v>62</v>
      </c>
      <c r="H716" s="74"/>
      <c r="I716" s="74"/>
      <c r="J716" s="74"/>
      <c r="K716" s="74"/>
      <c r="L716" s="74"/>
    </row>
    <row r="717" spans="1:12" ht="15.75" customHeight="1" x14ac:dyDescent="0.25">
      <c r="A717" s="4" t="s">
        <v>1516</v>
      </c>
      <c r="B717" s="14" t="s">
        <v>1515</v>
      </c>
      <c r="C717" s="1" t="s">
        <v>79</v>
      </c>
      <c r="D717" s="4" t="s">
        <v>1617</v>
      </c>
      <c r="E717" s="72">
        <v>60</v>
      </c>
      <c r="F717" s="73">
        <v>60</v>
      </c>
      <c r="G717" s="74"/>
      <c r="H717" s="67"/>
    </row>
    <row r="718" spans="1:12" ht="15.75" customHeight="1" x14ac:dyDescent="0.25">
      <c r="A718" s="4" t="s">
        <v>1518</v>
      </c>
      <c r="B718" s="3" t="s">
        <v>1517</v>
      </c>
      <c r="C718" s="1" t="s">
        <v>65</v>
      </c>
      <c r="D718" s="4" t="s">
        <v>1656</v>
      </c>
      <c r="E718" s="5">
        <v>84</v>
      </c>
      <c r="F718" s="7">
        <v>85</v>
      </c>
      <c r="G718" s="8">
        <v>82</v>
      </c>
      <c r="H718" s="8">
        <v>84</v>
      </c>
    </row>
    <row r="719" spans="1:12" ht="15.75" customHeight="1" x14ac:dyDescent="0.25">
      <c r="A719" s="4" t="s">
        <v>1520</v>
      </c>
      <c r="B719" s="3" t="s">
        <v>1787</v>
      </c>
      <c r="C719" s="1" t="s">
        <v>135</v>
      </c>
      <c r="D719" s="4" t="s">
        <v>1600</v>
      </c>
      <c r="E719" s="5">
        <v>60</v>
      </c>
      <c r="F719" s="7">
        <v>60</v>
      </c>
      <c r="G719" s="7">
        <v>60</v>
      </c>
      <c r="H719" s="7">
        <v>60</v>
      </c>
    </row>
    <row r="720" spans="1:12" ht="15.75" customHeight="1" x14ac:dyDescent="0.25">
      <c r="A720" s="4" t="s">
        <v>1522</v>
      </c>
      <c r="B720" s="3" t="s">
        <v>1521</v>
      </c>
      <c r="C720" s="1" t="s">
        <v>3153</v>
      </c>
      <c r="D720" s="4" t="s">
        <v>1788</v>
      </c>
      <c r="E720" s="5">
        <v>38</v>
      </c>
      <c r="F720" s="7">
        <v>40</v>
      </c>
      <c r="G720" s="7">
        <v>39</v>
      </c>
      <c r="H720" s="74"/>
      <c r="I720" s="67"/>
      <c r="J720" s="67"/>
      <c r="K720" s="67"/>
      <c r="L720" s="67"/>
    </row>
    <row r="721" spans="1:20" ht="15.75" customHeight="1" x14ac:dyDescent="0.25">
      <c r="A721" s="4" t="s">
        <v>1524</v>
      </c>
      <c r="B721" s="3" t="s">
        <v>1789</v>
      </c>
      <c r="C721" s="1" t="s">
        <v>3153</v>
      </c>
      <c r="D721" s="4" t="s">
        <v>1790</v>
      </c>
      <c r="E721" s="5">
        <v>38</v>
      </c>
      <c r="F721" s="7">
        <v>40</v>
      </c>
      <c r="G721" s="7">
        <v>41</v>
      </c>
      <c r="H721" s="7">
        <v>42</v>
      </c>
      <c r="I721" s="7">
        <v>43</v>
      </c>
      <c r="J721" s="7">
        <v>62</v>
      </c>
      <c r="K721" s="7">
        <v>64</v>
      </c>
      <c r="L721" s="7">
        <v>42</v>
      </c>
      <c r="M721" s="7">
        <v>42</v>
      </c>
      <c r="N721" s="7">
        <v>42</v>
      </c>
    </row>
    <row r="722" spans="1:20" ht="15.75" customHeight="1" x14ac:dyDescent="0.25">
      <c r="A722" s="4" t="s">
        <v>1526</v>
      </c>
      <c r="B722" s="3" t="s">
        <v>1525</v>
      </c>
      <c r="C722" s="1" t="s">
        <v>3163</v>
      </c>
      <c r="D722" s="4" t="s">
        <v>1653</v>
      </c>
      <c r="E722" s="5">
        <v>38</v>
      </c>
      <c r="F722" s="7">
        <v>74</v>
      </c>
      <c r="G722" s="74"/>
      <c r="H722" s="74"/>
      <c r="I722" s="74"/>
      <c r="J722" s="74"/>
      <c r="K722" s="74"/>
      <c r="L722" s="74"/>
      <c r="M722" s="74"/>
      <c r="N722" s="74"/>
    </row>
    <row r="723" spans="1:20" ht="15.75" customHeight="1" x14ac:dyDescent="0.25">
      <c r="A723" s="4" t="s">
        <v>1528</v>
      </c>
      <c r="B723" s="3" t="s">
        <v>1527</v>
      </c>
      <c r="C723" s="1" t="s">
        <v>79</v>
      </c>
      <c r="D723" s="4" t="s">
        <v>1662</v>
      </c>
      <c r="E723" s="5">
        <v>68</v>
      </c>
      <c r="F723" s="7">
        <v>68</v>
      </c>
      <c r="G723" s="7">
        <v>68</v>
      </c>
      <c r="H723" s="7">
        <v>68</v>
      </c>
      <c r="I723" s="7">
        <v>68</v>
      </c>
      <c r="J723" s="7">
        <v>68</v>
      </c>
      <c r="K723" s="7">
        <v>68</v>
      </c>
      <c r="L723" s="7">
        <v>69</v>
      </c>
    </row>
    <row r="724" spans="1:20" ht="15.75" customHeight="1" x14ac:dyDescent="0.25">
      <c r="A724" s="4" t="s">
        <v>1530</v>
      </c>
      <c r="B724" s="3" t="s">
        <v>1529</v>
      </c>
      <c r="C724" s="1" t="s">
        <v>3161</v>
      </c>
      <c r="D724" s="6" t="s">
        <v>1791</v>
      </c>
      <c r="E724" s="5">
        <v>32</v>
      </c>
      <c r="F724" s="74"/>
      <c r="G724" s="74"/>
      <c r="H724" s="74"/>
      <c r="I724" s="74"/>
      <c r="J724" s="74"/>
      <c r="K724" s="74"/>
      <c r="L724" s="74"/>
    </row>
    <row r="725" spans="1:20" ht="15.75" customHeight="1" x14ac:dyDescent="0.25">
      <c r="A725" s="4" t="s">
        <v>1532</v>
      </c>
      <c r="B725" s="3" t="s">
        <v>1531</v>
      </c>
      <c r="C725" s="1" t="s">
        <v>344</v>
      </c>
      <c r="D725" s="26" t="s">
        <v>1792</v>
      </c>
      <c r="E725" s="71">
        <v>12</v>
      </c>
    </row>
    <row r="726" spans="1:20" ht="15.75" customHeight="1" x14ac:dyDescent="0.25">
      <c r="A726" s="4" t="s">
        <v>1534</v>
      </c>
      <c r="B726" s="3" t="s">
        <v>1533</v>
      </c>
      <c r="C726" s="1" t="s">
        <v>3184</v>
      </c>
      <c r="D726" s="4" t="s">
        <v>1605</v>
      </c>
      <c r="E726" s="5">
        <v>54</v>
      </c>
      <c r="J726" s="67"/>
      <c r="K726" s="67"/>
    </row>
    <row r="727" spans="1:20" ht="15.75" customHeight="1" x14ac:dyDescent="0.25">
      <c r="A727" s="4" t="s">
        <v>1536</v>
      </c>
      <c r="B727" s="3" t="s">
        <v>1535</v>
      </c>
      <c r="C727" s="1" t="s">
        <v>201</v>
      </c>
      <c r="D727" s="4" t="s">
        <v>1626</v>
      </c>
      <c r="E727" s="5">
        <v>26</v>
      </c>
      <c r="J727" s="17"/>
      <c r="K727" s="17"/>
    </row>
    <row r="728" spans="1:20" ht="15.75" customHeight="1" x14ac:dyDescent="0.25">
      <c r="A728" s="4" t="s">
        <v>1538</v>
      </c>
      <c r="B728" s="3" t="s">
        <v>1537</v>
      </c>
      <c r="C728" s="1" t="s">
        <v>96</v>
      </c>
      <c r="D728" s="4" t="s">
        <v>1605</v>
      </c>
      <c r="E728" s="5">
        <v>30</v>
      </c>
    </row>
    <row r="729" spans="1:20" ht="15.75" customHeight="1" x14ac:dyDescent="0.25">
      <c r="A729" s="4" t="s">
        <v>1540</v>
      </c>
      <c r="B729" s="3" t="s">
        <v>1539</v>
      </c>
      <c r="C729" s="1" t="s">
        <v>157</v>
      </c>
      <c r="D729" s="6" t="s">
        <v>1793</v>
      </c>
      <c r="E729" s="5">
        <v>88</v>
      </c>
      <c r="F729" s="67"/>
    </row>
    <row r="730" spans="1:20" ht="15.75" customHeight="1" x14ac:dyDescent="0.25">
      <c r="A730" s="4" t="s">
        <v>1542</v>
      </c>
      <c r="B730" s="3" t="s">
        <v>1541</v>
      </c>
      <c r="C730" s="1" t="s">
        <v>3152</v>
      </c>
      <c r="D730" s="4" t="s">
        <v>1605</v>
      </c>
      <c r="E730" s="5">
        <v>66</v>
      </c>
      <c r="F730" s="7">
        <v>67</v>
      </c>
      <c r="G730" s="67"/>
      <c r="H730" s="67"/>
      <c r="I730" s="67"/>
    </row>
    <row r="731" spans="1:20" ht="15.75" customHeight="1" x14ac:dyDescent="0.25">
      <c r="A731" s="4" t="s">
        <v>1345</v>
      </c>
      <c r="B731" s="3" t="s">
        <v>1344</v>
      </c>
      <c r="C731" s="1" t="s">
        <v>3161</v>
      </c>
      <c r="D731" s="4" t="s">
        <v>1690</v>
      </c>
      <c r="E731" s="71">
        <f>27*2</f>
        <v>54</v>
      </c>
      <c r="F731" s="73">
        <v>56</v>
      </c>
      <c r="G731" s="73">
        <v>40</v>
      </c>
      <c r="H731" s="73">
        <v>54</v>
      </c>
      <c r="I731" s="73">
        <v>60</v>
      </c>
      <c r="J731" s="74"/>
      <c r="K731" s="74"/>
      <c r="L731" s="74"/>
      <c r="M731" s="74"/>
      <c r="N731" s="74"/>
      <c r="O731" s="74"/>
      <c r="P731" s="74"/>
      <c r="Q731" s="74"/>
      <c r="R731" s="74"/>
      <c r="S731" s="74"/>
      <c r="T731" s="74"/>
    </row>
    <row r="732" spans="1:20" ht="15.75" customHeight="1" x14ac:dyDescent="0.25">
      <c r="A732" s="4" t="s">
        <v>1544</v>
      </c>
      <c r="B732" s="3" t="s">
        <v>1794</v>
      </c>
      <c r="C732" s="1" t="s">
        <v>3152</v>
      </c>
      <c r="D732" s="4" t="s">
        <v>1605</v>
      </c>
      <c r="E732" s="5">
        <v>66</v>
      </c>
      <c r="F732" s="73">
        <v>62</v>
      </c>
      <c r="G732" s="1">
        <v>62</v>
      </c>
      <c r="H732" s="1">
        <v>62</v>
      </c>
    </row>
    <row r="733" spans="1:20" ht="15.75" customHeight="1" x14ac:dyDescent="0.25">
      <c r="A733" s="4" t="s">
        <v>1546</v>
      </c>
      <c r="B733" s="3" t="s">
        <v>1545</v>
      </c>
      <c r="C733" s="1" t="s">
        <v>79</v>
      </c>
      <c r="D733" s="4" t="s">
        <v>1795</v>
      </c>
      <c r="E733" s="71">
        <v>60</v>
      </c>
    </row>
    <row r="734" spans="1:20" ht="15.75" customHeight="1" x14ac:dyDescent="0.25">
      <c r="A734" s="4" t="s">
        <v>1548</v>
      </c>
      <c r="B734" s="3" t="s">
        <v>1547</v>
      </c>
      <c r="C734" s="1" t="s">
        <v>157</v>
      </c>
      <c r="D734" s="4" t="s">
        <v>1605</v>
      </c>
      <c r="E734" s="5">
        <v>88</v>
      </c>
      <c r="F734" s="67"/>
      <c r="G734" s="67"/>
      <c r="H734" s="67"/>
      <c r="I734" s="67"/>
      <c r="J734" s="67"/>
    </row>
    <row r="735" spans="1:20" ht="15.75" customHeight="1" x14ac:dyDescent="0.25">
      <c r="A735" s="4" t="s">
        <v>1552</v>
      </c>
      <c r="B735" s="3" t="s">
        <v>1551</v>
      </c>
      <c r="C735" s="1" t="s">
        <v>135</v>
      </c>
      <c r="D735" s="4" t="s">
        <v>1605</v>
      </c>
      <c r="E735" s="5">
        <v>64</v>
      </c>
      <c r="F735" s="7">
        <v>64</v>
      </c>
      <c r="G735" s="7">
        <v>64</v>
      </c>
      <c r="H735" s="7">
        <v>64</v>
      </c>
      <c r="I735" s="7">
        <v>64</v>
      </c>
      <c r="J735" s="7">
        <v>64</v>
      </c>
      <c r="K735" s="67"/>
    </row>
    <row r="736" spans="1:20" ht="15.75" customHeight="1" x14ac:dyDescent="0.25">
      <c r="A736" s="4" t="s">
        <v>1554</v>
      </c>
      <c r="B736" s="3" t="s">
        <v>1553</v>
      </c>
      <c r="C736" s="1" t="s">
        <v>3188</v>
      </c>
      <c r="D736" s="4" t="s">
        <v>1796</v>
      </c>
      <c r="E736" s="5">
        <v>18</v>
      </c>
      <c r="F736" s="7">
        <v>19</v>
      </c>
      <c r="G736" s="7">
        <v>20</v>
      </c>
      <c r="H736" s="7">
        <v>21</v>
      </c>
      <c r="I736" s="7">
        <v>22</v>
      </c>
      <c r="J736" s="7">
        <v>23</v>
      </c>
      <c r="K736" s="7">
        <v>24</v>
      </c>
    </row>
    <row r="737" spans="1:21" ht="15.75" customHeight="1" x14ac:dyDescent="0.25">
      <c r="A737" s="4" t="s">
        <v>1556</v>
      </c>
      <c r="B737" s="3" t="s">
        <v>1555</v>
      </c>
      <c r="C737" s="1" t="s">
        <v>3145</v>
      </c>
      <c r="D737" s="4" t="s">
        <v>1605</v>
      </c>
      <c r="E737" s="5">
        <v>82</v>
      </c>
      <c r="F737" s="7">
        <v>74</v>
      </c>
      <c r="G737" s="7">
        <v>80</v>
      </c>
      <c r="H737" s="7">
        <v>82</v>
      </c>
      <c r="I737" s="74"/>
      <c r="J737" s="74"/>
      <c r="K737" s="74"/>
      <c r="L737" s="67"/>
      <c r="M737" s="67"/>
      <c r="N737" s="67"/>
      <c r="O737" s="67"/>
      <c r="P737" s="67"/>
      <c r="Q737" s="67"/>
      <c r="R737" s="67"/>
      <c r="S737" s="67"/>
      <c r="T737" s="67"/>
      <c r="U737" s="67"/>
    </row>
    <row r="738" spans="1:21" ht="15.75" customHeight="1" x14ac:dyDescent="0.25">
      <c r="A738" s="4" t="s">
        <v>1558</v>
      </c>
      <c r="B738" s="3" t="s">
        <v>1557</v>
      </c>
      <c r="C738" s="1" t="s">
        <v>150</v>
      </c>
      <c r="D738" s="4" t="s">
        <v>1605</v>
      </c>
      <c r="E738" s="7">
        <v>32</v>
      </c>
      <c r="F738" s="7">
        <v>32</v>
      </c>
      <c r="G738" s="7">
        <v>32</v>
      </c>
      <c r="H738" s="7">
        <v>32</v>
      </c>
      <c r="I738" s="7">
        <v>32</v>
      </c>
      <c r="J738" s="7">
        <v>32</v>
      </c>
      <c r="K738" s="7">
        <v>32</v>
      </c>
      <c r="L738" s="7">
        <v>32</v>
      </c>
      <c r="M738" s="7">
        <v>32</v>
      </c>
      <c r="N738" s="7">
        <v>26</v>
      </c>
      <c r="O738" s="7">
        <v>27</v>
      </c>
      <c r="P738" s="7">
        <v>28</v>
      </c>
      <c r="Q738" s="7">
        <v>29</v>
      </c>
      <c r="R738" s="7">
        <v>30</v>
      </c>
      <c r="S738" s="7">
        <v>31</v>
      </c>
      <c r="T738" s="7">
        <v>32</v>
      </c>
      <c r="U738" s="7"/>
    </row>
    <row r="739" spans="1:21" ht="15.75" customHeight="1" x14ac:dyDescent="0.25">
      <c r="A739" s="4" t="s">
        <v>1560</v>
      </c>
      <c r="B739" s="3" t="s">
        <v>1559</v>
      </c>
      <c r="C739" s="1" t="s">
        <v>79</v>
      </c>
      <c r="D739" s="4" t="s">
        <v>1615</v>
      </c>
      <c r="E739" s="73">
        <v>62</v>
      </c>
      <c r="F739" s="73">
        <v>63</v>
      </c>
      <c r="G739" s="73">
        <v>64</v>
      </c>
      <c r="H739" s="74"/>
      <c r="I739" s="74"/>
      <c r="J739" s="74"/>
      <c r="K739" s="74"/>
      <c r="L739" s="74"/>
      <c r="M739" s="74"/>
      <c r="N739" s="74"/>
      <c r="O739" s="74"/>
      <c r="P739" s="74"/>
      <c r="Q739" s="74"/>
      <c r="R739" s="74"/>
      <c r="S739" s="74"/>
      <c r="T739" s="74"/>
      <c r="U739" s="74"/>
    </row>
    <row r="740" spans="1:21" ht="15.75" customHeight="1" x14ac:dyDescent="0.25">
      <c r="A740" s="4" t="s">
        <v>1562</v>
      </c>
      <c r="B740" s="3" t="s">
        <v>1561</v>
      </c>
      <c r="C740" s="1" t="s">
        <v>3138</v>
      </c>
      <c r="D740" s="4" t="s">
        <v>1603</v>
      </c>
      <c r="E740" s="18">
        <v>52</v>
      </c>
      <c r="F740" s="67"/>
      <c r="G740" s="67"/>
      <c r="H740" s="67"/>
      <c r="I740" s="67"/>
      <c r="J740" s="67"/>
      <c r="K740" s="67"/>
      <c r="L740" s="67"/>
      <c r="M740" s="67"/>
      <c r="N740" s="67"/>
      <c r="O740" s="67"/>
      <c r="P740" s="67"/>
      <c r="Q740" s="67"/>
      <c r="R740" s="67"/>
      <c r="S740" s="67"/>
    </row>
    <row r="741" spans="1:21" ht="15.75" customHeight="1" x14ac:dyDescent="0.25">
      <c r="A741" s="4" t="s">
        <v>1564</v>
      </c>
      <c r="B741" s="66" t="s">
        <v>1563</v>
      </c>
      <c r="C741" s="1" t="s">
        <v>3145</v>
      </c>
      <c r="D741" s="4" t="s">
        <v>1605</v>
      </c>
      <c r="E741" s="5">
        <v>82</v>
      </c>
      <c r="F741" s="7">
        <v>82</v>
      </c>
      <c r="G741" s="7">
        <v>82</v>
      </c>
      <c r="H741" s="7">
        <v>82</v>
      </c>
      <c r="I741" s="7">
        <v>74</v>
      </c>
      <c r="J741" s="7">
        <v>74</v>
      </c>
      <c r="K741" s="7">
        <v>74</v>
      </c>
      <c r="L741" s="7">
        <v>74</v>
      </c>
      <c r="M741" s="7">
        <v>86</v>
      </c>
      <c r="N741" s="7">
        <v>82</v>
      </c>
      <c r="O741" s="7">
        <v>70</v>
      </c>
      <c r="P741" s="7">
        <v>88</v>
      </c>
      <c r="Q741" s="7">
        <v>82</v>
      </c>
      <c r="R741" s="7">
        <v>74</v>
      </c>
      <c r="S741" s="7">
        <v>82</v>
      </c>
    </row>
    <row r="742" spans="1:21" ht="15.75" customHeight="1" x14ac:dyDescent="0.25">
      <c r="A742" s="4" t="s">
        <v>1566</v>
      </c>
      <c r="B742" s="14" t="s">
        <v>1565</v>
      </c>
      <c r="C742" s="1" t="s">
        <v>3145</v>
      </c>
      <c r="D742" s="4" t="s">
        <v>1617</v>
      </c>
      <c r="E742" s="72">
        <v>54</v>
      </c>
      <c r="F742" s="74"/>
      <c r="G742" s="74"/>
      <c r="H742" s="74"/>
      <c r="I742" s="74"/>
      <c r="J742" s="74"/>
      <c r="K742" s="74"/>
      <c r="L742" s="74"/>
      <c r="M742" s="74"/>
      <c r="N742" s="74"/>
      <c r="O742" s="74"/>
      <c r="P742" s="74"/>
      <c r="Q742" s="74"/>
      <c r="R742" s="74"/>
      <c r="S742" s="74"/>
    </row>
    <row r="743" spans="1:21" ht="15.75" customHeight="1" x14ac:dyDescent="0.25">
      <c r="A743" s="4" t="s">
        <v>1568</v>
      </c>
      <c r="B743" s="3" t="s">
        <v>1567</v>
      </c>
      <c r="C743" s="1" t="s">
        <v>3135</v>
      </c>
      <c r="D743" s="4" t="s">
        <v>1683</v>
      </c>
      <c r="E743" s="5">
        <v>68</v>
      </c>
      <c r="F743" s="7">
        <v>69</v>
      </c>
      <c r="G743" s="7">
        <v>70</v>
      </c>
      <c r="H743" s="7">
        <v>70</v>
      </c>
      <c r="I743" s="67"/>
      <c r="J743" s="67"/>
      <c r="K743" s="67"/>
      <c r="L743" s="67"/>
      <c r="M743" s="67"/>
      <c r="N743" s="67"/>
      <c r="O743" s="67"/>
      <c r="P743" s="67"/>
      <c r="Q743" s="67"/>
      <c r="R743" s="67"/>
    </row>
    <row r="744" spans="1:21" ht="15.75" customHeight="1" x14ac:dyDescent="0.25">
      <c r="A744" s="4" t="s">
        <v>1570</v>
      </c>
      <c r="B744" s="3" t="s">
        <v>1797</v>
      </c>
      <c r="C744" s="1" t="s">
        <v>324</v>
      </c>
      <c r="D744" s="4" t="s">
        <v>1656</v>
      </c>
      <c r="E744" s="10">
        <v>68</v>
      </c>
      <c r="F744" s="7">
        <v>58</v>
      </c>
      <c r="G744" s="7">
        <v>68</v>
      </c>
      <c r="H744" s="7">
        <v>68</v>
      </c>
      <c r="I744" s="7">
        <v>68</v>
      </c>
      <c r="J744" s="7">
        <v>68</v>
      </c>
      <c r="K744" s="7">
        <v>58</v>
      </c>
      <c r="L744" s="7">
        <v>62</v>
      </c>
      <c r="M744" s="7">
        <v>68</v>
      </c>
      <c r="N744" s="7">
        <v>69</v>
      </c>
      <c r="O744" s="7">
        <v>68</v>
      </c>
      <c r="P744" s="7">
        <v>69</v>
      </c>
      <c r="Q744" s="7">
        <v>72</v>
      </c>
      <c r="R744" s="8">
        <v>70</v>
      </c>
    </row>
    <row r="745" spans="1:21" ht="15.75" customHeight="1" x14ac:dyDescent="0.25">
      <c r="A745" s="4" t="s">
        <v>1572</v>
      </c>
      <c r="B745" s="3" t="s">
        <v>1571</v>
      </c>
      <c r="C745" s="1" t="s">
        <v>79</v>
      </c>
      <c r="D745" s="4" t="s">
        <v>1603</v>
      </c>
      <c r="E745" s="5">
        <v>62</v>
      </c>
      <c r="F745" s="74"/>
      <c r="G745" s="74"/>
      <c r="H745" s="74"/>
      <c r="I745" s="74"/>
      <c r="J745" s="74"/>
      <c r="K745" s="74"/>
      <c r="L745" s="74"/>
      <c r="M745" s="74"/>
      <c r="N745" s="74"/>
      <c r="O745" s="74"/>
      <c r="P745" s="74"/>
      <c r="Q745" s="74"/>
      <c r="R745" s="74"/>
    </row>
    <row r="746" spans="1:21" ht="15.75" customHeight="1" x14ac:dyDescent="0.25">
      <c r="A746" s="4" t="s">
        <v>1574</v>
      </c>
      <c r="B746" s="3" t="s">
        <v>1573</v>
      </c>
      <c r="C746" s="1" t="s">
        <v>3173</v>
      </c>
      <c r="D746" s="4" t="s">
        <v>1605</v>
      </c>
      <c r="E746" s="71">
        <v>60</v>
      </c>
      <c r="F746" s="1">
        <v>60</v>
      </c>
      <c r="G746" s="1">
        <v>68</v>
      </c>
      <c r="H746" s="1">
        <v>68</v>
      </c>
      <c r="I746" s="1">
        <v>65</v>
      </c>
      <c r="J746" s="1">
        <v>65</v>
      </c>
      <c r="K746" s="1">
        <v>60</v>
      </c>
      <c r="L746" s="1">
        <v>66</v>
      </c>
      <c r="M746" s="1">
        <v>68</v>
      </c>
    </row>
    <row r="747" spans="1:21" ht="15.75" customHeight="1" x14ac:dyDescent="0.25">
      <c r="A747" s="4" t="s">
        <v>1576</v>
      </c>
      <c r="B747" s="3" t="s">
        <v>1575</v>
      </c>
      <c r="C747" s="1" t="s">
        <v>3138</v>
      </c>
      <c r="D747" s="4" t="s">
        <v>1600</v>
      </c>
      <c r="E747" s="5">
        <v>52</v>
      </c>
      <c r="F747" s="7">
        <v>52</v>
      </c>
      <c r="G747" s="7">
        <v>52</v>
      </c>
      <c r="H747" s="4"/>
    </row>
    <row r="748" spans="1:21" ht="15.75" customHeight="1" x14ac:dyDescent="0.25">
      <c r="A748" s="4" t="s">
        <v>1578</v>
      </c>
      <c r="B748" s="3" t="s">
        <v>1798</v>
      </c>
      <c r="C748" s="1" t="s">
        <v>3161</v>
      </c>
      <c r="D748" s="4" t="s">
        <v>1799</v>
      </c>
      <c r="E748" s="71">
        <v>48</v>
      </c>
      <c r="F748" s="73">
        <v>48</v>
      </c>
      <c r="G748" s="73">
        <v>48</v>
      </c>
      <c r="H748" s="67"/>
    </row>
    <row r="749" spans="1:21" ht="15.75" customHeight="1" x14ac:dyDescent="0.25">
      <c r="A749" s="4" t="s">
        <v>1580</v>
      </c>
      <c r="B749" s="3" t="s">
        <v>1579</v>
      </c>
      <c r="C749" s="1" t="s">
        <v>3135</v>
      </c>
      <c r="D749" s="4" t="s">
        <v>1683</v>
      </c>
      <c r="E749" s="5">
        <v>68</v>
      </c>
      <c r="F749" s="4"/>
      <c r="G749" s="4"/>
      <c r="H749" s="4"/>
    </row>
    <row r="750" spans="1:21" ht="15.75" customHeight="1" x14ac:dyDescent="0.25">
      <c r="A750" s="4" t="s">
        <v>1582</v>
      </c>
      <c r="B750" s="3" t="s">
        <v>1581</v>
      </c>
      <c r="C750" s="1" t="s">
        <v>198</v>
      </c>
      <c r="D750" s="6" t="s">
        <v>1601</v>
      </c>
      <c r="E750" s="5">
        <v>62</v>
      </c>
      <c r="F750" s="7">
        <v>78</v>
      </c>
      <c r="G750" s="7">
        <v>78</v>
      </c>
      <c r="H750" s="67"/>
      <c r="I750" s="67"/>
      <c r="J750" s="67"/>
      <c r="K750" s="67"/>
    </row>
    <row r="751" spans="1:21" ht="15.75" customHeight="1" x14ac:dyDescent="0.25">
      <c r="A751" s="4" t="s">
        <v>1584</v>
      </c>
      <c r="B751" s="3" t="s">
        <v>1583</v>
      </c>
      <c r="C751" s="1" t="s">
        <v>304</v>
      </c>
      <c r="D751" s="4" t="s">
        <v>1605</v>
      </c>
      <c r="E751" s="5">
        <v>18</v>
      </c>
      <c r="F751" s="7">
        <v>18</v>
      </c>
      <c r="G751" s="7">
        <v>46</v>
      </c>
      <c r="H751" s="7">
        <v>46</v>
      </c>
      <c r="I751" s="7">
        <v>46</v>
      </c>
      <c r="J751" s="7">
        <v>18</v>
      </c>
      <c r="K751" s="7">
        <v>46</v>
      </c>
    </row>
    <row r="752" spans="1:21" ht="15.75" customHeight="1" x14ac:dyDescent="0.25">
      <c r="A752" s="4" t="s">
        <v>1586</v>
      </c>
      <c r="B752" s="3" t="s">
        <v>1585</v>
      </c>
      <c r="C752" s="1" t="s">
        <v>150</v>
      </c>
      <c r="D752" s="6" t="s">
        <v>1601</v>
      </c>
      <c r="E752" s="5">
        <v>44</v>
      </c>
      <c r="F752" s="7">
        <v>44</v>
      </c>
      <c r="G752" s="7">
        <v>52</v>
      </c>
      <c r="H752" s="74"/>
      <c r="I752" s="74"/>
      <c r="J752" s="74"/>
      <c r="K752" s="74"/>
    </row>
    <row r="753" spans="1:7" ht="15.75" customHeight="1" x14ac:dyDescent="0.25">
      <c r="A753" s="4" t="s">
        <v>1588</v>
      </c>
      <c r="B753" s="3" t="s">
        <v>1587</v>
      </c>
      <c r="C753" s="1" t="s">
        <v>3135</v>
      </c>
      <c r="D753" s="4" t="s">
        <v>1683</v>
      </c>
      <c r="E753" s="5">
        <v>68</v>
      </c>
      <c r="F753" s="7">
        <v>68</v>
      </c>
      <c r="G753" s="74"/>
    </row>
    <row r="754" spans="1:7" ht="15.75" customHeight="1" x14ac:dyDescent="0.25">
      <c r="A754" s="4" t="s">
        <v>1590</v>
      </c>
      <c r="B754" s="3" t="s">
        <v>1589</v>
      </c>
      <c r="C754" s="1" t="s">
        <v>239</v>
      </c>
      <c r="D754" s="4" t="s">
        <v>1646</v>
      </c>
      <c r="E754" s="71">
        <v>56</v>
      </c>
      <c r="F754" s="74"/>
    </row>
    <row r="755" spans="1:7" ht="15.75" customHeight="1" x14ac:dyDescent="0.25">
      <c r="A755" s="4" t="s">
        <v>1592</v>
      </c>
      <c r="B755" s="3" t="s">
        <v>1591</v>
      </c>
      <c r="C755" s="1" t="s">
        <v>96</v>
      </c>
      <c r="D755" s="4" t="s">
        <v>1609</v>
      </c>
      <c r="E755" s="5">
        <v>28</v>
      </c>
    </row>
    <row r="756" spans="1:7" ht="15.75" customHeight="1" x14ac:dyDescent="0.25">
      <c r="A756" s="4" t="s">
        <v>1594</v>
      </c>
      <c r="B756" s="66" t="s">
        <v>1593</v>
      </c>
      <c r="C756" s="1" t="s">
        <v>157</v>
      </c>
      <c r="D756" s="4" t="s">
        <v>1605</v>
      </c>
      <c r="E756" s="5">
        <v>88</v>
      </c>
      <c r="F756" s="67"/>
    </row>
  </sheetData>
  <autoFilter ref="A1:EE1" xr:uid="{00000000-0009-0000-0000-000001000000}">
    <sortState xmlns:xlrd2="http://schemas.microsoft.com/office/spreadsheetml/2017/richdata2" ref="A2:EE756">
      <sortCondition ref="A1"/>
    </sortState>
  </autoFilter>
  <hyperlinks>
    <hyperlink ref="D3" r:id="rId1" xr:uid="{00000000-0004-0000-0100-000000000000}"/>
    <hyperlink ref="D15" r:id="rId2" xr:uid="{00000000-0004-0000-0100-000001000000}"/>
    <hyperlink ref="D79" r:id="rId3" xr:uid="{00000000-0004-0000-0100-000002000000}"/>
    <hyperlink ref="D89" r:id="rId4" xr:uid="{00000000-0004-0000-0100-000003000000}"/>
    <hyperlink ref="D113" r:id="rId5" xr:uid="{00000000-0004-0000-0100-000004000000}"/>
    <hyperlink ref="D140" r:id="rId6" xr:uid="{00000000-0004-0000-0100-000005000000}"/>
    <hyperlink ref="D161" r:id="rId7" xr:uid="{00000000-0004-0000-0100-000006000000}"/>
    <hyperlink ref="D188" r:id="rId8" xr:uid="{00000000-0004-0000-0100-000007000000}"/>
    <hyperlink ref="D201" r:id="rId9" xr:uid="{00000000-0004-0000-0100-000008000000}"/>
    <hyperlink ref="D231" r:id="rId10" xr:uid="{00000000-0004-0000-0100-000009000000}"/>
    <hyperlink ref="D239" r:id="rId11" xr:uid="{00000000-0004-0000-0100-00000A000000}"/>
    <hyperlink ref="D281" r:id="rId12" xr:uid="{00000000-0004-0000-0100-00000B000000}"/>
    <hyperlink ref="D288" r:id="rId13" xr:uid="{00000000-0004-0000-0100-00000C000000}"/>
    <hyperlink ref="D312" r:id="rId14" location="page_scan_tab_contents" xr:uid="{00000000-0004-0000-0100-00000D000000}"/>
    <hyperlink ref="D348" r:id="rId15" xr:uid="{00000000-0004-0000-0100-00000E000000}"/>
    <hyperlink ref="D357" r:id="rId16" xr:uid="{00000000-0004-0000-0100-00000F000000}"/>
    <hyperlink ref="D372" r:id="rId17" xr:uid="{00000000-0004-0000-0100-000010000000}"/>
    <hyperlink ref="D375" r:id="rId18" xr:uid="{00000000-0004-0000-0100-000011000000}"/>
    <hyperlink ref="D402" r:id="rId19" xr:uid="{00000000-0004-0000-0100-000012000000}"/>
    <hyperlink ref="D419" r:id="rId20" xr:uid="{00000000-0004-0000-0100-000013000000}"/>
    <hyperlink ref="D425" r:id="rId21" xr:uid="{00000000-0004-0000-0100-000014000000}"/>
    <hyperlink ref="D450" r:id="rId22" xr:uid="{00000000-0004-0000-0100-000015000000}"/>
    <hyperlink ref="D476" r:id="rId23" xr:uid="{00000000-0004-0000-0100-000016000000}"/>
    <hyperlink ref="D479" r:id="rId24" xr:uid="{00000000-0004-0000-0100-000017000000}"/>
    <hyperlink ref="D498" r:id="rId25" xr:uid="{00000000-0004-0000-0100-000018000000}"/>
    <hyperlink ref="D547" r:id="rId26" xr:uid="{00000000-0004-0000-0100-000019000000}"/>
    <hyperlink ref="D556" r:id="rId27" xr:uid="{00000000-0004-0000-0100-00001A000000}"/>
    <hyperlink ref="D630" r:id="rId28" xr:uid="{00000000-0004-0000-0100-00001B000000}"/>
    <hyperlink ref="D651" r:id="rId29" xr:uid="{00000000-0004-0000-0100-00001C000000}"/>
    <hyperlink ref="D668" r:id="rId30" xr:uid="{00000000-0004-0000-0100-00001D000000}"/>
    <hyperlink ref="D705" r:id="rId31" xr:uid="{00000000-0004-0000-0100-00001E000000}"/>
    <hyperlink ref="D724" r:id="rId32" xr:uid="{00000000-0004-0000-0100-00001F000000}"/>
    <hyperlink ref="D725" r:id="rId33" xr:uid="{00000000-0004-0000-0100-000020000000}"/>
    <hyperlink ref="D729" r:id="rId34" xr:uid="{00000000-0004-0000-0100-000021000000}"/>
    <hyperlink ref="D750" r:id="rId35" xr:uid="{00000000-0004-0000-0100-000022000000}"/>
    <hyperlink ref="D752" r:id="rId36" xr:uid="{00000000-0004-0000-0100-000023000000}"/>
  </hyperlink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387"/>
  <sheetViews>
    <sheetView workbookViewId="0"/>
  </sheetViews>
  <sheetFormatPr baseColWidth="10" defaultColWidth="12.625" defaultRowHeight="15" customHeight="1" x14ac:dyDescent="0.2"/>
  <cols>
    <col min="1" max="1" width="13.625" customWidth="1"/>
    <col min="2" max="2" width="12.875" customWidth="1"/>
    <col min="3" max="3" width="8.375" customWidth="1"/>
    <col min="4" max="4" width="9.75" customWidth="1"/>
    <col min="5" max="8" width="10" customWidth="1"/>
    <col min="9" max="9" width="9.25" customWidth="1"/>
    <col min="10" max="10" width="8.5" customWidth="1"/>
    <col min="11" max="11" width="9.125" customWidth="1"/>
    <col min="12" max="12" width="10.375" customWidth="1"/>
    <col min="13" max="15" width="10" customWidth="1"/>
    <col min="16" max="26" width="9.375" customWidth="1"/>
  </cols>
  <sheetData>
    <row r="1" spans="1:18" x14ac:dyDescent="0.25">
      <c r="A1" s="27" t="s">
        <v>1595</v>
      </c>
      <c r="B1" s="28" t="s">
        <v>1596</v>
      </c>
      <c r="C1" s="28" t="s">
        <v>1800</v>
      </c>
      <c r="D1" s="28" t="s">
        <v>1801</v>
      </c>
      <c r="E1" s="28" t="s">
        <v>1802</v>
      </c>
      <c r="F1" s="28" t="s">
        <v>1803</v>
      </c>
      <c r="G1" s="28" t="s">
        <v>1804</v>
      </c>
      <c r="H1" s="28" t="s">
        <v>1805</v>
      </c>
      <c r="I1" s="28" t="s">
        <v>1806</v>
      </c>
      <c r="J1" s="28" t="s">
        <v>1807</v>
      </c>
      <c r="K1" s="28" t="s">
        <v>1808</v>
      </c>
      <c r="L1" s="29" t="s">
        <v>1809</v>
      </c>
      <c r="M1" s="29" t="s">
        <v>1810</v>
      </c>
      <c r="N1" s="29" t="s">
        <v>1811</v>
      </c>
      <c r="O1" s="29" t="s">
        <v>1812</v>
      </c>
    </row>
    <row r="2" spans="1:18" x14ac:dyDescent="0.25">
      <c r="A2" s="4" t="s">
        <v>1813</v>
      </c>
      <c r="B2" s="3" t="s">
        <v>1814</v>
      </c>
      <c r="C2" s="4"/>
      <c r="D2" s="4"/>
      <c r="E2" s="4"/>
      <c r="F2" s="4"/>
      <c r="G2" s="4"/>
      <c r="H2" s="4"/>
      <c r="I2" s="4"/>
      <c r="J2" s="4"/>
      <c r="K2" s="4"/>
      <c r="L2" s="30"/>
      <c r="M2" s="30"/>
      <c r="N2" s="30"/>
      <c r="O2" s="30"/>
      <c r="P2" s="4"/>
      <c r="Q2" s="4"/>
    </row>
    <row r="3" spans="1:18" x14ac:dyDescent="0.25">
      <c r="A3" s="4" t="s">
        <v>56</v>
      </c>
      <c r="B3" s="3" t="s">
        <v>55</v>
      </c>
      <c r="C3" s="16">
        <v>18</v>
      </c>
      <c r="D3" s="16">
        <v>66</v>
      </c>
      <c r="E3" s="16">
        <v>1.5</v>
      </c>
      <c r="F3" s="16">
        <v>3.7</v>
      </c>
      <c r="G3" s="16">
        <v>3.6</v>
      </c>
      <c r="H3" s="16">
        <v>5.4</v>
      </c>
      <c r="I3" s="16">
        <v>4.4000000000000004</v>
      </c>
      <c r="J3" s="16">
        <v>10.8</v>
      </c>
      <c r="K3" s="16">
        <v>4.4000000000000004</v>
      </c>
      <c r="L3" s="31">
        <v>10.8</v>
      </c>
      <c r="M3" s="30" t="s">
        <v>1609</v>
      </c>
      <c r="N3" s="30"/>
      <c r="O3" s="30"/>
      <c r="P3" s="4"/>
      <c r="Q3" s="4"/>
    </row>
    <row r="4" spans="1:18" x14ac:dyDescent="0.25">
      <c r="A4" s="4" t="s">
        <v>58</v>
      </c>
      <c r="B4" s="3" t="s">
        <v>57</v>
      </c>
      <c r="C4" s="16">
        <v>7</v>
      </c>
      <c r="D4" s="16">
        <v>30</v>
      </c>
      <c r="E4" s="16">
        <v>3</v>
      </c>
      <c r="F4" s="16">
        <v>9</v>
      </c>
      <c r="G4" s="16">
        <v>2.8</v>
      </c>
      <c r="H4" s="16">
        <v>4.2</v>
      </c>
      <c r="I4" s="16">
        <v>6</v>
      </c>
      <c r="J4" s="16">
        <v>12</v>
      </c>
      <c r="K4" s="16">
        <v>4.5</v>
      </c>
      <c r="L4" s="31">
        <v>10.199999999999999</v>
      </c>
      <c r="M4" s="30" t="s">
        <v>1609</v>
      </c>
      <c r="N4" s="30"/>
      <c r="O4" s="30"/>
      <c r="P4" s="4"/>
      <c r="Q4" s="4"/>
    </row>
    <row r="5" spans="1:18" x14ac:dyDescent="0.25">
      <c r="A5" s="4" t="s">
        <v>60</v>
      </c>
      <c r="B5" s="3" t="s">
        <v>59</v>
      </c>
      <c r="C5" s="32">
        <v>2</v>
      </c>
      <c r="D5" s="32">
        <v>3</v>
      </c>
      <c r="E5" s="32">
        <v>2</v>
      </c>
      <c r="F5" s="32">
        <v>6</v>
      </c>
      <c r="G5" s="32">
        <v>2</v>
      </c>
      <c r="H5" s="32">
        <v>3</v>
      </c>
      <c r="I5" s="32">
        <v>8</v>
      </c>
      <c r="J5" s="32">
        <v>14</v>
      </c>
      <c r="K5" s="32">
        <v>1.5</v>
      </c>
      <c r="L5" s="33">
        <v>12</v>
      </c>
      <c r="M5" s="30" t="s">
        <v>1815</v>
      </c>
      <c r="N5" s="30"/>
      <c r="O5" s="30"/>
      <c r="P5" s="4"/>
      <c r="Q5" s="4"/>
    </row>
    <row r="6" spans="1:18" x14ac:dyDescent="0.25">
      <c r="A6" s="4" t="s">
        <v>1816</v>
      </c>
      <c r="B6" s="3" t="s">
        <v>1817</v>
      </c>
      <c r="C6" s="4"/>
      <c r="D6" s="4"/>
      <c r="E6" s="4"/>
      <c r="F6" s="4"/>
      <c r="G6" s="4"/>
      <c r="H6" s="4"/>
      <c r="I6" s="4"/>
      <c r="J6" s="4"/>
      <c r="K6" s="4"/>
      <c r="L6" s="30"/>
      <c r="M6" s="30"/>
      <c r="N6" s="30"/>
      <c r="O6" s="30"/>
      <c r="P6" s="4"/>
      <c r="Q6" s="4"/>
    </row>
    <row r="7" spans="1:18" x14ac:dyDescent="0.25">
      <c r="A7" s="4" t="s">
        <v>1818</v>
      </c>
      <c r="B7" s="3" t="s">
        <v>1819</v>
      </c>
      <c r="C7" s="4"/>
      <c r="D7" s="4"/>
      <c r="E7" s="4"/>
      <c r="F7" s="4"/>
      <c r="G7" s="4"/>
      <c r="H7" s="4"/>
      <c r="I7" s="4"/>
      <c r="J7" s="4"/>
      <c r="K7" s="4"/>
      <c r="L7" s="30"/>
      <c r="M7" s="30"/>
      <c r="N7" s="30"/>
      <c r="O7" s="30"/>
      <c r="P7" s="4"/>
      <c r="Q7" s="4"/>
    </row>
    <row r="8" spans="1:18" x14ac:dyDescent="0.25">
      <c r="A8" s="4" t="s">
        <v>62</v>
      </c>
      <c r="B8" s="3" t="s">
        <v>61</v>
      </c>
      <c r="C8" s="16">
        <v>11</v>
      </c>
      <c r="D8" s="16">
        <v>41</v>
      </c>
      <c r="E8" s="16">
        <v>4.3</v>
      </c>
      <c r="F8" s="16">
        <v>5.5</v>
      </c>
      <c r="G8" s="16">
        <v>4.2</v>
      </c>
      <c r="H8" s="16">
        <v>4.9000000000000004</v>
      </c>
      <c r="I8" s="16">
        <v>6</v>
      </c>
      <c r="J8" s="16">
        <v>21</v>
      </c>
      <c r="K8" s="16">
        <v>12</v>
      </c>
      <c r="L8" s="31">
        <v>49</v>
      </c>
      <c r="M8" s="30" t="s">
        <v>1609</v>
      </c>
      <c r="N8" s="30"/>
      <c r="O8" s="30"/>
      <c r="P8" s="4"/>
      <c r="Q8" s="4"/>
    </row>
    <row r="9" spans="1:18" x14ac:dyDescent="0.25">
      <c r="A9" s="4" t="s">
        <v>64</v>
      </c>
      <c r="B9" s="3" t="s">
        <v>63</v>
      </c>
      <c r="C9" s="9">
        <v>30</v>
      </c>
      <c r="D9" s="9">
        <v>120</v>
      </c>
      <c r="E9" s="9">
        <v>5</v>
      </c>
      <c r="F9" s="9">
        <v>10</v>
      </c>
      <c r="G9" s="9">
        <v>2</v>
      </c>
      <c r="H9" s="9">
        <v>3.5</v>
      </c>
      <c r="I9" s="9">
        <v>30</v>
      </c>
      <c r="J9" s="9">
        <v>100</v>
      </c>
      <c r="K9" s="9">
        <v>20</v>
      </c>
      <c r="L9" s="34">
        <v>60</v>
      </c>
      <c r="M9" s="30" t="s">
        <v>1820</v>
      </c>
      <c r="N9" s="30"/>
      <c r="O9" s="30"/>
      <c r="P9" s="4"/>
      <c r="Q9" s="4"/>
    </row>
    <row r="10" spans="1:18" x14ac:dyDescent="0.25">
      <c r="A10" s="4" t="s">
        <v>67</v>
      </c>
      <c r="B10" s="3" t="s">
        <v>66</v>
      </c>
      <c r="C10" s="16">
        <v>55</v>
      </c>
      <c r="D10" s="16">
        <v>130</v>
      </c>
      <c r="E10" s="16">
        <v>5.5</v>
      </c>
      <c r="F10" s="16">
        <v>12</v>
      </c>
      <c r="G10" s="16">
        <v>3</v>
      </c>
      <c r="H10" s="16">
        <v>4.5</v>
      </c>
      <c r="I10" s="9">
        <v>20</v>
      </c>
      <c r="J10" s="9">
        <v>50</v>
      </c>
      <c r="K10" s="35">
        <v>20</v>
      </c>
      <c r="L10" s="36">
        <v>40</v>
      </c>
      <c r="M10" s="30" t="s">
        <v>1609</v>
      </c>
      <c r="N10" s="30" t="s">
        <v>1820</v>
      </c>
      <c r="O10" s="30" t="s">
        <v>1821</v>
      </c>
      <c r="P10" s="4"/>
      <c r="Q10" s="4"/>
    </row>
    <row r="11" spans="1:18" x14ac:dyDescent="0.25">
      <c r="A11" s="4" t="s">
        <v>69</v>
      </c>
      <c r="B11" s="3" t="s">
        <v>68</v>
      </c>
      <c r="C11" s="16">
        <v>20</v>
      </c>
      <c r="D11" s="16">
        <v>35</v>
      </c>
      <c r="E11" s="16">
        <v>2</v>
      </c>
      <c r="F11" s="16">
        <v>3</v>
      </c>
      <c r="G11" s="16">
        <v>2.5</v>
      </c>
      <c r="H11" s="16">
        <v>3</v>
      </c>
      <c r="I11" s="16">
        <v>10</v>
      </c>
      <c r="J11" s="16">
        <v>15</v>
      </c>
      <c r="K11" s="4"/>
      <c r="L11" s="30"/>
      <c r="M11" s="30" t="s">
        <v>1609</v>
      </c>
      <c r="N11" s="30"/>
      <c r="O11" s="30"/>
      <c r="P11" s="4"/>
      <c r="Q11" s="4"/>
    </row>
    <row r="12" spans="1:18" x14ac:dyDescent="0.25">
      <c r="A12" s="4" t="s">
        <v>1822</v>
      </c>
      <c r="B12" s="3" t="s">
        <v>1823</v>
      </c>
      <c r="C12" s="4"/>
      <c r="D12" s="4"/>
      <c r="E12" s="4"/>
      <c r="F12" s="4"/>
      <c r="G12" s="4"/>
      <c r="H12" s="4"/>
      <c r="I12" s="4"/>
      <c r="J12" s="4"/>
      <c r="K12" s="4"/>
      <c r="L12" s="30"/>
      <c r="M12" s="30"/>
      <c r="N12" s="30"/>
      <c r="O12" s="30"/>
      <c r="P12" s="4"/>
      <c r="Q12" s="4"/>
    </row>
    <row r="13" spans="1:18" x14ac:dyDescent="0.25">
      <c r="A13" s="4" t="s">
        <v>73</v>
      </c>
      <c r="B13" s="3" t="s">
        <v>72</v>
      </c>
      <c r="C13" s="16">
        <v>25</v>
      </c>
      <c r="D13" s="16">
        <v>80</v>
      </c>
      <c r="E13" s="16">
        <v>2</v>
      </c>
      <c r="F13" s="16">
        <v>3.5</v>
      </c>
      <c r="G13" s="16">
        <v>4</v>
      </c>
      <c r="H13" s="16">
        <v>5</v>
      </c>
      <c r="I13" s="16">
        <v>8</v>
      </c>
      <c r="J13" s="16">
        <v>11</v>
      </c>
      <c r="K13" s="16">
        <v>8</v>
      </c>
      <c r="L13" s="31">
        <v>11</v>
      </c>
      <c r="M13" s="30" t="s">
        <v>1609</v>
      </c>
      <c r="N13" s="30"/>
      <c r="O13" s="30"/>
      <c r="P13" s="4"/>
      <c r="Q13" s="4"/>
      <c r="R13" s="4"/>
    </row>
    <row r="14" spans="1:18" x14ac:dyDescent="0.25">
      <c r="A14" s="4" t="s">
        <v>1824</v>
      </c>
      <c r="B14" s="3" t="s">
        <v>1825</v>
      </c>
      <c r="C14" s="4"/>
      <c r="D14" s="4"/>
      <c r="E14" s="4"/>
      <c r="F14" s="4"/>
      <c r="G14" s="4"/>
      <c r="H14" s="4"/>
      <c r="I14" s="4"/>
      <c r="J14" s="4"/>
      <c r="K14" s="4"/>
      <c r="L14" s="30"/>
      <c r="M14" s="30"/>
      <c r="N14" s="30"/>
      <c r="O14" s="30"/>
      <c r="P14" s="4"/>
      <c r="Q14" s="4"/>
    </row>
    <row r="15" spans="1:18" x14ac:dyDescent="0.25">
      <c r="A15" s="4" t="s">
        <v>1826</v>
      </c>
      <c r="B15" s="3" t="s">
        <v>1827</v>
      </c>
      <c r="C15" s="4"/>
      <c r="D15" s="4"/>
      <c r="E15" s="4"/>
      <c r="F15" s="4"/>
      <c r="G15" s="4"/>
      <c r="H15" s="4"/>
      <c r="I15" s="4"/>
      <c r="J15" s="4"/>
      <c r="K15" s="4"/>
      <c r="L15" s="30"/>
      <c r="M15" s="30"/>
      <c r="N15" s="30"/>
      <c r="O15" s="30"/>
      <c r="P15" s="4"/>
      <c r="Q15" s="4"/>
    </row>
    <row r="16" spans="1:18" x14ac:dyDescent="0.25">
      <c r="A16" s="4" t="s">
        <v>75</v>
      </c>
      <c r="B16" s="3" t="s">
        <v>74</v>
      </c>
      <c r="C16" s="16">
        <v>25</v>
      </c>
      <c r="D16" s="16">
        <v>60</v>
      </c>
      <c r="E16" s="16">
        <v>1.5</v>
      </c>
      <c r="F16" s="16">
        <v>3</v>
      </c>
      <c r="G16" s="16">
        <v>2</v>
      </c>
      <c r="H16" s="16">
        <v>3.2</v>
      </c>
      <c r="I16" s="16">
        <v>15</v>
      </c>
      <c r="J16" s="16">
        <v>50</v>
      </c>
      <c r="K16" s="16">
        <v>20</v>
      </c>
      <c r="L16" s="31">
        <v>35</v>
      </c>
      <c r="M16" s="30" t="s">
        <v>1609</v>
      </c>
      <c r="N16" s="30"/>
      <c r="O16" s="30"/>
      <c r="P16" s="4"/>
      <c r="Q16" s="4"/>
    </row>
    <row r="17" spans="1:17" x14ac:dyDescent="0.25">
      <c r="A17" s="4" t="s">
        <v>78</v>
      </c>
      <c r="B17" s="3" t="s">
        <v>77</v>
      </c>
      <c r="C17" s="37">
        <v>45</v>
      </c>
      <c r="D17" s="37">
        <v>120</v>
      </c>
      <c r="E17" s="37">
        <v>6</v>
      </c>
      <c r="F17" s="37">
        <v>14</v>
      </c>
      <c r="G17" s="37">
        <v>5</v>
      </c>
      <c r="H17" s="37">
        <v>6</v>
      </c>
      <c r="I17" s="37">
        <v>40</v>
      </c>
      <c r="J17" s="37">
        <v>80</v>
      </c>
      <c r="K17" s="37">
        <v>20</v>
      </c>
      <c r="L17" s="38">
        <v>40</v>
      </c>
      <c r="M17" s="30" t="s">
        <v>1828</v>
      </c>
      <c r="N17" s="30"/>
      <c r="O17" s="30"/>
      <c r="P17" s="4"/>
      <c r="Q17" s="4"/>
    </row>
    <row r="18" spans="1:17" x14ac:dyDescent="0.25">
      <c r="A18" s="4" t="s">
        <v>81</v>
      </c>
      <c r="B18" s="3" t="s">
        <v>80</v>
      </c>
      <c r="C18" s="39">
        <v>50</v>
      </c>
      <c r="D18" s="39">
        <v>90</v>
      </c>
      <c r="E18" s="39">
        <v>9</v>
      </c>
      <c r="F18" s="39">
        <v>16</v>
      </c>
      <c r="G18" s="39">
        <v>2</v>
      </c>
      <c r="H18" s="39">
        <v>3</v>
      </c>
      <c r="I18" s="39">
        <v>62</v>
      </c>
      <c r="J18" s="39">
        <v>170</v>
      </c>
      <c r="K18" s="39">
        <v>23</v>
      </c>
      <c r="L18" s="40">
        <v>110</v>
      </c>
      <c r="M18" s="30" t="s">
        <v>1829</v>
      </c>
      <c r="N18" s="30"/>
      <c r="O18" s="30"/>
      <c r="P18" s="4"/>
      <c r="Q18" s="4"/>
    </row>
    <row r="19" spans="1:17" x14ac:dyDescent="0.25">
      <c r="A19" s="4" t="s">
        <v>84</v>
      </c>
      <c r="B19" s="3" t="s">
        <v>83</v>
      </c>
      <c r="C19" s="16">
        <v>30</v>
      </c>
      <c r="D19" s="16">
        <v>100</v>
      </c>
      <c r="E19" s="16">
        <v>3.5</v>
      </c>
      <c r="F19" s="16">
        <v>5</v>
      </c>
      <c r="G19" s="16">
        <v>3.4</v>
      </c>
      <c r="H19" s="16">
        <v>4.5999999999999996</v>
      </c>
      <c r="I19" s="16">
        <v>20</v>
      </c>
      <c r="J19" s="16">
        <v>50</v>
      </c>
      <c r="K19" s="16">
        <v>20</v>
      </c>
      <c r="L19" s="31">
        <v>50</v>
      </c>
      <c r="M19" s="30" t="s">
        <v>1609</v>
      </c>
      <c r="N19" s="30"/>
      <c r="O19" s="30"/>
      <c r="P19" s="4"/>
      <c r="Q19" s="4"/>
    </row>
    <row r="20" spans="1:17" x14ac:dyDescent="0.25">
      <c r="A20" s="4" t="s">
        <v>1830</v>
      </c>
      <c r="B20" s="3" t="s">
        <v>1831</v>
      </c>
      <c r="C20" s="4"/>
      <c r="D20" s="4"/>
      <c r="E20" s="4"/>
      <c r="F20" s="4"/>
      <c r="G20" s="4"/>
      <c r="H20" s="4"/>
      <c r="I20" s="4"/>
      <c r="J20" s="4"/>
      <c r="K20" s="4"/>
      <c r="L20" s="30"/>
      <c r="M20" s="30"/>
      <c r="N20" s="30"/>
      <c r="O20" s="30"/>
      <c r="P20" s="4"/>
      <c r="Q20" s="4"/>
    </row>
    <row r="21" spans="1:17" ht="15.75" customHeight="1" x14ac:dyDescent="0.25">
      <c r="A21" s="4" t="s">
        <v>86</v>
      </c>
      <c r="B21" s="3" t="s">
        <v>85</v>
      </c>
      <c r="C21" s="16">
        <v>30</v>
      </c>
      <c r="D21" s="16">
        <v>140</v>
      </c>
      <c r="E21" s="16">
        <v>2.5</v>
      </c>
      <c r="F21" s="16">
        <v>6</v>
      </c>
      <c r="G21" s="16">
        <v>4</v>
      </c>
      <c r="H21" s="16">
        <v>5.5</v>
      </c>
      <c r="I21" s="16">
        <v>6</v>
      </c>
      <c r="J21" s="16">
        <v>20</v>
      </c>
      <c r="K21" s="16">
        <v>6</v>
      </c>
      <c r="L21" s="31">
        <v>20</v>
      </c>
      <c r="M21" s="30" t="s">
        <v>1609</v>
      </c>
      <c r="N21" s="30"/>
      <c r="O21" s="30"/>
      <c r="P21" s="4"/>
      <c r="Q21" s="4"/>
    </row>
    <row r="22" spans="1:17" ht="15.75" customHeight="1" x14ac:dyDescent="0.25">
      <c r="A22" s="4" t="s">
        <v>88</v>
      </c>
      <c r="B22" s="3" t="s">
        <v>87</v>
      </c>
      <c r="C22" s="41">
        <v>5</v>
      </c>
      <c r="D22" s="41">
        <v>16</v>
      </c>
      <c r="E22" s="41">
        <v>0.25</v>
      </c>
      <c r="F22" s="41">
        <v>0.5</v>
      </c>
      <c r="G22" s="41">
        <v>2.4</v>
      </c>
      <c r="H22" s="41">
        <v>3.4</v>
      </c>
      <c r="I22" s="41">
        <v>30</v>
      </c>
      <c r="J22" s="41">
        <v>60</v>
      </c>
      <c r="K22" s="4"/>
      <c r="L22" s="30"/>
      <c r="M22" s="30" t="s">
        <v>1832</v>
      </c>
      <c r="N22" s="30"/>
      <c r="O22" s="30"/>
      <c r="P22" s="4"/>
      <c r="Q22" s="4"/>
    </row>
    <row r="23" spans="1:17" ht="15.75" customHeight="1" x14ac:dyDescent="0.25">
      <c r="A23" s="4" t="s">
        <v>90</v>
      </c>
      <c r="B23" s="3" t="s">
        <v>89</v>
      </c>
      <c r="C23" s="9">
        <v>10</v>
      </c>
      <c r="D23" s="9">
        <v>25</v>
      </c>
      <c r="E23" s="9">
        <v>0.5</v>
      </c>
      <c r="F23" s="9">
        <v>1.5</v>
      </c>
      <c r="G23" s="9">
        <v>3.5</v>
      </c>
      <c r="H23" s="9">
        <v>4</v>
      </c>
      <c r="I23" s="9">
        <v>5</v>
      </c>
      <c r="J23" s="9">
        <v>10</v>
      </c>
      <c r="K23" s="9">
        <v>10</v>
      </c>
      <c r="L23" s="34">
        <v>15</v>
      </c>
      <c r="M23" s="30" t="s">
        <v>1820</v>
      </c>
      <c r="N23" s="30"/>
      <c r="O23" s="30"/>
      <c r="P23" s="4"/>
      <c r="Q23" s="4"/>
    </row>
    <row r="24" spans="1:17" ht="15.75" customHeight="1" x14ac:dyDescent="0.25">
      <c r="A24" s="4" t="s">
        <v>92</v>
      </c>
      <c r="B24" s="3" t="s">
        <v>91</v>
      </c>
      <c r="C24" s="8">
        <v>40</v>
      </c>
      <c r="D24" s="8">
        <v>60</v>
      </c>
      <c r="E24" s="8">
        <v>1.5</v>
      </c>
      <c r="F24" s="8">
        <v>3.5</v>
      </c>
      <c r="G24" s="8">
        <v>4.5</v>
      </c>
      <c r="H24" s="8">
        <v>5</v>
      </c>
      <c r="I24" s="7">
        <v>5</v>
      </c>
      <c r="J24" s="7">
        <v>9</v>
      </c>
      <c r="K24" s="7">
        <v>5</v>
      </c>
      <c r="L24" s="42">
        <v>9</v>
      </c>
      <c r="M24" s="30" t="s">
        <v>1608</v>
      </c>
      <c r="N24" s="30" t="s">
        <v>1833</v>
      </c>
      <c r="O24" s="30"/>
      <c r="P24" s="4"/>
      <c r="Q24" s="4"/>
    </row>
    <row r="25" spans="1:17" ht="15.75" customHeight="1" x14ac:dyDescent="0.25">
      <c r="A25" s="4" t="s">
        <v>95</v>
      </c>
      <c r="B25" s="3" t="s">
        <v>94</v>
      </c>
      <c r="C25" s="16">
        <v>10</v>
      </c>
      <c r="D25" s="16">
        <v>45</v>
      </c>
      <c r="E25" s="16">
        <v>0.8</v>
      </c>
      <c r="F25" s="16">
        <v>2.5</v>
      </c>
      <c r="G25" s="16">
        <v>2.2999999999999998</v>
      </c>
      <c r="H25" s="16">
        <v>3.3</v>
      </c>
      <c r="I25" s="19">
        <v>2</v>
      </c>
      <c r="J25" s="19">
        <v>7</v>
      </c>
      <c r="K25" s="16">
        <v>5</v>
      </c>
      <c r="L25" s="31">
        <v>8.5</v>
      </c>
      <c r="M25" s="30" t="s">
        <v>1609</v>
      </c>
      <c r="N25" s="30" t="s">
        <v>1834</v>
      </c>
      <c r="O25" s="30"/>
      <c r="P25" s="4"/>
      <c r="Q25" s="4"/>
    </row>
    <row r="26" spans="1:17" ht="15.75" customHeight="1" x14ac:dyDescent="0.25">
      <c r="A26" s="4" t="s">
        <v>1835</v>
      </c>
      <c r="B26" s="3" t="s">
        <v>1836</v>
      </c>
      <c r="C26" s="4"/>
      <c r="D26" s="4"/>
      <c r="E26" s="4"/>
      <c r="F26" s="4"/>
      <c r="G26" s="4"/>
      <c r="H26" s="4"/>
      <c r="I26" s="4"/>
      <c r="J26" s="4"/>
      <c r="K26" s="4"/>
      <c r="L26" s="30"/>
      <c r="M26" s="30"/>
      <c r="N26" s="30"/>
      <c r="O26" s="30"/>
      <c r="P26" s="4"/>
      <c r="Q26" s="4"/>
    </row>
    <row r="27" spans="1:17" ht="15.75" customHeight="1" x14ac:dyDescent="0.25">
      <c r="A27" s="4" t="s">
        <v>98</v>
      </c>
      <c r="B27" s="3" t="s">
        <v>97</v>
      </c>
      <c r="C27" s="16">
        <v>25</v>
      </c>
      <c r="D27" s="16">
        <v>120</v>
      </c>
      <c r="E27" s="16">
        <v>2</v>
      </c>
      <c r="F27" s="16">
        <v>3.5</v>
      </c>
      <c r="G27" s="16">
        <v>2.6</v>
      </c>
      <c r="H27" s="16">
        <v>4.5</v>
      </c>
      <c r="I27" s="16">
        <v>5</v>
      </c>
      <c r="J27" s="16">
        <v>13</v>
      </c>
      <c r="K27" s="16">
        <v>5</v>
      </c>
      <c r="L27" s="31">
        <v>13</v>
      </c>
      <c r="M27" s="30" t="s">
        <v>1609</v>
      </c>
      <c r="N27" s="30"/>
      <c r="O27" s="30"/>
      <c r="P27" s="4"/>
      <c r="Q27" s="4"/>
    </row>
    <row r="28" spans="1:17" ht="15.75" customHeight="1" x14ac:dyDescent="0.25">
      <c r="A28" s="4" t="s">
        <v>100</v>
      </c>
      <c r="B28" s="3" t="s">
        <v>99</v>
      </c>
      <c r="C28" s="16">
        <v>10</v>
      </c>
      <c r="D28" s="16">
        <v>30</v>
      </c>
      <c r="E28" s="16">
        <v>2.5</v>
      </c>
      <c r="F28" s="16">
        <v>5</v>
      </c>
      <c r="G28" s="16">
        <v>3</v>
      </c>
      <c r="H28" s="16">
        <v>3.5</v>
      </c>
      <c r="I28" s="16">
        <v>8</v>
      </c>
      <c r="J28" s="16">
        <v>20</v>
      </c>
      <c r="K28" s="16">
        <v>8</v>
      </c>
      <c r="L28" s="31">
        <v>20</v>
      </c>
      <c r="M28" s="30" t="s">
        <v>1609</v>
      </c>
      <c r="N28" s="30"/>
      <c r="O28" s="30"/>
    </row>
    <row r="29" spans="1:17" ht="15.75" customHeight="1" x14ac:dyDescent="0.25">
      <c r="A29" s="4" t="s">
        <v>102</v>
      </c>
      <c r="B29" s="3" t="s">
        <v>101</v>
      </c>
      <c r="C29" s="43">
        <v>5</v>
      </c>
      <c r="D29" s="43">
        <v>20</v>
      </c>
      <c r="E29" s="4"/>
      <c r="F29" s="43">
        <v>1</v>
      </c>
      <c r="G29" s="43">
        <v>2.5</v>
      </c>
      <c r="H29" s="43">
        <v>3</v>
      </c>
      <c r="I29" s="43">
        <v>5</v>
      </c>
      <c r="J29" s="43">
        <v>20</v>
      </c>
      <c r="K29" s="4"/>
      <c r="L29" s="30"/>
      <c r="M29" s="30" t="s">
        <v>1837</v>
      </c>
      <c r="N29" s="30"/>
      <c r="O29" s="30"/>
    </row>
    <row r="30" spans="1:17" ht="15.75" customHeight="1" x14ac:dyDescent="0.25">
      <c r="A30" s="4" t="s">
        <v>104</v>
      </c>
      <c r="B30" s="3" t="s">
        <v>103</v>
      </c>
      <c r="C30" s="16">
        <v>10</v>
      </c>
      <c r="D30" s="16">
        <v>62</v>
      </c>
      <c r="E30" s="16">
        <v>13</v>
      </c>
      <c r="F30" s="16">
        <v>38</v>
      </c>
      <c r="G30" s="16">
        <v>3</v>
      </c>
      <c r="H30" s="16">
        <v>4.2</v>
      </c>
      <c r="I30" s="16">
        <v>6</v>
      </c>
      <c r="J30" s="16">
        <v>36</v>
      </c>
      <c r="K30" s="16">
        <v>4</v>
      </c>
      <c r="L30" s="31">
        <v>18</v>
      </c>
      <c r="M30" s="30" t="s">
        <v>1609</v>
      </c>
      <c r="N30" s="30"/>
      <c r="O30" s="30"/>
    </row>
    <row r="31" spans="1:17" ht="15.75" customHeight="1" x14ac:dyDescent="0.25">
      <c r="A31" s="4" t="s">
        <v>1838</v>
      </c>
      <c r="B31" s="3" t="s">
        <v>1839</v>
      </c>
      <c r="C31" s="4"/>
      <c r="D31" s="4"/>
      <c r="E31" s="4"/>
      <c r="F31" s="4"/>
      <c r="G31" s="4"/>
      <c r="H31" s="4"/>
      <c r="I31" s="4"/>
      <c r="J31" s="4"/>
      <c r="K31" s="4"/>
      <c r="L31" s="30"/>
      <c r="M31" s="30"/>
      <c r="N31" s="30"/>
      <c r="O31" s="30"/>
    </row>
    <row r="32" spans="1:17" ht="15.75" customHeight="1" x14ac:dyDescent="0.25">
      <c r="A32" s="4" t="s">
        <v>1840</v>
      </c>
      <c r="B32" s="3" t="s">
        <v>1841</v>
      </c>
      <c r="C32" s="4"/>
      <c r="D32" s="4"/>
      <c r="E32" s="4"/>
      <c r="F32" s="4"/>
      <c r="G32" s="4"/>
      <c r="H32" s="4"/>
      <c r="I32" s="4"/>
      <c r="J32" s="4"/>
      <c r="K32" s="4"/>
      <c r="L32" s="30"/>
      <c r="M32" s="30"/>
      <c r="N32" s="30"/>
      <c r="O32" s="30"/>
    </row>
    <row r="33" spans="1:15" ht="15.75" customHeight="1" x14ac:dyDescent="0.25">
      <c r="A33" s="4" t="s">
        <v>1842</v>
      </c>
      <c r="B33" s="3" t="s">
        <v>1843</v>
      </c>
      <c r="C33" s="4"/>
      <c r="D33" s="4"/>
      <c r="E33" s="4"/>
      <c r="F33" s="4"/>
      <c r="G33" s="4"/>
      <c r="H33" s="4"/>
      <c r="I33" s="4"/>
      <c r="J33" s="4"/>
      <c r="K33" s="4"/>
      <c r="L33" s="30"/>
      <c r="M33" s="30"/>
      <c r="N33" s="30"/>
      <c r="O33" s="30"/>
    </row>
    <row r="34" spans="1:15" ht="15.75" customHeight="1" x14ac:dyDescent="0.25">
      <c r="A34" s="4" t="s">
        <v>106</v>
      </c>
      <c r="B34" s="3" t="s">
        <v>105</v>
      </c>
      <c r="C34" s="19">
        <v>40</v>
      </c>
      <c r="D34" s="16">
        <v>80</v>
      </c>
      <c r="E34" s="19">
        <v>3</v>
      </c>
      <c r="F34" s="16">
        <v>7</v>
      </c>
      <c r="G34" s="19">
        <v>3.2</v>
      </c>
      <c r="H34" s="16">
        <v>4</v>
      </c>
      <c r="I34" s="16">
        <v>20</v>
      </c>
      <c r="J34" s="16">
        <v>40</v>
      </c>
      <c r="K34" s="16">
        <v>20</v>
      </c>
      <c r="L34" s="31">
        <v>40</v>
      </c>
      <c r="M34" s="30" t="s">
        <v>1609</v>
      </c>
      <c r="N34" s="30" t="s">
        <v>1834</v>
      </c>
      <c r="O34" s="30"/>
    </row>
    <row r="35" spans="1:15" ht="15.75" customHeight="1" x14ac:dyDescent="0.25">
      <c r="A35" s="4" t="s">
        <v>108</v>
      </c>
      <c r="B35" s="3" t="s">
        <v>107</v>
      </c>
      <c r="C35" s="7">
        <v>30</v>
      </c>
      <c r="D35" s="7">
        <v>60</v>
      </c>
      <c r="E35" s="7">
        <v>2</v>
      </c>
      <c r="F35" s="7">
        <v>4</v>
      </c>
      <c r="G35" s="7">
        <v>3</v>
      </c>
      <c r="H35" s="7">
        <v>3</v>
      </c>
      <c r="I35" s="7">
        <v>20</v>
      </c>
      <c r="J35" s="7">
        <v>30</v>
      </c>
      <c r="K35" s="7">
        <v>20</v>
      </c>
      <c r="L35" s="42">
        <v>30</v>
      </c>
      <c r="M35" s="30" t="s">
        <v>1833</v>
      </c>
      <c r="N35" s="30"/>
      <c r="O35" s="30"/>
    </row>
    <row r="36" spans="1:15" ht="15.75" customHeight="1" x14ac:dyDescent="0.25">
      <c r="A36" s="4" t="s">
        <v>1844</v>
      </c>
      <c r="B36" s="3" t="s">
        <v>1845</v>
      </c>
      <c r="C36" s="4"/>
      <c r="D36" s="4"/>
      <c r="E36" s="4"/>
      <c r="F36" s="4"/>
      <c r="G36" s="4"/>
      <c r="H36" s="4"/>
      <c r="I36" s="4"/>
      <c r="J36" s="4"/>
      <c r="K36" s="4"/>
      <c r="L36" s="30"/>
      <c r="M36" s="30"/>
      <c r="N36" s="30"/>
      <c r="O36" s="30"/>
    </row>
    <row r="37" spans="1:15" ht="15.75" customHeight="1" x14ac:dyDescent="0.25">
      <c r="A37" s="4" t="s">
        <v>1846</v>
      </c>
      <c r="B37" s="3" t="s">
        <v>1847</v>
      </c>
      <c r="C37" s="4"/>
      <c r="D37" s="4"/>
      <c r="E37" s="4"/>
      <c r="F37" s="4"/>
      <c r="G37" s="4"/>
      <c r="H37" s="4"/>
      <c r="I37" s="4"/>
      <c r="J37" s="4"/>
      <c r="K37" s="4"/>
      <c r="L37" s="30"/>
      <c r="M37" s="30"/>
      <c r="N37" s="30"/>
      <c r="O37" s="30"/>
    </row>
    <row r="38" spans="1:15" ht="15.75" customHeight="1" x14ac:dyDescent="0.25">
      <c r="A38" s="4" t="s">
        <v>110</v>
      </c>
      <c r="B38" s="3" t="s">
        <v>109</v>
      </c>
      <c r="C38" s="16">
        <v>15</v>
      </c>
      <c r="D38" s="16">
        <v>80</v>
      </c>
      <c r="E38" s="16">
        <v>4.4000000000000004</v>
      </c>
      <c r="F38" s="16">
        <v>7</v>
      </c>
      <c r="G38" s="16">
        <v>4.2</v>
      </c>
      <c r="H38" s="16">
        <v>5</v>
      </c>
      <c r="I38" s="16">
        <v>5</v>
      </c>
      <c r="J38" s="16">
        <v>26</v>
      </c>
      <c r="K38" s="16">
        <v>7</v>
      </c>
      <c r="L38" s="31">
        <v>34</v>
      </c>
      <c r="M38" s="30" t="s">
        <v>1609</v>
      </c>
      <c r="N38" s="30"/>
      <c r="O38" s="30"/>
    </row>
    <row r="39" spans="1:15" ht="15.75" customHeight="1" x14ac:dyDescent="0.25">
      <c r="A39" s="4" t="s">
        <v>1848</v>
      </c>
      <c r="B39" s="3" t="s">
        <v>1849</v>
      </c>
      <c r="C39" s="4"/>
      <c r="D39" s="4"/>
      <c r="E39" s="4"/>
      <c r="F39" s="4"/>
      <c r="G39" s="4"/>
      <c r="H39" s="4"/>
      <c r="I39" s="4"/>
      <c r="J39" s="4"/>
      <c r="K39" s="4"/>
      <c r="L39" s="30"/>
      <c r="M39" s="30"/>
      <c r="N39" s="30"/>
      <c r="O39" s="30"/>
    </row>
    <row r="40" spans="1:15" ht="15.75" customHeight="1" x14ac:dyDescent="0.25">
      <c r="A40" s="4" t="s">
        <v>1850</v>
      </c>
      <c r="B40" s="3" t="s">
        <v>1851</v>
      </c>
      <c r="C40" s="4"/>
      <c r="D40" s="4"/>
      <c r="E40" s="4"/>
      <c r="F40" s="4"/>
      <c r="G40" s="4"/>
      <c r="H40" s="4"/>
      <c r="I40" s="4"/>
      <c r="J40" s="4"/>
      <c r="K40" s="4"/>
      <c r="L40" s="30"/>
      <c r="M40" s="30"/>
      <c r="N40" s="30"/>
      <c r="O40" s="30"/>
    </row>
    <row r="41" spans="1:15" ht="15.75" customHeight="1" x14ac:dyDescent="0.25">
      <c r="A41" s="4" t="s">
        <v>1852</v>
      </c>
      <c r="B41" s="3" t="s">
        <v>1853</v>
      </c>
      <c r="C41" s="4"/>
      <c r="D41" s="4"/>
      <c r="E41" s="4"/>
      <c r="F41" s="4"/>
      <c r="G41" s="4"/>
      <c r="H41" s="4"/>
      <c r="I41" s="4"/>
      <c r="J41" s="4"/>
      <c r="K41" s="4"/>
      <c r="L41" s="30"/>
      <c r="M41" s="30"/>
      <c r="N41" s="30"/>
      <c r="O41" s="30"/>
    </row>
    <row r="42" spans="1:15" ht="15.75" customHeight="1" x14ac:dyDescent="0.25">
      <c r="A42" s="4" t="s">
        <v>1854</v>
      </c>
      <c r="B42" s="3" t="s">
        <v>1855</v>
      </c>
      <c r="C42" s="4"/>
      <c r="D42" s="4"/>
      <c r="E42" s="4"/>
      <c r="F42" s="4"/>
      <c r="G42" s="4"/>
      <c r="H42" s="4"/>
      <c r="I42" s="4"/>
      <c r="J42" s="4"/>
      <c r="K42" s="4"/>
      <c r="L42" s="30"/>
      <c r="M42" s="30"/>
      <c r="N42" s="30"/>
      <c r="O42" s="30"/>
    </row>
    <row r="43" spans="1:15" ht="15.75" customHeight="1" x14ac:dyDescent="0.25">
      <c r="A43" s="4" t="s">
        <v>1856</v>
      </c>
      <c r="B43" s="3" t="s">
        <v>1857</v>
      </c>
      <c r="C43" s="4"/>
      <c r="D43" s="4"/>
      <c r="E43" s="4"/>
      <c r="F43" s="4"/>
      <c r="G43" s="4"/>
      <c r="H43" s="4"/>
      <c r="I43" s="4"/>
      <c r="J43" s="4"/>
      <c r="K43" s="4"/>
      <c r="L43" s="30"/>
      <c r="M43" s="30"/>
      <c r="N43" s="30"/>
      <c r="O43" s="30"/>
    </row>
    <row r="44" spans="1:15" ht="15.75" customHeight="1" x14ac:dyDescent="0.25">
      <c r="A44" s="4" t="s">
        <v>112</v>
      </c>
      <c r="B44" s="3" t="s">
        <v>111</v>
      </c>
      <c r="C44" s="16">
        <v>30</v>
      </c>
      <c r="D44" s="16">
        <v>110</v>
      </c>
      <c r="E44" s="16">
        <v>4</v>
      </c>
      <c r="F44" s="16">
        <v>7</v>
      </c>
      <c r="G44" s="16">
        <v>2.2000000000000002</v>
      </c>
      <c r="H44" s="16">
        <v>3</v>
      </c>
      <c r="I44" s="16">
        <v>25</v>
      </c>
      <c r="J44" s="16">
        <v>70</v>
      </c>
      <c r="K44" s="4"/>
      <c r="L44" s="30"/>
      <c r="M44" s="30" t="s">
        <v>1609</v>
      </c>
      <c r="N44" s="30"/>
      <c r="O44" s="30"/>
    </row>
    <row r="45" spans="1:15" ht="15.75" customHeight="1" x14ac:dyDescent="0.25">
      <c r="A45" s="4" t="s">
        <v>1858</v>
      </c>
      <c r="B45" s="3" t="s">
        <v>1859</v>
      </c>
      <c r="C45" s="4"/>
      <c r="D45" s="4"/>
      <c r="E45" s="4"/>
      <c r="F45" s="4"/>
      <c r="G45" s="4"/>
      <c r="H45" s="4"/>
      <c r="I45" s="4"/>
      <c r="J45" s="4"/>
      <c r="K45" s="4"/>
      <c r="L45" s="30"/>
      <c r="M45" s="30"/>
      <c r="N45" s="30"/>
      <c r="O45" s="30"/>
    </row>
    <row r="46" spans="1:15" ht="15.75" customHeight="1" x14ac:dyDescent="0.25">
      <c r="A46" s="4" t="s">
        <v>1860</v>
      </c>
      <c r="B46" s="3" t="s">
        <v>1861</v>
      </c>
      <c r="C46" s="4"/>
      <c r="D46" s="4"/>
      <c r="E46" s="4"/>
      <c r="F46" s="4"/>
      <c r="G46" s="4"/>
      <c r="H46" s="4"/>
      <c r="I46" s="4"/>
      <c r="J46" s="4"/>
      <c r="K46" s="4"/>
      <c r="L46" s="30"/>
      <c r="M46" s="30"/>
      <c r="N46" s="30"/>
      <c r="O46" s="30"/>
    </row>
    <row r="47" spans="1:15" ht="15.75" customHeight="1" x14ac:dyDescent="0.25">
      <c r="A47" s="4" t="s">
        <v>1862</v>
      </c>
      <c r="B47" s="3" t="s">
        <v>1863</v>
      </c>
      <c r="C47" s="4"/>
      <c r="D47" s="4"/>
      <c r="E47" s="4"/>
      <c r="F47" s="4"/>
      <c r="G47" s="4"/>
      <c r="H47" s="4"/>
      <c r="I47" s="4"/>
      <c r="J47" s="4"/>
      <c r="K47" s="4"/>
      <c r="L47" s="30"/>
      <c r="M47" s="30"/>
      <c r="N47" s="30"/>
      <c r="O47" s="30"/>
    </row>
    <row r="48" spans="1:15" ht="15.75" customHeight="1" x14ac:dyDescent="0.25">
      <c r="A48" s="4" t="s">
        <v>114</v>
      </c>
      <c r="B48" s="3" t="s">
        <v>113</v>
      </c>
      <c r="C48" s="19">
        <v>30</v>
      </c>
      <c r="D48" s="16">
        <v>75</v>
      </c>
      <c r="E48" s="19">
        <v>2</v>
      </c>
      <c r="F48" s="16">
        <v>3</v>
      </c>
      <c r="G48" s="16">
        <v>2.2000000000000002</v>
      </c>
      <c r="H48" s="16">
        <v>3</v>
      </c>
      <c r="I48" s="4"/>
      <c r="J48" s="4"/>
      <c r="K48" s="4"/>
      <c r="L48" s="30"/>
      <c r="M48" s="30" t="s">
        <v>1609</v>
      </c>
      <c r="N48" s="30" t="s">
        <v>1834</v>
      </c>
      <c r="O48" s="30"/>
    </row>
    <row r="49" spans="1:15" ht="15.75" customHeight="1" x14ac:dyDescent="0.25">
      <c r="A49" s="4" t="s">
        <v>1864</v>
      </c>
      <c r="B49" s="3" t="s">
        <v>1865</v>
      </c>
      <c r="C49" s="4"/>
      <c r="D49" s="4"/>
      <c r="E49" s="4"/>
      <c r="F49" s="4"/>
      <c r="G49" s="4"/>
      <c r="H49" s="4"/>
      <c r="I49" s="4"/>
      <c r="J49" s="4"/>
      <c r="K49" s="4"/>
      <c r="L49" s="30"/>
      <c r="M49" s="30"/>
      <c r="N49" s="30"/>
      <c r="O49" s="30"/>
    </row>
    <row r="50" spans="1:15" ht="15.75" customHeight="1" x14ac:dyDescent="0.25">
      <c r="A50" s="4" t="s">
        <v>116</v>
      </c>
      <c r="B50" s="3" t="s">
        <v>115</v>
      </c>
      <c r="C50" s="16">
        <v>5</v>
      </c>
      <c r="D50" s="16">
        <v>40</v>
      </c>
      <c r="E50" s="16">
        <v>1.5</v>
      </c>
      <c r="F50" s="16">
        <v>2.5</v>
      </c>
      <c r="G50" s="16">
        <v>3</v>
      </c>
      <c r="H50" s="16">
        <v>4</v>
      </c>
      <c r="I50" s="44">
        <v>15</v>
      </c>
      <c r="J50" s="44">
        <v>25</v>
      </c>
      <c r="K50" s="44">
        <v>10</v>
      </c>
      <c r="L50" s="45">
        <v>15</v>
      </c>
      <c r="M50" s="30" t="s">
        <v>1609</v>
      </c>
      <c r="N50" s="30" t="s">
        <v>1653</v>
      </c>
      <c r="O50" s="30"/>
    </row>
    <row r="51" spans="1:15" ht="15.75" customHeight="1" x14ac:dyDescent="0.25">
      <c r="A51" s="4" t="s">
        <v>1866</v>
      </c>
      <c r="B51" s="3" t="s">
        <v>1867</v>
      </c>
      <c r="C51" s="4"/>
      <c r="D51" s="4"/>
      <c r="E51" s="4"/>
      <c r="F51" s="4"/>
      <c r="G51" s="4"/>
      <c r="H51" s="4"/>
      <c r="I51" s="4"/>
      <c r="J51" s="4"/>
      <c r="K51" s="4"/>
      <c r="L51" s="30"/>
      <c r="M51" s="30"/>
      <c r="N51" s="30"/>
      <c r="O51" s="30"/>
    </row>
    <row r="52" spans="1:15" ht="15.75" customHeight="1" x14ac:dyDescent="0.25">
      <c r="A52" s="4" t="s">
        <v>118</v>
      </c>
      <c r="B52" s="3" t="s">
        <v>117</v>
      </c>
      <c r="C52" s="16">
        <v>15</v>
      </c>
      <c r="D52" s="16">
        <v>90</v>
      </c>
      <c r="E52" s="16">
        <v>3</v>
      </c>
      <c r="F52" s="16">
        <v>6</v>
      </c>
      <c r="G52" s="16">
        <v>2.5</v>
      </c>
      <c r="H52" s="16">
        <v>2.8</v>
      </c>
      <c r="I52" s="16">
        <v>15</v>
      </c>
      <c r="J52" s="16">
        <v>35</v>
      </c>
      <c r="K52" s="7">
        <v>10</v>
      </c>
      <c r="L52" s="42">
        <v>25</v>
      </c>
      <c r="M52" s="30" t="s">
        <v>1609</v>
      </c>
      <c r="N52" s="30" t="s">
        <v>1833</v>
      </c>
      <c r="O52" s="30"/>
    </row>
    <row r="53" spans="1:15" ht="15.75" customHeight="1" x14ac:dyDescent="0.25">
      <c r="A53" s="4" t="s">
        <v>1868</v>
      </c>
      <c r="B53" s="3" t="s">
        <v>1869</v>
      </c>
      <c r="C53" s="4"/>
      <c r="D53" s="4"/>
      <c r="E53" s="4"/>
      <c r="F53" s="4"/>
      <c r="G53" s="4"/>
      <c r="H53" s="4"/>
      <c r="I53" s="4"/>
      <c r="J53" s="4"/>
      <c r="K53" s="4"/>
      <c r="L53" s="30"/>
      <c r="M53" s="30"/>
      <c r="N53" s="30"/>
      <c r="O53" s="30"/>
    </row>
    <row r="54" spans="1:15" ht="15.75" customHeight="1" x14ac:dyDescent="0.25">
      <c r="A54" s="4" t="s">
        <v>120</v>
      </c>
      <c r="B54" s="3" t="s">
        <v>119</v>
      </c>
      <c r="C54" s="16">
        <v>20</v>
      </c>
      <c r="D54" s="16">
        <v>60</v>
      </c>
      <c r="E54" s="16">
        <v>0.9</v>
      </c>
      <c r="F54" s="16">
        <v>1.5</v>
      </c>
      <c r="G54" s="16">
        <v>2</v>
      </c>
      <c r="H54" s="16">
        <v>3.4</v>
      </c>
      <c r="I54" s="4"/>
      <c r="J54" s="4"/>
      <c r="K54" s="4"/>
      <c r="L54" s="30"/>
      <c r="M54" s="30" t="s">
        <v>1609</v>
      </c>
      <c r="N54" s="30"/>
      <c r="O54" s="30"/>
    </row>
    <row r="55" spans="1:15" ht="15.75" customHeight="1" x14ac:dyDescent="0.25">
      <c r="A55" s="4" t="s">
        <v>122</v>
      </c>
      <c r="B55" s="3" t="s">
        <v>121</v>
      </c>
      <c r="C55" s="7">
        <v>30</v>
      </c>
      <c r="D55" s="7">
        <v>75</v>
      </c>
      <c r="E55" s="4">
        <v>2</v>
      </c>
      <c r="F55" s="7">
        <v>2</v>
      </c>
      <c r="G55" s="7">
        <v>2.2000000000000002</v>
      </c>
      <c r="H55" s="7">
        <v>3</v>
      </c>
      <c r="I55" s="7">
        <v>10</v>
      </c>
      <c r="J55" s="7">
        <v>30</v>
      </c>
      <c r="K55" s="7">
        <v>8</v>
      </c>
      <c r="L55" s="42">
        <v>25</v>
      </c>
      <c r="M55" s="30" t="s">
        <v>1833</v>
      </c>
      <c r="N55" s="30"/>
      <c r="O55" s="30"/>
    </row>
    <row r="56" spans="1:15" ht="15.75" customHeight="1" x14ac:dyDescent="0.25">
      <c r="A56" s="4" t="s">
        <v>124</v>
      </c>
      <c r="B56" s="3" t="s">
        <v>1614</v>
      </c>
      <c r="C56" s="43">
        <v>30</v>
      </c>
      <c r="D56" s="43">
        <v>75</v>
      </c>
      <c r="E56" s="43">
        <v>3</v>
      </c>
      <c r="F56" s="43">
        <v>7</v>
      </c>
      <c r="G56" s="43">
        <v>2.5</v>
      </c>
      <c r="H56" s="43">
        <v>3.5</v>
      </c>
      <c r="I56" s="43">
        <v>5</v>
      </c>
      <c r="J56" s="43">
        <v>6</v>
      </c>
      <c r="K56" s="43">
        <v>5</v>
      </c>
      <c r="L56" s="46">
        <v>6</v>
      </c>
      <c r="M56" s="30" t="s">
        <v>1837</v>
      </c>
      <c r="N56" s="30"/>
      <c r="O56" s="30"/>
    </row>
    <row r="57" spans="1:15" ht="15.75" customHeight="1" x14ac:dyDescent="0.25">
      <c r="A57" s="4" t="s">
        <v>1870</v>
      </c>
      <c r="B57" s="3" t="s">
        <v>1871</v>
      </c>
      <c r="C57" s="4"/>
      <c r="D57" s="4"/>
      <c r="E57" s="4"/>
      <c r="F57" s="4"/>
      <c r="G57" s="4"/>
      <c r="H57" s="4"/>
      <c r="I57" s="4"/>
      <c r="J57" s="4"/>
      <c r="K57" s="4"/>
      <c r="L57" s="30"/>
      <c r="M57" s="30"/>
      <c r="N57" s="30"/>
      <c r="O57" s="30"/>
    </row>
    <row r="58" spans="1:15" ht="15.75" customHeight="1" x14ac:dyDescent="0.25">
      <c r="A58" s="4" t="s">
        <v>126</v>
      </c>
      <c r="B58" s="3" t="s">
        <v>125</v>
      </c>
      <c r="C58" s="9">
        <v>30</v>
      </c>
      <c r="D58" s="9">
        <v>80</v>
      </c>
      <c r="E58" s="9">
        <v>1</v>
      </c>
      <c r="F58" s="9">
        <v>3</v>
      </c>
      <c r="G58" s="9">
        <v>2.5</v>
      </c>
      <c r="H58" s="9">
        <v>3</v>
      </c>
      <c r="I58" s="47">
        <v>4</v>
      </c>
      <c r="J58" s="47">
        <v>7</v>
      </c>
      <c r="K58" s="47">
        <v>4</v>
      </c>
      <c r="L58" s="48">
        <v>7</v>
      </c>
      <c r="M58" s="30" t="s">
        <v>1820</v>
      </c>
      <c r="N58" s="30" t="s">
        <v>1872</v>
      </c>
      <c r="O58" s="30"/>
    </row>
    <row r="59" spans="1:15" ht="15.75" customHeight="1" x14ac:dyDescent="0.25">
      <c r="A59" s="4" t="s">
        <v>128</v>
      </c>
      <c r="B59" s="3" t="s">
        <v>1616</v>
      </c>
      <c r="C59" s="16">
        <v>20</v>
      </c>
      <c r="D59" s="16">
        <v>150</v>
      </c>
      <c r="E59" s="16">
        <v>2.5</v>
      </c>
      <c r="F59" s="16">
        <v>18</v>
      </c>
      <c r="G59" s="16">
        <v>1.9</v>
      </c>
      <c r="H59" s="16">
        <v>3.6</v>
      </c>
      <c r="I59" s="16">
        <v>10</v>
      </c>
      <c r="J59" s="16">
        <v>115</v>
      </c>
      <c r="K59" s="47">
        <v>5</v>
      </c>
      <c r="L59" s="48">
        <v>50</v>
      </c>
      <c r="M59" s="30" t="s">
        <v>1609</v>
      </c>
      <c r="N59" s="30" t="s">
        <v>1872</v>
      </c>
      <c r="O59" s="30"/>
    </row>
    <row r="60" spans="1:15" ht="15.75" customHeight="1" x14ac:dyDescent="0.25">
      <c r="A60" s="4" t="s">
        <v>130</v>
      </c>
      <c r="B60" s="3" t="s">
        <v>129</v>
      </c>
      <c r="C60" s="16">
        <v>30</v>
      </c>
      <c r="D60" s="16">
        <v>150</v>
      </c>
      <c r="E60" s="16">
        <v>5</v>
      </c>
      <c r="F60" s="16">
        <v>18</v>
      </c>
      <c r="G60" s="16">
        <v>1.9</v>
      </c>
      <c r="H60" s="16">
        <v>3.5</v>
      </c>
      <c r="I60" s="16">
        <v>45</v>
      </c>
      <c r="J60" s="16">
        <v>115</v>
      </c>
      <c r="K60" s="4"/>
      <c r="L60" s="30"/>
      <c r="M60" s="30" t="s">
        <v>1609</v>
      </c>
      <c r="N60" s="30"/>
      <c r="O60" s="30"/>
    </row>
    <row r="61" spans="1:15" ht="15.75" customHeight="1" x14ac:dyDescent="0.25">
      <c r="A61" s="4" t="s">
        <v>132</v>
      </c>
      <c r="B61" s="3" t="s">
        <v>131</v>
      </c>
      <c r="C61" s="16">
        <v>30</v>
      </c>
      <c r="D61" s="16">
        <v>100</v>
      </c>
      <c r="E61" s="16">
        <v>5</v>
      </c>
      <c r="F61" s="16">
        <v>8</v>
      </c>
      <c r="G61" s="16">
        <v>2</v>
      </c>
      <c r="H61" s="16">
        <v>3</v>
      </c>
      <c r="I61" s="16">
        <v>20</v>
      </c>
      <c r="J61" s="16">
        <v>40</v>
      </c>
      <c r="K61" s="4"/>
      <c r="L61" s="30"/>
      <c r="M61" s="30" t="s">
        <v>1609</v>
      </c>
      <c r="N61" s="30"/>
      <c r="O61" s="30"/>
    </row>
    <row r="62" spans="1:15" ht="15.75" customHeight="1" x14ac:dyDescent="0.25">
      <c r="A62" s="4" t="s">
        <v>1873</v>
      </c>
      <c r="B62" s="3" t="s">
        <v>1874</v>
      </c>
      <c r="C62" s="4"/>
      <c r="D62" s="4"/>
      <c r="E62" s="4"/>
      <c r="F62" s="4"/>
      <c r="G62" s="4"/>
      <c r="H62" s="4"/>
      <c r="I62" s="4"/>
      <c r="J62" s="4"/>
      <c r="K62" s="4"/>
      <c r="L62" s="30"/>
      <c r="M62" s="30"/>
      <c r="N62" s="30"/>
      <c r="O62" s="30"/>
    </row>
    <row r="63" spans="1:15" ht="15.75" customHeight="1" x14ac:dyDescent="0.25">
      <c r="A63" s="4" t="s">
        <v>1875</v>
      </c>
      <c r="B63" s="3" t="s">
        <v>1876</v>
      </c>
      <c r="C63" s="4"/>
      <c r="D63" s="4"/>
      <c r="E63" s="4"/>
      <c r="F63" s="4"/>
      <c r="G63" s="4"/>
      <c r="H63" s="4"/>
      <c r="I63" s="4"/>
      <c r="J63" s="4"/>
      <c r="K63" s="4"/>
      <c r="L63" s="30"/>
      <c r="M63" s="30"/>
      <c r="N63" s="30"/>
      <c r="O63" s="30"/>
    </row>
    <row r="64" spans="1:15" ht="15.75" customHeight="1" x14ac:dyDescent="0.25">
      <c r="A64" s="4" t="s">
        <v>134</v>
      </c>
      <c r="B64" s="3" t="s">
        <v>133</v>
      </c>
      <c r="C64" s="16">
        <v>15</v>
      </c>
      <c r="D64" s="16">
        <v>80</v>
      </c>
      <c r="E64" s="16">
        <v>2</v>
      </c>
      <c r="F64" s="16">
        <v>4</v>
      </c>
      <c r="G64" s="16">
        <v>2</v>
      </c>
      <c r="H64" s="16">
        <v>3</v>
      </c>
      <c r="I64" s="16">
        <v>5</v>
      </c>
      <c r="J64" s="16">
        <v>10</v>
      </c>
      <c r="K64" s="16">
        <v>5</v>
      </c>
      <c r="L64" s="31">
        <v>10</v>
      </c>
      <c r="M64" s="30" t="s">
        <v>1609</v>
      </c>
      <c r="N64" s="30"/>
      <c r="O64" s="30"/>
    </row>
    <row r="65" spans="1:15" ht="15.75" customHeight="1" x14ac:dyDescent="0.25">
      <c r="A65" s="4" t="s">
        <v>137</v>
      </c>
      <c r="B65" s="3" t="s">
        <v>136</v>
      </c>
      <c r="C65" s="16">
        <v>20</v>
      </c>
      <c r="D65" s="16">
        <v>100</v>
      </c>
      <c r="E65" s="16">
        <v>3</v>
      </c>
      <c r="F65" s="16">
        <v>10</v>
      </c>
      <c r="G65" s="16">
        <v>3</v>
      </c>
      <c r="H65" s="16">
        <v>5</v>
      </c>
      <c r="I65" s="16">
        <v>25</v>
      </c>
      <c r="J65" s="16">
        <v>80</v>
      </c>
      <c r="K65" s="16">
        <v>25</v>
      </c>
      <c r="L65" s="31">
        <v>80</v>
      </c>
      <c r="M65" s="30" t="s">
        <v>1609</v>
      </c>
      <c r="N65" s="30"/>
      <c r="O65" s="30"/>
    </row>
    <row r="66" spans="1:15" ht="15.75" customHeight="1" x14ac:dyDescent="0.25">
      <c r="A66" s="4" t="s">
        <v>139</v>
      </c>
      <c r="B66" s="3" t="s">
        <v>138</v>
      </c>
      <c r="C66" s="16">
        <v>20</v>
      </c>
      <c r="D66" s="16">
        <v>50</v>
      </c>
      <c r="E66" s="16">
        <v>2</v>
      </c>
      <c r="F66" s="16">
        <v>4</v>
      </c>
      <c r="G66" s="16">
        <v>2.5</v>
      </c>
      <c r="H66" s="16">
        <v>3</v>
      </c>
      <c r="I66" s="16">
        <v>6</v>
      </c>
      <c r="J66" s="16">
        <v>10</v>
      </c>
      <c r="K66" s="16">
        <v>6</v>
      </c>
      <c r="L66" s="31">
        <v>10</v>
      </c>
      <c r="M66" s="30" t="s">
        <v>1609</v>
      </c>
      <c r="N66" s="30"/>
      <c r="O66" s="30"/>
    </row>
    <row r="67" spans="1:15" ht="15.75" customHeight="1" x14ac:dyDescent="0.25">
      <c r="A67" s="4" t="s">
        <v>141</v>
      </c>
      <c r="B67" s="3" t="s">
        <v>140</v>
      </c>
      <c r="C67" s="4"/>
      <c r="D67" s="4"/>
      <c r="E67" s="4"/>
      <c r="F67" s="4"/>
      <c r="G67" s="4"/>
      <c r="H67" s="4"/>
      <c r="I67" s="4"/>
      <c r="J67" s="4"/>
      <c r="K67" s="4"/>
      <c r="L67" s="30"/>
      <c r="M67" s="30"/>
      <c r="N67" s="30"/>
      <c r="O67" s="30"/>
    </row>
    <row r="68" spans="1:15" ht="15.75" customHeight="1" x14ac:dyDescent="0.25">
      <c r="A68" s="4" t="s">
        <v>143</v>
      </c>
      <c r="B68" s="3" t="s">
        <v>142</v>
      </c>
      <c r="C68" s="16">
        <v>15</v>
      </c>
      <c r="D68" s="16">
        <v>60</v>
      </c>
      <c r="E68" s="16">
        <v>1.5</v>
      </c>
      <c r="F68" s="16">
        <v>4</v>
      </c>
      <c r="G68" s="16">
        <v>4.5</v>
      </c>
      <c r="H68" s="16">
        <v>6</v>
      </c>
      <c r="I68" s="47">
        <v>8</v>
      </c>
      <c r="J68" s="47">
        <v>14</v>
      </c>
      <c r="K68" s="47">
        <v>8</v>
      </c>
      <c r="L68" s="48">
        <v>14</v>
      </c>
      <c r="M68" s="30" t="s">
        <v>1609</v>
      </c>
      <c r="N68" s="30" t="s">
        <v>1872</v>
      </c>
      <c r="O68" s="30"/>
    </row>
    <row r="69" spans="1:15" ht="15.75" customHeight="1" x14ac:dyDescent="0.25">
      <c r="A69" s="4" t="s">
        <v>1877</v>
      </c>
      <c r="B69" s="3" t="s">
        <v>1878</v>
      </c>
      <c r="C69" s="4"/>
      <c r="D69" s="4"/>
      <c r="E69" s="4"/>
      <c r="F69" s="4"/>
      <c r="G69" s="4"/>
      <c r="H69" s="4"/>
      <c r="I69" s="4"/>
      <c r="J69" s="4"/>
      <c r="K69" s="4"/>
      <c r="L69" s="30"/>
      <c r="M69" s="30"/>
      <c r="N69" s="30"/>
      <c r="O69" s="30"/>
    </row>
    <row r="70" spans="1:15" ht="15.75" customHeight="1" x14ac:dyDescent="0.25">
      <c r="A70" s="4" t="s">
        <v>145</v>
      </c>
      <c r="B70" s="14" t="s">
        <v>144</v>
      </c>
      <c r="C70" s="7">
        <v>10</v>
      </c>
      <c r="D70" s="7">
        <v>25</v>
      </c>
      <c r="E70" s="7">
        <v>2</v>
      </c>
      <c r="F70" s="7">
        <v>3</v>
      </c>
      <c r="G70" s="4">
        <v>3</v>
      </c>
      <c r="H70" s="7">
        <v>3</v>
      </c>
      <c r="I70" s="7">
        <v>0</v>
      </c>
      <c r="J70" s="7">
        <v>0</v>
      </c>
      <c r="K70" s="7">
        <v>15</v>
      </c>
      <c r="L70" s="42">
        <v>20</v>
      </c>
      <c r="M70" s="30" t="s">
        <v>1833</v>
      </c>
      <c r="N70" s="30"/>
      <c r="O70" s="30"/>
    </row>
    <row r="71" spans="1:15" ht="15.75" customHeight="1" x14ac:dyDescent="0.25">
      <c r="A71" s="4" t="s">
        <v>147</v>
      </c>
      <c r="B71" s="3" t="s">
        <v>146</v>
      </c>
      <c r="C71" s="16">
        <v>30</v>
      </c>
      <c r="D71" s="16">
        <v>100</v>
      </c>
      <c r="E71" s="16">
        <v>2</v>
      </c>
      <c r="F71" s="16">
        <v>5</v>
      </c>
      <c r="G71" s="16">
        <v>3</v>
      </c>
      <c r="H71" s="16">
        <v>4.5</v>
      </c>
      <c r="I71" s="16">
        <v>6</v>
      </c>
      <c r="J71" s="16">
        <v>17</v>
      </c>
      <c r="K71" s="16">
        <v>6</v>
      </c>
      <c r="L71" s="31">
        <v>17</v>
      </c>
      <c r="M71" s="30" t="s">
        <v>1609</v>
      </c>
      <c r="N71" s="30"/>
      <c r="O71" s="30"/>
    </row>
    <row r="72" spans="1:15" ht="15.75" customHeight="1" x14ac:dyDescent="0.25">
      <c r="A72" s="4" t="s">
        <v>149</v>
      </c>
      <c r="B72" s="3" t="s">
        <v>148</v>
      </c>
      <c r="C72" s="7">
        <v>15</v>
      </c>
      <c r="D72" s="7">
        <v>40</v>
      </c>
      <c r="E72" s="7">
        <v>4</v>
      </c>
      <c r="F72" s="7">
        <v>8</v>
      </c>
      <c r="G72" s="8">
        <v>5</v>
      </c>
      <c r="H72" s="8">
        <v>6</v>
      </c>
      <c r="I72" s="7">
        <v>6</v>
      </c>
      <c r="J72" s="7">
        <v>10</v>
      </c>
      <c r="K72" s="7">
        <v>4</v>
      </c>
      <c r="L72" s="42">
        <v>8</v>
      </c>
      <c r="M72" s="30" t="s">
        <v>1833</v>
      </c>
      <c r="N72" s="30" t="s">
        <v>1608</v>
      </c>
      <c r="O72" s="30"/>
    </row>
    <row r="73" spans="1:15" ht="15.75" customHeight="1" x14ac:dyDescent="0.25">
      <c r="A73" s="4" t="s">
        <v>1879</v>
      </c>
      <c r="B73" s="3" t="s">
        <v>1880</v>
      </c>
      <c r="C73" s="4"/>
      <c r="D73" s="4"/>
      <c r="E73" s="4"/>
      <c r="F73" s="4"/>
      <c r="G73" s="4"/>
      <c r="H73" s="4"/>
      <c r="I73" s="4"/>
      <c r="J73" s="4"/>
      <c r="K73" s="4"/>
      <c r="L73" s="30"/>
      <c r="M73" s="30"/>
      <c r="N73" s="30"/>
      <c r="O73" s="30"/>
    </row>
    <row r="74" spans="1:15" ht="15.75" customHeight="1" x14ac:dyDescent="0.25">
      <c r="A74" s="4" t="s">
        <v>152</v>
      </c>
      <c r="B74" s="3" t="s">
        <v>151</v>
      </c>
      <c r="C74" s="7">
        <v>25</v>
      </c>
      <c r="D74" s="7">
        <v>90</v>
      </c>
      <c r="E74" s="7">
        <v>3</v>
      </c>
      <c r="F74" s="7">
        <v>4</v>
      </c>
      <c r="G74" s="7">
        <v>4</v>
      </c>
      <c r="H74" s="7">
        <v>4.5</v>
      </c>
      <c r="I74" s="7">
        <v>20</v>
      </c>
      <c r="J74" s="7">
        <v>35</v>
      </c>
      <c r="K74" s="4"/>
      <c r="L74" s="30"/>
      <c r="M74" s="30" t="s">
        <v>1833</v>
      </c>
      <c r="N74" s="30"/>
      <c r="O74" s="30"/>
    </row>
    <row r="75" spans="1:15" ht="15.75" customHeight="1" x14ac:dyDescent="0.25">
      <c r="A75" s="4" t="s">
        <v>154</v>
      </c>
      <c r="B75" s="3" t="s">
        <v>153</v>
      </c>
      <c r="C75" s="16">
        <v>35</v>
      </c>
      <c r="D75" s="16">
        <v>75</v>
      </c>
      <c r="E75" s="16">
        <v>1</v>
      </c>
      <c r="F75" s="16">
        <v>3</v>
      </c>
      <c r="G75" s="16">
        <v>5</v>
      </c>
      <c r="H75" s="16">
        <v>6.5</v>
      </c>
      <c r="I75" s="16">
        <v>5</v>
      </c>
      <c r="J75" s="16">
        <v>30</v>
      </c>
      <c r="K75" s="16">
        <v>11</v>
      </c>
      <c r="L75" s="31">
        <v>30</v>
      </c>
      <c r="M75" s="30" t="s">
        <v>1609</v>
      </c>
      <c r="N75" s="30"/>
      <c r="O75" s="30"/>
    </row>
    <row r="76" spans="1:15" ht="15.75" customHeight="1" x14ac:dyDescent="0.25">
      <c r="A76" s="4" t="s">
        <v>156</v>
      </c>
      <c r="B76" s="3" t="s">
        <v>155</v>
      </c>
      <c r="C76" s="43">
        <v>10</v>
      </c>
      <c r="D76" s="43">
        <v>30</v>
      </c>
      <c r="E76" s="43">
        <v>2</v>
      </c>
      <c r="F76" s="43">
        <v>4</v>
      </c>
      <c r="G76" s="43">
        <v>5</v>
      </c>
      <c r="H76" s="43">
        <v>7</v>
      </c>
      <c r="I76" s="43">
        <v>0</v>
      </c>
      <c r="J76" s="43">
        <v>0</v>
      </c>
      <c r="K76" s="43">
        <v>40</v>
      </c>
      <c r="L76" s="46">
        <v>70</v>
      </c>
      <c r="M76" s="30" t="s">
        <v>1837</v>
      </c>
      <c r="N76" s="30"/>
      <c r="O76" s="30"/>
    </row>
    <row r="77" spans="1:15" ht="15.75" customHeight="1" x14ac:dyDescent="0.25">
      <c r="A77" s="4" t="s">
        <v>159</v>
      </c>
      <c r="B77" s="3" t="s">
        <v>158</v>
      </c>
      <c r="C77" s="35">
        <v>20</v>
      </c>
      <c r="D77" s="35">
        <v>50</v>
      </c>
      <c r="E77" s="35">
        <v>4</v>
      </c>
      <c r="F77" s="35">
        <v>5</v>
      </c>
      <c r="G77" s="35">
        <v>3.5</v>
      </c>
      <c r="H77" s="35">
        <v>4</v>
      </c>
      <c r="I77" s="35">
        <v>10</v>
      </c>
      <c r="J77" s="35">
        <v>20</v>
      </c>
      <c r="K77" s="35">
        <v>15</v>
      </c>
      <c r="L77" s="36">
        <v>20</v>
      </c>
      <c r="M77" s="30" t="s">
        <v>1821</v>
      </c>
      <c r="N77" s="30"/>
      <c r="O77" s="30"/>
    </row>
    <row r="78" spans="1:15" ht="15.75" customHeight="1" x14ac:dyDescent="0.25">
      <c r="A78" s="4" t="s">
        <v>161</v>
      </c>
      <c r="B78" s="3" t="s">
        <v>160</v>
      </c>
      <c r="C78" s="39">
        <v>29</v>
      </c>
      <c r="D78" s="39">
        <v>79</v>
      </c>
      <c r="E78" s="39">
        <v>1.2</v>
      </c>
      <c r="F78" s="39">
        <v>4</v>
      </c>
      <c r="G78" s="39">
        <v>2.6</v>
      </c>
      <c r="H78" s="39">
        <v>6.8</v>
      </c>
      <c r="I78" s="39">
        <v>10</v>
      </c>
      <c r="J78" s="39">
        <v>24</v>
      </c>
      <c r="K78" s="39">
        <v>14</v>
      </c>
      <c r="L78" s="40">
        <v>27</v>
      </c>
      <c r="M78" s="30" t="s">
        <v>1881</v>
      </c>
      <c r="N78" s="30"/>
      <c r="O78" s="30"/>
    </row>
    <row r="79" spans="1:15" ht="15.75" customHeight="1" x14ac:dyDescent="0.25">
      <c r="A79" s="4" t="s">
        <v>163</v>
      </c>
      <c r="B79" s="3" t="s">
        <v>162</v>
      </c>
      <c r="C79" s="41">
        <v>10</v>
      </c>
      <c r="D79" s="41">
        <v>40</v>
      </c>
      <c r="E79" s="41">
        <v>3</v>
      </c>
      <c r="F79" s="41">
        <v>4</v>
      </c>
      <c r="G79" s="41">
        <v>3.5</v>
      </c>
      <c r="H79" s="41">
        <v>4</v>
      </c>
      <c r="I79" s="41">
        <v>7</v>
      </c>
      <c r="J79" s="41">
        <v>17</v>
      </c>
      <c r="K79" s="41">
        <v>7</v>
      </c>
      <c r="L79" s="49">
        <v>17</v>
      </c>
      <c r="M79" s="30" t="s">
        <v>1832</v>
      </c>
      <c r="N79" s="30"/>
      <c r="O79" s="30"/>
    </row>
    <row r="80" spans="1:15" ht="15.75" customHeight="1" x14ac:dyDescent="0.25">
      <c r="A80" s="4" t="s">
        <v>165</v>
      </c>
      <c r="B80" s="3" t="s">
        <v>164</v>
      </c>
      <c r="C80" s="4"/>
      <c r="D80" s="4"/>
      <c r="E80" s="4"/>
      <c r="F80" s="4"/>
      <c r="G80" s="44">
        <v>4</v>
      </c>
      <c r="H80" s="44">
        <v>4.5</v>
      </c>
      <c r="I80" s="4"/>
      <c r="J80" s="4"/>
      <c r="K80" s="4"/>
      <c r="L80" s="30"/>
      <c r="M80" s="30" t="s">
        <v>1653</v>
      </c>
      <c r="N80" s="30"/>
      <c r="O80" s="30"/>
    </row>
    <row r="81" spans="1:15" ht="15.75" customHeight="1" x14ac:dyDescent="0.25">
      <c r="A81" s="4" t="s">
        <v>167</v>
      </c>
      <c r="B81" s="3" t="s">
        <v>166</v>
      </c>
      <c r="C81" s="16">
        <v>35</v>
      </c>
      <c r="D81" s="16">
        <v>125</v>
      </c>
      <c r="E81" s="16">
        <v>3</v>
      </c>
      <c r="F81" s="16">
        <v>10</v>
      </c>
      <c r="G81" s="16">
        <v>7</v>
      </c>
      <c r="H81" s="16">
        <v>12</v>
      </c>
      <c r="I81" s="9">
        <v>25</v>
      </c>
      <c r="J81" s="9">
        <v>80</v>
      </c>
      <c r="K81" s="19">
        <v>20</v>
      </c>
      <c r="L81" s="50">
        <v>60</v>
      </c>
      <c r="M81" s="30" t="s">
        <v>1609</v>
      </c>
      <c r="N81" s="30" t="s">
        <v>1820</v>
      </c>
      <c r="O81" s="30" t="s">
        <v>1834</v>
      </c>
    </row>
    <row r="82" spans="1:15" ht="15.75" customHeight="1" x14ac:dyDescent="0.25">
      <c r="A82" s="4" t="s">
        <v>169</v>
      </c>
      <c r="B82" s="3" t="s">
        <v>168</v>
      </c>
      <c r="C82" s="16">
        <v>20</v>
      </c>
      <c r="D82" s="16">
        <v>80</v>
      </c>
      <c r="E82" s="16">
        <v>2</v>
      </c>
      <c r="F82" s="16">
        <v>3</v>
      </c>
      <c r="G82" s="16">
        <v>3.5</v>
      </c>
      <c r="H82" s="16">
        <v>4</v>
      </c>
      <c r="I82" s="16">
        <v>7</v>
      </c>
      <c r="J82" s="16">
        <v>10</v>
      </c>
      <c r="K82" s="16">
        <v>7</v>
      </c>
      <c r="L82" s="31">
        <v>10</v>
      </c>
      <c r="M82" s="30" t="s">
        <v>1609</v>
      </c>
      <c r="N82" s="30"/>
      <c r="O82" s="30"/>
    </row>
    <row r="83" spans="1:15" ht="15.75" customHeight="1" x14ac:dyDescent="0.25">
      <c r="A83" s="4" t="s">
        <v>171</v>
      </c>
      <c r="B83" s="3" t="s">
        <v>170</v>
      </c>
      <c r="C83" s="16">
        <v>10</v>
      </c>
      <c r="D83" s="16">
        <v>110</v>
      </c>
      <c r="E83" s="16">
        <v>0.4</v>
      </c>
      <c r="F83" s="16">
        <v>4</v>
      </c>
      <c r="G83" s="16">
        <v>1.9</v>
      </c>
      <c r="H83" s="16">
        <v>3.8</v>
      </c>
      <c r="I83" s="16">
        <v>3.1</v>
      </c>
      <c r="J83" s="16">
        <v>13.1</v>
      </c>
      <c r="K83" s="16">
        <v>4.8</v>
      </c>
      <c r="L83" s="31">
        <v>23.7</v>
      </c>
      <c r="M83" s="30" t="s">
        <v>1609</v>
      </c>
      <c r="N83" s="30"/>
      <c r="O83" s="30"/>
    </row>
    <row r="84" spans="1:15" ht="15.75" customHeight="1" x14ac:dyDescent="0.25">
      <c r="A84" s="4" t="s">
        <v>173</v>
      </c>
      <c r="B84" s="3" t="s">
        <v>172</v>
      </c>
      <c r="C84" s="4"/>
      <c r="D84" s="4"/>
      <c r="E84" s="4"/>
      <c r="F84" s="4"/>
      <c r="G84" s="4"/>
      <c r="H84" s="4"/>
      <c r="I84" s="4"/>
      <c r="J84" s="4"/>
      <c r="K84" s="4"/>
      <c r="L84" s="30"/>
      <c r="M84" s="30"/>
      <c r="N84" s="30"/>
      <c r="O84" s="30"/>
    </row>
    <row r="85" spans="1:15" ht="15.75" customHeight="1" x14ac:dyDescent="0.25">
      <c r="A85" s="4" t="s">
        <v>1882</v>
      </c>
      <c r="B85" s="3" t="s">
        <v>1883</v>
      </c>
      <c r="C85" s="4"/>
      <c r="D85" s="4"/>
      <c r="E85" s="4"/>
      <c r="F85" s="4"/>
      <c r="G85" s="4"/>
      <c r="H85" s="4"/>
      <c r="I85" s="4"/>
      <c r="J85" s="4"/>
      <c r="K85" s="4"/>
      <c r="L85" s="30"/>
      <c r="M85" s="30"/>
      <c r="N85" s="30"/>
      <c r="O85" s="30"/>
    </row>
    <row r="86" spans="1:15" ht="15.75" customHeight="1" x14ac:dyDescent="0.25">
      <c r="A86" s="4" t="s">
        <v>175</v>
      </c>
      <c r="B86" s="3" t="s">
        <v>174</v>
      </c>
      <c r="C86" s="16">
        <v>30</v>
      </c>
      <c r="D86" s="16">
        <v>40</v>
      </c>
      <c r="E86" s="16">
        <v>3</v>
      </c>
      <c r="F86" s="16">
        <v>5</v>
      </c>
      <c r="G86" s="16">
        <v>3</v>
      </c>
      <c r="H86" s="16">
        <v>4</v>
      </c>
      <c r="I86" s="16">
        <v>10</v>
      </c>
      <c r="J86" s="16">
        <v>25</v>
      </c>
      <c r="K86" s="16">
        <v>10</v>
      </c>
      <c r="L86" s="31">
        <v>25</v>
      </c>
      <c r="M86" s="30" t="s">
        <v>1609</v>
      </c>
      <c r="N86" s="30"/>
      <c r="O86" s="30"/>
    </row>
    <row r="87" spans="1:15" ht="15.75" customHeight="1" x14ac:dyDescent="0.25">
      <c r="A87" s="4" t="s">
        <v>177</v>
      </c>
      <c r="B87" s="3" t="s">
        <v>176</v>
      </c>
      <c r="C87" s="16">
        <v>20</v>
      </c>
      <c r="D87" s="16">
        <v>70</v>
      </c>
      <c r="E87" s="16">
        <v>2.5</v>
      </c>
      <c r="F87" s="16">
        <v>5</v>
      </c>
      <c r="G87" s="16">
        <v>2.5</v>
      </c>
      <c r="H87" s="16">
        <v>3</v>
      </c>
      <c r="I87" s="16">
        <v>10</v>
      </c>
      <c r="J87" s="16">
        <v>25</v>
      </c>
      <c r="K87" s="16">
        <v>10</v>
      </c>
      <c r="L87" s="16">
        <v>25</v>
      </c>
      <c r="M87" s="30" t="s">
        <v>1609</v>
      </c>
      <c r="N87" s="30"/>
      <c r="O87" s="30"/>
    </row>
    <row r="88" spans="1:15" ht="15.75" customHeight="1" x14ac:dyDescent="0.25">
      <c r="A88" s="4" t="s">
        <v>1884</v>
      </c>
      <c r="B88" s="3" t="s">
        <v>1885</v>
      </c>
      <c r="C88" s="4"/>
      <c r="D88" s="4"/>
      <c r="E88" s="4"/>
      <c r="F88" s="4"/>
      <c r="G88" s="4"/>
      <c r="H88" s="4"/>
      <c r="I88" s="4"/>
      <c r="J88" s="4"/>
      <c r="K88" s="4"/>
      <c r="L88" s="30"/>
      <c r="M88" s="30"/>
      <c r="N88" s="30"/>
      <c r="O88" s="30"/>
    </row>
    <row r="89" spans="1:15" ht="15.75" customHeight="1" x14ac:dyDescent="0.25">
      <c r="A89" s="4" t="s">
        <v>179</v>
      </c>
      <c r="B89" s="3" t="s">
        <v>178</v>
      </c>
      <c r="C89" s="51">
        <v>10</v>
      </c>
      <c r="D89" s="51">
        <v>25</v>
      </c>
      <c r="E89" s="16">
        <v>2</v>
      </c>
      <c r="F89" s="16">
        <v>4</v>
      </c>
      <c r="G89" s="16">
        <v>3</v>
      </c>
      <c r="H89" s="16">
        <v>4.8</v>
      </c>
      <c r="I89" s="16">
        <v>8</v>
      </c>
      <c r="J89" s="16">
        <v>19</v>
      </c>
      <c r="K89" s="16">
        <v>6</v>
      </c>
      <c r="L89" s="31">
        <v>15</v>
      </c>
      <c r="M89" s="30" t="s">
        <v>1609</v>
      </c>
      <c r="N89" s="30" t="s">
        <v>1886</v>
      </c>
      <c r="O89" s="30"/>
    </row>
    <row r="90" spans="1:15" ht="15.75" customHeight="1" x14ac:dyDescent="0.25">
      <c r="A90" s="4" t="s">
        <v>1887</v>
      </c>
      <c r="B90" s="3" t="s">
        <v>1888</v>
      </c>
      <c r="C90" s="4"/>
      <c r="D90" s="4"/>
      <c r="E90" s="4"/>
      <c r="F90" s="4"/>
      <c r="G90" s="4"/>
      <c r="H90" s="4"/>
      <c r="I90" s="4"/>
      <c r="J90" s="4"/>
      <c r="K90" s="4"/>
      <c r="L90" s="30"/>
      <c r="M90" s="30"/>
      <c r="N90" s="30"/>
      <c r="O90" s="30"/>
    </row>
    <row r="91" spans="1:15" ht="15.75" customHeight="1" x14ac:dyDescent="0.25">
      <c r="A91" s="4" t="s">
        <v>1889</v>
      </c>
      <c r="B91" s="3" t="s">
        <v>1890</v>
      </c>
      <c r="C91" s="4"/>
      <c r="D91" s="4"/>
      <c r="E91" s="4"/>
      <c r="F91" s="4"/>
      <c r="G91" s="4"/>
      <c r="H91" s="4"/>
      <c r="I91" s="4"/>
      <c r="J91" s="4"/>
      <c r="K91" s="4"/>
      <c r="L91" s="30"/>
      <c r="M91" s="30"/>
      <c r="N91" s="30"/>
      <c r="O91" s="30"/>
    </row>
    <row r="92" spans="1:15" ht="15.75" customHeight="1" x14ac:dyDescent="0.25">
      <c r="A92" s="4" t="s">
        <v>1891</v>
      </c>
      <c r="B92" s="3" t="s">
        <v>1892</v>
      </c>
      <c r="C92" s="4"/>
      <c r="D92" s="4"/>
      <c r="E92" s="4"/>
      <c r="F92" s="4"/>
      <c r="G92" s="4"/>
      <c r="H92" s="4"/>
      <c r="I92" s="4"/>
      <c r="J92" s="4"/>
      <c r="K92" s="4"/>
      <c r="L92" s="30"/>
      <c r="M92" s="30"/>
      <c r="N92" s="30"/>
      <c r="O92" s="30"/>
    </row>
    <row r="93" spans="1:15" ht="15.75" customHeight="1" x14ac:dyDescent="0.25">
      <c r="A93" s="4" t="s">
        <v>181</v>
      </c>
      <c r="B93" s="3" t="s">
        <v>180</v>
      </c>
      <c r="C93" s="43">
        <v>15</v>
      </c>
      <c r="D93" s="43">
        <v>40</v>
      </c>
      <c r="E93" s="43">
        <v>0.5</v>
      </c>
      <c r="F93" s="43">
        <v>1</v>
      </c>
      <c r="G93" s="43">
        <v>5</v>
      </c>
      <c r="H93" s="43">
        <v>6</v>
      </c>
      <c r="I93" s="43">
        <v>0</v>
      </c>
      <c r="J93" s="43">
        <v>0</v>
      </c>
      <c r="K93" s="43">
        <v>25</v>
      </c>
      <c r="L93" s="46">
        <v>50</v>
      </c>
      <c r="M93" s="30" t="s">
        <v>1837</v>
      </c>
      <c r="N93" s="30"/>
      <c r="O93" s="30"/>
    </row>
    <row r="94" spans="1:15" ht="15.75" customHeight="1" x14ac:dyDescent="0.25">
      <c r="A94" s="4" t="s">
        <v>183</v>
      </c>
      <c r="B94" s="3" t="s">
        <v>182</v>
      </c>
      <c r="C94" s="7">
        <v>30</v>
      </c>
      <c r="D94" s="7">
        <v>50</v>
      </c>
      <c r="E94" s="7">
        <v>2</v>
      </c>
      <c r="F94" s="7">
        <v>3</v>
      </c>
      <c r="G94" s="4">
        <v>3</v>
      </c>
      <c r="H94" s="7">
        <v>3</v>
      </c>
      <c r="I94" s="7">
        <v>15</v>
      </c>
      <c r="J94" s="7">
        <v>35</v>
      </c>
      <c r="K94" s="7">
        <v>10</v>
      </c>
      <c r="L94" s="42">
        <v>17</v>
      </c>
      <c r="M94" s="30" t="s">
        <v>1833</v>
      </c>
      <c r="N94" s="30"/>
      <c r="O94" s="30"/>
    </row>
    <row r="95" spans="1:15" ht="15.75" customHeight="1" x14ac:dyDescent="0.25">
      <c r="A95" s="4" t="s">
        <v>185</v>
      </c>
      <c r="B95" s="3" t="s">
        <v>184</v>
      </c>
      <c r="C95" s="16">
        <v>5</v>
      </c>
      <c r="D95" s="16">
        <v>40</v>
      </c>
      <c r="E95" s="16">
        <v>1.4</v>
      </c>
      <c r="F95" s="16">
        <v>3</v>
      </c>
      <c r="G95" s="16">
        <v>2.2999999999999998</v>
      </c>
      <c r="H95" s="16">
        <v>3.2</v>
      </c>
      <c r="I95" s="16">
        <v>4</v>
      </c>
      <c r="J95" s="16">
        <v>20</v>
      </c>
      <c r="K95" s="16">
        <v>3</v>
      </c>
      <c r="L95" s="31">
        <v>10</v>
      </c>
      <c r="M95" s="30" t="s">
        <v>1609</v>
      </c>
      <c r="N95" s="30"/>
      <c r="O95" s="30"/>
    </row>
    <row r="96" spans="1:15" ht="15.75" customHeight="1" x14ac:dyDescent="0.25">
      <c r="A96" s="4" t="s">
        <v>1893</v>
      </c>
      <c r="B96" s="3" t="s">
        <v>1894</v>
      </c>
      <c r="C96" s="4"/>
      <c r="D96" s="4"/>
      <c r="E96" s="4"/>
      <c r="F96" s="4"/>
      <c r="G96" s="4"/>
      <c r="H96" s="4"/>
      <c r="I96" s="4"/>
      <c r="J96" s="4"/>
      <c r="K96" s="4"/>
      <c r="L96" s="30"/>
      <c r="M96" s="30"/>
      <c r="N96" s="30"/>
      <c r="O96" s="30"/>
    </row>
    <row r="97" spans="1:15" ht="15.75" customHeight="1" x14ac:dyDescent="0.25">
      <c r="A97" s="4" t="s">
        <v>187</v>
      </c>
      <c r="B97" s="14" t="s">
        <v>1895</v>
      </c>
      <c r="C97" s="4"/>
      <c r="D97" s="4"/>
      <c r="E97" s="4"/>
      <c r="F97" s="4"/>
      <c r="G97" s="44">
        <v>3.5</v>
      </c>
      <c r="H97" s="44">
        <v>4</v>
      </c>
      <c r="I97" s="4"/>
      <c r="J97" s="4"/>
      <c r="K97" s="4"/>
      <c r="L97" s="30"/>
      <c r="M97" s="30" t="s">
        <v>1653</v>
      </c>
      <c r="N97" s="30"/>
      <c r="O97" s="30"/>
    </row>
    <row r="98" spans="1:15" ht="15.75" customHeight="1" x14ac:dyDescent="0.25">
      <c r="A98" s="4" t="s">
        <v>1896</v>
      </c>
      <c r="B98" s="3" t="s">
        <v>1897</v>
      </c>
      <c r="C98" s="4"/>
      <c r="D98" s="4"/>
      <c r="E98" s="4"/>
      <c r="F98" s="4"/>
      <c r="G98" s="4"/>
      <c r="H98" s="4"/>
      <c r="I98" s="4"/>
      <c r="J98" s="4"/>
      <c r="K98" s="4"/>
      <c r="L98" s="30"/>
      <c r="M98" s="30"/>
      <c r="N98" s="30"/>
      <c r="O98" s="30"/>
    </row>
    <row r="99" spans="1:15" ht="15.75" customHeight="1" x14ac:dyDescent="0.25">
      <c r="A99" s="4" t="s">
        <v>189</v>
      </c>
      <c r="B99" s="3" t="s">
        <v>188</v>
      </c>
      <c r="C99" s="35">
        <v>40</v>
      </c>
      <c r="D99" s="35">
        <v>90</v>
      </c>
      <c r="E99" s="35">
        <v>1</v>
      </c>
      <c r="F99" s="35">
        <v>2</v>
      </c>
      <c r="G99" s="35">
        <v>3</v>
      </c>
      <c r="H99" s="35">
        <v>3.5</v>
      </c>
      <c r="I99" s="35">
        <v>10</v>
      </c>
      <c r="J99" s="35">
        <v>25</v>
      </c>
      <c r="K99" s="35">
        <v>18</v>
      </c>
      <c r="L99" s="36">
        <v>30</v>
      </c>
      <c r="M99" s="30" t="s">
        <v>1821</v>
      </c>
      <c r="N99" s="30"/>
      <c r="O99" s="30"/>
    </row>
    <row r="100" spans="1:15" ht="15.75" customHeight="1" x14ac:dyDescent="0.25">
      <c r="A100" s="4" t="s">
        <v>191</v>
      </c>
      <c r="B100" s="3" t="s">
        <v>190</v>
      </c>
      <c r="C100" s="16">
        <v>19</v>
      </c>
      <c r="D100" s="16">
        <v>51</v>
      </c>
      <c r="E100" s="16">
        <v>3</v>
      </c>
      <c r="F100" s="16">
        <v>6</v>
      </c>
      <c r="G100" s="16">
        <v>1.8</v>
      </c>
      <c r="H100" s="16">
        <v>2</v>
      </c>
      <c r="I100" s="16">
        <v>7</v>
      </c>
      <c r="J100" s="16">
        <v>12</v>
      </c>
      <c r="K100" s="16">
        <v>7</v>
      </c>
      <c r="L100" s="31">
        <v>20</v>
      </c>
      <c r="M100" s="30" t="s">
        <v>1609</v>
      </c>
      <c r="N100" s="30"/>
      <c r="O100" s="30"/>
    </row>
    <row r="101" spans="1:15" ht="15.75" customHeight="1" x14ac:dyDescent="0.25">
      <c r="A101" s="4" t="s">
        <v>193</v>
      </c>
      <c r="B101" s="3" t="s">
        <v>192</v>
      </c>
      <c r="C101" s="39">
        <v>5</v>
      </c>
      <c r="D101" s="39">
        <v>45</v>
      </c>
      <c r="E101" s="39">
        <v>0.25</v>
      </c>
      <c r="F101" s="39">
        <v>3</v>
      </c>
      <c r="G101" s="39">
        <v>3.5</v>
      </c>
      <c r="H101" s="39">
        <v>6</v>
      </c>
      <c r="I101" s="39">
        <v>0</v>
      </c>
      <c r="J101" s="39">
        <v>0</v>
      </c>
      <c r="K101" s="4"/>
      <c r="L101" s="30"/>
      <c r="M101" s="52" t="s">
        <v>1793</v>
      </c>
      <c r="N101" s="30"/>
      <c r="O101" s="30"/>
    </row>
    <row r="102" spans="1:15" ht="15.75" customHeight="1" x14ac:dyDescent="0.25">
      <c r="A102" s="4" t="s">
        <v>1898</v>
      </c>
      <c r="B102" s="3" t="s">
        <v>1899</v>
      </c>
      <c r="C102" s="4"/>
      <c r="D102" s="4"/>
      <c r="E102" s="4"/>
      <c r="F102" s="4"/>
      <c r="G102" s="4"/>
      <c r="H102" s="4"/>
      <c r="I102" s="4"/>
      <c r="J102" s="4"/>
      <c r="K102" s="4"/>
      <c r="L102" s="30"/>
      <c r="M102" s="30"/>
      <c r="N102" s="30"/>
      <c r="O102" s="30"/>
    </row>
    <row r="103" spans="1:15" ht="15.75" customHeight="1" x14ac:dyDescent="0.25">
      <c r="A103" s="4" t="s">
        <v>1900</v>
      </c>
      <c r="B103" s="3" t="s">
        <v>1901</v>
      </c>
      <c r="C103" s="4"/>
      <c r="D103" s="4"/>
      <c r="E103" s="4"/>
      <c r="F103" s="4"/>
      <c r="G103" s="4"/>
      <c r="H103" s="4"/>
      <c r="I103" s="4"/>
      <c r="J103" s="4"/>
      <c r="K103" s="4"/>
      <c r="L103" s="30"/>
      <c r="M103" s="30"/>
      <c r="N103" s="30"/>
      <c r="O103" s="30"/>
    </row>
    <row r="104" spans="1:15" ht="15.75" customHeight="1" x14ac:dyDescent="0.25">
      <c r="A104" s="4" t="s">
        <v>1902</v>
      </c>
      <c r="B104" s="3" t="s">
        <v>1903</v>
      </c>
      <c r="C104" s="4"/>
      <c r="D104" s="4"/>
      <c r="E104" s="4"/>
      <c r="F104" s="4"/>
      <c r="G104" s="4"/>
      <c r="H104" s="4"/>
      <c r="I104" s="4"/>
      <c r="J104" s="4"/>
      <c r="K104" s="4"/>
      <c r="L104" s="30"/>
      <c r="M104" s="30"/>
      <c r="N104" s="30"/>
      <c r="O104" s="30"/>
    </row>
    <row r="105" spans="1:15" ht="15.75" customHeight="1" x14ac:dyDescent="0.25">
      <c r="A105" s="4" t="s">
        <v>1904</v>
      </c>
      <c r="B105" s="3" t="s">
        <v>1905</v>
      </c>
      <c r="C105" s="4"/>
      <c r="D105" s="4"/>
      <c r="E105" s="4"/>
      <c r="F105" s="4"/>
      <c r="G105" s="4"/>
      <c r="H105" s="4"/>
      <c r="I105" s="4"/>
      <c r="J105" s="4"/>
      <c r="K105" s="4"/>
      <c r="L105" s="30"/>
      <c r="M105" s="30"/>
      <c r="N105" s="30"/>
      <c r="O105" s="30"/>
    </row>
    <row r="106" spans="1:15" ht="15.75" customHeight="1" x14ac:dyDescent="0.25">
      <c r="A106" s="4" t="s">
        <v>195</v>
      </c>
      <c r="B106" s="3" t="s">
        <v>194</v>
      </c>
      <c r="C106" s="7">
        <v>80</v>
      </c>
      <c r="D106" s="7">
        <v>150</v>
      </c>
      <c r="E106" s="7">
        <v>8</v>
      </c>
      <c r="F106" s="7">
        <v>12</v>
      </c>
      <c r="G106" s="7">
        <v>3.5</v>
      </c>
      <c r="H106" s="7">
        <v>4.5</v>
      </c>
      <c r="I106" s="7">
        <v>3</v>
      </c>
      <c r="J106" s="7">
        <v>6</v>
      </c>
      <c r="K106" s="7">
        <v>3</v>
      </c>
      <c r="L106" s="42">
        <v>6</v>
      </c>
      <c r="M106" s="30" t="s">
        <v>1833</v>
      </c>
      <c r="N106" s="30"/>
      <c r="O106" s="30"/>
    </row>
    <row r="107" spans="1:15" ht="15.75" customHeight="1" x14ac:dyDescent="0.25">
      <c r="A107" s="4" t="s">
        <v>197</v>
      </c>
      <c r="B107" s="3" t="s">
        <v>196</v>
      </c>
      <c r="C107" s="16">
        <v>1.4</v>
      </c>
      <c r="D107" s="16">
        <v>25</v>
      </c>
      <c r="E107" s="16">
        <v>1.3</v>
      </c>
      <c r="F107" s="16">
        <v>5.4</v>
      </c>
      <c r="G107" s="16">
        <v>4.8</v>
      </c>
      <c r="H107" s="16">
        <v>6.6</v>
      </c>
      <c r="I107" s="4"/>
      <c r="J107" s="4"/>
      <c r="K107" s="16">
        <v>2</v>
      </c>
      <c r="L107" s="31">
        <v>3.6</v>
      </c>
      <c r="M107" s="30" t="s">
        <v>1609</v>
      </c>
      <c r="N107" s="30"/>
      <c r="O107" s="30"/>
    </row>
    <row r="108" spans="1:15" ht="15.75" customHeight="1" x14ac:dyDescent="0.25">
      <c r="A108" s="4" t="s">
        <v>200</v>
      </c>
      <c r="B108" s="3" t="s">
        <v>199</v>
      </c>
      <c r="C108" s="39">
        <v>39</v>
      </c>
      <c r="D108" s="39">
        <v>74</v>
      </c>
      <c r="E108" s="39">
        <v>3.7</v>
      </c>
      <c r="F108" s="39">
        <v>5.0999999999999996</v>
      </c>
      <c r="G108" s="39">
        <v>4.7</v>
      </c>
      <c r="H108" s="39">
        <v>5.3</v>
      </c>
      <c r="I108" s="39">
        <v>25</v>
      </c>
      <c r="J108" s="39">
        <v>49</v>
      </c>
      <c r="K108" s="39">
        <v>9</v>
      </c>
      <c r="L108" s="40">
        <v>13</v>
      </c>
      <c r="M108" s="30" t="s">
        <v>1906</v>
      </c>
      <c r="N108" s="30"/>
      <c r="O108" s="30"/>
    </row>
    <row r="109" spans="1:15" ht="15.75" customHeight="1" x14ac:dyDescent="0.25">
      <c r="A109" s="4" t="s">
        <v>1907</v>
      </c>
      <c r="B109" s="3" t="s">
        <v>1908</v>
      </c>
      <c r="C109" s="4"/>
      <c r="D109" s="4"/>
      <c r="E109" s="4"/>
      <c r="F109" s="4"/>
      <c r="G109" s="4"/>
      <c r="H109" s="4"/>
      <c r="I109" s="4"/>
      <c r="J109" s="4"/>
      <c r="K109" s="4"/>
      <c r="L109" s="30"/>
      <c r="M109" s="30"/>
      <c r="N109" s="30"/>
      <c r="O109" s="30"/>
    </row>
    <row r="110" spans="1:15" ht="15.75" customHeight="1" x14ac:dyDescent="0.25">
      <c r="A110" s="4" t="s">
        <v>1909</v>
      </c>
      <c r="B110" s="3" t="s">
        <v>1910</v>
      </c>
      <c r="C110" s="4"/>
      <c r="D110" s="4"/>
      <c r="E110" s="4"/>
      <c r="F110" s="4"/>
      <c r="G110" s="4"/>
      <c r="H110" s="4"/>
      <c r="I110" s="4"/>
      <c r="J110" s="4"/>
      <c r="K110" s="4"/>
      <c r="L110" s="30"/>
      <c r="M110" s="30"/>
      <c r="N110" s="30"/>
      <c r="O110" s="30"/>
    </row>
    <row r="111" spans="1:15" ht="15.75" customHeight="1" x14ac:dyDescent="0.25">
      <c r="A111" s="4" t="s">
        <v>1911</v>
      </c>
      <c r="B111" s="3" t="s">
        <v>1912</v>
      </c>
      <c r="C111" s="4"/>
      <c r="D111" s="4"/>
      <c r="E111" s="4"/>
      <c r="F111" s="4"/>
      <c r="G111" s="4"/>
      <c r="H111" s="4"/>
      <c r="I111" s="4"/>
      <c r="J111" s="4"/>
      <c r="K111" s="4"/>
      <c r="L111" s="30"/>
      <c r="M111" s="30"/>
      <c r="N111" s="30"/>
      <c r="O111" s="30"/>
    </row>
    <row r="112" spans="1:15" ht="15.75" customHeight="1" x14ac:dyDescent="0.25">
      <c r="A112" s="4" t="s">
        <v>203</v>
      </c>
      <c r="B112" s="3" t="s">
        <v>202</v>
      </c>
      <c r="C112" s="9">
        <v>10</v>
      </c>
      <c r="D112" s="9">
        <v>30</v>
      </c>
      <c r="E112" s="9">
        <v>2</v>
      </c>
      <c r="F112" s="9">
        <v>4</v>
      </c>
      <c r="G112" s="9">
        <v>4</v>
      </c>
      <c r="H112" s="9">
        <v>5</v>
      </c>
      <c r="I112" s="4"/>
      <c r="J112" s="4"/>
      <c r="K112" s="4"/>
      <c r="L112" s="30"/>
      <c r="M112" s="30" t="s">
        <v>1820</v>
      </c>
      <c r="N112" s="30"/>
      <c r="O112" s="30"/>
    </row>
    <row r="113" spans="1:15" ht="15.75" customHeight="1" x14ac:dyDescent="0.25">
      <c r="A113" s="4" t="s">
        <v>1913</v>
      </c>
      <c r="B113" s="3" t="s">
        <v>1914</v>
      </c>
      <c r="C113" s="4"/>
      <c r="D113" s="4"/>
      <c r="E113" s="4"/>
      <c r="F113" s="4"/>
      <c r="G113" s="4"/>
      <c r="H113" s="4"/>
      <c r="I113" s="4"/>
      <c r="J113" s="4"/>
      <c r="K113" s="4"/>
      <c r="L113" s="30"/>
      <c r="M113" s="30"/>
      <c r="N113" s="30"/>
      <c r="O113" s="30"/>
    </row>
    <row r="114" spans="1:15" ht="15.75" customHeight="1" x14ac:dyDescent="0.25">
      <c r="A114" s="4" t="s">
        <v>1915</v>
      </c>
      <c r="B114" s="3" t="s">
        <v>1916</v>
      </c>
      <c r="C114" s="4"/>
      <c r="D114" s="4"/>
      <c r="E114" s="4"/>
      <c r="F114" s="4"/>
      <c r="G114" s="4"/>
      <c r="H114" s="4"/>
      <c r="I114" s="4"/>
      <c r="J114" s="4"/>
      <c r="K114" s="4"/>
      <c r="L114" s="30"/>
      <c r="M114" s="30"/>
      <c r="N114" s="30"/>
      <c r="O114" s="30"/>
    </row>
    <row r="115" spans="1:15" ht="15.75" customHeight="1" x14ac:dyDescent="0.25">
      <c r="A115" s="4" t="s">
        <v>205</v>
      </c>
      <c r="B115" s="3" t="s">
        <v>204</v>
      </c>
      <c r="C115" s="43">
        <v>10</v>
      </c>
      <c r="D115" s="43">
        <v>35</v>
      </c>
      <c r="E115" s="43">
        <v>0.5</v>
      </c>
      <c r="F115" s="43">
        <v>1.5</v>
      </c>
      <c r="G115" s="43">
        <v>5</v>
      </c>
      <c r="H115" s="43">
        <v>6</v>
      </c>
      <c r="I115" s="43">
        <v>0</v>
      </c>
      <c r="J115" s="43">
        <v>0</v>
      </c>
      <c r="K115" s="43">
        <v>30</v>
      </c>
      <c r="L115" s="46">
        <v>70</v>
      </c>
      <c r="M115" s="30" t="s">
        <v>1837</v>
      </c>
      <c r="N115" s="30"/>
      <c r="O115" s="30"/>
    </row>
    <row r="116" spans="1:15" ht="15.75" customHeight="1" x14ac:dyDescent="0.25">
      <c r="A116" s="4" t="s">
        <v>1917</v>
      </c>
      <c r="B116" s="3" t="s">
        <v>1918</v>
      </c>
      <c r="C116" s="4"/>
      <c r="D116" s="4"/>
      <c r="E116" s="4"/>
      <c r="F116" s="4"/>
      <c r="G116" s="4"/>
      <c r="H116" s="4"/>
      <c r="I116" s="4"/>
      <c r="J116" s="4"/>
      <c r="K116" s="4"/>
      <c r="L116" s="30"/>
      <c r="M116" s="30"/>
      <c r="N116" s="30"/>
      <c r="O116" s="30"/>
    </row>
    <row r="117" spans="1:15" ht="15.75" customHeight="1" x14ac:dyDescent="0.25">
      <c r="A117" s="4" t="s">
        <v>1919</v>
      </c>
      <c r="B117" s="3" t="s">
        <v>1920</v>
      </c>
      <c r="C117" s="4"/>
      <c r="D117" s="4"/>
      <c r="E117" s="4"/>
      <c r="F117" s="4"/>
      <c r="G117" s="4"/>
      <c r="H117" s="4"/>
      <c r="I117" s="4"/>
      <c r="J117" s="4"/>
      <c r="K117" s="4"/>
      <c r="L117" s="30"/>
      <c r="M117" s="30"/>
      <c r="N117" s="30"/>
      <c r="O117" s="30"/>
    </row>
    <row r="118" spans="1:15" ht="15.75" customHeight="1" x14ac:dyDescent="0.25">
      <c r="A118" s="4" t="s">
        <v>1921</v>
      </c>
      <c r="B118" s="3" t="s">
        <v>1922</v>
      </c>
      <c r="C118" s="4"/>
      <c r="D118" s="4"/>
      <c r="E118" s="4"/>
      <c r="F118" s="4"/>
      <c r="G118" s="4"/>
      <c r="H118" s="4"/>
      <c r="I118" s="4"/>
      <c r="J118" s="4"/>
      <c r="K118" s="4"/>
      <c r="L118" s="30"/>
      <c r="M118" s="30"/>
      <c r="N118" s="30"/>
      <c r="O118" s="30"/>
    </row>
    <row r="119" spans="1:15" ht="15.75" customHeight="1" x14ac:dyDescent="0.25">
      <c r="A119" s="4" t="s">
        <v>1923</v>
      </c>
      <c r="B119" s="3" t="s">
        <v>1924</v>
      </c>
      <c r="C119" s="4"/>
      <c r="D119" s="4"/>
      <c r="E119" s="4"/>
      <c r="F119" s="4"/>
      <c r="G119" s="4"/>
      <c r="H119" s="4"/>
      <c r="I119" s="4"/>
      <c r="J119" s="4"/>
      <c r="K119" s="4"/>
      <c r="L119" s="30"/>
      <c r="M119" s="30"/>
      <c r="N119" s="30"/>
      <c r="O119" s="30"/>
    </row>
    <row r="120" spans="1:15" ht="15.75" customHeight="1" x14ac:dyDescent="0.25">
      <c r="A120" s="4" t="s">
        <v>1925</v>
      </c>
      <c r="B120" s="3" t="s">
        <v>1926</v>
      </c>
      <c r="C120" s="4"/>
      <c r="D120" s="4"/>
      <c r="E120" s="4"/>
      <c r="F120" s="4"/>
      <c r="G120" s="4"/>
      <c r="H120" s="4"/>
      <c r="I120" s="4"/>
      <c r="J120" s="4"/>
      <c r="K120" s="4"/>
      <c r="L120" s="30"/>
      <c r="M120" s="30"/>
      <c r="N120" s="30"/>
      <c r="O120" s="30"/>
    </row>
    <row r="121" spans="1:15" ht="15.75" customHeight="1" x14ac:dyDescent="0.25">
      <c r="A121" s="4" t="s">
        <v>1927</v>
      </c>
      <c r="B121" s="3" t="s">
        <v>1928</v>
      </c>
      <c r="C121" s="4"/>
      <c r="D121" s="4"/>
      <c r="E121" s="4"/>
      <c r="F121" s="4"/>
      <c r="G121" s="4"/>
      <c r="H121" s="4"/>
      <c r="I121" s="4"/>
      <c r="J121" s="4"/>
      <c r="K121" s="4"/>
      <c r="L121" s="30"/>
      <c r="M121" s="30"/>
      <c r="N121" s="30"/>
      <c r="O121" s="30"/>
    </row>
    <row r="122" spans="1:15" ht="15.75" customHeight="1" x14ac:dyDescent="0.25">
      <c r="A122" s="4" t="s">
        <v>1929</v>
      </c>
      <c r="B122" s="3" t="s">
        <v>1930</v>
      </c>
      <c r="C122" s="4"/>
      <c r="D122" s="4"/>
      <c r="E122" s="4"/>
      <c r="F122" s="4"/>
      <c r="G122" s="4"/>
      <c r="H122" s="4"/>
      <c r="I122" s="4"/>
      <c r="J122" s="4"/>
      <c r="K122" s="4"/>
      <c r="L122" s="30"/>
      <c r="M122" s="30"/>
      <c r="N122" s="30"/>
      <c r="O122" s="30"/>
    </row>
    <row r="123" spans="1:15" ht="15.75" customHeight="1" x14ac:dyDescent="0.25">
      <c r="A123" s="4" t="s">
        <v>1931</v>
      </c>
      <c r="B123" s="3" t="s">
        <v>1932</v>
      </c>
      <c r="C123" s="4"/>
      <c r="D123" s="4"/>
      <c r="E123" s="4"/>
      <c r="F123" s="4"/>
      <c r="G123" s="4"/>
      <c r="H123" s="4"/>
      <c r="I123" s="4"/>
      <c r="J123" s="4"/>
      <c r="K123" s="4"/>
      <c r="L123" s="30"/>
      <c r="M123" s="30"/>
      <c r="N123" s="30"/>
      <c r="O123" s="30"/>
    </row>
    <row r="124" spans="1:15" ht="15.75" customHeight="1" x14ac:dyDescent="0.25">
      <c r="A124" s="4" t="s">
        <v>207</v>
      </c>
      <c r="B124" s="3" t="s">
        <v>206</v>
      </c>
      <c r="C124" s="16">
        <v>20</v>
      </c>
      <c r="D124" s="16">
        <v>90</v>
      </c>
      <c r="E124" s="16">
        <v>1.7</v>
      </c>
      <c r="F124" s="16">
        <v>4.2</v>
      </c>
      <c r="G124" s="16">
        <v>2.5</v>
      </c>
      <c r="H124" s="16">
        <v>3.8</v>
      </c>
      <c r="I124" s="16">
        <v>4</v>
      </c>
      <c r="J124" s="16">
        <v>10</v>
      </c>
      <c r="K124" s="16">
        <v>4</v>
      </c>
      <c r="L124" s="31">
        <v>10</v>
      </c>
      <c r="M124" s="30" t="s">
        <v>1609</v>
      </c>
      <c r="N124" s="30"/>
      <c r="O124" s="30"/>
    </row>
    <row r="125" spans="1:15" ht="15.75" customHeight="1" x14ac:dyDescent="0.25">
      <c r="A125" s="4" t="s">
        <v>209</v>
      </c>
      <c r="B125" s="3" t="s">
        <v>208</v>
      </c>
      <c r="C125" s="16">
        <v>25</v>
      </c>
      <c r="D125" s="16">
        <v>55</v>
      </c>
      <c r="E125" s="16">
        <v>3</v>
      </c>
      <c r="F125" s="16">
        <v>6</v>
      </c>
      <c r="G125" s="16">
        <v>3</v>
      </c>
      <c r="H125" s="16">
        <v>4</v>
      </c>
      <c r="I125" s="16">
        <v>12</v>
      </c>
      <c r="J125" s="16">
        <v>25</v>
      </c>
      <c r="K125" s="16">
        <v>12</v>
      </c>
      <c r="L125" s="31">
        <v>25</v>
      </c>
      <c r="M125" s="30" t="s">
        <v>1609</v>
      </c>
      <c r="N125" s="30"/>
      <c r="O125" s="30"/>
    </row>
    <row r="126" spans="1:15" ht="15.75" customHeight="1" x14ac:dyDescent="0.25">
      <c r="A126" s="4" t="s">
        <v>211</v>
      </c>
      <c r="B126" s="3" t="s">
        <v>210</v>
      </c>
      <c r="C126" s="39">
        <v>60</v>
      </c>
      <c r="D126" s="39">
        <v>200</v>
      </c>
      <c r="E126" s="39">
        <v>7</v>
      </c>
      <c r="F126" s="39">
        <v>21</v>
      </c>
      <c r="G126" s="39">
        <v>2.2000000000000002</v>
      </c>
      <c r="H126" s="39">
        <v>3.4</v>
      </c>
      <c r="I126" s="39">
        <v>60</v>
      </c>
      <c r="J126" s="39">
        <v>220</v>
      </c>
      <c r="K126" s="4"/>
      <c r="L126" s="30"/>
      <c r="M126" s="30" t="s">
        <v>1829</v>
      </c>
      <c r="N126" s="30"/>
      <c r="O126" s="30"/>
    </row>
    <row r="127" spans="1:15" ht="15.75" customHeight="1" x14ac:dyDescent="0.25">
      <c r="A127" s="4" t="s">
        <v>1933</v>
      </c>
      <c r="B127" s="3" t="s">
        <v>1934</v>
      </c>
      <c r="C127" s="4"/>
      <c r="D127" s="4"/>
      <c r="E127" s="4"/>
      <c r="F127" s="4"/>
      <c r="G127" s="4"/>
      <c r="H127" s="4"/>
      <c r="I127" s="4"/>
      <c r="J127" s="4"/>
      <c r="K127" s="4"/>
      <c r="L127" s="30"/>
      <c r="M127" s="30"/>
      <c r="N127" s="30"/>
      <c r="O127" s="30"/>
    </row>
    <row r="128" spans="1:15" ht="15.75" customHeight="1" x14ac:dyDescent="0.25">
      <c r="A128" s="4" t="s">
        <v>213</v>
      </c>
      <c r="B128" s="3" t="s">
        <v>212</v>
      </c>
      <c r="C128" s="43">
        <v>2</v>
      </c>
      <c r="D128" s="43">
        <v>3</v>
      </c>
      <c r="E128" s="43">
        <v>1</v>
      </c>
      <c r="F128" s="43">
        <v>2.5</v>
      </c>
      <c r="G128" s="43">
        <v>2</v>
      </c>
      <c r="H128" s="43">
        <v>3</v>
      </c>
      <c r="I128" s="43">
        <v>5</v>
      </c>
      <c r="J128" s="43">
        <v>8</v>
      </c>
      <c r="K128" s="4"/>
      <c r="L128" s="30"/>
      <c r="M128" s="30" t="s">
        <v>1837</v>
      </c>
      <c r="N128" s="30"/>
      <c r="O128" s="30"/>
    </row>
    <row r="129" spans="1:15" ht="15.75" customHeight="1" x14ac:dyDescent="0.25">
      <c r="A129" s="4" t="s">
        <v>1935</v>
      </c>
      <c r="B129" s="3" t="s">
        <v>1936</v>
      </c>
      <c r="C129" s="4"/>
      <c r="D129" s="4"/>
      <c r="E129" s="4"/>
      <c r="F129" s="4"/>
      <c r="G129" s="4"/>
      <c r="H129" s="4"/>
      <c r="I129" s="4"/>
      <c r="J129" s="4"/>
      <c r="K129" s="4"/>
      <c r="L129" s="30"/>
      <c r="M129" s="30"/>
      <c r="N129" s="30"/>
      <c r="O129" s="30"/>
    </row>
    <row r="130" spans="1:15" ht="15.75" customHeight="1" x14ac:dyDescent="0.25">
      <c r="A130" s="4" t="s">
        <v>215</v>
      </c>
      <c r="B130" s="3" t="s">
        <v>214</v>
      </c>
      <c r="C130" s="16">
        <v>40</v>
      </c>
      <c r="D130" s="16">
        <v>110</v>
      </c>
      <c r="E130" s="16">
        <v>2</v>
      </c>
      <c r="F130" s="16">
        <v>5</v>
      </c>
      <c r="G130" s="16">
        <v>5.0999999999999996</v>
      </c>
      <c r="H130" s="16">
        <v>6.7</v>
      </c>
      <c r="I130" s="16">
        <v>7</v>
      </c>
      <c r="J130" s="16">
        <v>21</v>
      </c>
      <c r="K130" s="16">
        <v>7</v>
      </c>
      <c r="L130" s="31">
        <v>21</v>
      </c>
      <c r="M130" s="30" t="s">
        <v>1609</v>
      </c>
      <c r="N130" s="30"/>
      <c r="O130" s="30"/>
    </row>
    <row r="131" spans="1:15" ht="15.75" customHeight="1" x14ac:dyDescent="0.25">
      <c r="A131" s="4" t="s">
        <v>217</v>
      </c>
      <c r="B131" s="3" t="s">
        <v>216</v>
      </c>
      <c r="C131" s="9">
        <v>5</v>
      </c>
      <c r="D131" s="9">
        <v>20</v>
      </c>
      <c r="E131" s="16">
        <v>1</v>
      </c>
      <c r="F131" s="16">
        <v>2.5</v>
      </c>
      <c r="G131" s="16">
        <v>1.8</v>
      </c>
      <c r="H131" s="16">
        <v>3</v>
      </c>
      <c r="I131" s="16">
        <v>5</v>
      </c>
      <c r="J131" s="16">
        <v>12</v>
      </c>
      <c r="K131" s="16">
        <v>6</v>
      </c>
      <c r="L131" s="31">
        <v>11</v>
      </c>
      <c r="M131" s="30" t="s">
        <v>1609</v>
      </c>
      <c r="N131" s="30" t="s">
        <v>1820</v>
      </c>
      <c r="O131" s="30"/>
    </row>
    <row r="132" spans="1:15" ht="15.75" customHeight="1" x14ac:dyDescent="0.25">
      <c r="A132" s="4" t="s">
        <v>219</v>
      </c>
      <c r="B132" s="3" t="s">
        <v>218</v>
      </c>
      <c r="C132" s="9">
        <v>20</v>
      </c>
      <c r="D132" s="9">
        <v>40</v>
      </c>
      <c r="E132" s="9">
        <v>2</v>
      </c>
      <c r="F132" s="9">
        <v>4</v>
      </c>
      <c r="G132" s="16">
        <v>1.8</v>
      </c>
      <c r="H132" s="16">
        <v>3</v>
      </c>
      <c r="I132" s="9">
        <v>15</v>
      </c>
      <c r="J132" s="9">
        <v>35</v>
      </c>
      <c r="K132" s="9">
        <v>10</v>
      </c>
      <c r="L132" s="34">
        <v>15</v>
      </c>
      <c r="M132" s="30" t="s">
        <v>1609</v>
      </c>
      <c r="N132" s="30" t="s">
        <v>1820</v>
      </c>
      <c r="O132" s="30"/>
    </row>
    <row r="133" spans="1:15" ht="15.75" customHeight="1" x14ac:dyDescent="0.25">
      <c r="A133" s="4" t="s">
        <v>221</v>
      </c>
      <c r="B133" s="3" t="s">
        <v>220</v>
      </c>
      <c r="C133" s="37">
        <v>30</v>
      </c>
      <c r="D133" s="37">
        <v>45</v>
      </c>
      <c r="E133" s="44">
        <v>1.5</v>
      </c>
      <c r="F133" s="44">
        <v>2</v>
      </c>
      <c r="G133" s="16">
        <v>1.5</v>
      </c>
      <c r="H133" s="16">
        <v>2.9</v>
      </c>
      <c r="I133" s="37">
        <v>10</v>
      </c>
      <c r="J133" s="37">
        <v>20</v>
      </c>
      <c r="K133" s="37">
        <v>20</v>
      </c>
      <c r="L133" s="38">
        <v>20</v>
      </c>
      <c r="M133" s="30" t="s">
        <v>1609</v>
      </c>
      <c r="N133" s="30" t="s">
        <v>1828</v>
      </c>
      <c r="O133" s="30" t="s">
        <v>1653</v>
      </c>
    </row>
    <row r="134" spans="1:15" ht="15.75" customHeight="1" x14ac:dyDescent="0.25">
      <c r="A134" s="4" t="s">
        <v>1937</v>
      </c>
      <c r="B134" s="3" t="s">
        <v>1938</v>
      </c>
      <c r="C134" s="4"/>
      <c r="D134" s="4"/>
      <c r="E134" s="4"/>
      <c r="F134" s="4"/>
      <c r="G134" s="4"/>
      <c r="H134" s="4"/>
      <c r="I134" s="4"/>
      <c r="J134" s="4"/>
      <c r="K134" s="4"/>
      <c r="L134" s="30"/>
      <c r="M134" s="30"/>
      <c r="N134" s="30"/>
      <c r="O134" s="30"/>
    </row>
    <row r="135" spans="1:15" ht="15.75" customHeight="1" x14ac:dyDescent="0.25">
      <c r="A135" s="4" t="s">
        <v>1939</v>
      </c>
      <c r="B135" s="3" t="s">
        <v>1940</v>
      </c>
      <c r="C135" s="4"/>
      <c r="D135" s="4"/>
      <c r="E135" s="4"/>
      <c r="F135" s="4"/>
      <c r="G135" s="4"/>
      <c r="H135" s="4"/>
      <c r="I135" s="4"/>
      <c r="J135" s="4"/>
      <c r="K135" s="4"/>
      <c r="L135" s="30"/>
      <c r="M135" s="30"/>
      <c r="N135" s="30"/>
      <c r="O135" s="30"/>
    </row>
    <row r="136" spans="1:15" ht="15.75" customHeight="1" x14ac:dyDescent="0.25">
      <c r="A136" s="4" t="s">
        <v>223</v>
      </c>
      <c r="B136" s="3" t="s">
        <v>222</v>
      </c>
      <c r="C136" s="9">
        <v>30</v>
      </c>
      <c r="D136" s="9">
        <v>150</v>
      </c>
      <c r="E136" s="9">
        <v>3</v>
      </c>
      <c r="F136" s="9">
        <v>6</v>
      </c>
      <c r="G136" s="9">
        <v>3.5</v>
      </c>
      <c r="H136" s="9">
        <v>5</v>
      </c>
      <c r="I136" s="9">
        <v>15</v>
      </c>
      <c r="J136" s="9">
        <v>45</v>
      </c>
      <c r="K136" s="9">
        <v>20</v>
      </c>
      <c r="L136" s="34">
        <v>55</v>
      </c>
      <c r="M136" s="30" t="s">
        <v>1820</v>
      </c>
      <c r="N136" s="30"/>
      <c r="O136" s="30"/>
    </row>
    <row r="137" spans="1:15" ht="15.75" customHeight="1" x14ac:dyDescent="0.25">
      <c r="A137" s="4" t="s">
        <v>1941</v>
      </c>
      <c r="B137" s="3" t="s">
        <v>1942</v>
      </c>
      <c r="C137" s="4"/>
      <c r="D137" s="4"/>
      <c r="E137" s="4"/>
      <c r="F137" s="4"/>
      <c r="G137" s="4"/>
      <c r="H137" s="4"/>
      <c r="I137" s="4"/>
      <c r="J137" s="4"/>
      <c r="K137" s="4"/>
      <c r="L137" s="30"/>
      <c r="M137" s="30"/>
      <c r="N137" s="30"/>
      <c r="O137" s="30"/>
    </row>
    <row r="138" spans="1:15" ht="15.75" customHeight="1" x14ac:dyDescent="0.25">
      <c r="A138" s="4" t="s">
        <v>1943</v>
      </c>
      <c r="B138" s="3" t="s">
        <v>1944</v>
      </c>
      <c r="C138" s="4"/>
      <c r="D138" s="4"/>
      <c r="E138" s="4"/>
      <c r="F138" s="4"/>
      <c r="G138" s="4"/>
      <c r="H138" s="4"/>
      <c r="I138" s="4"/>
      <c r="J138" s="4"/>
      <c r="K138" s="4"/>
      <c r="L138" s="30"/>
      <c r="M138" s="30"/>
      <c r="N138" s="30"/>
      <c r="O138" s="30"/>
    </row>
    <row r="139" spans="1:15" ht="15.75" customHeight="1" x14ac:dyDescent="0.25">
      <c r="A139" s="4" t="s">
        <v>225</v>
      </c>
      <c r="B139" s="3" t="s">
        <v>224</v>
      </c>
      <c r="C139" s="16">
        <v>14</v>
      </c>
      <c r="D139" s="16">
        <v>53</v>
      </c>
      <c r="E139" s="16">
        <v>1</v>
      </c>
      <c r="F139" s="16">
        <v>10</v>
      </c>
      <c r="G139" s="16">
        <v>2.5</v>
      </c>
      <c r="H139" s="16">
        <v>3.8</v>
      </c>
      <c r="I139" s="16">
        <v>15</v>
      </c>
      <c r="J139" s="16">
        <v>18</v>
      </c>
      <c r="K139" s="16">
        <v>9</v>
      </c>
      <c r="L139" s="31">
        <v>20</v>
      </c>
      <c r="M139" s="30" t="s">
        <v>1609</v>
      </c>
      <c r="N139" s="30"/>
      <c r="O139" s="30"/>
    </row>
    <row r="140" spans="1:15" ht="15.75" customHeight="1" x14ac:dyDescent="0.25">
      <c r="A140" s="4" t="s">
        <v>227</v>
      </c>
      <c r="B140" s="3" t="s">
        <v>226</v>
      </c>
      <c r="C140" s="8">
        <v>15</v>
      </c>
      <c r="D140" s="8">
        <v>50</v>
      </c>
      <c r="E140" s="8">
        <v>2</v>
      </c>
      <c r="F140" s="8">
        <v>6</v>
      </c>
      <c r="G140" s="8">
        <v>4</v>
      </c>
      <c r="H140" s="8">
        <v>6</v>
      </c>
      <c r="I140" s="8">
        <v>10</v>
      </c>
      <c r="J140" s="8">
        <v>30</v>
      </c>
      <c r="K140" s="8">
        <v>10</v>
      </c>
      <c r="L140" s="53">
        <v>30</v>
      </c>
      <c r="M140" s="30" t="s">
        <v>1608</v>
      </c>
      <c r="N140" s="30"/>
      <c r="O140" s="30"/>
    </row>
    <row r="141" spans="1:15" ht="15.75" customHeight="1" x14ac:dyDescent="0.25">
      <c r="A141" s="4" t="s">
        <v>229</v>
      </c>
      <c r="B141" s="3" t="s">
        <v>228</v>
      </c>
      <c r="C141" s="9">
        <v>5</v>
      </c>
      <c r="D141" s="9">
        <v>30</v>
      </c>
      <c r="E141" s="9">
        <v>1.5</v>
      </c>
      <c r="F141" s="9">
        <v>2.5</v>
      </c>
      <c r="G141" s="9">
        <v>7</v>
      </c>
      <c r="H141" s="9">
        <v>10</v>
      </c>
      <c r="I141" s="7">
        <v>10</v>
      </c>
      <c r="J141" s="7">
        <v>15</v>
      </c>
      <c r="K141" s="7">
        <v>10</v>
      </c>
      <c r="L141" s="42">
        <v>15</v>
      </c>
      <c r="M141" s="30" t="s">
        <v>1820</v>
      </c>
      <c r="N141" s="30" t="s">
        <v>1833</v>
      </c>
      <c r="O141" s="30"/>
    </row>
    <row r="142" spans="1:15" ht="15.75" customHeight="1" x14ac:dyDescent="0.25">
      <c r="A142" s="4" t="s">
        <v>231</v>
      </c>
      <c r="B142" s="3" t="s">
        <v>230</v>
      </c>
      <c r="C142" s="16">
        <v>31</v>
      </c>
      <c r="D142" s="16">
        <v>115</v>
      </c>
      <c r="E142" s="16">
        <v>1.8</v>
      </c>
      <c r="F142" s="16">
        <v>5.9</v>
      </c>
      <c r="G142" s="16">
        <v>3.4</v>
      </c>
      <c r="H142" s="16">
        <v>5.2</v>
      </c>
      <c r="I142" s="16">
        <v>12</v>
      </c>
      <c r="J142" s="16">
        <v>22</v>
      </c>
      <c r="K142" s="16">
        <v>9.6</v>
      </c>
      <c r="L142" s="31">
        <v>16</v>
      </c>
      <c r="M142" s="30" t="s">
        <v>1609</v>
      </c>
      <c r="N142" s="30"/>
      <c r="O142" s="30"/>
    </row>
    <row r="143" spans="1:15" ht="15.75" customHeight="1" x14ac:dyDescent="0.25">
      <c r="A143" s="4" t="s">
        <v>1945</v>
      </c>
      <c r="B143" s="3" t="s">
        <v>1946</v>
      </c>
      <c r="C143" s="4"/>
      <c r="D143" s="4"/>
      <c r="E143" s="4"/>
      <c r="F143" s="4"/>
      <c r="G143" s="4"/>
      <c r="H143" s="4"/>
      <c r="I143" s="4"/>
      <c r="J143" s="4"/>
      <c r="K143" s="4"/>
      <c r="L143" s="30"/>
      <c r="M143" s="30"/>
      <c r="N143" s="30"/>
      <c r="O143" s="30"/>
    </row>
    <row r="144" spans="1:15" ht="15.75" customHeight="1" x14ac:dyDescent="0.25">
      <c r="A144" s="4" t="s">
        <v>1947</v>
      </c>
      <c r="B144" s="3" t="s">
        <v>1948</v>
      </c>
      <c r="C144" s="4"/>
      <c r="D144" s="4"/>
      <c r="E144" s="4"/>
      <c r="F144" s="4"/>
      <c r="G144" s="4"/>
      <c r="H144" s="4"/>
      <c r="I144" s="4"/>
      <c r="J144" s="4"/>
      <c r="K144" s="4"/>
      <c r="L144" s="30"/>
      <c r="M144" s="30"/>
      <c r="N144" s="30"/>
      <c r="O144" s="30"/>
    </row>
    <row r="145" spans="1:15" ht="15.75" customHeight="1" x14ac:dyDescent="0.25">
      <c r="A145" s="4" t="s">
        <v>234</v>
      </c>
      <c r="B145" s="3" t="s">
        <v>233</v>
      </c>
      <c r="C145" s="16">
        <v>20</v>
      </c>
      <c r="D145" s="16">
        <v>50</v>
      </c>
      <c r="E145" s="16">
        <v>2</v>
      </c>
      <c r="F145" s="16">
        <v>3</v>
      </c>
      <c r="G145" s="16">
        <v>1.5</v>
      </c>
      <c r="H145" s="16">
        <v>2</v>
      </c>
      <c r="I145" s="16">
        <v>5</v>
      </c>
      <c r="J145" s="16">
        <v>14</v>
      </c>
      <c r="K145" s="16">
        <v>5</v>
      </c>
      <c r="L145" s="31">
        <v>14</v>
      </c>
      <c r="M145" s="30" t="s">
        <v>1609</v>
      </c>
      <c r="N145" s="30"/>
      <c r="O145" s="30"/>
    </row>
    <row r="146" spans="1:15" ht="15.75" customHeight="1" x14ac:dyDescent="0.25">
      <c r="A146" s="4" t="s">
        <v>1949</v>
      </c>
      <c r="B146" s="3" t="s">
        <v>1950</v>
      </c>
      <c r="C146" s="4"/>
      <c r="D146" s="4"/>
      <c r="E146" s="4"/>
      <c r="F146" s="4"/>
      <c r="G146" s="4"/>
      <c r="H146" s="4"/>
      <c r="I146" s="4"/>
      <c r="J146" s="4"/>
      <c r="K146" s="4"/>
      <c r="L146" s="30"/>
      <c r="M146" s="30"/>
      <c r="N146" s="30"/>
      <c r="O146" s="30"/>
    </row>
    <row r="147" spans="1:15" ht="15.75" customHeight="1" x14ac:dyDescent="0.25">
      <c r="A147" s="4" t="s">
        <v>236</v>
      </c>
      <c r="B147" s="14" t="s">
        <v>235</v>
      </c>
      <c r="C147" s="7">
        <v>6</v>
      </c>
      <c r="D147" s="7">
        <v>45</v>
      </c>
      <c r="E147" s="7">
        <v>1</v>
      </c>
      <c r="F147" s="7">
        <v>2</v>
      </c>
      <c r="G147" s="7">
        <v>2.4</v>
      </c>
      <c r="H147" s="7">
        <v>3.5</v>
      </c>
      <c r="I147" s="4"/>
      <c r="J147" s="4"/>
      <c r="K147" s="4"/>
      <c r="L147" s="30"/>
      <c r="M147" s="30" t="s">
        <v>1833</v>
      </c>
      <c r="N147" s="30"/>
      <c r="O147" s="30"/>
    </row>
    <row r="148" spans="1:15" ht="15.75" customHeight="1" x14ac:dyDescent="0.25">
      <c r="A148" s="4" t="s">
        <v>1951</v>
      </c>
      <c r="B148" s="3" t="s">
        <v>1952</v>
      </c>
      <c r="C148" s="4"/>
      <c r="D148" s="4"/>
      <c r="E148" s="4"/>
      <c r="F148" s="4"/>
      <c r="G148" s="4"/>
      <c r="H148" s="4"/>
      <c r="I148" s="4"/>
      <c r="J148" s="4"/>
      <c r="K148" s="4"/>
      <c r="L148" s="30"/>
      <c r="M148" s="30"/>
      <c r="N148" s="30"/>
      <c r="O148" s="30"/>
    </row>
    <row r="149" spans="1:15" ht="15.75" customHeight="1" x14ac:dyDescent="0.25">
      <c r="A149" s="4" t="s">
        <v>238</v>
      </c>
      <c r="B149" s="14" t="s">
        <v>1635</v>
      </c>
      <c r="C149" s="8">
        <v>30</v>
      </c>
      <c r="D149" s="8">
        <v>80</v>
      </c>
      <c r="E149" s="8">
        <v>5</v>
      </c>
      <c r="F149" s="8">
        <v>10</v>
      </c>
      <c r="G149" s="8">
        <v>5</v>
      </c>
      <c r="H149" s="8">
        <v>6</v>
      </c>
      <c r="I149" s="8">
        <v>30</v>
      </c>
      <c r="J149" s="8">
        <v>60</v>
      </c>
      <c r="K149" s="8">
        <v>30</v>
      </c>
      <c r="L149" s="53">
        <v>60</v>
      </c>
      <c r="M149" s="30" t="s">
        <v>1608</v>
      </c>
      <c r="N149" s="30"/>
      <c r="O149" s="30"/>
    </row>
    <row r="150" spans="1:15" ht="15.75" customHeight="1" x14ac:dyDescent="0.25">
      <c r="A150" s="4" t="s">
        <v>241</v>
      </c>
      <c r="B150" s="3" t="s">
        <v>240</v>
      </c>
      <c r="C150" s="54">
        <v>15</v>
      </c>
      <c r="D150" s="54">
        <v>59</v>
      </c>
      <c r="E150" s="54">
        <v>4</v>
      </c>
      <c r="F150" s="54">
        <v>8</v>
      </c>
      <c r="G150" s="54">
        <v>4.5</v>
      </c>
      <c r="H150" s="54">
        <v>6.2</v>
      </c>
      <c r="I150" s="54">
        <v>10</v>
      </c>
      <c r="J150" s="54">
        <v>65</v>
      </c>
      <c r="K150" s="54">
        <v>30</v>
      </c>
      <c r="L150" s="55">
        <v>60</v>
      </c>
      <c r="M150" s="30" t="s">
        <v>1636</v>
      </c>
      <c r="N150" s="30"/>
      <c r="O150" s="30"/>
    </row>
    <row r="151" spans="1:15" ht="15.75" customHeight="1" x14ac:dyDescent="0.25">
      <c r="A151" s="4" t="s">
        <v>243</v>
      </c>
      <c r="B151" s="3" t="s">
        <v>242</v>
      </c>
      <c r="C151" s="16">
        <v>5</v>
      </c>
      <c r="D151" s="16">
        <v>40</v>
      </c>
      <c r="E151" s="16">
        <v>0.25</v>
      </c>
      <c r="F151" s="16">
        <v>0.5</v>
      </c>
      <c r="G151" s="16">
        <v>3.5</v>
      </c>
      <c r="H151" s="16">
        <v>5.5</v>
      </c>
      <c r="I151" s="4"/>
      <c r="J151" s="4"/>
      <c r="K151" s="4"/>
      <c r="L151" s="30"/>
      <c r="M151" s="30" t="s">
        <v>1609</v>
      </c>
      <c r="N151" s="30"/>
      <c r="O151" s="30"/>
    </row>
    <row r="152" spans="1:15" ht="15.75" customHeight="1" x14ac:dyDescent="0.25">
      <c r="A152" s="4" t="s">
        <v>1953</v>
      </c>
      <c r="B152" s="3" t="s">
        <v>1954</v>
      </c>
      <c r="C152" s="4"/>
      <c r="D152" s="4"/>
      <c r="E152" s="4"/>
      <c r="F152" s="4"/>
      <c r="G152" s="4"/>
      <c r="H152" s="4"/>
      <c r="I152" s="4"/>
      <c r="J152" s="4"/>
      <c r="K152" s="4"/>
      <c r="L152" s="30"/>
      <c r="M152" s="30"/>
      <c r="N152" s="30"/>
      <c r="O152" s="30"/>
    </row>
    <row r="153" spans="1:15" ht="15.75" customHeight="1" x14ac:dyDescent="0.25">
      <c r="A153" s="4" t="s">
        <v>245</v>
      </c>
      <c r="B153" s="3" t="s">
        <v>244</v>
      </c>
      <c r="C153" s="54">
        <v>75</v>
      </c>
      <c r="D153" s="54">
        <v>163</v>
      </c>
      <c r="E153" s="54">
        <v>4</v>
      </c>
      <c r="F153" s="54">
        <v>15</v>
      </c>
      <c r="G153" s="54">
        <v>4.5</v>
      </c>
      <c r="H153" s="54">
        <v>5.5</v>
      </c>
      <c r="I153" s="54">
        <v>15</v>
      </c>
      <c r="J153" s="54">
        <v>95</v>
      </c>
      <c r="K153" s="54">
        <v>10</v>
      </c>
      <c r="L153" s="55">
        <v>95</v>
      </c>
      <c r="M153" s="30" t="s">
        <v>1636</v>
      </c>
      <c r="N153" s="30"/>
      <c r="O153" s="30"/>
    </row>
    <row r="154" spans="1:15" ht="15.75" customHeight="1" x14ac:dyDescent="0.25">
      <c r="A154" s="4" t="s">
        <v>247</v>
      </c>
      <c r="B154" s="3" t="s">
        <v>246</v>
      </c>
      <c r="C154" s="7">
        <v>20</v>
      </c>
      <c r="D154" s="7">
        <v>50</v>
      </c>
      <c r="E154" s="7">
        <v>3</v>
      </c>
      <c r="F154" s="7">
        <v>4</v>
      </c>
      <c r="G154" s="8">
        <v>6</v>
      </c>
      <c r="H154" s="8">
        <v>8</v>
      </c>
      <c r="I154" s="7">
        <v>20</v>
      </c>
      <c r="J154" s="7">
        <v>40</v>
      </c>
      <c r="K154" s="7">
        <v>20</v>
      </c>
      <c r="L154" s="42">
        <v>40</v>
      </c>
      <c r="M154" s="30" t="s">
        <v>1833</v>
      </c>
      <c r="N154" s="30" t="s">
        <v>1608</v>
      </c>
      <c r="O154" s="30"/>
    </row>
    <row r="155" spans="1:15" ht="15.75" customHeight="1" x14ac:dyDescent="0.25">
      <c r="A155" s="4" t="s">
        <v>249</v>
      </c>
      <c r="B155" s="3" t="s">
        <v>248</v>
      </c>
      <c r="C155" s="7">
        <v>30</v>
      </c>
      <c r="D155" s="7">
        <v>60</v>
      </c>
      <c r="E155" s="7">
        <v>1.5</v>
      </c>
      <c r="F155" s="7">
        <v>2.5</v>
      </c>
      <c r="G155" s="7">
        <v>4.5</v>
      </c>
      <c r="H155" s="7">
        <v>5</v>
      </c>
      <c r="I155" s="7">
        <v>25</v>
      </c>
      <c r="J155" s="7">
        <v>45</v>
      </c>
      <c r="K155" s="7">
        <v>20</v>
      </c>
      <c r="L155" s="42">
        <v>30</v>
      </c>
      <c r="M155" s="30" t="s">
        <v>1833</v>
      </c>
      <c r="N155" s="30"/>
      <c r="O155" s="30"/>
    </row>
    <row r="156" spans="1:15" ht="15.75" customHeight="1" x14ac:dyDescent="0.25">
      <c r="A156" s="4" t="s">
        <v>1955</v>
      </c>
      <c r="B156" s="3" t="s">
        <v>1956</v>
      </c>
      <c r="C156" s="4"/>
      <c r="D156" s="4"/>
      <c r="E156" s="4"/>
      <c r="F156" s="4"/>
      <c r="G156" s="4"/>
      <c r="H156" s="4"/>
      <c r="I156" s="4"/>
      <c r="J156" s="4"/>
      <c r="K156" s="4"/>
      <c r="L156" s="30"/>
      <c r="M156" s="30"/>
      <c r="N156" s="30"/>
      <c r="O156" s="30"/>
    </row>
    <row r="157" spans="1:15" ht="15.75" customHeight="1" x14ac:dyDescent="0.25">
      <c r="A157" s="4" t="s">
        <v>251</v>
      </c>
      <c r="B157" s="3" t="s">
        <v>250</v>
      </c>
      <c r="C157" s="35">
        <v>10</v>
      </c>
      <c r="D157" s="35">
        <v>35</v>
      </c>
      <c r="E157" s="35">
        <v>0.3</v>
      </c>
      <c r="F157" s="35">
        <v>1</v>
      </c>
      <c r="G157" s="35">
        <v>3</v>
      </c>
      <c r="H157" s="35">
        <v>4.7</v>
      </c>
      <c r="I157" s="35">
        <v>7</v>
      </c>
      <c r="J157" s="35">
        <v>21</v>
      </c>
      <c r="K157" s="35">
        <v>9</v>
      </c>
      <c r="L157" s="36">
        <v>14</v>
      </c>
      <c r="M157" s="30" t="s">
        <v>1821</v>
      </c>
      <c r="N157" s="30"/>
      <c r="O157" s="30"/>
    </row>
    <row r="158" spans="1:15" ht="15.75" customHeight="1" x14ac:dyDescent="0.25">
      <c r="A158" s="4" t="s">
        <v>1957</v>
      </c>
      <c r="B158" s="3" t="s">
        <v>1958</v>
      </c>
      <c r="C158" s="4"/>
      <c r="D158" s="4"/>
      <c r="E158" s="4"/>
      <c r="F158" s="4"/>
      <c r="G158" s="4"/>
      <c r="H158" s="4"/>
      <c r="I158" s="4"/>
      <c r="J158" s="4"/>
      <c r="K158" s="4"/>
      <c r="L158" s="30"/>
      <c r="M158" s="30"/>
      <c r="N158" s="30"/>
      <c r="O158" s="30"/>
    </row>
    <row r="159" spans="1:15" ht="15.75" customHeight="1" x14ac:dyDescent="0.25">
      <c r="A159" s="4" t="s">
        <v>1959</v>
      </c>
      <c r="B159" s="3" t="s">
        <v>1960</v>
      </c>
      <c r="C159" s="4"/>
      <c r="D159" s="4"/>
      <c r="E159" s="4"/>
      <c r="F159" s="4"/>
      <c r="G159" s="4"/>
      <c r="H159" s="4"/>
      <c r="I159" s="4"/>
      <c r="J159" s="4"/>
      <c r="K159" s="4"/>
      <c r="L159" s="30"/>
      <c r="M159" s="30"/>
      <c r="N159" s="30"/>
      <c r="O159" s="30"/>
    </row>
    <row r="160" spans="1:15" ht="15.75" customHeight="1" x14ac:dyDescent="0.25">
      <c r="A160" s="4" t="s">
        <v>1961</v>
      </c>
      <c r="B160" s="3" t="s">
        <v>1962</v>
      </c>
      <c r="C160" s="4"/>
      <c r="D160" s="4"/>
      <c r="E160" s="4"/>
      <c r="F160" s="4"/>
      <c r="G160" s="4"/>
      <c r="H160" s="4"/>
      <c r="I160" s="4"/>
      <c r="J160" s="4"/>
      <c r="K160" s="4"/>
      <c r="L160" s="30"/>
      <c r="M160" s="30"/>
      <c r="N160" s="30"/>
      <c r="O160" s="30"/>
    </row>
    <row r="161" spans="1:15" ht="15.75" customHeight="1" x14ac:dyDescent="0.25">
      <c r="A161" s="4" t="s">
        <v>1963</v>
      </c>
      <c r="B161" s="3" t="s">
        <v>1964</v>
      </c>
      <c r="C161" s="4"/>
      <c r="D161" s="4"/>
      <c r="E161" s="4"/>
      <c r="F161" s="4"/>
      <c r="G161" s="4"/>
      <c r="H161" s="4"/>
      <c r="I161" s="4"/>
      <c r="J161" s="4"/>
      <c r="K161" s="4"/>
      <c r="L161" s="30"/>
      <c r="M161" s="30"/>
      <c r="N161" s="30"/>
      <c r="O161" s="30"/>
    </row>
    <row r="162" spans="1:15" ht="15.75" customHeight="1" x14ac:dyDescent="0.25">
      <c r="A162" s="4" t="s">
        <v>1965</v>
      </c>
      <c r="B162" s="3" t="s">
        <v>1966</v>
      </c>
      <c r="C162" s="4"/>
      <c r="D162" s="4"/>
      <c r="E162" s="4"/>
      <c r="F162" s="4"/>
      <c r="G162" s="4"/>
      <c r="H162" s="4"/>
      <c r="I162" s="4"/>
      <c r="J162" s="4"/>
      <c r="K162" s="4"/>
      <c r="L162" s="30"/>
      <c r="M162" s="30"/>
      <c r="N162" s="30"/>
      <c r="O162" s="30"/>
    </row>
    <row r="163" spans="1:15" ht="15.75" customHeight="1" x14ac:dyDescent="0.25">
      <c r="A163" s="4" t="s">
        <v>1967</v>
      </c>
      <c r="B163" s="3" t="s">
        <v>1968</v>
      </c>
      <c r="C163" s="4"/>
      <c r="D163" s="4"/>
      <c r="E163" s="4"/>
      <c r="F163" s="4"/>
      <c r="G163" s="4"/>
      <c r="H163" s="4"/>
      <c r="I163" s="4"/>
      <c r="J163" s="4"/>
      <c r="K163" s="4"/>
      <c r="L163" s="30"/>
      <c r="M163" s="30"/>
      <c r="N163" s="30"/>
      <c r="O163" s="30"/>
    </row>
    <row r="164" spans="1:15" ht="15.75" customHeight="1" x14ac:dyDescent="0.25">
      <c r="A164" s="4" t="s">
        <v>1969</v>
      </c>
      <c r="B164" s="3" t="s">
        <v>1970</v>
      </c>
      <c r="C164" s="4"/>
      <c r="D164" s="4"/>
      <c r="E164" s="4"/>
      <c r="F164" s="4"/>
      <c r="G164" s="4"/>
      <c r="H164" s="4"/>
      <c r="I164" s="4"/>
      <c r="J164" s="4"/>
      <c r="K164" s="4"/>
      <c r="L164" s="30"/>
      <c r="M164" s="30"/>
      <c r="N164" s="30"/>
      <c r="O164" s="30"/>
    </row>
    <row r="165" spans="1:15" ht="15.75" customHeight="1" x14ac:dyDescent="0.25">
      <c r="A165" s="4" t="s">
        <v>253</v>
      </c>
      <c r="B165" s="3" t="s">
        <v>252</v>
      </c>
      <c r="C165" s="9">
        <v>20</v>
      </c>
      <c r="D165" s="9">
        <v>60</v>
      </c>
      <c r="E165" s="9">
        <v>3</v>
      </c>
      <c r="F165" s="9">
        <v>5</v>
      </c>
      <c r="G165" s="9">
        <v>5</v>
      </c>
      <c r="H165" s="9">
        <v>7</v>
      </c>
      <c r="I165" s="9">
        <v>15</v>
      </c>
      <c r="J165" s="9">
        <v>25</v>
      </c>
      <c r="K165" s="9">
        <v>15</v>
      </c>
      <c r="L165" s="34">
        <v>25</v>
      </c>
      <c r="M165" s="30" t="s">
        <v>1820</v>
      </c>
      <c r="N165" s="30"/>
      <c r="O165" s="30"/>
    </row>
    <row r="166" spans="1:15" ht="15.75" customHeight="1" x14ac:dyDescent="0.25">
      <c r="A166" s="4" t="s">
        <v>255</v>
      </c>
      <c r="B166" s="3" t="s">
        <v>254</v>
      </c>
      <c r="C166" s="7">
        <v>8</v>
      </c>
      <c r="D166" s="7">
        <v>40</v>
      </c>
      <c r="E166" s="7">
        <v>2</v>
      </c>
      <c r="F166" s="7">
        <v>3</v>
      </c>
      <c r="G166" s="7">
        <v>2</v>
      </c>
      <c r="H166" s="7">
        <v>2.5</v>
      </c>
      <c r="I166" s="7">
        <v>6</v>
      </c>
      <c r="J166" s="7">
        <v>15</v>
      </c>
      <c r="K166" s="7">
        <v>10</v>
      </c>
      <c r="L166" s="42">
        <v>15</v>
      </c>
      <c r="M166" s="30" t="s">
        <v>1833</v>
      </c>
      <c r="N166" s="30"/>
      <c r="O166" s="30"/>
    </row>
    <row r="167" spans="1:15" ht="15.75" customHeight="1" x14ac:dyDescent="0.25">
      <c r="A167" s="4" t="s">
        <v>1971</v>
      </c>
      <c r="B167" s="3" t="s">
        <v>1972</v>
      </c>
      <c r="C167" s="4"/>
      <c r="D167" s="4"/>
      <c r="E167" s="4"/>
      <c r="F167" s="4"/>
      <c r="G167" s="4"/>
      <c r="H167" s="4"/>
      <c r="I167" s="4"/>
      <c r="J167" s="4"/>
      <c r="K167" s="4"/>
      <c r="L167" s="30"/>
      <c r="M167" s="30"/>
      <c r="N167" s="30"/>
      <c r="O167" s="30"/>
    </row>
    <row r="168" spans="1:15" ht="15.75" customHeight="1" x14ac:dyDescent="0.25">
      <c r="A168" s="4" t="s">
        <v>257</v>
      </c>
      <c r="B168" s="3" t="s">
        <v>256</v>
      </c>
      <c r="C168" s="16">
        <v>15</v>
      </c>
      <c r="D168" s="16">
        <v>120</v>
      </c>
      <c r="E168" s="16">
        <v>1.5</v>
      </c>
      <c r="F168" s="16">
        <v>3.5</v>
      </c>
      <c r="G168" s="16">
        <v>3.4</v>
      </c>
      <c r="H168" s="16">
        <v>4.8</v>
      </c>
      <c r="I168" s="16">
        <v>7</v>
      </c>
      <c r="J168" s="16">
        <v>17</v>
      </c>
      <c r="K168" s="16">
        <v>7</v>
      </c>
      <c r="L168" s="31">
        <v>17</v>
      </c>
      <c r="M168" s="30" t="s">
        <v>1609</v>
      </c>
      <c r="N168" s="30"/>
      <c r="O168" s="30"/>
    </row>
    <row r="169" spans="1:15" ht="15.75" customHeight="1" x14ac:dyDescent="0.25">
      <c r="A169" s="4" t="s">
        <v>1973</v>
      </c>
      <c r="B169" s="3" t="s">
        <v>1974</v>
      </c>
      <c r="C169" s="4"/>
      <c r="D169" s="4"/>
      <c r="E169" s="4"/>
      <c r="F169" s="4"/>
      <c r="G169" s="4"/>
      <c r="H169" s="4"/>
      <c r="I169" s="4"/>
      <c r="J169" s="4"/>
      <c r="K169" s="4"/>
      <c r="L169" s="30"/>
      <c r="M169" s="30"/>
      <c r="N169" s="30"/>
      <c r="O169" s="30"/>
    </row>
    <row r="170" spans="1:15" ht="15.75" customHeight="1" x14ac:dyDescent="0.25">
      <c r="A170" s="4" t="s">
        <v>259</v>
      </c>
      <c r="B170" s="3" t="s">
        <v>258</v>
      </c>
      <c r="C170" s="7">
        <v>10</v>
      </c>
      <c r="D170" s="7">
        <v>20</v>
      </c>
      <c r="E170" s="7">
        <v>4</v>
      </c>
      <c r="F170" s="7">
        <v>7</v>
      </c>
      <c r="G170" s="7">
        <v>3.5</v>
      </c>
      <c r="H170" s="7">
        <v>5</v>
      </c>
      <c r="I170" s="7">
        <v>30</v>
      </c>
      <c r="J170" s="7">
        <v>45</v>
      </c>
      <c r="K170" s="7">
        <v>17</v>
      </c>
      <c r="L170" s="42">
        <v>45</v>
      </c>
      <c r="M170" s="30" t="s">
        <v>1833</v>
      </c>
      <c r="N170" s="30"/>
      <c r="O170" s="30"/>
    </row>
    <row r="171" spans="1:15" ht="15.75" customHeight="1" x14ac:dyDescent="0.25">
      <c r="A171" s="4" t="s">
        <v>1975</v>
      </c>
      <c r="B171" s="3" t="s">
        <v>1976</v>
      </c>
      <c r="C171" s="4"/>
      <c r="D171" s="4"/>
      <c r="E171" s="4"/>
      <c r="F171" s="4"/>
      <c r="G171" s="4"/>
      <c r="H171" s="4"/>
      <c r="I171" s="4"/>
      <c r="J171" s="4"/>
      <c r="K171" s="4"/>
      <c r="L171" s="30"/>
      <c r="M171" s="30"/>
      <c r="N171" s="30"/>
      <c r="O171" s="30"/>
    </row>
    <row r="172" spans="1:15" ht="15.75" customHeight="1" x14ac:dyDescent="0.25">
      <c r="A172" s="4" t="s">
        <v>261</v>
      </c>
      <c r="B172" s="3" t="s">
        <v>260</v>
      </c>
      <c r="C172" s="9">
        <v>20</v>
      </c>
      <c r="D172" s="9">
        <v>50</v>
      </c>
      <c r="E172" s="9">
        <v>1.5</v>
      </c>
      <c r="F172" s="9">
        <v>3</v>
      </c>
      <c r="G172" s="9">
        <v>3</v>
      </c>
      <c r="H172" s="9">
        <v>4</v>
      </c>
      <c r="I172" s="4"/>
      <c r="J172" s="4"/>
      <c r="K172" s="4"/>
      <c r="L172" s="30"/>
      <c r="M172" s="30" t="s">
        <v>1820</v>
      </c>
      <c r="N172" s="30"/>
      <c r="O172" s="30"/>
    </row>
    <row r="173" spans="1:15" ht="15.75" customHeight="1" x14ac:dyDescent="0.25">
      <c r="A173" s="4" t="s">
        <v>263</v>
      </c>
      <c r="B173" s="3" t="s">
        <v>262</v>
      </c>
      <c r="C173" s="16">
        <v>23</v>
      </c>
      <c r="D173" s="16">
        <v>88</v>
      </c>
      <c r="E173" s="16">
        <v>1.1000000000000001</v>
      </c>
      <c r="F173" s="16">
        <v>4.4000000000000004</v>
      </c>
      <c r="G173" s="16">
        <v>4.0999999999999996</v>
      </c>
      <c r="H173" s="16">
        <v>6.7</v>
      </c>
      <c r="I173" s="16">
        <v>10</v>
      </c>
      <c r="J173" s="16">
        <v>17</v>
      </c>
      <c r="K173" s="16">
        <v>9</v>
      </c>
      <c r="L173" s="31">
        <v>20</v>
      </c>
      <c r="M173" s="30" t="s">
        <v>1609</v>
      </c>
      <c r="N173" s="30"/>
      <c r="O173" s="30"/>
    </row>
    <row r="174" spans="1:15" ht="15.75" customHeight="1" x14ac:dyDescent="0.25">
      <c r="A174" s="4" t="s">
        <v>1977</v>
      </c>
      <c r="B174" s="3" t="s">
        <v>1978</v>
      </c>
      <c r="C174" s="4"/>
      <c r="D174" s="4"/>
      <c r="E174" s="4"/>
      <c r="F174" s="4"/>
      <c r="G174" s="4"/>
      <c r="H174" s="4"/>
      <c r="I174" s="4"/>
      <c r="J174" s="4"/>
      <c r="K174" s="4"/>
      <c r="L174" s="30"/>
      <c r="M174" s="30"/>
      <c r="N174" s="30"/>
      <c r="O174" s="30"/>
    </row>
    <row r="175" spans="1:15" ht="15.75" customHeight="1" x14ac:dyDescent="0.25">
      <c r="A175" s="4" t="s">
        <v>265</v>
      </c>
      <c r="B175" s="3" t="s">
        <v>264</v>
      </c>
      <c r="C175" s="7">
        <v>30</v>
      </c>
      <c r="D175" s="7">
        <v>60</v>
      </c>
      <c r="E175" s="7">
        <v>3</v>
      </c>
      <c r="F175" s="7">
        <v>4</v>
      </c>
      <c r="G175" s="4">
        <v>3</v>
      </c>
      <c r="H175" s="7">
        <v>3</v>
      </c>
      <c r="I175" s="7">
        <v>10</v>
      </c>
      <c r="J175" s="7">
        <v>30</v>
      </c>
      <c r="K175" s="7">
        <v>10</v>
      </c>
      <c r="L175" s="42">
        <v>20</v>
      </c>
      <c r="M175" s="30" t="s">
        <v>1833</v>
      </c>
      <c r="N175" s="30"/>
      <c r="O175" s="30"/>
    </row>
    <row r="176" spans="1:15" ht="15.75" customHeight="1" x14ac:dyDescent="0.25">
      <c r="A176" s="4" t="s">
        <v>267</v>
      </c>
      <c r="B176" s="3" t="s">
        <v>266</v>
      </c>
      <c r="C176" s="7">
        <v>40</v>
      </c>
      <c r="D176" s="7">
        <v>70</v>
      </c>
      <c r="E176" s="7">
        <v>2</v>
      </c>
      <c r="F176" s="7">
        <v>3</v>
      </c>
      <c r="G176" s="7">
        <v>3</v>
      </c>
      <c r="H176" s="7">
        <v>3.5</v>
      </c>
      <c r="I176" s="7">
        <v>15</v>
      </c>
      <c r="J176" s="7">
        <v>30</v>
      </c>
      <c r="K176" s="7">
        <v>15</v>
      </c>
      <c r="L176" s="42">
        <v>30</v>
      </c>
      <c r="M176" s="30" t="s">
        <v>1833</v>
      </c>
      <c r="N176" s="30"/>
      <c r="O176" s="30"/>
    </row>
    <row r="177" spans="1:15" ht="15.75" customHeight="1" x14ac:dyDescent="0.25">
      <c r="A177" s="4" t="s">
        <v>269</v>
      </c>
      <c r="B177" s="3" t="s">
        <v>268</v>
      </c>
      <c r="C177" s="16">
        <v>15</v>
      </c>
      <c r="D177" s="16">
        <v>90</v>
      </c>
      <c r="E177" s="16">
        <v>1.5</v>
      </c>
      <c r="F177" s="16">
        <v>2.5</v>
      </c>
      <c r="G177" s="16">
        <v>2</v>
      </c>
      <c r="H177" s="16">
        <v>2.5</v>
      </c>
      <c r="I177" s="16">
        <v>3</v>
      </c>
      <c r="J177" s="16">
        <v>7</v>
      </c>
      <c r="K177" s="16">
        <v>3</v>
      </c>
      <c r="L177" s="31">
        <v>7</v>
      </c>
      <c r="M177" s="30" t="s">
        <v>1609</v>
      </c>
      <c r="N177" s="30"/>
      <c r="O177" s="30"/>
    </row>
    <row r="178" spans="1:15" ht="15.75" customHeight="1" x14ac:dyDescent="0.25">
      <c r="A178" s="4" t="s">
        <v>271</v>
      </c>
      <c r="B178" s="3" t="s">
        <v>270</v>
      </c>
      <c r="C178" s="16">
        <v>15</v>
      </c>
      <c r="D178" s="16">
        <v>90</v>
      </c>
      <c r="E178" s="16">
        <v>1</v>
      </c>
      <c r="F178" s="16">
        <v>1.5</v>
      </c>
      <c r="G178" s="16">
        <v>2</v>
      </c>
      <c r="H178" s="16">
        <v>2.5</v>
      </c>
      <c r="I178" s="16">
        <v>3</v>
      </c>
      <c r="J178" s="16">
        <v>7</v>
      </c>
      <c r="K178" s="16">
        <v>3</v>
      </c>
      <c r="L178" s="31">
        <v>7</v>
      </c>
      <c r="M178" s="30" t="s">
        <v>1609</v>
      </c>
      <c r="N178" s="30"/>
      <c r="O178" s="30"/>
    </row>
    <row r="179" spans="1:15" ht="15.75" customHeight="1" x14ac:dyDescent="0.25">
      <c r="A179" s="4" t="s">
        <v>273</v>
      </c>
      <c r="B179" s="3" t="s">
        <v>272</v>
      </c>
      <c r="C179" s="16">
        <v>25</v>
      </c>
      <c r="D179" s="16">
        <v>60</v>
      </c>
      <c r="E179" s="16">
        <v>3.7</v>
      </c>
      <c r="F179" s="16">
        <v>5.8</v>
      </c>
      <c r="G179" s="16">
        <v>4</v>
      </c>
      <c r="H179" s="16">
        <v>4.7</v>
      </c>
      <c r="I179" s="16">
        <v>6</v>
      </c>
      <c r="J179" s="16">
        <v>39</v>
      </c>
      <c r="K179" s="16">
        <v>18</v>
      </c>
      <c r="L179" s="31">
        <v>46</v>
      </c>
      <c r="M179" s="30" t="s">
        <v>1609</v>
      </c>
      <c r="N179" s="30"/>
      <c r="O179" s="30"/>
    </row>
    <row r="180" spans="1:15" ht="15.75" customHeight="1" x14ac:dyDescent="0.25">
      <c r="A180" s="4" t="s">
        <v>275</v>
      </c>
      <c r="B180" s="3" t="s">
        <v>274</v>
      </c>
      <c r="C180" s="43">
        <v>7</v>
      </c>
      <c r="D180" s="43">
        <v>40</v>
      </c>
      <c r="E180" s="43">
        <v>1</v>
      </c>
      <c r="F180" s="43">
        <v>1.5</v>
      </c>
      <c r="G180" s="43">
        <v>2.5</v>
      </c>
      <c r="H180" s="43">
        <v>3</v>
      </c>
      <c r="I180" s="43">
        <v>5</v>
      </c>
      <c r="J180" s="43">
        <v>30</v>
      </c>
      <c r="K180" s="4"/>
      <c r="L180" s="30"/>
      <c r="M180" s="30" t="s">
        <v>1837</v>
      </c>
      <c r="N180" s="30"/>
      <c r="O180" s="30"/>
    </row>
    <row r="181" spans="1:15" ht="15.75" customHeight="1" x14ac:dyDescent="0.25">
      <c r="A181" s="4" t="s">
        <v>277</v>
      </c>
      <c r="B181" s="3" t="s">
        <v>276</v>
      </c>
      <c r="C181" s="9">
        <v>40</v>
      </c>
      <c r="D181" s="9">
        <v>120</v>
      </c>
      <c r="E181" s="9">
        <v>4</v>
      </c>
      <c r="F181" s="9">
        <v>10</v>
      </c>
      <c r="G181" s="9">
        <v>2</v>
      </c>
      <c r="H181" s="9">
        <v>2.5</v>
      </c>
      <c r="I181" s="9">
        <v>40</v>
      </c>
      <c r="J181" s="9">
        <v>100</v>
      </c>
      <c r="K181" s="9">
        <v>25</v>
      </c>
      <c r="L181" s="34">
        <v>60</v>
      </c>
      <c r="M181" s="30" t="s">
        <v>1820</v>
      </c>
      <c r="N181" s="30"/>
      <c r="O181" s="30"/>
    </row>
    <row r="182" spans="1:15" ht="15.75" customHeight="1" x14ac:dyDescent="0.25">
      <c r="A182" s="4" t="s">
        <v>279</v>
      </c>
      <c r="B182" s="3" t="s">
        <v>278</v>
      </c>
      <c r="C182" s="16">
        <v>10</v>
      </c>
      <c r="D182" s="16">
        <v>65</v>
      </c>
      <c r="E182" s="16">
        <v>2.2000000000000002</v>
      </c>
      <c r="F182" s="16">
        <v>3.5</v>
      </c>
      <c r="G182" s="16">
        <v>3.6</v>
      </c>
      <c r="H182" s="16">
        <v>4.4000000000000004</v>
      </c>
      <c r="I182" s="16">
        <v>4</v>
      </c>
      <c r="J182" s="16">
        <v>19</v>
      </c>
      <c r="K182" s="16">
        <v>10</v>
      </c>
      <c r="L182" s="31">
        <v>29</v>
      </c>
      <c r="M182" s="30" t="s">
        <v>1609</v>
      </c>
      <c r="N182" s="30"/>
      <c r="O182" s="30"/>
    </row>
    <row r="183" spans="1:15" ht="15.75" customHeight="1" x14ac:dyDescent="0.25">
      <c r="A183" s="4" t="s">
        <v>1979</v>
      </c>
      <c r="B183" s="3" t="s">
        <v>1980</v>
      </c>
      <c r="C183" s="4"/>
      <c r="D183" s="4"/>
      <c r="E183" s="4"/>
      <c r="F183" s="4"/>
      <c r="G183" s="4"/>
      <c r="H183" s="4"/>
      <c r="I183" s="4"/>
      <c r="J183" s="4"/>
      <c r="K183" s="4"/>
      <c r="L183" s="30"/>
      <c r="M183" s="30"/>
      <c r="N183" s="30"/>
      <c r="O183" s="30"/>
    </row>
    <row r="184" spans="1:15" ht="15.75" customHeight="1" x14ac:dyDescent="0.25">
      <c r="A184" s="4" t="s">
        <v>1981</v>
      </c>
      <c r="B184" s="3" t="s">
        <v>1982</v>
      </c>
      <c r="C184" s="4"/>
      <c r="D184" s="4"/>
      <c r="E184" s="4"/>
      <c r="F184" s="4"/>
      <c r="G184" s="4"/>
      <c r="H184" s="4"/>
      <c r="I184" s="4"/>
      <c r="J184" s="4"/>
      <c r="K184" s="4"/>
      <c r="L184" s="30"/>
      <c r="M184" s="30"/>
      <c r="N184" s="30"/>
      <c r="O184" s="30"/>
    </row>
    <row r="185" spans="1:15" ht="15.75" customHeight="1" x14ac:dyDescent="0.25">
      <c r="A185" s="4" t="s">
        <v>1983</v>
      </c>
      <c r="B185" s="3" t="s">
        <v>1984</v>
      </c>
      <c r="C185" s="4"/>
      <c r="D185" s="4"/>
      <c r="E185" s="4"/>
      <c r="F185" s="4"/>
      <c r="G185" s="4"/>
      <c r="H185" s="4"/>
      <c r="I185" s="4"/>
      <c r="J185" s="4"/>
      <c r="K185" s="4"/>
      <c r="L185" s="30"/>
      <c r="M185" s="30"/>
      <c r="N185" s="30"/>
      <c r="O185" s="30"/>
    </row>
    <row r="186" spans="1:15" ht="15.75" customHeight="1" x14ac:dyDescent="0.25">
      <c r="A186" s="4" t="s">
        <v>281</v>
      </c>
      <c r="B186" s="3" t="s">
        <v>280</v>
      </c>
      <c r="C186" s="4"/>
      <c r="D186" s="4"/>
      <c r="E186" s="4"/>
      <c r="F186" s="4"/>
      <c r="G186" s="4"/>
      <c r="H186" s="4"/>
      <c r="I186" s="4"/>
      <c r="J186" s="4"/>
      <c r="K186" s="4"/>
      <c r="L186" s="30"/>
      <c r="M186" s="30"/>
      <c r="N186" s="30"/>
      <c r="O186" s="30"/>
    </row>
    <row r="187" spans="1:15" ht="15.75" customHeight="1" x14ac:dyDescent="0.25">
      <c r="A187" s="4" t="s">
        <v>283</v>
      </c>
      <c r="B187" s="3" t="s">
        <v>282</v>
      </c>
      <c r="C187" s="16">
        <v>30</v>
      </c>
      <c r="D187" s="16">
        <v>90</v>
      </c>
      <c r="E187" s="16">
        <v>1.5</v>
      </c>
      <c r="F187" s="16">
        <v>4</v>
      </c>
      <c r="G187" s="16">
        <v>2.5</v>
      </c>
      <c r="H187" s="16">
        <v>4</v>
      </c>
      <c r="I187" s="16">
        <v>6</v>
      </c>
      <c r="J187" s="16">
        <v>16</v>
      </c>
      <c r="K187" s="16">
        <v>12</v>
      </c>
      <c r="L187" s="31">
        <v>22</v>
      </c>
      <c r="M187" s="30" t="s">
        <v>1609</v>
      </c>
      <c r="N187" s="30"/>
      <c r="O187" s="30"/>
    </row>
    <row r="188" spans="1:15" ht="15.75" customHeight="1" x14ac:dyDescent="0.25">
      <c r="A188" s="4" t="s">
        <v>285</v>
      </c>
      <c r="B188" s="3" t="s">
        <v>284</v>
      </c>
      <c r="C188" s="16">
        <v>25</v>
      </c>
      <c r="D188" s="16">
        <v>75</v>
      </c>
      <c r="E188" s="16">
        <v>2</v>
      </c>
      <c r="F188" s="16">
        <v>3.5</v>
      </c>
      <c r="G188" s="16">
        <v>2.5</v>
      </c>
      <c r="H188" s="16">
        <v>4</v>
      </c>
      <c r="I188" s="16">
        <v>10</v>
      </c>
      <c r="J188" s="16">
        <v>25</v>
      </c>
      <c r="K188" s="16">
        <v>10</v>
      </c>
      <c r="L188" s="31">
        <v>25</v>
      </c>
      <c r="M188" s="30" t="s">
        <v>1609</v>
      </c>
      <c r="N188" s="30"/>
      <c r="O188" s="30"/>
    </row>
    <row r="189" spans="1:15" ht="15.75" customHeight="1" x14ac:dyDescent="0.25">
      <c r="A189" s="4" t="s">
        <v>287</v>
      </c>
      <c r="B189" s="3" t="s">
        <v>286</v>
      </c>
      <c r="C189" s="16">
        <v>14</v>
      </c>
      <c r="D189" s="16">
        <v>37</v>
      </c>
      <c r="E189" s="16">
        <v>2.6</v>
      </c>
      <c r="F189" s="16">
        <v>4</v>
      </c>
      <c r="G189" s="16">
        <v>3.9</v>
      </c>
      <c r="H189" s="16">
        <v>5</v>
      </c>
      <c r="I189" s="16">
        <v>11</v>
      </c>
      <c r="J189" s="16">
        <v>17</v>
      </c>
      <c r="K189" s="16">
        <v>8</v>
      </c>
      <c r="L189" s="31">
        <v>35</v>
      </c>
      <c r="M189" s="30" t="s">
        <v>1609</v>
      </c>
      <c r="N189" s="30"/>
      <c r="O189" s="30"/>
    </row>
    <row r="190" spans="1:15" ht="15.75" customHeight="1" x14ac:dyDescent="0.25">
      <c r="A190" s="4" t="s">
        <v>289</v>
      </c>
      <c r="B190" s="3" t="s">
        <v>288</v>
      </c>
      <c r="C190" s="39">
        <v>15</v>
      </c>
      <c r="D190" s="39">
        <v>30</v>
      </c>
      <c r="E190" s="39">
        <v>2.5</v>
      </c>
      <c r="F190" s="39">
        <v>6</v>
      </c>
      <c r="G190" s="39">
        <v>2.5</v>
      </c>
      <c r="H190" s="39">
        <v>3.7</v>
      </c>
      <c r="I190" s="39">
        <v>6</v>
      </c>
      <c r="J190" s="39">
        <v>35</v>
      </c>
      <c r="K190" s="39">
        <v>7</v>
      </c>
      <c r="L190" s="40">
        <v>30</v>
      </c>
      <c r="M190" s="30" t="s">
        <v>1985</v>
      </c>
      <c r="N190" s="30"/>
      <c r="O190" s="30"/>
    </row>
    <row r="191" spans="1:15" ht="15.75" customHeight="1" x14ac:dyDescent="0.25">
      <c r="A191" s="4" t="s">
        <v>1986</v>
      </c>
      <c r="B191" s="3" t="s">
        <v>1987</v>
      </c>
      <c r="C191" s="4"/>
      <c r="D191" s="4"/>
      <c r="E191" s="4"/>
      <c r="F191" s="4"/>
      <c r="G191" s="4"/>
      <c r="H191" s="4"/>
      <c r="I191" s="4"/>
      <c r="J191" s="4"/>
      <c r="K191" s="4"/>
      <c r="L191" s="30"/>
      <c r="M191" s="30"/>
      <c r="N191" s="30"/>
      <c r="O191" s="30"/>
    </row>
    <row r="192" spans="1:15" ht="15.75" customHeight="1" x14ac:dyDescent="0.25">
      <c r="A192" s="4" t="s">
        <v>1988</v>
      </c>
      <c r="B192" s="3" t="s">
        <v>1989</v>
      </c>
      <c r="C192" s="4"/>
      <c r="D192" s="4"/>
      <c r="E192" s="4"/>
      <c r="F192" s="4"/>
      <c r="G192" s="4"/>
      <c r="H192" s="4"/>
      <c r="I192" s="4"/>
      <c r="J192" s="4"/>
      <c r="K192" s="4"/>
      <c r="L192" s="30"/>
      <c r="M192" s="30"/>
      <c r="N192" s="30"/>
      <c r="O192" s="30"/>
    </row>
    <row r="193" spans="1:15" ht="15.75" customHeight="1" x14ac:dyDescent="0.25">
      <c r="A193" s="4" t="s">
        <v>291</v>
      </c>
      <c r="B193" s="3" t="s">
        <v>290</v>
      </c>
      <c r="C193" s="7">
        <v>2</v>
      </c>
      <c r="D193" s="7">
        <v>6</v>
      </c>
      <c r="E193" s="7">
        <v>0.2</v>
      </c>
      <c r="F193" s="7">
        <v>0.8</v>
      </c>
      <c r="G193" s="7">
        <v>2.5</v>
      </c>
      <c r="H193" s="7">
        <v>3</v>
      </c>
      <c r="I193" s="7">
        <v>5</v>
      </c>
      <c r="J193" s="7">
        <v>7</v>
      </c>
      <c r="K193" s="7">
        <v>5</v>
      </c>
      <c r="L193" s="42">
        <v>8</v>
      </c>
      <c r="M193" s="30" t="s">
        <v>1833</v>
      </c>
      <c r="N193" s="30"/>
      <c r="O193" s="30"/>
    </row>
    <row r="194" spans="1:15" ht="15.75" customHeight="1" x14ac:dyDescent="0.25">
      <c r="A194" s="4" t="s">
        <v>293</v>
      </c>
      <c r="B194" s="3" t="s">
        <v>292</v>
      </c>
      <c r="C194" s="35">
        <v>70</v>
      </c>
      <c r="D194" s="35">
        <v>130</v>
      </c>
      <c r="E194" s="35">
        <v>7</v>
      </c>
      <c r="F194" s="35">
        <v>13</v>
      </c>
      <c r="G194" s="35">
        <v>2.5</v>
      </c>
      <c r="H194" s="35">
        <v>3.5</v>
      </c>
      <c r="I194" s="35">
        <v>35</v>
      </c>
      <c r="J194" s="35">
        <v>60</v>
      </c>
      <c r="K194" s="35">
        <v>30</v>
      </c>
      <c r="L194" s="36">
        <v>50</v>
      </c>
      <c r="M194" s="30" t="s">
        <v>1821</v>
      </c>
      <c r="N194" s="30"/>
      <c r="O194" s="30"/>
    </row>
    <row r="195" spans="1:15" ht="15.75" customHeight="1" x14ac:dyDescent="0.25">
      <c r="A195" s="4" t="s">
        <v>1990</v>
      </c>
      <c r="B195" s="3" t="s">
        <v>1991</v>
      </c>
      <c r="C195" s="4"/>
      <c r="D195" s="4"/>
      <c r="E195" s="4"/>
      <c r="F195" s="4"/>
      <c r="G195" s="4"/>
      <c r="H195" s="4"/>
      <c r="I195" s="4"/>
      <c r="J195" s="4"/>
      <c r="K195" s="4"/>
      <c r="L195" s="30"/>
      <c r="M195" s="30"/>
      <c r="N195" s="30"/>
      <c r="O195" s="30"/>
    </row>
    <row r="196" spans="1:15" ht="15.75" customHeight="1" x14ac:dyDescent="0.25">
      <c r="A196" s="4" t="s">
        <v>295</v>
      </c>
      <c r="B196" s="3" t="s">
        <v>294</v>
      </c>
      <c r="C196" s="56">
        <v>45</v>
      </c>
      <c r="D196" s="37">
        <v>152</v>
      </c>
      <c r="E196" s="37">
        <v>3</v>
      </c>
      <c r="F196" s="37">
        <v>4</v>
      </c>
      <c r="G196" s="37">
        <v>3</v>
      </c>
      <c r="H196" s="37">
        <v>3.5</v>
      </c>
      <c r="I196" s="39">
        <v>10</v>
      </c>
      <c r="J196" s="39">
        <v>20</v>
      </c>
      <c r="K196" s="4"/>
      <c r="L196" s="30"/>
      <c r="M196" s="30" t="s">
        <v>1828</v>
      </c>
      <c r="N196" s="30" t="s">
        <v>1992</v>
      </c>
      <c r="O196" s="30"/>
    </row>
    <row r="197" spans="1:15" ht="15.75" customHeight="1" x14ac:dyDescent="0.25">
      <c r="A197" s="4" t="s">
        <v>1993</v>
      </c>
      <c r="B197" s="3" t="s">
        <v>1994</v>
      </c>
      <c r="C197" s="4"/>
      <c r="D197" s="4"/>
      <c r="E197" s="4"/>
      <c r="F197" s="4"/>
      <c r="G197" s="4"/>
      <c r="H197" s="4"/>
      <c r="I197" s="4"/>
      <c r="J197" s="4"/>
      <c r="K197" s="4"/>
      <c r="L197" s="30"/>
      <c r="M197" s="30"/>
      <c r="N197" s="30"/>
      <c r="O197" s="30"/>
    </row>
    <row r="198" spans="1:15" ht="15.75" customHeight="1" x14ac:dyDescent="0.25">
      <c r="A198" s="4" t="s">
        <v>297</v>
      </c>
      <c r="B198" s="3" t="s">
        <v>296</v>
      </c>
      <c r="C198" s="16">
        <v>15</v>
      </c>
      <c r="D198" s="16">
        <v>60</v>
      </c>
      <c r="E198" s="16">
        <v>2</v>
      </c>
      <c r="F198" s="16">
        <v>4</v>
      </c>
      <c r="G198" s="16">
        <v>1.8</v>
      </c>
      <c r="H198" s="16">
        <v>3</v>
      </c>
      <c r="I198" s="16">
        <v>3</v>
      </c>
      <c r="J198" s="16">
        <v>12</v>
      </c>
      <c r="K198" s="16">
        <v>3</v>
      </c>
      <c r="L198" s="31">
        <v>12</v>
      </c>
      <c r="M198" s="30" t="s">
        <v>1609</v>
      </c>
      <c r="N198" s="30"/>
      <c r="O198" s="30"/>
    </row>
    <row r="199" spans="1:15" ht="15.75" customHeight="1" x14ac:dyDescent="0.25">
      <c r="A199" s="4" t="s">
        <v>299</v>
      </c>
      <c r="B199" s="3" t="s">
        <v>298</v>
      </c>
      <c r="C199" s="16">
        <v>30</v>
      </c>
      <c r="D199" s="16">
        <v>90</v>
      </c>
      <c r="E199" s="16">
        <v>2</v>
      </c>
      <c r="F199" s="16">
        <v>4</v>
      </c>
      <c r="G199" s="16">
        <v>1.8</v>
      </c>
      <c r="H199" s="16">
        <v>3</v>
      </c>
      <c r="I199" s="16">
        <v>3</v>
      </c>
      <c r="J199" s="16">
        <v>12</v>
      </c>
      <c r="K199" s="16">
        <v>3</v>
      </c>
      <c r="L199" s="31">
        <v>12</v>
      </c>
      <c r="M199" s="30" t="s">
        <v>1609</v>
      </c>
      <c r="N199" s="30"/>
      <c r="O199" s="30"/>
    </row>
    <row r="200" spans="1:15" ht="15.75" customHeight="1" x14ac:dyDescent="0.25">
      <c r="A200" s="4" t="s">
        <v>301</v>
      </c>
      <c r="B200" s="3" t="s">
        <v>300</v>
      </c>
      <c r="C200" s="4">
        <v>12</v>
      </c>
      <c r="D200" s="4">
        <v>38</v>
      </c>
      <c r="E200" s="4">
        <v>1.5</v>
      </c>
      <c r="F200" s="4">
        <v>2.2999999999999998</v>
      </c>
      <c r="G200" s="4">
        <v>3.7</v>
      </c>
      <c r="H200" s="4">
        <v>6</v>
      </c>
      <c r="I200" s="4">
        <v>10</v>
      </c>
      <c r="J200" s="4">
        <v>20</v>
      </c>
      <c r="K200" s="4">
        <v>7</v>
      </c>
      <c r="L200" s="30">
        <v>20</v>
      </c>
      <c r="M200" s="30" t="s">
        <v>1995</v>
      </c>
      <c r="N200" s="30"/>
      <c r="O200" s="30"/>
    </row>
    <row r="201" spans="1:15" ht="15.75" customHeight="1" x14ac:dyDescent="0.25">
      <c r="A201" s="4" t="s">
        <v>303</v>
      </c>
      <c r="B201" s="3" t="s">
        <v>302</v>
      </c>
      <c r="C201" s="9">
        <v>2</v>
      </c>
      <c r="D201" s="9">
        <v>40</v>
      </c>
      <c r="E201" s="9">
        <v>0.5</v>
      </c>
      <c r="F201" s="9">
        <v>2.5</v>
      </c>
      <c r="G201" s="9">
        <v>2</v>
      </c>
      <c r="H201" s="9">
        <v>4</v>
      </c>
      <c r="I201" s="9">
        <v>5</v>
      </c>
      <c r="J201" s="9">
        <v>15</v>
      </c>
      <c r="K201" s="9">
        <v>5</v>
      </c>
      <c r="L201" s="34">
        <v>10</v>
      </c>
      <c r="M201" s="30" t="s">
        <v>1820</v>
      </c>
      <c r="N201" s="30"/>
      <c r="O201" s="30"/>
    </row>
    <row r="202" spans="1:15" ht="15.75" customHeight="1" x14ac:dyDescent="0.25">
      <c r="A202" s="4" t="s">
        <v>306</v>
      </c>
      <c r="B202" s="3" t="s">
        <v>305</v>
      </c>
      <c r="C202" s="39">
        <v>5</v>
      </c>
      <c r="D202" s="39">
        <v>15</v>
      </c>
      <c r="E202" s="39">
        <v>1</v>
      </c>
      <c r="F202" s="39">
        <v>1.5</v>
      </c>
      <c r="G202" s="39">
        <v>2.5</v>
      </c>
      <c r="H202" s="39">
        <v>3</v>
      </c>
      <c r="I202" s="39">
        <v>5</v>
      </c>
      <c r="J202" s="39">
        <v>20</v>
      </c>
      <c r="K202" s="39">
        <v>4</v>
      </c>
      <c r="L202" s="40">
        <v>10</v>
      </c>
      <c r="M202" s="30" t="s">
        <v>1996</v>
      </c>
      <c r="N202" s="30"/>
      <c r="O202" s="30"/>
    </row>
    <row r="203" spans="1:15" ht="15.75" customHeight="1" x14ac:dyDescent="0.25">
      <c r="A203" s="4" t="s">
        <v>1997</v>
      </c>
      <c r="B203" s="3" t="s">
        <v>1998</v>
      </c>
      <c r="C203" s="4"/>
      <c r="D203" s="4"/>
      <c r="E203" s="4"/>
      <c r="F203" s="4"/>
      <c r="G203" s="4"/>
      <c r="H203" s="4"/>
      <c r="I203" s="4"/>
      <c r="J203" s="4"/>
      <c r="K203" s="4"/>
      <c r="L203" s="30"/>
      <c r="M203" s="30"/>
      <c r="N203" s="30"/>
      <c r="O203" s="30"/>
    </row>
    <row r="204" spans="1:15" ht="15.75" customHeight="1" x14ac:dyDescent="0.25">
      <c r="A204" s="4" t="s">
        <v>1999</v>
      </c>
      <c r="B204" s="3" t="s">
        <v>2000</v>
      </c>
      <c r="C204" s="4"/>
      <c r="D204" s="4"/>
      <c r="E204" s="4"/>
      <c r="F204" s="4"/>
      <c r="G204" s="4"/>
      <c r="H204" s="4"/>
      <c r="I204" s="4"/>
      <c r="J204" s="4"/>
      <c r="K204" s="4"/>
      <c r="L204" s="30"/>
      <c r="M204" s="30"/>
      <c r="N204" s="30"/>
      <c r="O204" s="30"/>
    </row>
    <row r="205" spans="1:15" ht="15.75" customHeight="1" x14ac:dyDescent="0.25">
      <c r="A205" s="4" t="s">
        <v>308</v>
      </c>
      <c r="B205" s="3" t="s">
        <v>307</v>
      </c>
      <c r="C205" s="9">
        <v>10</v>
      </c>
      <c r="D205" s="9">
        <v>40</v>
      </c>
      <c r="E205" s="4"/>
      <c r="F205" s="4"/>
      <c r="G205" s="9">
        <v>2</v>
      </c>
      <c r="H205" s="9">
        <v>3.5</v>
      </c>
      <c r="I205" s="9">
        <v>0</v>
      </c>
      <c r="J205" s="9">
        <v>0</v>
      </c>
      <c r="K205" s="9">
        <v>4</v>
      </c>
      <c r="L205" s="34">
        <v>9</v>
      </c>
      <c r="M205" s="30" t="s">
        <v>1820</v>
      </c>
      <c r="N205" s="30"/>
      <c r="O205" s="30"/>
    </row>
    <row r="206" spans="1:15" ht="15.75" customHeight="1" x14ac:dyDescent="0.25">
      <c r="A206" s="4" t="s">
        <v>2001</v>
      </c>
      <c r="B206" s="3" t="s">
        <v>2002</v>
      </c>
      <c r="C206" s="4"/>
      <c r="D206" s="4"/>
      <c r="E206" s="4"/>
      <c r="F206" s="4"/>
      <c r="G206" s="4"/>
      <c r="H206" s="4"/>
      <c r="I206" s="4"/>
      <c r="J206" s="4"/>
      <c r="K206" s="4"/>
      <c r="L206" s="30"/>
      <c r="M206" s="30"/>
      <c r="N206" s="30"/>
      <c r="O206" s="30"/>
    </row>
    <row r="207" spans="1:15" ht="15.75" customHeight="1" x14ac:dyDescent="0.25">
      <c r="A207" s="4" t="s">
        <v>310</v>
      </c>
      <c r="B207" s="3" t="s">
        <v>309</v>
      </c>
      <c r="C207" s="7">
        <v>30</v>
      </c>
      <c r="D207" s="7">
        <v>70</v>
      </c>
      <c r="E207" s="7">
        <v>3</v>
      </c>
      <c r="F207" s="7">
        <v>8</v>
      </c>
      <c r="G207" s="7">
        <v>6</v>
      </c>
      <c r="H207" s="7">
        <v>8</v>
      </c>
      <c r="I207" s="7">
        <v>20</v>
      </c>
      <c r="J207" s="7">
        <v>30</v>
      </c>
      <c r="K207" s="7">
        <v>20</v>
      </c>
      <c r="L207" s="42">
        <v>30</v>
      </c>
      <c r="M207" s="30" t="s">
        <v>1833</v>
      </c>
      <c r="N207" s="30"/>
      <c r="O207" s="30"/>
    </row>
    <row r="208" spans="1:15" ht="15.75" customHeight="1" x14ac:dyDescent="0.25">
      <c r="A208" s="4" t="s">
        <v>2003</v>
      </c>
      <c r="B208" s="3" t="s">
        <v>2004</v>
      </c>
      <c r="C208" s="4"/>
      <c r="D208" s="4"/>
      <c r="E208" s="4"/>
      <c r="F208" s="4"/>
      <c r="G208" s="4"/>
      <c r="H208" s="4"/>
      <c r="I208" s="4"/>
      <c r="J208" s="4"/>
      <c r="K208" s="4"/>
      <c r="L208" s="30"/>
      <c r="M208" s="30"/>
      <c r="N208" s="30"/>
      <c r="O208" s="30"/>
    </row>
    <row r="209" spans="1:15" ht="15.75" customHeight="1" x14ac:dyDescent="0.25">
      <c r="A209" s="4" t="s">
        <v>312</v>
      </c>
      <c r="B209" s="3" t="s">
        <v>311</v>
      </c>
      <c r="C209" s="16">
        <v>36</v>
      </c>
      <c r="D209" s="16">
        <v>64</v>
      </c>
      <c r="E209" s="16">
        <v>4</v>
      </c>
      <c r="F209" s="16">
        <v>18</v>
      </c>
      <c r="G209" s="16">
        <v>5</v>
      </c>
      <c r="H209" s="16">
        <v>6.6</v>
      </c>
      <c r="I209" s="16">
        <v>7</v>
      </c>
      <c r="J209" s="16">
        <v>18</v>
      </c>
      <c r="K209" s="16">
        <v>8</v>
      </c>
      <c r="L209" s="31">
        <v>20</v>
      </c>
      <c r="M209" s="30" t="s">
        <v>1609</v>
      </c>
      <c r="N209" s="30"/>
      <c r="O209" s="30"/>
    </row>
    <row r="210" spans="1:15" ht="15.75" customHeight="1" x14ac:dyDescent="0.25">
      <c r="A210" s="4" t="s">
        <v>314</v>
      </c>
      <c r="B210" s="3" t="s">
        <v>313</v>
      </c>
      <c r="C210" s="16">
        <v>25</v>
      </c>
      <c r="D210" s="16">
        <v>80</v>
      </c>
      <c r="E210" s="16">
        <v>1.5</v>
      </c>
      <c r="F210" s="16">
        <v>4</v>
      </c>
      <c r="G210" s="16">
        <v>2.1</v>
      </c>
      <c r="H210" s="16">
        <v>3</v>
      </c>
      <c r="I210" s="16">
        <v>7</v>
      </c>
      <c r="J210" s="16">
        <v>18</v>
      </c>
      <c r="K210" s="16">
        <v>12</v>
      </c>
      <c r="L210" s="31">
        <v>25</v>
      </c>
      <c r="M210" s="30" t="s">
        <v>1609</v>
      </c>
      <c r="N210" s="30"/>
      <c r="O210" s="30"/>
    </row>
    <row r="211" spans="1:15" ht="15.75" customHeight="1" x14ac:dyDescent="0.25">
      <c r="A211" s="4" t="s">
        <v>316</v>
      </c>
      <c r="B211" s="3" t="s">
        <v>315</v>
      </c>
      <c r="C211" s="43">
        <v>2.5</v>
      </c>
      <c r="D211" s="43">
        <v>8.5</v>
      </c>
      <c r="E211" s="43">
        <v>1</v>
      </c>
      <c r="F211" s="43">
        <v>2.5</v>
      </c>
      <c r="G211" s="43">
        <v>7</v>
      </c>
      <c r="H211" s="43">
        <v>8.5</v>
      </c>
      <c r="I211" s="43">
        <v>10</v>
      </c>
      <c r="J211" s="43">
        <v>15</v>
      </c>
      <c r="K211" s="4"/>
      <c r="L211" s="30"/>
      <c r="M211" s="30" t="s">
        <v>1837</v>
      </c>
      <c r="N211" s="30"/>
      <c r="O211" s="30"/>
    </row>
    <row r="212" spans="1:15" ht="15.75" customHeight="1" x14ac:dyDescent="0.25">
      <c r="A212" s="4" t="s">
        <v>319</v>
      </c>
      <c r="B212" s="3" t="s">
        <v>318</v>
      </c>
      <c r="C212" s="16">
        <v>4</v>
      </c>
      <c r="D212" s="16">
        <v>35</v>
      </c>
      <c r="E212" s="16">
        <v>1.5</v>
      </c>
      <c r="F212" s="16">
        <v>3</v>
      </c>
      <c r="G212" s="16">
        <v>2.5</v>
      </c>
      <c r="H212" s="16">
        <v>2.8</v>
      </c>
      <c r="I212" s="16">
        <v>5</v>
      </c>
      <c r="J212" s="16">
        <v>15</v>
      </c>
      <c r="K212" s="16">
        <v>10</v>
      </c>
      <c r="L212" s="31">
        <v>20</v>
      </c>
      <c r="M212" s="30" t="s">
        <v>1609</v>
      </c>
      <c r="N212" s="30"/>
      <c r="O212" s="30"/>
    </row>
    <row r="213" spans="1:15" ht="15.75" customHeight="1" x14ac:dyDescent="0.25">
      <c r="A213" s="4" t="s">
        <v>321</v>
      </c>
      <c r="B213" s="3" t="s">
        <v>320</v>
      </c>
      <c r="C213" s="16">
        <v>40</v>
      </c>
      <c r="D213" s="16">
        <v>90</v>
      </c>
      <c r="E213" s="16">
        <v>2.5</v>
      </c>
      <c r="F213" s="16">
        <v>9</v>
      </c>
      <c r="G213" s="16">
        <v>2.5</v>
      </c>
      <c r="H213" s="16">
        <v>5</v>
      </c>
      <c r="I213" s="16">
        <v>8</v>
      </c>
      <c r="J213" s="16">
        <v>25</v>
      </c>
      <c r="K213" s="16">
        <v>10</v>
      </c>
      <c r="L213" s="31">
        <v>30</v>
      </c>
      <c r="M213" s="30" t="s">
        <v>1609</v>
      </c>
      <c r="N213" s="30"/>
      <c r="O213" s="30"/>
    </row>
    <row r="214" spans="1:15" ht="15.75" customHeight="1" x14ac:dyDescent="0.25">
      <c r="A214" s="4" t="s">
        <v>323</v>
      </c>
      <c r="B214" s="3" t="s">
        <v>322</v>
      </c>
      <c r="C214" s="39">
        <v>7</v>
      </c>
      <c r="D214" s="39">
        <v>40</v>
      </c>
      <c r="E214" s="39">
        <v>0.9</v>
      </c>
      <c r="F214" s="39">
        <v>3</v>
      </c>
      <c r="G214" s="39">
        <v>3.2</v>
      </c>
      <c r="H214" s="39">
        <v>4.5</v>
      </c>
      <c r="I214" s="39">
        <v>7</v>
      </c>
      <c r="J214" s="39">
        <v>10</v>
      </c>
      <c r="K214" s="39">
        <v>7</v>
      </c>
      <c r="L214" s="40">
        <v>20</v>
      </c>
      <c r="M214" s="30" t="s">
        <v>2005</v>
      </c>
      <c r="N214" s="30"/>
      <c r="O214" s="30"/>
    </row>
    <row r="215" spans="1:15" ht="15.75" customHeight="1" x14ac:dyDescent="0.25">
      <c r="A215" s="4" t="s">
        <v>2006</v>
      </c>
      <c r="B215" s="3" t="s">
        <v>2007</v>
      </c>
      <c r="C215" s="4"/>
      <c r="D215" s="4"/>
      <c r="E215" s="4"/>
      <c r="F215" s="4"/>
      <c r="G215" s="4"/>
      <c r="H215" s="4"/>
      <c r="I215" s="4"/>
      <c r="J215" s="4"/>
      <c r="K215" s="4"/>
      <c r="L215" s="30"/>
      <c r="M215" s="30"/>
      <c r="N215" s="30"/>
      <c r="O215" s="30"/>
    </row>
    <row r="216" spans="1:15" ht="15.75" customHeight="1" x14ac:dyDescent="0.25">
      <c r="A216" s="4" t="s">
        <v>326</v>
      </c>
      <c r="B216" s="3" t="s">
        <v>325</v>
      </c>
      <c r="C216" s="7">
        <v>25</v>
      </c>
      <c r="D216" s="7">
        <v>70</v>
      </c>
      <c r="E216" s="7">
        <v>3</v>
      </c>
      <c r="F216" s="7">
        <v>8</v>
      </c>
      <c r="G216" s="7">
        <v>3</v>
      </c>
      <c r="H216" s="7">
        <v>4</v>
      </c>
      <c r="I216" s="7">
        <v>15</v>
      </c>
      <c r="J216" s="7">
        <v>30</v>
      </c>
      <c r="K216" s="7">
        <v>15</v>
      </c>
      <c r="L216" s="42">
        <v>25</v>
      </c>
      <c r="M216" s="30" t="s">
        <v>1833</v>
      </c>
      <c r="N216" s="30"/>
      <c r="O216" s="30"/>
    </row>
    <row r="217" spans="1:15" ht="15.75" customHeight="1" x14ac:dyDescent="0.25">
      <c r="A217" s="4" t="s">
        <v>328</v>
      </c>
      <c r="B217" s="3" t="s">
        <v>327</v>
      </c>
      <c r="C217" s="35">
        <v>30</v>
      </c>
      <c r="D217" s="35">
        <v>90</v>
      </c>
      <c r="E217" s="35">
        <v>0.8</v>
      </c>
      <c r="F217" s="35">
        <v>2.5</v>
      </c>
      <c r="G217" s="35">
        <v>4</v>
      </c>
      <c r="H217" s="35">
        <v>6.1</v>
      </c>
      <c r="I217" s="35">
        <v>15</v>
      </c>
      <c r="J217" s="35">
        <v>30</v>
      </c>
      <c r="K217" s="35">
        <v>22</v>
      </c>
      <c r="L217" s="36">
        <v>44</v>
      </c>
      <c r="M217" s="30" t="s">
        <v>1821</v>
      </c>
      <c r="N217" s="30"/>
      <c r="O217" s="30"/>
    </row>
    <row r="218" spans="1:15" ht="15.75" customHeight="1" x14ac:dyDescent="0.25">
      <c r="A218" s="4" t="s">
        <v>330</v>
      </c>
      <c r="B218" s="3" t="s">
        <v>329</v>
      </c>
      <c r="C218" s="16">
        <v>30</v>
      </c>
      <c r="D218" s="16">
        <v>120</v>
      </c>
      <c r="E218" s="16">
        <v>5</v>
      </c>
      <c r="F218" s="16">
        <v>8</v>
      </c>
      <c r="G218" s="16">
        <v>3</v>
      </c>
      <c r="H218" s="16">
        <v>4.5</v>
      </c>
      <c r="I218" s="16">
        <v>15</v>
      </c>
      <c r="J218" s="16">
        <v>40</v>
      </c>
      <c r="K218" s="16">
        <v>15</v>
      </c>
      <c r="L218" s="31">
        <v>40</v>
      </c>
      <c r="M218" s="30" t="s">
        <v>1609</v>
      </c>
      <c r="N218" s="30"/>
      <c r="O218" s="30"/>
    </row>
    <row r="219" spans="1:15" ht="15.75" customHeight="1" x14ac:dyDescent="0.25">
      <c r="A219" s="4" t="s">
        <v>332</v>
      </c>
      <c r="B219" s="3" t="s">
        <v>331</v>
      </c>
      <c r="C219" s="16">
        <v>20</v>
      </c>
      <c r="D219" s="16">
        <v>60</v>
      </c>
      <c r="E219" s="16">
        <v>2.5</v>
      </c>
      <c r="F219" s="16">
        <v>5</v>
      </c>
      <c r="G219" s="16">
        <v>2.5</v>
      </c>
      <c r="H219" s="16">
        <v>3.2</v>
      </c>
      <c r="I219" s="16">
        <v>6</v>
      </c>
      <c r="J219" s="16">
        <v>20</v>
      </c>
      <c r="K219" s="16">
        <v>6</v>
      </c>
      <c r="L219" s="31">
        <v>20</v>
      </c>
      <c r="M219" s="30" t="s">
        <v>1609</v>
      </c>
      <c r="N219" s="30"/>
      <c r="O219" s="30"/>
    </row>
    <row r="220" spans="1:15" ht="15.75" customHeight="1" x14ac:dyDescent="0.25">
      <c r="A220" s="4" t="s">
        <v>334</v>
      </c>
      <c r="B220" s="3" t="s">
        <v>333</v>
      </c>
      <c r="C220" s="7">
        <v>5</v>
      </c>
      <c r="D220" s="7">
        <v>35</v>
      </c>
      <c r="E220" s="7">
        <v>1</v>
      </c>
      <c r="F220" s="7">
        <v>2</v>
      </c>
      <c r="G220" s="7">
        <v>4.5</v>
      </c>
      <c r="H220" s="7">
        <v>7</v>
      </c>
      <c r="I220" s="4"/>
      <c r="J220" s="4"/>
      <c r="K220" s="4"/>
      <c r="L220" s="30"/>
      <c r="M220" s="30" t="s">
        <v>1833</v>
      </c>
      <c r="N220" s="30"/>
      <c r="O220" s="30"/>
    </row>
    <row r="221" spans="1:15" ht="15.75" customHeight="1" x14ac:dyDescent="0.25">
      <c r="A221" s="4" t="s">
        <v>336</v>
      </c>
      <c r="B221" s="3" t="s">
        <v>2008</v>
      </c>
      <c r="C221" s="9">
        <v>20</v>
      </c>
      <c r="D221" s="9">
        <v>50</v>
      </c>
      <c r="E221" s="9">
        <v>1</v>
      </c>
      <c r="F221" s="9">
        <v>3</v>
      </c>
      <c r="G221" s="9">
        <v>2</v>
      </c>
      <c r="H221" s="9">
        <v>2.5</v>
      </c>
      <c r="I221" s="9">
        <v>10</v>
      </c>
      <c r="J221" s="9">
        <v>20</v>
      </c>
      <c r="K221" s="9">
        <v>10</v>
      </c>
      <c r="L221" s="34">
        <v>20</v>
      </c>
      <c r="M221" s="30" t="s">
        <v>1820</v>
      </c>
      <c r="N221" s="30"/>
      <c r="O221" s="30"/>
    </row>
    <row r="222" spans="1:15" ht="15.75" customHeight="1" x14ac:dyDescent="0.25">
      <c r="A222" s="4" t="s">
        <v>2009</v>
      </c>
      <c r="B222" s="3" t="s">
        <v>2010</v>
      </c>
      <c r="C222" s="4"/>
      <c r="D222" s="4"/>
      <c r="E222" s="4"/>
      <c r="F222" s="4"/>
      <c r="G222" s="4"/>
      <c r="H222" s="4"/>
      <c r="I222" s="4"/>
      <c r="J222" s="4"/>
      <c r="K222" s="4"/>
      <c r="L222" s="30"/>
      <c r="M222" s="30"/>
      <c r="N222" s="30"/>
      <c r="O222" s="30"/>
    </row>
    <row r="223" spans="1:15" ht="15.75" customHeight="1" x14ac:dyDescent="0.25">
      <c r="A223" s="4" t="s">
        <v>2011</v>
      </c>
      <c r="B223" s="3" t="s">
        <v>2012</v>
      </c>
      <c r="C223" s="4"/>
      <c r="D223" s="4"/>
      <c r="E223" s="4"/>
      <c r="F223" s="4"/>
      <c r="G223" s="4"/>
      <c r="H223" s="4"/>
      <c r="I223" s="4"/>
      <c r="J223" s="4"/>
      <c r="K223" s="4"/>
      <c r="L223" s="30"/>
      <c r="M223" s="30"/>
      <c r="N223" s="30"/>
      <c r="O223" s="30"/>
    </row>
    <row r="224" spans="1:15" ht="15.75" customHeight="1" x14ac:dyDescent="0.25">
      <c r="A224" s="4" t="s">
        <v>2013</v>
      </c>
      <c r="B224" s="3" t="s">
        <v>2014</v>
      </c>
      <c r="C224" s="4"/>
      <c r="D224" s="4"/>
      <c r="E224" s="4"/>
      <c r="F224" s="4"/>
      <c r="G224" s="4"/>
      <c r="H224" s="4"/>
      <c r="I224" s="4"/>
      <c r="J224" s="4"/>
      <c r="K224" s="4"/>
      <c r="L224" s="30"/>
      <c r="M224" s="30"/>
      <c r="N224" s="30"/>
      <c r="O224" s="30"/>
    </row>
    <row r="225" spans="1:15" ht="15.75" customHeight="1" x14ac:dyDescent="0.25">
      <c r="A225" s="4" t="s">
        <v>2015</v>
      </c>
      <c r="B225" s="3" t="s">
        <v>2016</v>
      </c>
      <c r="C225" s="4"/>
      <c r="D225" s="4"/>
      <c r="E225" s="4"/>
      <c r="F225" s="4"/>
      <c r="G225" s="4"/>
      <c r="H225" s="4"/>
      <c r="I225" s="4"/>
      <c r="J225" s="4"/>
      <c r="K225" s="4"/>
      <c r="L225" s="30"/>
      <c r="M225" s="30"/>
      <c r="N225" s="30"/>
      <c r="O225" s="30"/>
    </row>
    <row r="226" spans="1:15" ht="15.75" customHeight="1" x14ac:dyDescent="0.25">
      <c r="A226" s="4" t="s">
        <v>2017</v>
      </c>
      <c r="B226" s="3" t="s">
        <v>2018</v>
      </c>
      <c r="C226" s="4"/>
      <c r="D226" s="4"/>
      <c r="E226" s="4"/>
      <c r="F226" s="4"/>
      <c r="G226" s="4"/>
      <c r="H226" s="4"/>
      <c r="I226" s="4"/>
      <c r="J226" s="4"/>
      <c r="K226" s="4"/>
      <c r="L226" s="30"/>
      <c r="M226" s="30"/>
      <c r="N226" s="30"/>
      <c r="O226" s="30"/>
    </row>
    <row r="227" spans="1:15" ht="15.75" customHeight="1" x14ac:dyDescent="0.25">
      <c r="A227" s="4" t="s">
        <v>338</v>
      </c>
      <c r="B227" s="3" t="s">
        <v>337</v>
      </c>
      <c r="C227" s="43">
        <v>5</v>
      </c>
      <c r="D227" s="43">
        <v>35</v>
      </c>
      <c r="E227" s="43">
        <v>6</v>
      </c>
      <c r="F227" s="43">
        <v>8</v>
      </c>
      <c r="G227" s="43">
        <v>3</v>
      </c>
      <c r="H227" s="43">
        <v>4.5</v>
      </c>
      <c r="I227" s="43">
        <v>3</v>
      </c>
      <c r="J227" s="43">
        <v>7.5</v>
      </c>
      <c r="K227" s="4"/>
      <c r="L227" s="30"/>
      <c r="M227" s="30" t="s">
        <v>1837</v>
      </c>
      <c r="N227" s="30"/>
      <c r="O227" s="30"/>
    </row>
    <row r="228" spans="1:15" ht="15.75" customHeight="1" x14ac:dyDescent="0.25">
      <c r="A228" s="4" t="s">
        <v>2019</v>
      </c>
      <c r="B228" s="3" t="s">
        <v>2020</v>
      </c>
      <c r="C228" s="4"/>
      <c r="D228" s="4"/>
      <c r="E228" s="4"/>
      <c r="F228" s="4"/>
      <c r="G228" s="4"/>
      <c r="H228" s="4"/>
      <c r="I228" s="4"/>
      <c r="J228" s="4"/>
      <c r="K228" s="4"/>
      <c r="L228" s="30"/>
      <c r="M228" s="30"/>
      <c r="N228" s="30"/>
      <c r="O228" s="30"/>
    </row>
    <row r="229" spans="1:15" ht="15.75" customHeight="1" x14ac:dyDescent="0.25">
      <c r="A229" s="4" t="s">
        <v>2021</v>
      </c>
      <c r="B229" s="3" t="s">
        <v>2022</v>
      </c>
      <c r="C229" s="4"/>
      <c r="D229" s="4"/>
      <c r="E229" s="4"/>
      <c r="F229" s="4"/>
      <c r="G229" s="4"/>
      <c r="H229" s="4"/>
      <c r="I229" s="4"/>
      <c r="J229" s="4"/>
      <c r="K229" s="4"/>
      <c r="L229" s="30"/>
      <c r="M229" s="30"/>
      <c r="N229" s="30"/>
      <c r="O229" s="30"/>
    </row>
    <row r="230" spans="1:15" ht="15.75" customHeight="1" x14ac:dyDescent="0.25">
      <c r="A230" s="4" t="s">
        <v>2023</v>
      </c>
      <c r="B230" s="3" t="s">
        <v>2024</v>
      </c>
      <c r="C230" s="4"/>
      <c r="D230" s="4"/>
      <c r="E230" s="4"/>
      <c r="F230" s="4"/>
      <c r="G230" s="4"/>
      <c r="H230" s="4"/>
      <c r="I230" s="4"/>
      <c r="J230" s="4"/>
      <c r="K230" s="4"/>
      <c r="L230" s="30"/>
      <c r="M230" s="30"/>
      <c r="N230" s="30"/>
      <c r="O230" s="30"/>
    </row>
    <row r="231" spans="1:15" ht="15.75" customHeight="1" x14ac:dyDescent="0.25">
      <c r="A231" s="4" t="s">
        <v>2025</v>
      </c>
      <c r="B231" s="3" t="s">
        <v>2026</v>
      </c>
      <c r="C231" s="4"/>
      <c r="D231" s="4"/>
      <c r="E231" s="4"/>
      <c r="F231" s="4"/>
      <c r="G231" s="4"/>
      <c r="H231" s="4"/>
      <c r="I231" s="4"/>
      <c r="J231" s="4"/>
      <c r="K231" s="4"/>
      <c r="L231" s="30"/>
      <c r="M231" s="30"/>
      <c r="N231" s="30"/>
      <c r="O231" s="30"/>
    </row>
    <row r="232" spans="1:15" ht="15.75" customHeight="1" x14ac:dyDescent="0.25">
      <c r="A232" s="4" t="s">
        <v>2027</v>
      </c>
      <c r="B232" s="3" t="s">
        <v>2028</v>
      </c>
      <c r="C232" s="4"/>
      <c r="D232" s="4"/>
      <c r="E232" s="4"/>
      <c r="F232" s="4"/>
      <c r="G232" s="4"/>
      <c r="H232" s="4"/>
      <c r="I232" s="4"/>
      <c r="J232" s="4"/>
      <c r="K232" s="4"/>
      <c r="L232" s="30"/>
      <c r="M232" s="30"/>
      <c r="N232" s="30"/>
      <c r="O232" s="30"/>
    </row>
    <row r="233" spans="1:15" ht="15.75" customHeight="1" x14ac:dyDescent="0.25">
      <c r="A233" s="4" t="s">
        <v>2029</v>
      </c>
      <c r="B233" s="3" t="s">
        <v>2030</v>
      </c>
      <c r="C233" s="4"/>
      <c r="D233" s="4"/>
      <c r="E233" s="4"/>
      <c r="F233" s="4"/>
      <c r="G233" s="4"/>
      <c r="H233" s="4"/>
      <c r="I233" s="4"/>
      <c r="J233" s="4"/>
      <c r="K233" s="4"/>
      <c r="L233" s="30"/>
      <c r="M233" s="30"/>
      <c r="N233" s="30"/>
      <c r="O233" s="30"/>
    </row>
    <row r="234" spans="1:15" ht="15.75" customHeight="1" x14ac:dyDescent="0.25">
      <c r="A234" s="4" t="s">
        <v>2031</v>
      </c>
      <c r="B234" s="3" t="s">
        <v>2032</v>
      </c>
      <c r="C234" s="4"/>
      <c r="D234" s="4"/>
      <c r="E234" s="4"/>
      <c r="F234" s="4"/>
      <c r="G234" s="4"/>
      <c r="H234" s="4"/>
      <c r="I234" s="4"/>
      <c r="J234" s="4"/>
      <c r="K234" s="4"/>
      <c r="L234" s="30"/>
      <c r="M234" s="30"/>
      <c r="N234" s="30"/>
      <c r="O234" s="30"/>
    </row>
    <row r="235" spans="1:15" ht="15.75" customHeight="1" x14ac:dyDescent="0.25">
      <c r="A235" s="4" t="s">
        <v>340</v>
      </c>
      <c r="B235" s="3" t="s">
        <v>339</v>
      </c>
      <c r="C235" s="16">
        <v>5</v>
      </c>
      <c r="D235" s="16">
        <v>35</v>
      </c>
      <c r="E235" s="16">
        <v>0.4</v>
      </c>
      <c r="F235" s="16">
        <v>3</v>
      </c>
      <c r="G235" s="16">
        <v>1.4</v>
      </c>
      <c r="H235" s="16">
        <v>2.2000000000000002</v>
      </c>
      <c r="I235" s="16">
        <v>4</v>
      </c>
      <c r="J235" s="16">
        <v>8</v>
      </c>
      <c r="K235" s="16">
        <v>4</v>
      </c>
      <c r="L235" s="31">
        <v>8</v>
      </c>
      <c r="M235" s="30" t="s">
        <v>1609</v>
      </c>
      <c r="N235" s="30"/>
      <c r="O235" s="30"/>
    </row>
    <row r="236" spans="1:15" ht="15.75" customHeight="1" x14ac:dyDescent="0.25">
      <c r="A236" s="4" t="s">
        <v>2033</v>
      </c>
      <c r="B236" s="3" t="s">
        <v>2034</v>
      </c>
      <c r="C236" s="4"/>
      <c r="D236" s="4"/>
      <c r="E236" s="4"/>
      <c r="F236" s="4"/>
      <c r="G236" s="4"/>
      <c r="H236" s="4"/>
      <c r="I236" s="4"/>
      <c r="J236" s="4"/>
      <c r="K236" s="4"/>
      <c r="L236" s="30"/>
      <c r="M236" s="30"/>
      <c r="N236" s="30"/>
      <c r="O236" s="30"/>
    </row>
    <row r="237" spans="1:15" ht="15.75" customHeight="1" x14ac:dyDescent="0.25">
      <c r="A237" s="4" t="s">
        <v>2035</v>
      </c>
      <c r="B237" s="3" t="s">
        <v>2036</v>
      </c>
      <c r="C237" s="4"/>
      <c r="D237" s="4"/>
      <c r="E237" s="4"/>
      <c r="F237" s="4"/>
      <c r="G237" s="4"/>
      <c r="H237" s="4"/>
      <c r="I237" s="4"/>
      <c r="J237" s="4"/>
      <c r="K237" s="4"/>
      <c r="L237" s="30"/>
      <c r="M237" s="30"/>
      <c r="N237" s="30"/>
      <c r="O237" s="30"/>
    </row>
    <row r="238" spans="1:15" ht="15.75" customHeight="1" x14ac:dyDescent="0.25">
      <c r="A238" s="4" t="s">
        <v>343</v>
      </c>
      <c r="B238" s="14" t="s">
        <v>342</v>
      </c>
      <c r="C238" s="8">
        <v>5</v>
      </c>
      <c r="D238" s="8">
        <v>15</v>
      </c>
      <c r="E238" s="8">
        <v>17</v>
      </c>
      <c r="F238" s="8">
        <v>20</v>
      </c>
      <c r="G238" s="8">
        <v>3.5</v>
      </c>
      <c r="H238" s="8">
        <v>4.5</v>
      </c>
      <c r="I238" s="8">
        <v>5</v>
      </c>
      <c r="J238" s="8">
        <v>10</v>
      </c>
      <c r="K238" s="8">
        <v>5</v>
      </c>
      <c r="L238" s="53">
        <v>10</v>
      </c>
      <c r="M238" s="30" t="s">
        <v>1608</v>
      </c>
      <c r="N238" s="30"/>
      <c r="O238" s="30"/>
    </row>
    <row r="239" spans="1:15" ht="15.75" customHeight="1" x14ac:dyDescent="0.25">
      <c r="A239" s="4" t="s">
        <v>2037</v>
      </c>
      <c r="B239" s="1" t="s">
        <v>2038</v>
      </c>
      <c r="C239" s="4"/>
      <c r="D239" s="4"/>
      <c r="E239" s="4"/>
      <c r="F239" s="4"/>
      <c r="G239" s="4"/>
      <c r="H239" s="4"/>
      <c r="I239" s="4"/>
      <c r="J239" s="4"/>
      <c r="K239" s="4"/>
      <c r="L239" s="30"/>
      <c r="M239" s="30"/>
      <c r="N239" s="30"/>
      <c r="O239" s="30"/>
    </row>
    <row r="240" spans="1:15" ht="15.75" customHeight="1" x14ac:dyDescent="0.25">
      <c r="A240" s="4" t="s">
        <v>346</v>
      </c>
      <c r="B240" s="3" t="s">
        <v>345</v>
      </c>
      <c r="C240" s="41">
        <v>20</v>
      </c>
      <c r="D240" s="41">
        <v>50</v>
      </c>
      <c r="E240" s="41">
        <v>2</v>
      </c>
      <c r="F240" s="41">
        <v>4</v>
      </c>
      <c r="G240" s="41">
        <v>4</v>
      </c>
      <c r="H240" s="41">
        <v>4.5999999999999996</v>
      </c>
      <c r="I240" s="41">
        <v>8</v>
      </c>
      <c r="J240" s="41">
        <v>23</v>
      </c>
      <c r="K240" s="41">
        <v>13</v>
      </c>
      <c r="L240" s="49">
        <v>23</v>
      </c>
      <c r="M240" s="30" t="s">
        <v>1832</v>
      </c>
      <c r="N240" s="30"/>
      <c r="O240" s="30"/>
    </row>
    <row r="241" spans="1:15" ht="15.75" customHeight="1" x14ac:dyDescent="0.25">
      <c r="A241" s="4" t="s">
        <v>348</v>
      </c>
      <c r="B241" s="3" t="s">
        <v>347</v>
      </c>
      <c r="C241" s="7">
        <v>25</v>
      </c>
      <c r="D241" s="7">
        <v>60</v>
      </c>
      <c r="E241" s="7">
        <v>2</v>
      </c>
      <c r="F241" s="7">
        <v>4</v>
      </c>
      <c r="G241" s="8">
        <v>2.5</v>
      </c>
      <c r="H241" s="8">
        <v>3</v>
      </c>
      <c r="I241" s="7">
        <v>15</v>
      </c>
      <c r="J241" s="7">
        <v>30</v>
      </c>
      <c r="K241" s="7">
        <v>20</v>
      </c>
      <c r="L241" s="42">
        <v>50</v>
      </c>
      <c r="M241" s="30" t="s">
        <v>1833</v>
      </c>
      <c r="N241" s="30" t="s">
        <v>1608</v>
      </c>
      <c r="O241" s="30"/>
    </row>
    <row r="242" spans="1:15" ht="15.75" customHeight="1" x14ac:dyDescent="0.25">
      <c r="A242" s="4" t="s">
        <v>2039</v>
      </c>
      <c r="B242" s="3" t="s">
        <v>2040</v>
      </c>
      <c r="C242" s="4"/>
      <c r="D242" s="4"/>
      <c r="E242" s="4"/>
      <c r="F242" s="4"/>
      <c r="G242" s="4"/>
      <c r="H242" s="4"/>
      <c r="I242" s="4"/>
      <c r="J242" s="4"/>
      <c r="K242" s="4"/>
      <c r="L242" s="30"/>
      <c r="M242" s="30"/>
      <c r="N242" s="30"/>
      <c r="O242" s="30"/>
    </row>
    <row r="243" spans="1:15" ht="15.75" customHeight="1" x14ac:dyDescent="0.25">
      <c r="A243" s="4" t="s">
        <v>350</v>
      </c>
      <c r="B243" s="3" t="s">
        <v>349</v>
      </c>
      <c r="C243" s="43">
        <v>1</v>
      </c>
      <c r="D243" s="43">
        <v>4</v>
      </c>
      <c r="E243" s="43">
        <v>4</v>
      </c>
      <c r="F243" s="43">
        <v>12</v>
      </c>
      <c r="G243" s="43">
        <v>2</v>
      </c>
      <c r="H243" s="43">
        <v>3</v>
      </c>
      <c r="I243" s="43">
        <v>30</v>
      </c>
      <c r="J243" s="43">
        <v>80</v>
      </c>
      <c r="K243" s="4"/>
      <c r="L243" s="30"/>
      <c r="M243" s="30" t="s">
        <v>1837</v>
      </c>
      <c r="N243" s="30"/>
      <c r="O243" s="30"/>
    </row>
    <row r="244" spans="1:15" ht="15.75" customHeight="1" x14ac:dyDescent="0.25">
      <c r="A244" s="4" t="s">
        <v>2041</v>
      </c>
      <c r="B244" s="3" t="s">
        <v>2042</v>
      </c>
      <c r="C244" s="4"/>
      <c r="D244" s="4"/>
      <c r="E244" s="4"/>
      <c r="F244" s="4"/>
      <c r="G244" s="4"/>
      <c r="H244" s="4"/>
      <c r="I244" s="4"/>
      <c r="J244" s="4"/>
      <c r="K244" s="4"/>
      <c r="L244" s="30"/>
      <c r="M244" s="30"/>
      <c r="N244" s="30"/>
      <c r="O244" s="30"/>
    </row>
    <row r="245" spans="1:15" ht="15.75" customHeight="1" x14ac:dyDescent="0.25">
      <c r="A245" s="4" t="s">
        <v>352</v>
      </c>
      <c r="B245" s="3" t="s">
        <v>351</v>
      </c>
      <c r="C245" s="7">
        <v>4</v>
      </c>
      <c r="D245" s="7">
        <v>20</v>
      </c>
      <c r="E245" s="7">
        <v>1.4</v>
      </c>
      <c r="F245" s="7">
        <v>2.2999999999999998</v>
      </c>
      <c r="G245" s="7">
        <v>3</v>
      </c>
      <c r="H245" s="7">
        <v>5</v>
      </c>
      <c r="I245" s="7">
        <v>0</v>
      </c>
      <c r="J245" s="7">
        <v>0</v>
      </c>
      <c r="K245" s="7">
        <v>10</v>
      </c>
      <c r="L245" s="42">
        <v>50</v>
      </c>
      <c r="M245" s="30" t="s">
        <v>1833</v>
      </c>
      <c r="N245" s="30"/>
      <c r="O245" s="30"/>
    </row>
    <row r="246" spans="1:15" ht="15.75" customHeight="1" x14ac:dyDescent="0.25">
      <c r="A246" s="4" t="s">
        <v>2043</v>
      </c>
      <c r="B246" s="3" t="s">
        <v>2044</v>
      </c>
      <c r="C246" s="4"/>
      <c r="D246" s="4"/>
      <c r="E246" s="4"/>
      <c r="F246" s="4"/>
      <c r="G246" s="4"/>
      <c r="H246" s="4"/>
      <c r="I246" s="4"/>
      <c r="J246" s="4"/>
      <c r="K246" s="4"/>
      <c r="L246" s="30"/>
      <c r="M246" s="30"/>
      <c r="N246" s="30"/>
      <c r="O246" s="30"/>
    </row>
    <row r="247" spans="1:15" ht="15.75" customHeight="1" x14ac:dyDescent="0.25">
      <c r="A247" s="4" t="s">
        <v>2045</v>
      </c>
      <c r="B247" s="3" t="s">
        <v>2046</v>
      </c>
      <c r="C247" s="4"/>
      <c r="D247" s="4"/>
      <c r="E247" s="4"/>
      <c r="F247" s="4"/>
      <c r="G247" s="4"/>
      <c r="H247" s="4"/>
      <c r="I247" s="4"/>
      <c r="J247" s="4"/>
      <c r="K247" s="4"/>
      <c r="L247" s="30"/>
      <c r="M247" s="30"/>
      <c r="N247" s="30"/>
      <c r="O247" s="30"/>
    </row>
    <row r="248" spans="1:15" ht="15.75" customHeight="1" x14ac:dyDescent="0.25">
      <c r="A248" s="4" t="s">
        <v>354</v>
      </c>
      <c r="B248" s="3" t="s">
        <v>353</v>
      </c>
      <c r="C248" s="9">
        <v>10</v>
      </c>
      <c r="D248" s="9">
        <v>30</v>
      </c>
      <c r="E248" s="9">
        <v>1</v>
      </c>
      <c r="F248" s="9">
        <v>2</v>
      </c>
      <c r="G248" s="9">
        <v>3.5</v>
      </c>
      <c r="H248" s="9">
        <v>5</v>
      </c>
      <c r="I248" s="4"/>
      <c r="J248" s="4"/>
      <c r="K248" s="4"/>
      <c r="L248" s="30"/>
      <c r="M248" s="30" t="s">
        <v>1820</v>
      </c>
      <c r="N248" s="30"/>
      <c r="O248" s="30"/>
    </row>
    <row r="249" spans="1:15" ht="15.75" customHeight="1" x14ac:dyDescent="0.25">
      <c r="A249" s="4" t="s">
        <v>356</v>
      </c>
      <c r="B249" s="14" t="s">
        <v>355</v>
      </c>
      <c r="C249" s="43">
        <v>4</v>
      </c>
      <c r="D249" s="43">
        <v>25</v>
      </c>
      <c r="E249" s="43">
        <v>5</v>
      </c>
      <c r="F249" s="43">
        <v>15</v>
      </c>
      <c r="G249" s="43">
        <v>2.5</v>
      </c>
      <c r="H249" s="43">
        <v>3.5</v>
      </c>
      <c r="I249" s="43">
        <v>7</v>
      </c>
      <c r="J249" s="43">
        <v>10</v>
      </c>
      <c r="K249" s="43">
        <v>7</v>
      </c>
      <c r="L249" s="46">
        <v>10</v>
      </c>
      <c r="M249" s="30" t="s">
        <v>1837</v>
      </c>
      <c r="N249" s="30"/>
      <c r="O249" s="30"/>
    </row>
    <row r="250" spans="1:15" ht="15.75" customHeight="1" x14ac:dyDescent="0.25">
      <c r="A250" s="4" t="s">
        <v>2047</v>
      </c>
      <c r="B250" s="3" t="s">
        <v>2048</v>
      </c>
      <c r="C250" s="4"/>
      <c r="D250" s="4"/>
      <c r="E250" s="4"/>
      <c r="F250" s="4"/>
      <c r="G250" s="4"/>
      <c r="H250" s="4"/>
      <c r="I250" s="4"/>
      <c r="J250" s="4"/>
      <c r="K250" s="4"/>
      <c r="L250" s="30"/>
      <c r="M250" s="30"/>
      <c r="N250" s="30"/>
      <c r="O250" s="30"/>
    </row>
    <row r="251" spans="1:15" ht="15.75" customHeight="1" x14ac:dyDescent="0.25">
      <c r="A251" s="4" t="s">
        <v>2049</v>
      </c>
      <c r="B251" s="3" t="s">
        <v>2050</v>
      </c>
      <c r="C251" s="4"/>
      <c r="D251" s="4"/>
      <c r="E251" s="4"/>
      <c r="F251" s="4"/>
      <c r="G251" s="4"/>
      <c r="H251" s="4"/>
      <c r="I251" s="4"/>
      <c r="J251" s="4"/>
      <c r="K251" s="4"/>
      <c r="L251" s="30"/>
      <c r="M251" s="30"/>
      <c r="N251" s="30"/>
      <c r="O251" s="30"/>
    </row>
    <row r="252" spans="1:15" ht="15.75" customHeight="1" x14ac:dyDescent="0.25">
      <c r="A252" s="4" t="s">
        <v>359</v>
      </c>
      <c r="B252" s="3" t="s">
        <v>358</v>
      </c>
      <c r="C252" s="43">
        <v>6</v>
      </c>
      <c r="D252" s="43">
        <v>25</v>
      </c>
      <c r="E252" s="43">
        <v>0.5</v>
      </c>
      <c r="F252" s="43">
        <v>1</v>
      </c>
      <c r="G252" s="43">
        <v>2.5</v>
      </c>
      <c r="H252" s="43">
        <v>3.5</v>
      </c>
      <c r="I252" s="43">
        <v>5</v>
      </c>
      <c r="J252" s="43">
        <v>25</v>
      </c>
      <c r="K252" s="4"/>
      <c r="L252" s="30"/>
      <c r="M252" s="30" t="s">
        <v>1837</v>
      </c>
      <c r="N252" s="30"/>
      <c r="O252" s="30"/>
    </row>
    <row r="253" spans="1:15" ht="15.75" customHeight="1" x14ac:dyDescent="0.25">
      <c r="A253" s="4" t="s">
        <v>2051</v>
      </c>
      <c r="B253" s="3" t="s">
        <v>2052</v>
      </c>
      <c r="C253" s="4"/>
      <c r="D253" s="4"/>
      <c r="E253" s="4"/>
      <c r="F253" s="4"/>
      <c r="G253" s="4"/>
      <c r="H253" s="4"/>
      <c r="I253" s="4"/>
      <c r="J253" s="4"/>
      <c r="K253" s="4"/>
      <c r="L253" s="30"/>
      <c r="M253" s="30"/>
      <c r="N253" s="30"/>
      <c r="O253" s="30"/>
    </row>
    <row r="254" spans="1:15" ht="15.75" customHeight="1" x14ac:dyDescent="0.25">
      <c r="A254" s="4" t="s">
        <v>361</v>
      </c>
      <c r="B254" s="3" t="s">
        <v>1660</v>
      </c>
      <c r="C254" s="16">
        <v>20</v>
      </c>
      <c r="D254" s="16">
        <v>60</v>
      </c>
      <c r="E254" s="16">
        <v>1.8</v>
      </c>
      <c r="F254" s="16">
        <v>5</v>
      </c>
      <c r="G254" s="16">
        <v>2.7</v>
      </c>
      <c r="H254" s="16">
        <v>3.7</v>
      </c>
      <c r="I254" s="19">
        <v>5</v>
      </c>
      <c r="J254" s="19">
        <v>10</v>
      </c>
      <c r="K254" s="16">
        <v>3.1</v>
      </c>
      <c r="L254" s="31">
        <v>15.5</v>
      </c>
      <c r="M254" s="30" t="s">
        <v>1609</v>
      </c>
      <c r="N254" s="30" t="s">
        <v>1834</v>
      </c>
      <c r="O254" s="30"/>
    </row>
    <row r="255" spans="1:15" ht="15.75" customHeight="1" x14ac:dyDescent="0.25">
      <c r="A255" s="4" t="s">
        <v>363</v>
      </c>
      <c r="B255" s="3" t="s">
        <v>362</v>
      </c>
      <c r="C255" s="16">
        <v>50</v>
      </c>
      <c r="D255" s="16">
        <v>120</v>
      </c>
      <c r="E255" s="16">
        <v>5</v>
      </c>
      <c r="F255" s="16">
        <v>16</v>
      </c>
      <c r="G255" s="16">
        <v>6.2</v>
      </c>
      <c r="H255" s="16">
        <v>8.6999999999999993</v>
      </c>
      <c r="I255" s="19">
        <v>15</v>
      </c>
      <c r="J255" s="19">
        <v>40</v>
      </c>
      <c r="K255" s="19">
        <v>20</v>
      </c>
      <c r="L255" s="50">
        <v>60</v>
      </c>
      <c r="M255" s="30" t="s">
        <v>1609</v>
      </c>
      <c r="N255" s="30" t="s">
        <v>1834</v>
      </c>
      <c r="O255" s="30"/>
    </row>
    <row r="256" spans="1:15" ht="15.75" customHeight="1" x14ac:dyDescent="0.25">
      <c r="A256" s="4" t="s">
        <v>2053</v>
      </c>
      <c r="B256" s="3" t="s">
        <v>2054</v>
      </c>
      <c r="C256" s="4"/>
      <c r="D256" s="4"/>
      <c r="E256" s="4"/>
      <c r="F256" s="4"/>
      <c r="G256" s="4"/>
      <c r="H256" s="4"/>
      <c r="I256" s="4"/>
      <c r="J256" s="4"/>
      <c r="K256" s="4"/>
      <c r="L256" s="30"/>
      <c r="M256" s="30"/>
      <c r="N256" s="30"/>
      <c r="O256" s="30"/>
    </row>
    <row r="257" spans="1:15" ht="15.75" customHeight="1" x14ac:dyDescent="0.25">
      <c r="A257" s="4" t="s">
        <v>2055</v>
      </c>
      <c r="B257" s="3" t="s">
        <v>2056</v>
      </c>
      <c r="C257" s="4"/>
      <c r="D257" s="4"/>
      <c r="E257" s="4"/>
      <c r="F257" s="4"/>
      <c r="G257" s="4"/>
      <c r="H257" s="4"/>
      <c r="I257" s="4"/>
      <c r="J257" s="4"/>
      <c r="K257" s="4"/>
      <c r="L257" s="30"/>
      <c r="M257" s="30"/>
      <c r="N257" s="30"/>
      <c r="O257" s="30"/>
    </row>
    <row r="258" spans="1:15" ht="15.75" customHeight="1" x14ac:dyDescent="0.25">
      <c r="A258" s="4" t="s">
        <v>2057</v>
      </c>
      <c r="B258" s="3" t="s">
        <v>2058</v>
      </c>
      <c r="C258" s="4"/>
      <c r="D258" s="4"/>
      <c r="E258" s="4"/>
      <c r="F258" s="4"/>
      <c r="G258" s="4"/>
      <c r="H258" s="4"/>
      <c r="I258" s="4"/>
      <c r="J258" s="4"/>
      <c r="K258" s="4"/>
      <c r="L258" s="30"/>
      <c r="M258" s="30"/>
      <c r="N258" s="30"/>
      <c r="O258" s="30"/>
    </row>
    <row r="259" spans="1:15" ht="15.75" customHeight="1" x14ac:dyDescent="0.25">
      <c r="A259" s="4" t="s">
        <v>365</v>
      </c>
      <c r="B259" s="3" t="s">
        <v>364</v>
      </c>
      <c r="C259" s="16">
        <v>5.5</v>
      </c>
      <c r="D259" s="16">
        <v>20</v>
      </c>
      <c r="E259" s="16">
        <v>1</v>
      </c>
      <c r="F259" s="16">
        <v>3.1</v>
      </c>
      <c r="G259" s="16">
        <v>2.2999999999999998</v>
      </c>
      <c r="H259" s="16">
        <v>3.3</v>
      </c>
      <c r="I259" s="19">
        <v>4</v>
      </c>
      <c r="J259" s="19">
        <v>8</v>
      </c>
      <c r="K259" s="16">
        <v>5</v>
      </c>
      <c r="L259" s="31">
        <v>6.8</v>
      </c>
      <c r="M259" s="30" t="s">
        <v>1609</v>
      </c>
      <c r="N259" s="30" t="s">
        <v>1834</v>
      </c>
      <c r="O259" s="30"/>
    </row>
    <row r="260" spans="1:15" ht="15.75" customHeight="1" x14ac:dyDescent="0.25">
      <c r="A260" s="4" t="s">
        <v>2059</v>
      </c>
      <c r="B260" s="3" t="s">
        <v>2060</v>
      </c>
      <c r="C260" s="4"/>
      <c r="D260" s="4"/>
      <c r="E260" s="4"/>
      <c r="F260" s="4"/>
      <c r="G260" s="4"/>
      <c r="H260" s="4"/>
      <c r="I260" s="4"/>
      <c r="J260" s="4"/>
      <c r="K260" s="4"/>
      <c r="L260" s="30"/>
      <c r="M260" s="30"/>
      <c r="N260" s="30"/>
      <c r="O260" s="30"/>
    </row>
    <row r="261" spans="1:15" ht="15.75" customHeight="1" x14ac:dyDescent="0.25">
      <c r="A261" s="4" t="s">
        <v>367</v>
      </c>
      <c r="B261" s="3" t="s">
        <v>366</v>
      </c>
      <c r="C261" s="37">
        <v>30</v>
      </c>
      <c r="D261" s="37">
        <v>90</v>
      </c>
      <c r="E261" s="37">
        <v>4</v>
      </c>
      <c r="F261" s="37">
        <v>8</v>
      </c>
      <c r="G261" s="37">
        <v>3</v>
      </c>
      <c r="H261" s="57">
        <v>4</v>
      </c>
      <c r="I261" s="37">
        <v>25</v>
      </c>
      <c r="J261" s="37">
        <v>40</v>
      </c>
      <c r="K261" s="37">
        <v>25</v>
      </c>
      <c r="L261" s="38">
        <v>40</v>
      </c>
      <c r="M261" s="30" t="s">
        <v>1828</v>
      </c>
      <c r="N261" s="30" t="s">
        <v>2061</v>
      </c>
      <c r="O261" s="30"/>
    </row>
    <row r="262" spans="1:15" ht="15.75" customHeight="1" x14ac:dyDescent="0.25">
      <c r="A262" s="4" t="s">
        <v>2062</v>
      </c>
      <c r="B262" s="3" t="s">
        <v>2063</v>
      </c>
      <c r="C262" s="4"/>
      <c r="D262" s="4"/>
      <c r="E262" s="4"/>
      <c r="F262" s="4"/>
      <c r="G262" s="4"/>
      <c r="H262" s="4"/>
      <c r="I262" s="4"/>
      <c r="J262" s="4"/>
      <c r="K262" s="4"/>
      <c r="L262" s="30"/>
      <c r="M262" s="30"/>
      <c r="N262" s="30"/>
      <c r="O262" s="30"/>
    </row>
    <row r="263" spans="1:15" ht="15.75" customHeight="1" x14ac:dyDescent="0.25">
      <c r="A263" s="4" t="s">
        <v>2064</v>
      </c>
      <c r="B263" s="3" t="s">
        <v>2065</v>
      </c>
      <c r="C263" s="4"/>
      <c r="D263" s="4"/>
      <c r="E263" s="4"/>
      <c r="F263" s="4"/>
      <c r="G263" s="4"/>
      <c r="H263" s="4"/>
      <c r="I263" s="4"/>
      <c r="J263" s="4"/>
      <c r="K263" s="4"/>
      <c r="L263" s="30"/>
      <c r="M263" s="30"/>
      <c r="N263" s="30"/>
      <c r="O263" s="30"/>
    </row>
    <row r="264" spans="1:15" ht="15.75" customHeight="1" x14ac:dyDescent="0.25">
      <c r="A264" s="4" t="s">
        <v>369</v>
      </c>
      <c r="B264" s="3" t="s">
        <v>368</v>
      </c>
      <c r="C264" s="19">
        <v>40</v>
      </c>
      <c r="D264" s="16">
        <v>80</v>
      </c>
      <c r="E264" s="19">
        <v>5</v>
      </c>
      <c r="F264" s="16">
        <v>8</v>
      </c>
      <c r="G264" s="19">
        <v>3.5</v>
      </c>
      <c r="H264" s="16">
        <v>4.5</v>
      </c>
      <c r="I264" s="16">
        <v>30</v>
      </c>
      <c r="J264" s="16">
        <v>70</v>
      </c>
      <c r="K264" s="16">
        <v>30</v>
      </c>
      <c r="L264" s="31">
        <v>70</v>
      </c>
      <c r="M264" s="30" t="s">
        <v>1609</v>
      </c>
      <c r="N264" s="30" t="s">
        <v>1834</v>
      </c>
      <c r="O264" s="30"/>
    </row>
    <row r="265" spans="1:15" ht="15.75" customHeight="1" x14ac:dyDescent="0.25">
      <c r="A265" s="4" t="s">
        <v>371</v>
      </c>
      <c r="B265" s="3" t="s">
        <v>370</v>
      </c>
      <c r="C265" s="16">
        <v>2</v>
      </c>
      <c r="D265" s="16">
        <v>75</v>
      </c>
      <c r="E265" s="16">
        <v>3</v>
      </c>
      <c r="F265" s="16">
        <v>3.9</v>
      </c>
      <c r="G265" s="16">
        <v>2.8</v>
      </c>
      <c r="H265" s="16">
        <v>3.6</v>
      </c>
      <c r="I265" s="16">
        <v>5</v>
      </c>
      <c r="J265" s="16">
        <v>29</v>
      </c>
      <c r="K265" s="16">
        <v>8</v>
      </c>
      <c r="L265" s="31">
        <v>26</v>
      </c>
      <c r="M265" s="30" t="s">
        <v>1609</v>
      </c>
      <c r="N265" s="30"/>
      <c r="O265" s="30"/>
    </row>
    <row r="266" spans="1:15" ht="15.75" customHeight="1" x14ac:dyDescent="0.25">
      <c r="A266" s="4" t="s">
        <v>2066</v>
      </c>
      <c r="B266" s="3" t="s">
        <v>2067</v>
      </c>
      <c r="C266" s="4"/>
      <c r="D266" s="4"/>
      <c r="E266" s="4"/>
      <c r="F266" s="4"/>
      <c r="G266" s="4"/>
      <c r="H266" s="4"/>
      <c r="I266" s="4"/>
      <c r="J266" s="4"/>
      <c r="K266" s="4"/>
      <c r="L266" s="30"/>
      <c r="M266" s="30"/>
      <c r="N266" s="30"/>
      <c r="O266" s="30"/>
    </row>
    <row r="267" spans="1:15" ht="15.75" customHeight="1" x14ac:dyDescent="0.25">
      <c r="A267" s="4" t="s">
        <v>2068</v>
      </c>
      <c r="B267" s="1" t="s">
        <v>2069</v>
      </c>
      <c r="C267" s="4"/>
      <c r="D267" s="4"/>
      <c r="E267" s="4"/>
      <c r="F267" s="4"/>
      <c r="G267" s="4"/>
      <c r="H267" s="4"/>
      <c r="I267" s="4"/>
      <c r="J267" s="4"/>
      <c r="K267" s="4"/>
      <c r="L267" s="30"/>
      <c r="M267" s="30"/>
      <c r="N267" s="30"/>
      <c r="O267" s="30"/>
    </row>
    <row r="268" spans="1:15" ht="15.75" customHeight="1" x14ac:dyDescent="0.25">
      <c r="A268" s="4" t="s">
        <v>373</v>
      </c>
      <c r="B268" s="3" t="s">
        <v>372</v>
      </c>
      <c r="C268" s="7">
        <v>50</v>
      </c>
      <c r="D268" s="7">
        <v>70</v>
      </c>
      <c r="E268" s="7">
        <v>3</v>
      </c>
      <c r="F268" s="7">
        <v>5</v>
      </c>
      <c r="G268" s="7">
        <v>4.8</v>
      </c>
      <c r="H268" s="7">
        <v>5.2</v>
      </c>
      <c r="I268" s="7">
        <v>20</v>
      </c>
      <c r="J268" s="7">
        <v>40</v>
      </c>
      <c r="K268" s="7">
        <v>10</v>
      </c>
      <c r="L268" s="42">
        <v>15</v>
      </c>
      <c r="M268" s="30" t="s">
        <v>1833</v>
      </c>
      <c r="N268" s="30"/>
      <c r="O268" s="30"/>
    </row>
    <row r="269" spans="1:15" ht="15.75" customHeight="1" x14ac:dyDescent="0.25">
      <c r="A269" s="4" t="s">
        <v>375</v>
      </c>
      <c r="B269" s="3" t="s">
        <v>374</v>
      </c>
      <c r="C269" s="16">
        <v>15</v>
      </c>
      <c r="D269" s="16">
        <v>90</v>
      </c>
      <c r="E269" s="16">
        <v>3.3</v>
      </c>
      <c r="F269" s="16">
        <v>5.3</v>
      </c>
      <c r="G269" s="16">
        <v>3.9</v>
      </c>
      <c r="H269" s="16">
        <v>4.5</v>
      </c>
      <c r="I269" s="16">
        <v>5</v>
      </c>
      <c r="J269" s="16">
        <v>30</v>
      </c>
      <c r="K269" s="16">
        <v>7</v>
      </c>
      <c r="L269" s="31">
        <v>35</v>
      </c>
      <c r="M269" s="30" t="s">
        <v>1609</v>
      </c>
      <c r="N269" s="30"/>
      <c r="O269" s="30"/>
    </row>
    <row r="270" spans="1:15" ht="15.75" customHeight="1" x14ac:dyDescent="0.25">
      <c r="A270" s="4" t="s">
        <v>377</v>
      </c>
      <c r="B270" s="3" t="s">
        <v>376</v>
      </c>
      <c r="C270" s="43">
        <v>25</v>
      </c>
      <c r="D270" s="43">
        <v>50</v>
      </c>
      <c r="E270" s="43">
        <v>4</v>
      </c>
      <c r="F270" s="43">
        <v>6</v>
      </c>
      <c r="G270" s="43">
        <v>5</v>
      </c>
      <c r="H270" s="43">
        <v>6</v>
      </c>
      <c r="I270" s="43">
        <v>0</v>
      </c>
      <c r="J270" s="43">
        <v>0</v>
      </c>
      <c r="K270" s="43">
        <v>70</v>
      </c>
      <c r="L270" s="46">
        <v>140</v>
      </c>
      <c r="M270" s="30" t="s">
        <v>1837</v>
      </c>
      <c r="N270" s="30"/>
      <c r="O270" s="30"/>
    </row>
    <row r="271" spans="1:15" ht="15.75" customHeight="1" x14ac:dyDescent="0.25">
      <c r="A271" s="4" t="s">
        <v>2070</v>
      </c>
      <c r="B271" s="3" t="s">
        <v>2071</v>
      </c>
      <c r="C271" s="4"/>
      <c r="D271" s="4"/>
      <c r="E271" s="4"/>
      <c r="F271" s="4"/>
      <c r="G271" s="4"/>
      <c r="H271" s="4"/>
      <c r="I271" s="4"/>
      <c r="J271" s="4"/>
      <c r="K271" s="4"/>
      <c r="L271" s="30"/>
      <c r="M271" s="30"/>
      <c r="N271" s="30"/>
      <c r="O271" s="30"/>
    </row>
    <row r="272" spans="1:15" ht="15.75" customHeight="1" x14ac:dyDescent="0.25">
      <c r="A272" s="4" t="s">
        <v>2072</v>
      </c>
      <c r="B272" s="3" t="s">
        <v>2073</v>
      </c>
      <c r="C272" s="4"/>
      <c r="D272" s="4"/>
      <c r="E272" s="4"/>
      <c r="F272" s="4"/>
      <c r="G272" s="4"/>
      <c r="H272" s="4"/>
      <c r="I272" s="4"/>
      <c r="J272" s="4"/>
      <c r="K272" s="4"/>
      <c r="L272" s="30"/>
      <c r="M272" s="30"/>
      <c r="N272" s="30"/>
      <c r="O272" s="30"/>
    </row>
    <row r="273" spans="1:15" ht="15.75" customHeight="1" x14ac:dyDescent="0.25">
      <c r="A273" s="4" t="s">
        <v>379</v>
      </c>
      <c r="B273" s="3" t="s">
        <v>378</v>
      </c>
      <c r="C273" s="16">
        <v>2</v>
      </c>
      <c r="D273" s="16">
        <v>30</v>
      </c>
      <c r="E273" s="16">
        <v>1.8</v>
      </c>
      <c r="F273" s="16">
        <v>3</v>
      </c>
      <c r="G273" s="16">
        <v>2.2000000000000002</v>
      </c>
      <c r="H273" s="16">
        <v>3.4</v>
      </c>
      <c r="I273" s="16">
        <v>5</v>
      </c>
      <c r="J273" s="16">
        <v>27</v>
      </c>
      <c r="K273" s="16">
        <v>11</v>
      </c>
      <c r="L273" s="31">
        <v>24</v>
      </c>
      <c r="M273" s="30" t="s">
        <v>1609</v>
      </c>
      <c r="N273" s="30"/>
      <c r="O273" s="30"/>
    </row>
    <row r="274" spans="1:15" ht="15.75" customHeight="1" x14ac:dyDescent="0.25">
      <c r="A274" s="4" t="s">
        <v>381</v>
      </c>
      <c r="B274" s="3" t="s">
        <v>380</v>
      </c>
      <c r="C274" s="16">
        <v>25</v>
      </c>
      <c r="D274" s="16">
        <v>60</v>
      </c>
      <c r="E274" s="16">
        <v>2</v>
      </c>
      <c r="F274" s="16">
        <v>4</v>
      </c>
      <c r="G274" s="16">
        <v>3.4</v>
      </c>
      <c r="H274" s="16">
        <v>4.0999999999999996</v>
      </c>
      <c r="I274" s="16">
        <v>8</v>
      </c>
      <c r="J274" s="16">
        <v>10</v>
      </c>
      <c r="K274" s="16">
        <v>8</v>
      </c>
      <c r="L274" s="31">
        <v>10</v>
      </c>
      <c r="M274" s="30" t="s">
        <v>1609</v>
      </c>
      <c r="N274" s="30"/>
      <c r="O274" s="30"/>
    </row>
    <row r="275" spans="1:15" ht="15.75" customHeight="1" x14ac:dyDescent="0.25">
      <c r="A275" s="4" t="s">
        <v>2074</v>
      </c>
      <c r="B275" s="3" t="s">
        <v>2075</v>
      </c>
      <c r="C275" s="4"/>
      <c r="D275" s="4"/>
      <c r="E275" s="4"/>
      <c r="F275" s="4"/>
      <c r="G275" s="4"/>
      <c r="H275" s="4"/>
      <c r="I275" s="4"/>
      <c r="J275" s="4"/>
      <c r="K275" s="4"/>
      <c r="L275" s="30"/>
      <c r="M275" s="30"/>
      <c r="N275" s="30"/>
      <c r="O275" s="30"/>
    </row>
    <row r="276" spans="1:15" ht="15.75" customHeight="1" x14ac:dyDescent="0.25">
      <c r="A276" s="4" t="s">
        <v>383</v>
      </c>
      <c r="B276" s="3" t="s">
        <v>382</v>
      </c>
      <c r="C276" s="16">
        <v>17</v>
      </c>
      <c r="D276" s="16">
        <v>70</v>
      </c>
      <c r="E276" s="16">
        <v>0.2</v>
      </c>
      <c r="F276" s="16">
        <v>10</v>
      </c>
      <c r="G276" s="16">
        <v>3</v>
      </c>
      <c r="H276" s="16">
        <v>5</v>
      </c>
      <c r="I276" s="16">
        <v>6</v>
      </c>
      <c r="J276" s="16">
        <v>24</v>
      </c>
      <c r="K276" s="16">
        <v>11</v>
      </c>
      <c r="L276" s="31">
        <v>22</v>
      </c>
      <c r="M276" s="30" t="s">
        <v>1609</v>
      </c>
      <c r="N276" s="30"/>
      <c r="O276" s="30"/>
    </row>
    <row r="277" spans="1:15" ht="15.75" customHeight="1" x14ac:dyDescent="0.25">
      <c r="A277" s="4" t="s">
        <v>2076</v>
      </c>
      <c r="B277" s="3" t="s">
        <v>2077</v>
      </c>
      <c r="C277" s="4"/>
      <c r="D277" s="4"/>
      <c r="E277" s="4"/>
      <c r="F277" s="4"/>
      <c r="G277" s="4"/>
      <c r="H277" s="4"/>
      <c r="I277" s="4"/>
      <c r="J277" s="4"/>
      <c r="K277" s="4"/>
      <c r="L277" s="30"/>
      <c r="M277" s="30"/>
      <c r="N277" s="30"/>
      <c r="O277" s="30"/>
    </row>
    <row r="278" spans="1:15" ht="15.75" customHeight="1" x14ac:dyDescent="0.25">
      <c r="A278" s="4" t="s">
        <v>385</v>
      </c>
      <c r="B278" s="3" t="s">
        <v>384</v>
      </c>
      <c r="C278" s="9">
        <v>15</v>
      </c>
      <c r="D278" s="9">
        <v>30</v>
      </c>
      <c r="E278" s="9">
        <v>1.5</v>
      </c>
      <c r="F278" s="9">
        <v>2.5</v>
      </c>
      <c r="G278" s="9">
        <v>2.5</v>
      </c>
      <c r="H278" s="9">
        <v>3</v>
      </c>
      <c r="I278" s="9">
        <v>7</v>
      </c>
      <c r="J278" s="9">
        <v>15</v>
      </c>
      <c r="K278" s="9">
        <v>10</v>
      </c>
      <c r="L278" s="34">
        <v>15</v>
      </c>
      <c r="M278" s="30" t="s">
        <v>1820</v>
      </c>
      <c r="N278" s="30"/>
      <c r="O278" s="30"/>
    </row>
    <row r="279" spans="1:15" ht="15.75" customHeight="1" x14ac:dyDescent="0.25">
      <c r="A279" s="4" t="s">
        <v>2078</v>
      </c>
      <c r="B279" s="3" t="s">
        <v>2079</v>
      </c>
      <c r="C279" s="4"/>
      <c r="D279" s="4"/>
      <c r="E279" s="4"/>
      <c r="F279" s="4"/>
      <c r="G279" s="4"/>
      <c r="H279" s="4"/>
      <c r="I279" s="4"/>
      <c r="J279" s="4"/>
      <c r="K279" s="4"/>
      <c r="L279" s="30"/>
      <c r="M279" s="30"/>
      <c r="N279" s="30"/>
      <c r="O279" s="30"/>
    </row>
    <row r="280" spans="1:15" ht="15.75" customHeight="1" x14ac:dyDescent="0.25">
      <c r="A280" s="4" t="s">
        <v>388</v>
      </c>
      <c r="B280" s="3" t="s">
        <v>1663</v>
      </c>
      <c r="C280" s="16">
        <v>40</v>
      </c>
      <c r="D280" s="16">
        <v>135</v>
      </c>
      <c r="E280" s="16">
        <v>3.3</v>
      </c>
      <c r="F280" s="16">
        <v>10.3</v>
      </c>
      <c r="G280" s="16">
        <v>1.8</v>
      </c>
      <c r="H280" s="16">
        <v>3.7</v>
      </c>
      <c r="I280" s="16">
        <v>35</v>
      </c>
      <c r="J280" s="16">
        <v>115</v>
      </c>
      <c r="K280" s="19">
        <v>40</v>
      </c>
      <c r="L280" s="50">
        <v>90</v>
      </c>
      <c r="M280" s="30" t="s">
        <v>1609</v>
      </c>
      <c r="N280" s="30" t="s">
        <v>1834</v>
      </c>
      <c r="O280" s="30"/>
    </row>
    <row r="281" spans="1:15" ht="15.75" customHeight="1" x14ac:dyDescent="0.25">
      <c r="A281" s="4" t="s">
        <v>390</v>
      </c>
      <c r="B281" s="3" t="s">
        <v>389</v>
      </c>
      <c r="C281" s="43">
        <v>10</v>
      </c>
      <c r="D281" s="43">
        <v>18</v>
      </c>
      <c r="E281" s="43">
        <v>1</v>
      </c>
      <c r="F281" s="43">
        <v>1.5</v>
      </c>
      <c r="G281" s="43">
        <v>4</v>
      </c>
      <c r="H281" s="43">
        <v>5</v>
      </c>
      <c r="I281" s="43">
        <v>0</v>
      </c>
      <c r="J281" s="43">
        <v>0</v>
      </c>
      <c r="K281" s="43">
        <v>30</v>
      </c>
      <c r="L281" s="46">
        <v>50</v>
      </c>
      <c r="M281" s="30" t="s">
        <v>1837</v>
      </c>
      <c r="N281" s="30"/>
      <c r="O281" s="30"/>
    </row>
    <row r="282" spans="1:15" ht="15.75" customHeight="1" x14ac:dyDescent="0.25">
      <c r="A282" s="4" t="s">
        <v>392</v>
      </c>
      <c r="B282" s="3" t="s">
        <v>391</v>
      </c>
      <c r="C282" s="16">
        <v>30</v>
      </c>
      <c r="D282" s="16">
        <v>100</v>
      </c>
      <c r="E282" s="16">
        <v>3</v>
      </c>
      <c r="F282" s="16">
        <v>7.5</v>
      </c>
      <c r="G282" s="16">
        <v>2.7</v>
      </c>
      <c r="H282" s="16">
        <v>4</v>
      </c>
      <c r="I282" s="16">
        <v>4</v>
      </c>
      <c r="J282" s="16">
        <v>8</v>
      </c>
      <c r="K282" s="16">
        <v>4</v>
      </c>
      <c r="L282" s="31">
        <v>8</v>
      </c>
      <c r="M282" s="30" t="s">
        <v>1609</v>
      </c>
      <c r="N282" s="30"/>
      <c r="O282" s="30"/>
    </row>
    <row r="283" spans="1:15" ht="15.75" customHeight="1" x14ac:dyDescent="0.25">
      <c r="A283" s="4" t="s">
        <v>394</v>
      </c>
      <c r="B283" s="3" t="s">
        <v>393</v>
      </c>
      <c r="C283" s="7">
        <v>40</v>
      </c>
      <c r="D283" s="7">
        <v>90</v>
      </c>
      <c r="E283" s="7">
        <v>4</v>
      </c>
      <c r="F283" s="7">
        <v>13</v>
      </c>
      <c r="G283" s="7">
        <v>3</v>
      </c>
      <c r="H283" s="7">
        <v>3.2</v>
      </c>
      <c r="I283" s="7">
        <v>5</v>
      </c>
      <c r="J283" s="7">
        <v>12</v>
      </c>
      <c r="K283" s="7">
        <v>5</v>
      </c>
      <c r="L283" s="42">
        <v>12</v>
      </c>
      <c r="M283" s="30" t="s">
        <v>1833</v>
      </c>
      <c r="N283" s="30"/>
      <c r="O283" s="30"/>
    </row>
    <row r="284" spans="1:15" ht="15.75" customHeight="1" x14ac:dyDescent="0.25">
      <c r="A284" s="4" t="s">
        <v>396</v>
      </c>
      <c r="B284" s="3" t="s">
        <v>395</v>
      </c>
      <c r="C284" s="7">
        <v>20</v>
      </c>
      <c r="D284" s="7">
        <v>75</v>
      </c>
      <c r="E284" s="7">
        <v>3</v>
      </c>
      <c r="F284" s="7">
        <v>4</v>
      </c>
      <c r="G284" s="51">
        <v>5</v>
      </c>
      <c r="H284" s="51">
        <v>6</v>
      </c>
      <c r="I284" s="7">
        <v>15</v>
      </c>
      <c r="J284" s="7">
        <v>30</v>
      </c>
      <c r="K284" s="51">
        <v>15</v>
      </c>
      <c r="L284" s="58">
        <v>25</v>
      </c>
      <c r="M284" s="30" t="s">
        <v>1833</v>
      </c>
      <c r="N284" s="30" t="s">
        <v>1886</v>
      </c>
      <c r="O284" s="30"/>
    </row>
    <row r="285" spans="1:15" ht="15.75" customHeight="1" x14ac:dyDescent="0.25">
      <c r="A285" s="4" t="s">
        <v>398</v>
      </c>
      <c r="B285" s="3" t="s">
        <v>1666</v>
      </c>
      <c r="C285" s="19">
        <v>40</v>
      </c>
      <c r="D285" s="16">
        <v>90</v>
      </c>
      <c r="E285" s="19">
        <v>5</v>
      </c>
      <c r="F285" s="16">
        <v>12</v>
      </c>
      <c r="G285" s="19">
        <v>5.6</v>
      </c>
      <c r="H285" s="16">
        <v>8</v>
      </c>
      <c r="I285" s="4"/>
      <c r="J285" s="19">
        <v>50</v>
      </c>
      <c r="K285" s="4"/>
      <c r="L285" s="30"/>
      <c r="M285" s="30" t="s">
        <v>1609</v>
      </c>
      <c r="N285" s="30" t="s">
        <v>1834</v>
      </c>
      <c r="O285" s="30"/>
    </row>
    <row r="286" spans="1:15" ht="15.75" customHeight="1" x14ac:dyDescent="0.25">
      <c r="A286" s="4" t="s">
        <v>400</v>
      </c>
      <c r="B286" s="3" t="s">
        <v>399</v>
      </c>
      <c r="C286" s="16">
        <v>10</v>
      </c>
      <c r="D286" s="16">
        <v>50</v>
      </c>
      <c r="E286" s="16">
        <v>1.5</v>
      </c>
      <c r="F286" s="16">
        <v>2.9</v>
      </c>
      <c r="G286" s="16">
        <v>3.5</v>
      </c>
      <c r="H286" s="16">
        <v>4.8</v>
      </c>
      <c r="I286" s="16">
        <v>8.5</v>
      </c>
      <c r="J286" s="16">
        <v>19.899999999999999</v>
      </c>
      <c r="K286" s="16">
        <v>12</v>
      </c>
      <c r="L286" s="31">
        <v>21</v>
      </c>
      <c r="M286" s="30" t="s">
        <v>1609</v>
      </c>
      <c r="N286" s="30"/>
      <c r="O286" s="30"/>
    </row>
    <row r="287" spans="1:15" ht="15.75" customHeight="1" x14ac:dyDescent="0.25">
      <c r="A287" s="4" t="s">
        <v>2080</v>
      </c>
      <c r="B287" s="3" t="s">
        <v>2081</v>
      </c>
      <c r="C287" s="4"/>
      <c r="D287" s="4"/>
      <c r="E287" s="4"/>
      <c r="F287" s="4"/>
      <c r="G287" s="4"/>
      <c r="H287" s="4"/>
      <c r="I287" s="4"/>
      <c r="J287" s="4"/>
      <c r="K287" s="4"/>
      <c r="L287" s="30"/>
      <c r="M287" s="30"/>
      <c r="N287" s="30"/>
      <c r="O287" s="30"/>
    </row>
    <row r="288" spans="1:15" ht="15.75" customHeight="1" x14ac:dyDescent="0.25">
      <c r="A288" s="4" t="s">
        <v>2082</v>
      </c>
      <c r="B288" s="3" t="s">
        <v>2083</v>
      </c>
      <c r="C288" s="4"/>
      <c r="D288" s="4"/>
      <c r="E288" s="4"/>
      <c r="F288" s="4"/>
      <c r="G288" s="4"/>
      <c r="H288" s="4"/>
      <c r="I288" s="4"/>
      <c r="J288" s="4"/>
      <c r="K288" s="4"/>
      <c r="L288" s="30"/>
      <c r="M288" s="30"/>
      <c r="N288" s="30"/>
      <c r="O288" s="30"/>
    </row>
    <row r="289" spans="1:15" ht="15.75" customHeight="1" x14ac:dyDescent="0.25">
      <c r="A289" s="4" t="s">
        <v>402</v>
      </c>
      <c r="B289" s="3" t="s">
        <v>401</v>
      </c>
      <c r="C289" s="16">
        <v>7</v>
      </c>
      <c r="D289" s="16">
        <v>27</v>
      </c>
      <c r="E289" s="16">
        <v>1.6</v>
      </c>
      <c r="F289" s="16">
        <v>6.1</v>
      </c>
      <c r="G289" s="16">
        <v>2.9</v>
      </c>
      <c r="H289" s="16">
        <v>3.8</v>
      </c>
      <c r="I289" s="16">
        <v>5.3</v>
      </c>
      <c r="J289" s="16">
        <v>17</v>
      </c>
      <c r="K289" s="16">
        <v>9.6</v>
      </c>
      <c r="L289" s="31">
        <v>16</v>
      </c>
      <c r="M289" s="30" t="s">
        <v>1609</v>
      </c>
      <c r="N289" s="30"/>
      <c r="O289" s="30"/>
    </row>
    <row r="290" spans="1:15" ht="15.75" customHeight="1" x14ac:dyDescent="0.25">
      <c r="A290" s="4" t="s">
        <v>404</v>
      </c>
      <c r="B290" s="3" t="s">
        <v>403</v>
      </c>
      <c r="C290" s="16">
        <v>20</v>
      </c>
      <c r="D290" s="16">
        <v>80</v>
      </c>
      <c r="E290" s="16">
        <v>3</v>
      </c>
      <c r="F290" s="16">
        <v>6</v>
      </c>
      <c r="G290" s="16">
        <v>3</v>
      </c>
      <c r="H290" s="16">
        <v>4.2</v>
      </c>
      <c r="I290" s="16">
        <v>6</v>
      </c>
      <c r="J290" s="16">
        <v>12</v>
      </c>
      <c r="K290" s="16">
        <v>6</v>
      </c>
      <c r="L290" s="31">
        <v>12</v>
      </c>
      <c r="M290" s="30" t="s">
        <v>1609</v>
      </c>
      <c r="N290" s="30"/>
      <c r="O290" s="30"/>
    </row>
    <row r="291" spans="1:15" ht="15.75" customHeight="1" x14ac:dyDescent="0.25">
      <c r="A291" s="4" t="s">
        <v>406</v>
      </c>
      <c r="B291" s="3" t="s">
        <v>405</v>
      </c>
      <c r="C291" s="7">
        <v>20</v>
      </c>
      <c r="D291" s="7">
        <v>38</v>
      </c>
      <c r="E291" s="7">
        <v>3</v>
      </c>
      <c r="F291" s="7">
        <v>3.5</v>
      </c>
      <c r="G291" s="7">
        <v>2.8</v>
      </c>
      <c r="H291" s="7">
        <v>3.5</v>
      </c>
      <c r="I291" s="7">
        <v>5</v>
      </c>
      <c r="J291" s="7">
        <v>7</v>
      </c>
      <c r="K291" s="7">
        <v>5</v>
      </c>
      <c r="L291" s="42">
        <v>7</v>
      </c>
      <c r="M291" s="30" t="s">
        <v>1833</v>
      </c>
      <c r="N291" s="30"/>
      <c r="O291" s="30"/>
    </row>
    <row r="292" spans="1:15" ht="15.75" customHeight="1" x14ac:dyDescent="0.25">
      <c r="A292" s="4" t="s">
        <v>408</v>
      </c>
      <c r="B292" s="3" t="s">
        <v>407</v>
      </c>
      <c r="C292" s="16">
        <v>35</v>
      </c>
      <c r="D292" s="16">
        <v>91</v>
      </c>
      <c r="E292" s="39">
        <v>1.1000000000000001</v>
      </c>
      <c r="F292" s="39">
        <v>2.2999999999999998</v>
      </c>
      <c r="G292" s="16">
        <v>2</v>
      </c>
      <c r="H292" s="16">
        <v>3</v>
      </c>
      <c r="I292" s="39">
        <v>17</v>
      </c>
      <c r="J292" s="39">
        <v>43</v>
      </c>
      <c r="K292" s="39">
        <v>13</v>
      </c>
      <c r="L292" s="40">
        <v>37</v>
      </c>
      <c r="M292" s="30" t="s">
        <v>1609</v>
      </c>
      <c r="N292" s="30" t="s">
        <v>2084</v>
      </c>
      <c r="O292" s="30"/>
    </row>
    <row r="293" spans="1:15" ht="15.75" customHeight="1" x14ac:dyDescent="0.25">
      <c r="A293" s="4" t="s">
        <v>2085</v>
      </c>
      <c r="B293" s="3" t="s">
        <v>2086</v>
      </c>
      <c r="C293" s="4"/>
      <c r="D293" s="4"/>
      <c r="E293" s="4"/>
      <c r="F293" s="4"/>
      <c r="G293" s="4"/>
      <c r="H293" s="4"/>
      <c r="I293" s="4"/>
      <c r="J293" s="4"/>
      <c r="K293" s="4"/>
      <c r="L293" s="30"/>
      <c r="M293" s="30"/>
      <c r="N293" s="30"/>
      <c r="O293" s="30"/>
    </row>
    <row r="294" spans="1:15" ht="15.75" customHeight="1" x14ac:dyDescent="0.25">
      <c r="A294" s="4" t="s">
        <v>411</v>
      </c>
      <c r="B294" s="14" t="s">
        <v>410</v>
      </c>
      <c r="C294" s="8">
        <v>20</v>
      </c>
      <c r="D294" s="8">
        <v>40</v>
      </c>
      <c r="E294" s="8">
        <v>2.5</v>
      </c>
      <c r="F294" s="8">
        <v>3.5</v>
      </c>
      <c r="G294" s="8">
        <v>5</v>
      </c>
      <c r="H294" s="8">
        <v>5.5</v>
      </c>
      <c r="I294" s="8">
        <v>15</v>
      </c>
      <c r="J294" s="8">
        <v>40</v>
      </c>
      <c r="K294" s="8">
        <v>10</v>
      </c>
      <c r="L294" s="53">
        <v>25</v>
      </c>
      <c r="M294" s="30" t="s">
        <v>1608</v>
      </c>
      <c r="N294" s="30"/>
      <c r="O294" s="30"/>
    </row>
    <row r="295" spans="1:15" ht="15.75" customHeight="1" x14ac:dyDescent="0.25">
      <c r="A295" s="4" t="s">
        <v>413</v>
      </c>
      <c r="B295" s="3" t="s">
        <v>412</v>
      </c>
      <c r="C295" s="9">
        <v>3</v>
      </c>
      <c r="D295" s="9">
        <v>30</v>
      </c>
      <c r="E295" s="9">
        <v>1</v>
      </c>
      <c r="F295" s="9">
        <v>2.5</v>
      </c>
      <c r="G295" s="9">
        <v>5</v>
      </c>
      <c r="H295" s="9">
        <v>8</v>
      </c>
      <c r="I295" s="4"/>
      <c r="J295" s="4"/>
      <c r="K295" s="4"/>
      <c r="L295" s="30"/>
      <c r="M295" s="30" t="s">
        <v>1820</v>
      </c>
      <c r="N295" s="30"/>
      <c r="O295" s="30"/>
    </row>
    <row r="296" spans="1:15" ht="15.75" customHeight="1" x14ac:dyDescent="0.25">
      <c r="A296" s="4" t="s">
        <v>2087</v>
      </c>
      <c r="B296" s="3" t="s">
        <v>2088</v>
      </c>
      <c r="C296" s="4"/>
      <c r="D296" s="4"/>
      <c r="E296" s="4"/>
      <c r="F296" s="4"/>
      <c r="G296" s="4"/>
      <c r="H296" s="4"/>
      <c r="I296" s="4"/>
      <c r="J296" s="4"/>
      <c r="K296" s="4"/>
      <c r="L296" s="30"/>
      <c r="M296" s="30"/>
      <c r="N296" s="30"/>
      <c r="O296" s="30"/>
    </row>
    <row r="297" spans="1:15" ht="15.75" customHeight="1" x14ac:dyDescent="0.25">
      <c r="A297" s="4" t="s">
        <v>415</v>
      </c>
      <c r="B297" s="3" t="s">
        <v>414</v>
      </c>
      <c r="C297" s="16">
        <v>3</v>
      </c>
      <c r="D297" s="16">
        <v>130</v>
      </c>
      <c r="E297" s="16">
        <v>2.5</v>
      </c>
      <c r="F297" s="16">
        <v>5</v>
      </c>
      <c r="G297" s="16">
        <v>2.4</v>
      </c>
      <c r="H297" s="16">
        <v>3</v>
      </c>
      <c r="I297" s="16">
        <v>30</v>
      </c>
      <c r="J297" s="16">
        <v>80</v>
      </c>
      <c r="K297" s="4"/>
      <c r="L297" s="30"/>
      <c r="M297" s="30" t="s">
        <v>1609</v>
      </c>
      <c r="N297" s="30"/>
      <c r="O297" s="30"/>
    </row>
    <row r="298" spans="1:15" ht="15.75" customHeight="1" x14ac:dyDescent="0.25">
      <c r="A298" s="4" t="s">
        <v>417</v>
      </c>
      <c r="B298" s="3" t="s">
        <v>416</v>
      </c>
      <c r="C298" s="43">
        <v>30</v>
      </c>
      <c r="D298" s="43">
        <v>60</v>
      </c>
      <c r="E298" s="43">
        <v>1</v>
      </c>
      <c r="F298" s="43">
        <v>2</v>
      </c>
      <c r="G298" s="43">
        <v>5</v>
      </c>
      <c r="H298" s="43">
        <v>7</v>
      </c>
      <c r="I298" s="43">
        <v>0</v>
      </c>
      <c r="J298" s="43">
        <v>0</v>
      </c>
      <c r="K298" s="43">
        <v>70</v>
      </c>
      <c r="L298" s="46">
        <v>150</v>
      </c>
      <c r="M298" s="30" t="s">
        <v>1837</v>
      </c>
      <c r="N298" s="30"/>
      <c r="O298" s="30"/>
    </row>
    <row r="299" spans="1:15" ht="15.75" customHeight="1" x14ac:dyDescent="0.25">
      <c r="A299" s="4" t="s">
        <v>419</v>
      </c>
      <c r="B299" s="3" t="s">
        <v>418</v>
      </c>
      <c r="C299" s="4"/>
      <c r="D299" s="4"/>
      <c r="E299" s="44">
        <v>4</v>
      </c>
      <c r="F299" s="44">
        <v>6</v>
      </c>
      <c r="G299" s="44">
        <v>2.5</v>
      </c>
      <c r="H299" s="44">
        <v>3</v>
      </c>
      <c r="I299" s="44">
        <v>10</v>
      </c>
      <c r="J299" s="44">
        <v>20</v>
      </c>
      <c r="K299" s="4"/>
      <c r="L299" s="30"/>
      <c r="M299" s="30" t="s">
        <v>1653</v>
      </c>
      <c r="N299" s="30"/>
      <c r="O299" s="30"/>
    </row>
    <row r="300" spans="1:15" ht="15.75" customHeight="1" x14ac:dyDescent="0.25">
      <c r="A300" s="4" t="s">
        <v>421</v>
      </c>
      <c r="B300" s="3" t="s">
        <v>420</v>
      </c>
      <c r="C300" s="4"/>
      <c r="D300" s="43">
        <v>50</v>
      </c>
      <c r="E300" s="43">
        <v>1</v>
      </c>
      <c r="F300" s="43">
        <v>2</v>
      </c>
      <c r="G300" s="43">
        <v>2</v>
      </c>
      <c r="H300" s="43">
        <v>3</v>
      </c>
      <c r="I300" s="43">
        <v>5</v>
      </c>
      <c r="J300" s="43">
        <v>15</v>
      </c>
      <c r="K300" s="4"/>
      <c r="L300" s="30"/>
      <c r="M300" s="30" t="s">
        <v>1837</v>
      </c>
      <c r="N300" s="30"/>
      <c r="O300" s="30"/>
    </row>
    <row r="301" spans="1:15" ht="15.75" customHeight="1" x14ac:dyDescent="0.25">
      <c r="A301" s="4" t="s">
        <v>2089</v>
      </c>
      <c r="B301" s="3" t="s">
        <v>2090</v>
      </c>
      <c r="C301" s="4"/>
      <c r="D301" s="4"/>
      <c r="E301" s="4"/>
      <c r="F301" s="4"/>
      <c r="G301" s="4"/>
      <c r="H301" s="4"/>
      <c r="I301" s="4"/>
      <c r="J301" s="4"/>
      <c r="K301" s="4"/>
      <c r="L301" s="30"/>
      <c r="M301" s="30"/>
      <c r="N301" s="30"/>
      <c r="O301" s="30"/>
    </row>
    <row r="302" spans="1:15" ht="15.75" customHeight="1" x14ac:dyDescent="0.25">
      <c r="A302" s="4" t="s">
        <v>2091</v>
      </c>
      <c r="B302" s="3" t="s">
        <v>2092</v>
      </c>
      <c r="C302" s="4"/>
      <c r="D302" s="4"/>
      <c r="E302" s="4"/>
      <c r="F302" s="4"/>
      <c r="G302" s="4"/>
      <c r="H302" s="4"/>
      <c r="I302" s="4"/>
      <c r="J302" s="4"/>
      <c r="K302" s="4"/>
      <c r="L302" s="30"/>
      <c r="M302" s="30"/>
      <c r="N302" s="30"/>
      <c r="O302" s="30"/>
    </row>
    <row r="303" spans="1:15" ht="15.75" customHeight="1" x14ac:dyDescent="0.25">
      <c r="A303" s="4" t="s">
        <v>2093</v>
      </c>
      <c r="B303" s="3" t="s">
        <v>2094</v>
      </c>
      <c r="C303" s="4"/>
      <c r="D303" s="4"/>
      <c r="E303" s="4"/>
      <c r="F303" s="4"/>
      <c r="G303" s="4"/>
      <c r="H303" s="4"/>
      <c r="I303" s="4"/>
      <c r="J303" s="4"/>
      <c r="K303" s="4"/>
      <c r="L303" s="30"/>
      <c r="M303" s="30"/>
      <c r="N303" s="30"/>
      <c r="O303" s="30"/>
    </row>
    <row r="304" spans="1:15" ht="15.75" customHeight="1" x14ac:dyDescent="0.25">
      <c r="A304" s="4" t="s">
        <v>2095</v>
      </c>
      <c r="B304" s="3" t="s">
        <v>2096</v>
      </c>
      <c r="C304" s="4"/>
      <c r="D304" s="4"/>
      <c r="E304" s="4"/>
      <c r="F304" s="4"/>
      <c r="G304" s="4"/>
      <c r="H304" s="4"/>
      <c r="I304" s="4"/>
      <c r="J304" s="4"/>
      <c r="K304" s="4"/>
      <c r="L304" s="30"/>
      <c r="M304" s="30"/>
      <c r="N304" s="30"/>
      <c r="O304" s="30"/>
    </row>
    <row r="305" spans="1:15" ht="15.75" customHeight="1" x14ac:dyDescent="0.25">
      <c r="A305" s="4" t="s">
        <v>423</v>
      </c>
      <c r="B305" s="3" t="s">
        <v>422</v>
      </c>
      <c r="C305" s="9">
        <v>10</v>
      </c>
      <c r="D305" s="9">
        <v>40</v>
      </c>
      <c r="E305" s="35">
        <v>0.7</v>
      </c>
      <c r="F305" s="35">
        <v>1.2</v>
      </c>
      <c r="G305" s="9">
        <v>3.5</v>
      </c>
      <c r="H305" s="9">
        <v>4.5</v>
      </c>
      <c r="I305" s="35">
        <v>15</v>
      </c>
      <c r="J305" s="35">
        <v>25</v>
      </c>
      <c r="K305" s="35">
        <v>15</v>
      </c>
      <c r="L305" s="36">
        <v>30</v>
      </c>
      <c r="M305" s="30" t="s">
        <v>1820</v>
      </c>
      <c r="N305" s="30" t="s">
        <v>1821</v>
      </c>
      <c r="O305" s="30"/>
    </row>
    <row r="306" spans="1:15" ht="15.75" customHeight="1" x14ac:dyDescent="0.25">
      <c r="A306" s="4" t="s">
        <v>2097</v>
      </c>
      <c r="B306" s="3" t="s">
        <v>2098</v>
      </c>
      <c r="C306" s="4"/>
      <c r="D306" s="4"/>
      <c r="E306" s="4"/>
      <c r="F306" s="4"/>
      <c r="G306" s="4"/>
      <c r="H306" s="4"/>
      <c r="I306" s="4"/>
      <c r="J306" s="4"/>
      <c r="K306" s="4"/>
      <c r="L306" s="30"/>
      <c r="M306" s="30"/>
      <c r="N306" s="30"/>
      <c r="O306" s="30"/>
    </row>
    <row r="307" spans="1:15" ht="15.75" customHeight="1" x14ac:dyDescent="0.25">
      <c r="A307" s="4" t="s">
        <v>2099</v>
      </c>
      <c r="B307" s="3" t="s">
        <v>2100</v>
      </c>
      <c r="C307" s="4"/>
      <c r="D307" s="4"/>
      <c r="E307" s="4"/>
      <c r="F307" s="4"/>
      <c r="G307" s="4"/>
      <c r="H307" s="4"/>
      <c r="I307" s="4"/>
      <c r="J307" s="4"/>
      <c r="K307" s="4"/>
      <c r="L307" s="30"/>
      <c r="M307" s="30"/>
      <c r="N307" s="30"/>
      <c r="O307" s="30"/>
    </row>
    <row r="308" spans="1:15" ht="15.75" customHeight="1" x14ac:dyDescent="0.25">
      <c r="A308" s="4" t="s">
        <v>426</v>
      </c>
      <c r="B308" s="3" t="s">
        <v>425</v>
      </c>
      <c r="C308" s="16">
        <v>23</v>
      </c>
      <c r="D308" s="16">
        <v>37</v>
      </c>
      <c r="E308" s="16">
        <v>2</v>
      </c>
      <c r="F308" s="16">
        <v>3</v>
      </c>
      <c r="G308" s="16">
        <v>5.9</v>
      </c>
      <c r="H308" s="16">
        <v>8.5</v>
      </c>
      <c r="I308" s="16">
        <v>14</v>
      </c>
      <c r="J308" s="16">
        <v>22</v>
      </c>
      <c r="K308" s="16">
        <v>14</v>
      </c>
      <c r="L308" s="31">
        <v>22</v>
      </c>
      <c r="M308" s="30" t="s">
        <v>1609</v>
      </c>
      <c r="N308" s="30"/>
      <c r="O308" s="30"/>
    </row>
    <row r="309" spans="1:15" ht="15.75" customHeight="1" x14ac:dyDescent="0.25">
      <c r="A309" s="4" t="s">
        <v>428</v>
      </c>
      <c r="B309" s="3" t="s">
        <v>427</v>
      </c>
      <c r="C309" s="7">
        <v>3</v>
      </c>
      <c r="D309" s="7">
        <v>60</v>
      </c>
      <c r="E309" s="7">
        <v>1</v>
      </c>
      <c r="F309" s="7">
        <v>2</v>
      </c>
      <c r="G309" s="7">
        <v>3.5</v>
      </c>
      <c r="H309" s="7">
        <v>7.3</v>
      </c>
      <c r="I309" s="4"/>
      <c r="J309" s="4"/>
      <c r="K309" s="4"/>
      <c r="L309" s="30"/>
      <c r="M309" s="30" t="s">
        <v>1833</v>
      </c>
      <c r="N309" s="30"/>
      <c r="O309" s="30"/>
    </row>
    <row r="310" spans="1:15" ht="15.75" customHeight="1" x14ac:dyDescent="0.25">
      <c r="A310" s="4" t="s">
        <v>430</v>
      </c>
      <c r="B310" s="3" t="s">
        <v>429</v>
      </c>
      <c r="C310" s="16">
        <v>25</v>
      </c>
      <c r="D310" s="16">
        <v>100</v>
      </c>
      <c r="E310" s="16">
        <v>2</v>
      </c>
      <c r="F310" s="16">
        <v>7</v>
      </c>
      <c r="G310" s="16">
        <v>5</v>
      </c>
      <c r="H310" s="16">
        <v>9.5</v>
      </c>
      <c r="I310" s="16">
        <v>25</v>
      </c>
      <c r="J310" s="16">
        <v>80</v>
      </c>
      <c r="K310" s="16">
        <v>15</v>
      </c>
      <c r="L310" s="31">
        <v>50</v>
      </c>
      <c r="M310" s="30" t="s">
        <v>1609</v>
      </c>
      <c r="N310" s="30"/>
      <c r="O310" s="30"/>
    </row>
    <row r="311" spans="1:15" ht="15.75" customHeight="1" x14ac:dyDescent="0.25">
      <c r="A311" s="4" t="s">
        <v>2101</v>
      </c>
      <c r="B311" s="3" t="s">
        <v>2102</v>
      </c>
      <c r="C311" s="4"/>
      <c r="D311" s="4"/>
      <c r="E311" s="4"/>
      <c r="F311" s="4"/>
      <c r="G311" s="4"/>
      <c r="H311" s="4"/>
      <c r="I311" s="4"/>
      <c r="J311" s="4"/>
      <c r="K311" s="4"/>
      <c r="L311" s="30"/>
      <c r="M311" s="30"/>
      <c r="N311" s="30"/>
      <c r="O311" s="30"/>
    </row>
    <row r="312" spans="1:15" ht="15.75" customHeight="1" x14ac:dyDescent="0.25">
      <c r="A312" s="4" t="s">
        <v>2103</v>
      </c>
      <c r="B312" s="3" t="s">
        <v>2104</v>
      </c>
      <c r="C312" s="4"/>
      <c r="D312" s="4"/>
      <c r="E312" s="4"/>
      <c r="F312" s="4"/>
      <c r="G312" s="4"/>
      <c r="H312" s="4"/>
      <c r="I312" s="4"/>
      <c r="J312" s="4"/>
      <c r="K312" s="4"/>
      <c r="L312" s="30"/>
      <c r="M312" s="30"/>
      <c r="N312" s="30"/>
      <c r="O312" s="30"/>
    </row>
    <row r="313" spans="1:15" ht="15.75" customHeight="1" x14ac:dyDescent="0.25">
      <c r="A313" s="4" t="s">
        <v>432</v>
      </c>
      <c r="B313" s="3" t="s">
        <v>431</v>
      </c>
      <c r="C313" s="16">
        <v>5</v>
      </c>
      <c r="D313" s="16">
        <v>120</v>
      </c>
      <c r="E313" s="16">
        <v>2.5</v>
      </c>
      <c r="F313" s="16">
        <v>5.5</v>
      </c>
      <c r="G313" s="16">
        <v>1.8</v>
      </c>
      <c r="H313" s="16">
        <v>2.6</v>
      </c>
      <c r="I313" s="16">
        <v>70</v>
      </c>
      <c r="J313" s="16">
        <v>150</v>
      </c>
      <c r="K313" s="4"/>
      <c r="L313" s="30"/>
      <c r="M313" s="30" t="s">
        <v>1609</v>
      </c>
      <c r="N313" s="30"/>
      <c r="O313" s="30"/>
    </row>
    <row r="314" spans="1:15" ht="15.75" customHeight="1" x14ac:dyDescent="0.25">
      <c r="A314" s="4" t="s">
        <v>2105</v>
      </c>
      <c r="B314" s="3" t="s">
        <v>2106</v>
      </c>
      <c r="C314" s="4"/>
      <c r="D314" s="4"/>
      <c r="E314" s="4"/>
      <c r="F314" s="4"/>
      <c r="G314" s="4"/>
      <c r="H314" s="4"/>
      <c r="I314" s="4"/>
      <c r="J314" s="4"/>
      <c r="K314" s="4"/>
      <c r="L314" s="30"/>
      <c r="M314" s="30"/>
      <c r="N314" s="30"/>
      <c r="O314" s="30"/>
    </row>
    <row r="315" spans="1:15" ht="15.75" customHeight="1" x14ac:dyDescent="0.25">
      <c r="A315" s="4" t="s">
        <v>2107</v>
      </c>
      <c r="B315" s="3" t="s">
        <v>2108</v>
      </c>
      <c r="C315" s="4"/>
      <c r="D315" s="4"/>
      <c r="E315" s="4"/>
      <c r="F315" s="4"/>
      <c r="G315" s="4"/>
      <c r="H315" s="4"/>
      <c r="I315" s="4"/>
      <c r="J315" s="4"/>
      <c r="K315" s="4"/>
      <c r="L315" s="30"/>
      <c r="M315" s="30"/>
      <c r="N315" s="30"/>
      <c r="O315" s="30"/>
    </row>
    <row r="316" spans="1:15" ht="15.75" customHeight="1" x14ac:dyDescent="0.25">
      <c r="A316" s="4" t="s">
        <v>2109</v>
      </c>
      <c r="B316" s="3" t="s">
        <v>2110</v>
      </c>
      <c r="C316" s="4"/>
      <c r="D316" s="4"/>
      <c r="E316" s="4"/>
      <c r="F316" s="4"/>
      <c r="G316" s="4"/>
      <c r="H316" s="4"/>
      <c r="I316" s="4"/>
      <c r="J316" s="4"/>
      <c r="K316" s="4"/>
      <c r="L316" s="30"/>
      <c r="M316" s="30"/>
      <c r="N316" s="30"/>
      <c r="O316" s="30"/>
    </row>
    <row r="317" spans="1:15" ht="15.75" customHeight="1" x14ac:dyDescent="0.25">
      <c r="A317" s="4" t="s">
        <v>434</v>
      </c>
      <c r="B317" s="3" t="s">
        <v>433</v>
      </c>
      <c r="C317" s="16">
        <v>5</v>
      </c>
      <c r="D317" s="16">
        <v>31</v>
      </c>
      <c r="E317" s="16">
        <v>0.9</v>
      </c>
      <c r="F317" s="16">
        <v>2.6</v>
      </c>
      <c r="G317" s="16">
        <v>2.2999999999999998</v>
      </c>
      <c r="H317" s="16">
        <v>3.1</v>
      </c>
      <c r="I317" s="19">
        <v>6</v>
      </c>
      <c r="J317" s="19">
        <v>10</v>
      </c>
      <c r="K317" s="16">
        <v>3.1</v>
      </c>
      <c r="L317" s="31">
        <v>11.3</v>
      </c>
      <c r="M317" s="30" t="s">
        <v>1609</v>
      </c>
      <c r="N317" s="30" t="s">
        <v>1834</v>
      </c>
      <c r="O317" s="30"/>
    </row>
    <row r="318" spans="1:15" ht="15.75" customHeight="1" x14ac:dyDescent="0.25">
      <c r="A318" s="4" t="s">
        <v>436</v>
      </c>
      <c r="B318" s="3" t="s">
        <v>435</v>
      </c>
      <c r="C318" s="4"/>
      <c r="D318" s="39">
        <v>20</v>
      </c>
      <c r="E318" s="4"/>
      <c r="F318" s="39">
        <v>3</v>
      </c>
      <c r="G318" s="44">
        <v>2.2000000000000002</v>
      </c>
      <c r="H318" s="44">
        <v>2.7</v>
      </c>
      <c r="I318" s="4"/>
      <c r="J318" s="4"/>
      <c r="K318" s="44">
        <v>5</v>
      </c>
      <c r="L318" s="45">
        <v>10</v>
      </c>
      <c r="M318" s="30" t="s">
        <v>1653</v>
      </c>
      <c r="N318" s="30" t="s">
        <v>2111</v>
      </c>
      <c r="O318" s="30"/>
    </row>
    <row r="319" spans="1:15" ht="15.75" customHeight="1" x14ac:dyDescent="0.25">
      <c r="A319" s="4" t="s">
        <v>2112</v>
      </c>
      <c r="B319" s="3" t="s">
        <v>2113</v>
      </c>
      <c r="C319" s="4"/>
      <c r="D319" s="4"/>
      <c r="E319" s="4"/>
      <c r="F319" s="4"/>
      <c r="G319" s="4"/>
      <c r="H319" s="4"/>
      <c r="I319" s="4"/>
      <c r="J319" s="4"/>
      <c r="K319" s="4"/>
      <c r="L319" s="30"/>
      <c r="M319" s="30"/>
      <c r="N319" s="30"/>
      <c r="O319" s="30"/>
    </row>
    <row r="320" spans="1:15" ht="15.75" customHeight="1" x14ac:dyDescent="0.25">
      <c r="A320" s="4" t="s">
        <v>438</v>
      </c>
      <c r="B320" s="3" t="s">
        <v>437</v>
      </c>
      <c r="C320" s="35">
        <v>3.5</v>
      </c>
      <c r="D320" s="35">
        <v>35</v>
      </c>
      <c r="E320" s="35">
        <v>1.8</v>
      </c>
      <c r="F320" s="35">
        <v>4</v>
      </c>
      <c r="G320" s="35">
        <v>2.5</v>
      </c>
      <c r="H320" s="35">
        <v>4.0999999999999996</v>
      </c>
      <c r="I320" s="35">
        <v>5.5</v>
      </c>
      <c r="J320" s="35">
        <v>16</v>
      </c>
      <c r="K320" s="35">
        <v>4.5</v>
      </c>
      <c r="L320" s="36">
        <v>20</v>
      </c>
      <c r="M320" s="30" t="s">
        <v>1821</v>
      </c>
      <c r="N320" s="30"/>
      <c r="O320" s="30"/>
    </row>
    <row r="321" spans="1:15" ht="15.75" customHeight="1" x14ac:dyDescent="0.25">
      <c r="A321" s="4" t="s">
        <v>2114</v>
      </c>
      <c r="B321" s="3" t="s">
        <v>2115</v>
      </c>
      <c r="C321" s="4"/>
      <c r="D321" s="4"/>
      <c r="E321" s="4"/>
      <c r="F321" s="4"/>
      <c r="G321" s="4"/>
      <c r="H321" s="4"/>
      <c r="I321" s="4"/>
      <c r="J321" s="4"/>
      <c r="K321" s="4"/>
      <c r="L321" s="30"/>
      <c r="M321" s="30"/>
      <c r="N321" s="30"/>
      <c r="O321" s="30"/>
    </row>
    <row r="322" spans="1:15" ht="15.75" customHeight="1" x14ac:dyDescent="0.25">
      <c r="A322" s="4" t="s">
        <v>440</v>
      </c>
      <c r="B322" s="3" t="s">
        <v>439</v>
      </c>
      <c r="C322" s="39">
        <v>30</v>
      </c>
      <c r="D322" s="16">
        <v>70</v>
      </c>
      <c r="E322" s="39">
        <v>3</v>
      </c>
      <c r="F322" s="16">
        <v>5</v>
      </c>
      <c r="G322" s="16">
        <v>2.8</v>
      </c>
      <c r="H322" s="16">
        <v>4</v>
      </c>
      <c r="I322" s="4"/>
      <c r="J322" s="4"/>
      <c r="K322" s="4"/>
      <c r="L322" s="30"/>
      <c r="M322" s="30" t="s">
        <v>1609</v>
      </c>
      <c r="N322" s="30" t="s">
        <v>2116</v>
      </c>
      <c r="O322" s="30"/>
    </row>
    <row r="323" spans="1:15" ht="15.75" customHeight="1" x14ac:dyDescent="0.25">
      <c r="A323" s="4" t="s">
        <v>442</v>
      </c>
      <c r="B323" s="3" t="s">
        <v>441</v>
      </c>
      <c r="C323" s="7">
        <v>30</v>
      </c>
      <c r="D323" s="7">
        <v>80</v>
      </c>
      <c r="E323" s="7">
        <v>2.8</v>
      </c>
      <c r="F323" s="7">
        <v>4.5</v>
      </c>
      <c r="G323" s="7">
        <v>3</v>
      </c>
      <c r="H323" s="7">
        <v>3.5</v>
      </c>
      <c r="I323" s="7">
        <v>5</v>
      </c>
      <c r="J323" s="7">
        <v>10</v>
      </c>
      <c r="K323" s="7">
        <v>5</v>
      </c>
      <c r="L323" s="42">
        <v>10</v>
      </c>
      <c r="M323" s="30" t="s">
        <v>1833</v>
      </c>
      <c r="N323" s="30"/>
      <c r="O323" s="30"/>
    </row>
    <row r="324" spans="1:15" ht="15.75" customHeight="1" x14ac:dyDescent="0.25">
      <c r="A324" s="4" t="s">
        <v>2117</v>
      </c>
      <c r="B324" s="3" t="s">
        <v>2118</v>
      </c>
      <c r="C324" s="4"/>
      <c r="D324" s="4"/>
      <c r="E324" s="4"/>
      <c r="F324" s="4"/>
      <c r="G324" s="4"/>
      <c r="H324" s="4"/>
      <c r="I324" s="4"/>
      <c r="J324" s="4"/>
      <c r="K324" s="4"/>
      <c r="L324" s="30"/>
      <c r="M324" s="30"/>
      <c r="N324" s="30"/>
      <c r="O324" s="30"/>
    </row>
    <row r="325" spans="1:15" ht="15.75" customHeight="1" x14ac:dyDescent="0.25">
      <c r="A325" s="4" t="s">
        <v>444</v>
      </c>
      <c r="B325" s="3" t="s">
        <v>443</v>
      </c>
      <c r="C325" s="9">
        <v>30</v>
      </c>
      <c r="D325" s="9">
        <v>100</v>
      </c>
      <c r="E325" s="9">
        <v>2</v>
      </c>
      <c r="F325" s="9">
        <v>4</v>
      </c>
      <c r="G325" s="9">
        <v>7</v>
      </c>
      <c r="H325" s="9">
        <v>9</v>
      </c>
      <c r="I325" s="9">
        <v>10</v>
      </c>
      <c r="J325" s="9">
        <v>20</v>
      </c>
      <c r="K325" s="9">
        <v>20</v>
      </c>
      <c r="L325" s="34">
        <v>35</v>
      </c>
      <c r="M325" s="30" t="s">
        <v>1820</v>
      </c>
      <c r="N325" s="30"/>
      <c r="O325" s="30"/>
    </row>
    <row r="326" spans="1:15" ht="15.75" customHeight="1" x14ac:dyDescent="0.25">
      <c r="A326" s="4" t="s">
        <v>446</v>
      </c>
      <c r="B326" s="3" t="s">
        <v>445</v>
      </c>
      <c r="C326" s="35">
        <v>15</v>
      </c>
      <c r="D326" s="35">
        <v>35</v>
      </c>
      <c r="E326" s="35">
        <v>1.5</v>
      </c>
      <c r="F326" s="35">
        <v>4</v>
      </c>
      <c r="G326" s="35">
        <v>2.9</v>
      </c>
      <c r="H326" s="35">
        <v>3.6</v>
      </c>
      <c r="I326" s="35">
        <v>9</v>
      </c>
      <c r="J326" s="35">
        <v>20</v>
      </c>
      <c r="K326" s="35">
        <v>10</v>
      </c>
      <c r="L326" s="36">
        <v>25</v>
      </c>
      <c r="M326" s="30" t="s">
        <v>1821</v>
      </c>
      <c r="N326" s="30"/>
      <c r="O326" s="30"/>
    </row>
    <row r="327" spans="1:15" ht="15.75" customHeight="1" x14ac:dyDescent="0.25">
      <c r="A327" s="4" t="s">
        <v>448</v>
      </c>
      <c r="B327" s="3" t="s">
        <v>447</v>
      </c>
      <c r="C327" s="35">
        <v>10</v>
      </c>
      <c r="D327" s="35">
        <v>25</v>
      </c>
      <c r="E327" s="35">
        <v>1.5</v>
      </c>
      <c r="F327" s="35">
        <v>4</v>
      </c>
      <c r="G327" s="35">
        <v>2.9</v>
      </c>
      <c r="H327" s="35">
        <v>3.6</v>
      </c>
      <c r="I327" s="35">
        <v>9</v>
      </c>
      <c r="J327" s="35">
        <v>20</v>
      </c>
      <c r="K327" s="35">
        <v>10</v>
      </c>
      <c r="L327" s="36">
        <v>25</v>
      </c>
      <c r="M327" s="30" t="s">
        <v>1821</v>
      </c>
      <c r="N327" s="30"/>
      <c r="O327" s="30"/>
    </row>
    <row r="328" spans="1:15" ht="15.75" customHeight="1" x14ac:dyDescent="0.25">
      <c r="A328" s="4" t="s">
        <v>450</v>
      </c>
      <c r="B328" s="3" t="s">
        <v>449</v>
      </c>
      <c r="C328" s="9">
        <v>5</v>
      </c>
      <c r="D328" s="9">
        <v>20</v>
      </c>
      <c r="E328" s="9">
        <v>1</v>
      </c>
      <c r="F328" s="9">
        <v>4</v>
      </c>
      <c r="G328" s="44">
        <v>2.5</v>
      </c>
      <c r="H328" s="44">
        <v>3</v>
      </c>
      <c r="I328" s="9">
        <v>10</v>
      </c>
      <c r="J328" s="9">
        <v>20</v>
      </c>
      <c r="K328" s="44">
        <v>8</v>
      </c>
      <c r="L328" s="45">
        <v>18</v>
      </c>
      <c r="M328" s="30" t="s">
        <v>1820</v>
      </c>
      <c r="N328" s="30" t="s">
        <v>1653</v>
      </c>
      <c r="O328" s="30"/>
    </row>
    <row r="329" spans="1:15" ht="15.75" customHeight="1" x14ac:dyDescent="0.25">
      <c r="A329" s="4" t="s">
        <v>2119</v>
      </c>
      <c r="B329" s="3" t="s">
        <v>2120</v>
      </c>
      <c r="C329" s="4"/>
      <c r="D329" s="4"/>
      <c r="E329" s="4"/>
      <c r="F329" s="4"/>
      <c r="G329" s="4"/>
      <c r="H329" s="4"/>
      <c r="I329" s="4"/>
      <c r="J329" s="4"/>
      <c r="K329" s="4"/>
      <c r="L329" s="30"/>
      <c r="M329" s="30"/>
      <c r="N329" s="30"/>
      <c r="O329" s="30"/>
    </row>
    <row r="330" spans="1:15" ht="15.75" customHeight="1" x14ac:dyDescent="0.25">
      <c r="A330" s="4" t="s">
        <v>452</v>
      </c>
      <c r="B330" s="3" t="s">
        <v>451</v>
      </c>
      <c r="C330" s="39">
        <v>10</v>
      </c>
      <c r="D330" s="39">
        <v>25</v>
      </c>
      <c r="E330" s="39">
        <v>1</v>
      </c>
      <c r="F330" s="39">
        <v>2</v>
      </c>
      <c r="G330" s="39">
        <v>2</v>
      </c>
      <c r="H330" s="39">
        <v>2.5</v>
      </c>
      <c r="I330" s="39">
        <v>4</v>
      </c>
      <c r="J330" s="39">
        <v>10</v>
      </c>
      <c r="K330" s="4"/>
      <c r="L330" s="30"/>
      <c r="M330" s="30" t="s">
        <v>2121</v>
      </c>
      <c r="N330" s="30"/>
      <c r="O330" s="30"/>
    </row>
    <row r="331" spans="1:15" ht="15.75" customHeight="1" x14ac:dyDescent="0.25">
      <c r="A331" s="4" t="s">
        <v>2122</v>
      </c>
      <c r="B331" s="3" t="s">
        <v>2123</v>
      </c>
      <c r="C331" s="4"/>
      <c r="D331" s="4"/>
      <c r="E331" s="4"/>
      <c r="F331" s="4"/>
      <c r="G331" s="4"/>
      <c r="H331" s="4"/>
      <c r="I331" s="4"/>
      <c r="J331" s="4"/>
      <c r="K331" s="4"/>
      <c r="L331" s="30"/>
      <c r="M331" s="30"/>
      <c r="N331" s="30"/>
      <c r="O331" s="30"/>
    </row>
    <row r="332" spans="1:15" ht="15.75" customHeight="1" x14ac:dyDescent="0.25">
      <c r="A332" s="4" t="s">
        <v>454</v>
      </c>
      <c r="B332" s="3" t="s">
        <v>1674</v>
      </c>
      <c r="C332" s="16">
        <v>14</v>
      </c>
      <c r="D332" s="16">
        <v>89</v>
      </c>
      <c r="E332" s="16">
        <v>0.6</v>
      </c>
      <c r="F332" s="16">
        <v>4.2</v>
      </c>
      <c r="G332" s="16">
        <v>4</v>
      </c>
      <c r="H332" s="16">
        <v>4.9000000000000004</v>
      </c>
      <c r="I332" s="16">
        <v>5.2</v>
      </c>
      <c r="J332" s="16">
        <v>11</v>
      </c>
      <c r="K332" s="16">
        <v>6.8</v>
      </c>
      <c r="L332" s="31">
        <v>13</v>
      </c>
      <c r="M332" s="30" t="s">
        <v>1609</v>
      </c>
      <c r="N332" s="30"/>
      <c r="O332" s="30"/>
    </row>
    <row r="333" spans="1:15" ht="15.75" customHeight="1" x14ac:dyDescent="0.25">
      <c r="A333" s="4" t="s">
        <v>456</v>
      </c>
      <c r="B333" s="3" t="s">
        <v>455</v>
      </c>
      <c r="C333" s="16">
        <v>2</v>
      </c>
      <c r="D333" s="16">
        <v>90</v>
      </c>
      <c r="E333" s="16">
        <v>1</v>
      </c>
      <c r="F333" s="16">
        <v>2.5</v>
      </c>
      <c r="G333" s="16">
        <v>2.2999999999999998</v>
      </c>
      <c r="H333" s="16">
        <v>2.5</v>
      </c>
      <c r="I333" s="16">
        <v>20</v>
      </c>
      <c r="J333" s="16">
        <v>50</v>
      </c>
      <c r="K333" s="4"/>
      <c r="L333" s="30"/>
      <c r="M333" s="30" t="s">
        <v>1609</v>
      </c>
      <c r="N333" s="30"/>
      <c r="O333" s="30"/>
    </row>
    <row r="334" spans="1:15" ht="15.75" customHeight="1" x14ac:dyDescent="0.25">
      <c r="A334" s="4" t="s">
        <v>2124</v>
      </c>
      <c r="B334" s="3" t="s">
        <v>2125</v>
      </c>
      <c r="C334" s="4"/>
      <c r="D334" s="4"/>
      <c r="E334" s="4"/>
      <c r="F334" s="4"/>
      <c r="G334" s="4"/>
      <c r="H334" s="4"/>
      <c r="I334" s="4"/>
      <c r="J334" s="4"/>
      <c r="K334" s="4"/>
      <c r="L334" s="30"/>
      <c r="M334" s="30"/>
      <c r="N334" s="30"/>
      <c r="O334" s="30"/>
    </row>
    <row r="335" spans="1:15" ht="15.75" customHeight="1" x14ac:dyDescent="0.25">
      <c r="A335" s="4" t="s">
        <v>2126</v>
      </c>
      <c r="B335" s="3" t="s">
        <v>2127</v>
      </c>
      <c r="C335" s="4"/>
      <c r="D335" s="4"/>
      <c r="E335" s="4"/>
      <c r="F335" s="4"/>
      <c r="G335" s="4"/>
      <c r="H335" s="4"/>
      <c r="I335" s="4"/>
      <c r="J335" s="4"/>
      <c r="K335" s="4"/>
      <c r="L335" s="30"/>
      <c r="M335" s="30"/>
      <c r="N335" s="30"/>
      <c r="O335" s="30"/>
    </row>
    <row r="336" spans="1:15" ht="15.75" customHeight="1" x14ac:dyDescent="0.25">
      <c r="A336" s="4" t="s">
        <v>458</v>
      </c>
      <c r="B336" s="3" t="s">
        <v>457</v>
      </c>
      <c r="C336" s="16">
        <v>7</v>
      </c>
      <c r="D336" s="16">
        <v>52</v>
      </c>
      <c r="E336" s="16">
        <v>0.8</v>
      </c>
      <c r="F336" s="16">
        <v>5</v>
      </c>
      <c r="G336" s="16">
        <v>2</v>
      </c>
      <c r="H336" s="16">
        <v>4.2</v>
      </c>
      <c r="I336" s="16">
        <v>18</v>
      </c>
      <c r="J336" s="16">
        <v>20</v>
      </c>
      <c r="K336" s="16">
        <v>11</v>
      </c>
      <c r="L336" s="31">
        <v>24</v>
      </c>
      <c r="M336" s="30" t="s">
        <v>1609</v>
      </c>
      <c r="N336" s="30"/>
      <c r="O336" s="30"/>
    </row>
    <row r="337" spans="1:15" ht="15.75" customHeight="1" x14ac:dyDescent="0.25">
      <c r="A337" s="4" t="s">
        <v>460</v>
      </c>
      <c r="B337" s="3" t="s">
        <v>459</v>
      </c>
      <c r="C337" s="9">
        <v>10</v>
      </c>
      <c r="D337" s="9">
        <v>30</v>
      </c>
      <c r="E337" s="9">
        <v>2</v>
      </c>
      <c r="F337" s="9">
        <v>5</v>
      </c>
      <c r="G337" s="9">
        <v>3</v>
      </c>
      <c r="H337" s="9">
        <v>4</v>
      </c>
      <c r="I337" s="9">
        <v>10</v>
      </c>
      <c r="J337" s="9">
        <v>25</v>
      </c>
      <c r="K337" s="9">
        <v>8</v>
      </c>
      <c r="L337" s="34">
        <v>15</v>
      </c>
      <c r="M337" s="30" t="s">
        <v>1820</v>
      </c>
      <c r="N337" s="30"/>
      <c r="O337" s="30"/>
    </row>
    <row r="338" spans="1:15" ht="15.75" customHeight="1" x14ac:dyDescent="0.25">
      <c r="A338" s="4" t="s">
        <v>2128</v>
      </c>
      <c r="B338" s="3" t="s">
        <v>2129</v>
      </c>
      <c r="C338" s="4"/>
      <c r="D338" s="4"/>
      <c r="E338" s="4"/>
      <c r="F338" s="4"/>
      <c r="G338" s="4"/>
      <c r="H338" s="4"/>
      <c r="I338" s="4"/>
      <c r="J338" s="4"/>
      <c r="K338" s="4"/>
      <c r="L338" s="30"/>
      <c r="M338" s="30"/>
      <c r="N338" s="30"/>
      <c r="O338" s="30"/>
    </row>
    <row r="339" spans="1:15" ht="15.75" customHeight="1" x14ac:dyDescent="0.25">
      <c r="A339" s="4" t="s">
        <v>462</v>
      </c>
      <c r="B339" s="3" t="s">
        <v>461</v>
      </c>
      <c r="C339" s="16">
        <v>15</v>
      </c>
      <c r="D339" s="16">
        <v>55</v>
      </c>
      <c r="E339" s="16">
        <v>3</v>
      </c>
      <c r="F339" s="16">
        <v>4.5999999999999996</v>
      </c>
      <c r="G339" s="16">
        <v>2.6</v>
      </c>
      <c r="H339" s="16">
        <v>3.5</v>
      </c>
      <c r="I339" s="9">
        <v>8</v>
      </c>
      <c r="J339" s="9">
        <v>20</v>
      </c>
      <c r="K339" s="16">
        <v>8</v>
      </c>
      <c r="L339" s="31">
        <v>25</v>
      </c>
      <c r="M339" s="30" t="s">
        <v>1609</v>
      </c>
      <c r="N339" s="30" t="s">
        <v>1820</v>
      </c>
      <c r="O339" s="30"/>
    </row>
    <row r="340" spans="1:15" ht="15.75" customHeight="1" x14ac:dyDescent="0.25">
      <c r="A340" s="4" t="s">
        <v>464</v>
      </c>
      <c r="B340" s="3" t="s">
        <v>463</v>
      </c>
      <c r="C340" s="7">
        <v>35</v>
      </c>
      <c r="D340" s="7">
        <v>80</v>
      </c>
      <c r="E340" s="7">
        <v>4</v>
      </c>
      <c r="F340" s="7">
        <v>7</v>
      </c>
      <c r="G340" s="8">
        <v>2.8</v>
      </c>
      <c r="H340" s="8">
        <v>3.1</v>
      </c>
      <c r="I340" s="7">
        <v>45</v>
      </c>
      <c r="J340" s="7">
        <v>55</v>
      </c>
      <c r="K340" s="7">
        <v>40</v>
      </c>
      <c r="L340" s="42">
        <v>60</v>
      </c>
      <c r="M340" s="30" t="s">
        <v>1833</v>
      </c>
      <c r="N340" s="30" t="s">
        <v>1608</v>
      </c>
      <c r="O340" s="30"/>
    </row>
    <row r="341" spans="1:15" ht="15.75" customHeight="1" x14ac:dyDescent="0.25">
      <c r="A341" s="4" t="s">
        <v>466</v>
      </c>
      <c r="B341" s="3" t="s">
        <v>465</v>
      </c>
      <c r="C341" s="9">
        <v>5</v>
      </c>
      <c r="D341" s="9">
        <v>40</v>
      </c>
      <c r="E341" s="4"/>
      <c r="F341" s="4"/>
      <c r="G341" s="9">
        <v>2.5</v>
      </c>
      <c r="H341" s="9">
        <v>3.5</v>
      </c>
      <c r="I341" s="9">
        <v>7</v>
      </c>
      <c r="J341" s="9">
        <v>13</v>
      </c>
      <c r="K341" s="9">
        <v>7</v>
      </c>
      <c r="L341" s="34">
        <v>20</v>
      </c>
      <c r="M341" s="30" t="s">
        <v>1820</v>
      </c>
      <c r="N341" s="30"/>
      <c r="O341" s="30"/>
    </row>
    <row r="342" spans="1:15" ht="15.75" customHeight="1" x14ac:dyDescent="0.25">
      <c r="A342" s="4" t="s">
        <v>468</v>
      </c>
      <c r="B342" s="3" t="s">
        <v>467</v>
      </c>
      <c r="C342" s="43">
        <v>30</v>
      </c>
      <c r="D342" s="43">
        <v>75</v>
      </c>
      <c r="E342" s="43">
        <v>1.5</v>
      </c>
      <c r="F342" s="43">
        <v>2.5</v>
      </c>
      <c r="G342" s="43">
        <v>2.2999999999999998</v>
      </c>
      <c r="H342" s="43">
        <v>2.8</v>
      </c>
      <c r="I342" s="43">
        <v>20</v>
      </c>
      <c r="J342" s="43">
        <v>25</v>
      </c>
      <c r="K342" s="4"/>
      <c r="L342" s="30"/>
      <c r="M342" s="30" t="s">
        <v>1837</v>
      </c>
      <c r="N342" s="30"/>
      <c r="O342" s="30"/>
    </row>
    <row r="343" spans="1:15" ht="15.75" customHeight="1" x14ac:dyDescent="0.25">
      <c r="A343" s="4" t="s">
        <v>470</v>
      </c>
      <c r="B343" s="3" t="s">
        <v>469</v>
      </c>
      <c r="C343" s="4"/>
      <c r="D343" s="4"/>
      <c r="E343" s="4"/>
      <c r="F343" s="4"/>
      <c r="G343" s="4"/>
      <c r="H343" s="4"/>
      <c r="I343" s="4"/>
      <c r="J343" s="4"/>
      <c r="K343" s="4"/>
      <c r="L343" s="30"/>
      <c r="M343" s="30"/>
      <c r="N343" s="30"/>
      <c r="O343" s="30"/>
    </row>
    <row r="344" spans="1:15" ht="15.75" customHeight="1" x14ac:dyDescent="0.25">
      <c r="A344" s="4" t="s">
        <v>472</v>
      </c>
      <c r="B344" s="3" t="s">
        <v>471</v>
      </c>
      <c r="C344" s="16">
        <v>15</v>
      </c>
      <c r="D344" s="16">
        <v>60</v>
      </c>
      <c r="E344" s="16">
        <v>0.75</v>
      </c>
      <c r="F344" s="16">
        <v>1.5</v>
      </c>
      <c r="G344" s="16">
        <v>2.25</v>
      </c>
      <c r="H344" s="16">
        <v>3</v>
      </c>
      <c r="I344" s="16">
        <v>3</v>
      </c>
      <c r="J344" s="16">
        <v>5</v>
      </c>
      <c r="K344" s="16">
        <v>3</v>
      </c>
      <c r="L344" s="31">
        <v>5</v>
      </c>
      <c r="M344" s="30" t="s">
        <v>1609</v>
      </c>
      <c r="N344" s="30"/>
      <c r="O344" s="30"/>
    </row>
    <row r="345" spans="1:15" ht="15.75" customHeight="1" x14ac:dyDescent="0.25">
      <c r="A345" s="4" t="s">
        <v>2130</v>
      </c>
      <c r="B345" s="3" t="s">
        <v>2131</v>
      </c>
      <c r="C345" s="4"/>
      <c r="D345" s="4"/>
      <c r="E345" s="4"/>
      <c r="F345" s="4"/>
      <c r="G345" s="4"/>
      <c r="H345" s="4"/>
      <c r="I345" s="4"/>
      <c r="J345" s="4"/>
      <c r="K345" s="4"/>
      <c r="L345" s="30"/>
      <c r="M345" s="30"/>
      <c r="N345" s="30"/>
      <c r="O345" s="30"/>
    </row>
    <row r="346" spans="1:15" ht="15.75" customHeight="1" x14ac:dyDescent="0.25">
      <c r="A346" s="4" t="s">
        <v>475</v>
      </c>
      <c r="B346" s="3" t="s">
        <v>474</v>
      </c>
      <c r="C346" s="8">
        <v>40</v>
      </c>
      <c r="D346" s="8">
        <v>80</v>
      </c>
      <c r="E346" s="8">
        <v>3</v>
      </c>
      <c r="F346" s="8">
        <v>7</v>
      </c>
      <c r="G346" s="8">
        <v>10</v>
      </c>
      <c r="H346" s="8">
        <v>12</v>
      </c>
      <c r="I346" s="8">
        <v>20</v>
      </c>
      <c r="J346" s="8">
        <v>40</v>
      </c>
      <c r="K346" s="8">
        <v>20</v>
      </c>
      <c r="L346" s="53">
        <v>40</v>
      </c>
      <c r="M346" s="30" t="s">
        <v>1608</v>
      </c>
      <c r="N346" s="30"/>
      <c r="O346" s="30"/>
    </row>
    <row r="347" spans="1:15" ht="15.75" customHeight="1" x14ac:dyDescent="0.25">
      <c r="A347" s="4" t="s">
        <v>477</v>
      </c>
      <c r="B347" s="3" t="s">
        <v>476</v>
      </c>
      <c r="C347" s="9">
        <v>15</v>
      </c>
      <c r="D347" s="9">
        <v>45</v>
      </c>
      <c r="E347" s="9">
        <v>0.5</v>
      </c>
      <c r="F347" s="9">
        <v>1</v>
      </c>
      <c r="G347" s="9">
        <v>4</v>
      </c>
      <c r="H347" s="9">
        <v>6</v>
      </c>
      <c r="I347" s="35">
        <v>13</v>
      </c>
      <c r="J347" s="35">
        <v>25</v>
      </c>
      <c r="K347" s="35">
        <v>13</v>
      </c>
      <c r="L347" s="36">
        <v>25</v>
      </c>
      <c r="M347" s="30" t="s">
        <v>1820</v>
      </c>
      <c r="N347" s="30" t="s">
        <v>1821</v>
      </c>
      <c r="O347" s="30"/>
    </row>
    <row r="348" spans="1:15" ht="15.75" customHeight="1" x14ac:dyDescent="0.25">
      <c r="A348" s="4" t="s">
        <v>479</v>
      </c>
      <c r="B348" s="3" t="s">
        <v>478</v>
      </c>
      <c r="C348" s="16">
        <v>40</v>
      </c>
      <c r="D348" s="16">
        <v>80</v>
      </c>
      <c r="E348" s="16">
        <v>3</v>
      </c>
      <c r="F348" s="16">
        <v>4.5999999999999996</v>
      </c>
      <c r="G348" s="16">
        <v>3.5</v>
      </c>
      <c r="H348" s="16">
        <v>4.5999999999999996</v>
      </c>
      <c r="I348" s="35">
        <v>15</v>
      </c>
      <c r="J348" s="35">
        <v>24</v>
      </c>
      <c r="K348" s="35">
        <v>13</v>
      </c>
      <c r="L348" s="36">
        <v>29</v>
      </c>
      <c r="M348" s="30" t="s">
        <v>1609</v>
      </c>
      <c r="N348" s="30" t="s">
        <v>1821</v>
      </c>
      <c r="O348" s="30"/>
    </row>
    <row r="349" spans="1:15" ht="15.75" customHeight="1" x14ac:dyDescent="0.25">
      <c r="A349" s="4" t="s">
        <v>481</v>
      </c>
      <c r="B349" s="3" t="s">
        <v>480</v>
      </c>
      <c r="C349" s="16">
        <v>30</v>
      </c>
      <c r="D349" s="16">
        <v>120</v>
      </c>
      <c r="E349" s="16">
        <v>1.8</v>
      </c>
      <c r="F349" s="16">
        <v>5.2</v>
      </c>
      <c r="G349" s="16">
        <v>4</v>
      </c>
      <c r="H349" s="16">
        <v>5.5</v>
      </c>
      <c r="I349" s="16">
        <v>4</v>
      </c>
      <c r="J349" s="16">
        <v>16</v>
      </c>
      <c r="K349" s="16">
        <v>4</v>
      </c>
      <c r="L349" s="31">
        <v>16</v>
      </c>
      <c r="M349" s="30" t="s">
        <v>1609</v>
      </c>
      <c r="N349" s="30"/>
      <c r="O349" s="30"/>
    </row>
    <row r="350" spans="1:15" ht="15.75" customHeight="1" x14ac:dyDescent="0.25">
      <c r="A350" s="4" t="s">
        <v>2132</v>
      </c>
      <c r="B350" s="3" t="s">
        <v>2133</v>
      </c>
      <c r="C350" s="4"/>
      <c r="D350" s="4"/>
      <c r="E350" s="4"/>
      <c r="F350" s="4"/>
      <c r="G350" s="4"/>
      <c r="H350" s="4"/>
      <c r="I350" s="4"/>
      <c r="J350" s="4"/>
      <c r="K350" s="4"/>
      <c r="L350" s="30"/>
      <c r="M350" s="30"/>
      <c r="N350" s="30"/>
      <c r="O350" s="30"/>
    </row>
    <row r="351" spans="1:15" ht="15.75" customHeight="1" x14ac:dyDescent="0.25">
      <c r="A351" s="4" t="s">
        <v>483</v>
      </c>
      <c r="B351" s="3" t="s">
        <v>482</v>
      </c>
      <c r="C351" s="9">
        <v>10</v>
      </c>
      <c r="D351" s="9">
        <v>50</v>
      </c>
      <c r="E351" s="9">
        <v>1</v>
      </c>
      <c r="F351" s="9">
        <v>3</v>
      </c>
      <c r="G351" s="9">
        <v>2.5</v>
      </c>
      <c r="H351" s="9">
        <v>4</v>
      </c>
      <c r="I351" s="51">
        <v>5</v>
      </c>
      <c r="J351" s="51">
        <v>13</v>
      </c>
      <c r="K351" s="51">
        <v>5</v>
      </c>
      <c r="L351" s="58">
        <v>13</v>
      </c>
      <c r="M351" s="30" t="s">
        <v>1820</v>
      </c>
      <c r="N351" s="30" t="s">
        <v>1886</v>
      </c>
      <c r="O351" s="30"/>
    </row>
    <row r="352" spans="1:15" ht="15.75" customHeight="1" x14ac:dyDescent="0.25">
      <c r="A352" s="4" t="s">
        <v>485</v>
      </c>
      <c r="B352" s="3" t="s">
        <v>484</v>
      </c>
      <c r="C352" s="39">
        <v>15</v>
      </c>
      <c r="D352" s="39">
        <v>70</v>
      </c>
      <c r="E352" s="39">
        <v>2</v>
      </c>
      <c r="F352" s="39">
        <v>3</v>
      </c>
      <c r="G352" s="39">
        <v>3.5</v>
      </c>
      <c r="H352" s="39">
        <v>4</v>
      </c>
      <c r="I352" s="51">
        <v>5</v>
      </c>
      <c r="J352" s="51">
        <v>7</v>
      </c>
      <c r="K352" s="51">
        <v>5</v>
      </c>
      <c r="L352" s="58">
        <v>7</v>
      </c>
      <c r="M352" s="30" t="s">
        <v>1886</v>
      </c>
      <c r="N352" s="52" t="s">
        <v>2134</v>
      </c>
      <c r="O352" s="30"/>
    </row>
    <row r="353" spans="1:15" ht="15.75" customHeight="1" x14ac:dyDescent="0.25">
      <c r="A353" s="4" t="s">
        <v>2135</v>
      </c>
      <c r="B353" s="3" t="s">
        <v>2136</v>
      </c>
      <c r="C353" s="4"/>
      <c r="D353" s="4"/>
      <c r="E353" s="4"/>
      <c r="F353" s="4"/>
      <c r="G353" s="4"/>
      <c r="H353" s="4"/>
      <c r="I353" s="4"/>
      <c r="J353" s="4"/>
      <c r="K353" s="4"/>
      <c r="L353" s="30"/>
      <c r="M353" s="30"/>
      <c r="N353" s="30"/>
      <c r="O353" s="30"/>
    </row>
    <row r="354" spans="1:15" ht="15.75" customHeight="1" x14ac:dyDescent="0.25">
      <c r="A354" s="4" t="s">
        <v>487</v>
      </c>
      <c r="B354" s="3" t="s">
        <v>486</v>
      </c>
      <c r="C354" s="39">
        <v>40</v>
      </c>
      <c r="D354" s="39">
        <v>61</v>
      </c>
      <c r="E354" s="39">
        <v>4</v>
      </c>
      <c r="F354" s="39">
        <v>8.5</v>
      </c>
      <c r="G354" s="39">
        <v>3.2</v>
      </c>
      <c r="H354" s="39">
        <v>4.2</v>
      </c>
      <c r="I354" s="4"/>
      <c r="J354" s="4"/>
      <c r="K354" s="4"/>
      <c r="L354" s="30"/>
      <c r="M354" s="30" t="s">
        <v>2137</v>
      </c>
      <c r="N354" s="30"/>
      <c r="O354" s="30"/>
    </row>
    <row r="355" spans="1:15" ht="15.75" customHeight="1" x14ac:dyDescent="0.25">
      <c r="A355" s="4" t="s">
        <v>489</v>
      </c>
      <c r="B355" s="3" t="s">
        <v>488</v>
      </c>
      <c r="C355" s="7">
        <v>30</v>
      </c>
      <c r="D355" s="7">
        <v>60</v>
      </c>
      <c r="E355" s="7">
        <v>5</v>
      </c>
      <c r="F355" s="7">
        <v>12</v>
      </c>
      <c r="G355" s="7">
        <v>3.5</v>
      </c>
      <c r="H355" s="7">
        <v>4</v>
      </c>
      <c r="I355" s="7">
        <v>30</v>
      </c>
      <c r="J355" s="7">
        <v>70</v>
      </c>
      <c r="K355" s="7">
        <v>30</v>
      </c>
      <c r="L355" s="42">
        <v>75</v>
      </c>
      <c r="M355" s="30" t="s">
        <v>1833</v>
      </c>
      <c r="N355" s="30"/>
      <c r="O355" s="30"/>
    </row>
    <row r="356" spans="1:15" ht="15.75" customHeight="1" x14ac:dyDescent="0.25">
      <c r="A356" s="4" t="s">
        <v>491</v>
      </c>
      <c r="B356" s="14" t="s">
        <v>490</v>
      </c>
      <c r="C356" s="59">
        <v>30</v>
      </c>
      <c r="D356" s="59">
        <v>120</v>
      </c>
      <c r="E356" s="59">
        <v>4</v>
      </c>
      <c r="F356" s="59">
        <v>15</v>
      </c>
      <c r="G356" s="59">
        <v>3</v>
      </c>
      <c r="H356" s="59">
        <v>4.5</v>
      </c>
      <c r="I356" s="59">
        <v>30</v>
      </c>
      <c r="J356" s="59">
        <v>110</v>
      </c>
      <c r="K356" s="59">
        <v>30</v>
      </c>
      <c r="L356" s="60">
        <v>110</v>
      </c>
      <c r="M356" s="30" t="s">
        <v>2138</v>
      </c>
      <c r="N356" s="30"/>
      <c r="O356" s="30"/>
    </row>
    <row r="357" spans="1:15" ht="15.75" customHeight="1" x14ac:dyDescent="0.25">
      <c r="A357" s="4" t="s">
        <v>2139</v>
      </c>
      <c r="B357" s="3" t="s">
        <v>2140</v>
      </c>
      <c r="C357" s="4"/>
      <c r="D357" s="4"/>
      <c r="E357" s="4"/>
      <c r="F357" s="4"/>
      <c r="G357" s="4"/>
      <c r="H357" s="4"/>
      <c r="I357" s="4"/>
      <c r="J357" s="4"/>
      <c r="K357" s="4"/>
      <c r="L357" s="30"/>
      <c r="M357" s="30"/>
      <c r="N357" s="30"/>
      <c r="O357" s="30"/>
    </row>
    <row r="358" spans="1:15" ht="15.75" customHeight="1" x14ac:dyDescent="0.25">
      <c r="A358" s="4" t="s">
        <v>2141</v>
      </c>
      <c r="B358" s="3" t="s">
        <v>2142</v>
      </c>
      <c r="C358" s="4"/>
      <c r="D358" s="4"/>
      <c r="E358" s="4"/>
      <c r="F358" s="4"/>
      <c r="G358" s="4"/>
      <c r="H358" s="4"/>
      <c r="I358" s="4"/>
      <c r="J358" s="4"/>
      <c r="K358" s="4"/>
      <c r="L358" s="30"/>
      <c r="M358" s="30"/>
      <c r="N358" s="30"/>
      <c r="O358" s="30"/>
    </row>
    <row r="359" spans="1:15" ht="15.75" customHeight="1" x14ac:dyDescent="0.25">
      <c r="A359" s="4" t="s">
        <v>494</v>
      </c>
      <c r="B359" s="3" t="s">
        <v>493</v>
      </c>
      <c r="C359" s="43">
        <v>5</v>
      </c>
      <c r="D359" s="43">
        <v>20</v>
      </c>
      <c r="E359" s="43">
        <v>1</v>
      </c>
      <c r="F359" s="43">
        <v>1.5</v>
      </c>
      <c r="G359" s="43">
        <v>4</v>
      </c>
      <c r="H359" s="43">
        <v>5</v>
      </c>
      <c r="I359" s="43">
        <v>0</v>
      </c>
      <c r="J359" s="43">
        <v>0</v>
      </c>
      <c r="K359" s="43">
        <v>5</v>
      </c>
      <c r="L359" s="46">
        <v>20</v>
      </c>
      <c r="M359" s="30" t="s">
        <v>1837</v>
      </c>
      <c r="N359" s="30"/>
      <c r="O359" s="30"/>
    </row>
    <row r="360" spans="1:15" ht="15.75" customHeight="1" x14ac:dyDescent="0.25">
      <c r="A360" s="4" t="s">
        <v>2143</v>
      </c>
      <c r="B360" s="3" t="s">
        <v>2144</v>
      </c>
      <c r="C360" s="39">
        <v>23</v>
      </c>
      <c r="D360" s="39">
        <v>33</v>
      </c>
      <c r="E360" s="39">
        <v>1.6</v>
      </c>
      <c r="F360" s="39">
        <v>2.6</v>
      </c>
      <c r="G360" s="39">
        <v>2</v>
      </c>
      <c r="H360" s="39">
        <v>2.4</v>
      </c>
      <c r="I360" s="39">
        <v>10</v>
      </c>
      <c r="J360" s="39">
        <v>55</v>
      </c>
      <c r="K360" s="39">
        <v>22</v>
      </c>
      <c r="L360" s="40">
        <v>42</v>
      </c>
      <c r="M360" s="30" t="s">
        <v>2145</v>
      </c>
      <c r="N360" s="30"/>
      <c r="O360" s="30"/>
    </row>
    <row r="361" spans="1:15" ht="15.75" customHeight="1" x14ac:dyDescent="0.25">
      <c r="A361" s="4" t="s">
        <v>496</v>
      </c>
      <c r="B361" s="3" t="s">
        <v>495</v>
      </c>
      <c r="C361" s="7">
        <v>60</v>
      </c>
      <c r="D361" s="7">
        <v>70</v>
      </c>
      <c r="E361" s="7">
        <v>4</v>
      </c>
      <c r="F361" s="7">
        <v>6</v>
      </c>
      <c r="G361" s="7">
        <v>5</v>
      </c>
      <c r="H361" s="7">
        <v>7</v>
      </c>
      <c r="I361" s="7">
        <v>30</v>
      </c>
      <c r="J361" s="7">
        <v>50</v>
      </c>
      <c r="K361" s="7">
        <v>20</v>
      </c>
      <c r="L361" s="42">
        <v>40</v>
      </c>
      <c r="M361" s="30" t="s">
        <v>1833</v>
      </c>
      <c r="N361" s="30"/>
      <c r="O361" s="30"/>
    </row>
    <row r="362" spans="1:15" ht="15.75" customHeight="1" x14ac:dyDescent="0.25">
      <c r="A362" s="4" t="s">
        <v>2146</v>
      </c>
      <c r="B362" s="3" t="s">
        <v>2147</v>
      </c>
      <c r="C362" s="4"/>
      <c r="D362" s="4"/>
      <c r="E362" s="4"/>
      <c r="F362" s="4"/>
      <c r="G362" s="4"/>
      <c r="H362" s="4"/>
      <c r="I362" s="4"/>
      <c r="J362" s="4"/>
      <c r="K362" s="4"/>
      <c r="L362" s="30"/>
      <c r="M362" s="30"/>
      <c r="N362" s="30"/>
      <c r="O362" s="30"/>
    </row>
    <row r="363" spans="1:15" ht="15.75" customHeight="1" x14ac:dyDescent="0.25">
      <c r="A363" s="4" t="s">
        <v>498</v>
      </c>
      <c r="B363" s="3" t="s">
        <v>497</v>
      </c>
      <c r="C363" s="35">
        <v>30</v>
      </c>
      <c r="D363" s="35">
        <v>50</v>
      </c>
      <c r="E363" s="35">
        <v>0.5</v>
      </c>
      <c r="F363" s="35">
        <v>0.8</v>
      </c>
      <c r="G363" s="35">
        <v>5.5</v>
      </c>
      <c r="H363" s="35">
        <v>6.2</v>
      </c>
      <c r="I363" s="35">
        <v>8</v>
      </c>
      <c r="J363" s="35">
        <v>11</v>
      </c>
      <c r="K363" s="35">
        <v>16</v>
      </c>
      <c r="L363" s="36">
        <v>20</v>
      </c>
      <c r="M363" s="30" t="s">
        <v>1821</v>
      </c>
      <c r="N363" s="30"/>
      <c r="O363" s="30"/>
    </row>
    <row r="364" spans="1:15" ht="15.75" customHeight="1" x14ac:dyDescent="0.25">
      <c r="A364" s="4" t="s">
        <v>500</v>
      </c>
      <c r="B364" s="3" t="s">
        <v>499</v>
      </c>
      <c r="C364" s="16">
        <v>10</v>
      </c>
      <c r="D364" s="16">
        <v>35</v>
      </c>
      <c r="E364" s="16">
        <v>0.6</v>
      </c>
      <c r="F364" s="16">
        <v>1.8</v>
      </c>
      <c r="G364" s="16">
        <v>2.4</v>
      </c>
      <c r="H364" s="16">
        <v>3.9</v>
      </c>
      <c r="I364" s="7">
        <v>40</v>
      </c>
      <c r="J364" s="7">
        <v>60</v>
      </c>
      <c r="K364" s="7">
        <v>40</v>
      </c>
      <c r="L364" s="42">
        <v>60</v>
      </c>
      <c r="M364" s="30" t="s">
        <v>1609</v>
      </c>
      <c r="N364" s="30" t="s">
        <v>1833</v>
      </c>
      <c r="O364" s="30"/>
    </row>
    <row r="365" spans="1:15" ht="15.75" customHeight="1" x14ac:dyDescent="0.25">
      <c r="A365" s="4" t="s">
        <v>2148</v>
      </c>
      <c r="B365" s="3" t="s">
        <v>2149</v>
      </c>
      <c r="C365" s="4"/>
      <c r="D365" s="4"/>
      <c r="E365" s="4"/>
      <c r="F365" s="4"/>
      <c r="G365" s="4"/>
      <c r="H365" s="4"/>
      <c r="I365" s="4"/>
      <c r="J365" s="4"/>
      <c r="K365" s="4"/>
      <c r="L365" s="30"/>
      <c r="M365" s="30"/>
      <c r="N365" s="30"/>
      <c r="O365" s="30"/>
    </row>
    <row r="366" spans="1:15" ht="15.75" customHeight="1" x14ac:dyDescent="0.25">
      <c r="A366" s="4" t="s">
        <v>502</v>
      </c>
      <c r="B366" s="3" t="s">
        <v>501</v>
      </c>
      <c r="C366" s="16">
        <v>18</v>
      </c>
      <c r="D366" s="16">
        <v>50</v>
      </c>
      <c r="E366" s="16">
        <v>2.8</v>
      </c>
      <c r="F366" s="16">
        <v>4</v>
      </c>
      <c r="G366" s="16">
        <v>5.3</v>
      </c>
      <c r="H366" s="16">
        <v>7.1</v>
      </c>
      <c r="I366" s="16">
        <v>9</v>
      </c>
      <c r="J366" s="16">
        <v>15</v>
      </c>
      <c r="K366" s="16">
        <v>9</v>
      </c>
      <c r="L366" s="31">
        <v>15</v>
      </c>
      <c r="M366" s="30" t="s">
        <v>1609</v>
      </c>
      <c r="N366" s="30"/>
      <c r="O366" s="30"/>
    </row>
    <row r="367" spans="1:15" ht="15.75" customHeight="1" x14ac:dyDescent="0.25">
      <c r="A367" s="4" t="s">
        <v>504</v>
      </c>
      <c r="B367" s="3" t="s">
        <v>503</v>
      </c>
      <c r="C367" s="16">
        <v>7</v>
      </c>
      <c r="D367" s="16">
        <v>31</v>
      </c>
      <c r="E367" s="16">
        <v>0.2</v>
      </c>
      <c r="F367" s="16">
        <v>1</v>
      </c>
      <c r="G367" s="16">
        <v>1.5</v>
      </c>
      <c r="H367" s="16">
        <v>2.2000000000000002</v>
      </c>
      <c r="I367" s="16">
        <v>3</v>
      </c>
      <c r="J367" s="16">
        <v>7</v>
      </c>
      <c r="K367" s="16">
        <v>3</v>
      </c>
      <c r="L367" s="31">
        <v>10</v>
      </c>
      <c r="M367" s="30" t="s">
        <v>1609</v>
      </c>
      <c r="N367" s="30"/>
      <c r="O367" s="30"/>
    </row>
    <row r="368" spans="1:15" ht="15.75" customHeight="1" x14ac:dyDescent="0.25">
      <c r="A368" s="4" t="s">
        <v>506</v>
      </c>
      <c r="B368" s="3" t="s">
        <v>505</v>
      </c>
      <c r="C368" s="16">
        <v>10</v>
      </c>
      <c r="D368" s="16">
        <v>90</v>
      </c>
      <c r="E368" s="16">
        <v>0.7</v>
      </c>
      <c r="F368" s="16">
        <v>3.3</v>
      </c>
      <c r="G368" s="16">
        <v>2.9</v>
      </c>
      <c r="H368" s="16">
        <v>4.75</v>
      </c>
      <c r="I368" s="16">
        <v>3</v>
      </c>
      <c r="J368" s="16">
        <v>15.5</v>
      </c>
      <c r="K368" s="16">
        <v>5</v>
      </c>
      <c r="L368" s="31">
        <v>24</v>
      </c>
      <c r="M368" s="30" t="s">
        <v>1609</v>
      </c>
      <c r="N368" s="30"/>
      <c r="O368" s="30"/>
    </row>
    <row r="369" spans="1:15" ht="15.75" customHeight="1" x14ac:dyDescent="0.25">
      <c r="A369" s="4" t="s">
        <v>508</v>
      </c>
      <c r="B369" s="3" t="s">
        <v>507</v>
      </c>
      <c r="C369" s="37">
        <v>30</v>
      </c>
      <c r="D369" s="37">
        <v>60</v>
      </c>
      <c r="E369" s="37">
        <v>5</v>
      </c>
      <c r="F369" s="37">
        <v>10</v>
      </c>
      <c r="G369" s="37">
        <v>4</v>
      </c>
      <c r="H369" s="37">
        <v>4</v>
      </c>
      <c r="I369" s="4"/>
      <c r="J369" s="4"/>
      <c r="K369" s="4"/>
      <c r="L369" s="30"/>
      <c r="M369" s="30" t="s">
        <v>1828</v>
      </c>
      <c r="N369" s="30"/>
      <c r="O369" s="30"/>
    </row>
    <row r="370" spans="1:15" ht="15.75" customHeight="1" x14ac:dyDescent="0.25">
      <c r="A370" s="4" t="s">
        <v>2150</v>
      </c>
      <c r="B370" s="3" t="s">
        <v>2151</v>
      </c>
      <c r="C370" s="4"/>
      <c r="D370" s="4"/>
      <c r="E370" s="4"/>
      <c r="F370" s="4"/>
      <c r="G370" s="4"/>
      <c r="H370" s="4"/>
      <c r="I370" s="4"/>
      <c r="J370" s="4"/>
      <c r="K370" s="4"/>
      <c r="L370" s="30"/>
      <c r="M370" s="30"/>
      <c r="N370" s="30"/>
      <c r="O370" s="30"/>
    </row>
    <row r="371" spans="1:15" ht="15.75" customHeight="1" x14ac:dyDescent="0.25">
      <c r="A371" s="4" t="s">
        <v>510</v>
      </c>
      <c r="B371" s="3" t="s">
        <v>509</v>
      </c>
      <c r="C371" s="39">
        <v>40</v>
      </c>
      <c r="D371" s="39">
        <v>90</v>
      </c>
      <c r="E371" s="39">
        <v>1.5</v>
      </c>
      <c r="F371" s="39">
        <v>3</v>
      </c>
      <c r="G371" s="39">
        <v>3.6</v>
      </c>
      <c r="H371" s="39">
        <v>4.5999999999999996</v>
      </c>
      <c r="I371" s="39">
        <v>5.5</v>
      </c>
      <c r="J371" s="39">
        <v>14</v>
      </c>
      <c r="K371" s="39">
        <v>5.5</v>
      </c>
      <c r="L371" s="40">
        <v>14</v>
      </c>
      <c r="M371" s="30" t="s">
        <v>2152</v>
      </c>
      <c r="N371" s="30"/>
      <c r="O371" s="30"/>
    </row>
    <row r="372" spans="1:15" ht="15.75" customHeight="1" x14ac:dyDescent="0.25">
      <c r="A372" s="4" t="s">
        <v>512</v>
      </c>
      <c r="B372" s="3" t="s">
        <v>511</v>
      </c>
      <c r="C372" s="37">
        <v>15</v>
      </c>
      <c r="D372" s="37">
        <v>30</v>
      </c>
      <c r="E372" s="37">
        <v>2</v>
      </c>
      <c r="F372" s="37">
        <v>5</v>
      </c>
      <c r="G372" s="37">
        <v>4</v>
      </c>
      <c r="H372" s="37">
        <v>5</v>
      </c>
      <c r="I372" s="37">
        <v>10</v>
      </c>
      <c r="J372" s="37">
        <v>20</v>
      </c>
      <c r="K372" s="37">
        <v>8</v>
      </c>
      <c r="L372" s="38">
        <v>16</v>
      </c>
      <c r="M372" s="30" t="s">
        <v>1828</v>
      </c>
      <c r="N372" s="30"/>
      <c r="O372" s="30"/>
    </row>
    <row r="373" spans="1:15" ht="15.75" customHeight="1" x14ac:dyDescent="0.25">
      <c r="A373" s="4" t="s">
        <v>2153</v>
      </c>
      <c r="B373" s="3" t="s">
        <v>2154</v>
      </c>
      <c r="C373" s="4"/>
      <c r="D373" s="4"/>
      <c r="E373" s="4"/>
      <c r="F373" s="4"/>
      <c r="G373" s="4"/>
      <c r="H373" s="4"/>
      <c r="I373" s="4"/>
      <c r="J373" s="4"/>
      <c r="K373" s="4"/>
      <c r="L373" s="30"/>
      <c r="M373" s="30"/>
      <c r="N373" s="30"/>
      <c r="O373" s="30"/>
    </row>
    <row r="374" spans="1:15" ht="15.75" customHeight="1" x14ac:dyDescent="0.25">
      <c r="A374" s="4" t="s">
        <v>2155</v>
      </c>
      <c r="B374" s="3" t="s">
        <v>2156</v>
      </c>
      <c r="C374" s="4"/>
      <c r="D374" s="4"/>
      <c r="E374" s="4"/>
      <c r="F374" s="4"/>
      <c r="G374" s="4"/>
      <c r="H374" s="4"/>
      <c r="I374" s="4"/>
      <c r="J374" s="4"/>
      <c r="K374" s="4"/>
      <c r="L374" s="30"/>
      <c r="M374" s="30"/>
      <c r="N374" s="30"/>
      <c r="O374" s="30"/>
    </row>
    <row r="375" spans="1:15" ht="15.75" customHeight="1" x14ac:dyDescent="0.25">
      <c r="A375" s="4" t="s">
        <v>514</v>
      </c>
      <c r="B375" s="3" t="s">
        <v>513</v>
      </c>
      <c r="C375" s="43">
        <v>1</v>
      </c>
      <c r="D375" s="43">
        <v>16</v>
      </c>
      <c r="E375" s="43">
        <v>2</v>
      </c>
      <c r="F375" s="43">
        <v>4</v>
      </c>
      <c r="G375" s="43">
        <v>3.5</v>
      </c>
      <c r="H375" s="43">
        <v>4.5</v>
      </c>
      <c r="I375" s="43">
        <v>0</v>
      </c>
      <c r="J375" s="43">
        <v>0</v>
      </c>
      <c r="K375" s="43">
        <v>10</v>
      </c>
      <c r="L375" s="46">
        <v>45</v>
      </c>
      <c r="M375" s="30" t="s">
        <v>1837</v>
      </c>
      <c r="N375" s="30"/>
      <c r="O375" s="30"/>
    </row>
    <row r="376" spans="1:15" ht="15.75" customHeight="1" x14ac:dyDescent="0.25">
      <c r="A376" s="4" t="s">
        <v>516</v>
      </c>
      <c r="B376" s="3" t="s">
        <v>515</v>
      </c>
      <c r="C376" s="16">
        <v>6</v>
      </c>
      <c r="D376" s="16">
        <v>34</v>
      </c>
      <c r="E376" s="16">
        <v>2</v>
      </c>
      <c r="F376" s="16">
        <v>3.6</v>
      </c>
      <c r="G376" s="16">
        <v>3.7</v>
      </c>
      <c r="H376" s="16">
        <v>4.9000000000000004</v>
      </c>
      <c r="I376" s="16">
        <v>9</v>
      </c>
      <c r="J376" s="16">
        <v>17</v>
      </c>
      <c r="K376" s="16">
        <v>19</v>
      </c>
      <c r="L376" s="31">
        <v>34</v>
      </c>
      <c r="M376" s="30" t="s">
        <v>1609</v>
      </c>
      <c r="N376" s="30"/>
      <c r="O376" s="30"/>
    </row>
    <row r="377" spans="1:15" ht="15.75" customHeight="1" x14ac:dyDescent="0.25">
      <c r="A377" s="4" t="s">
        <v>2157</v>
      </c>
      <c r="B377" s="3" t="s">
        <v>2158</v>
      </c>
      <c r="C377" s="4"/>
      <c r="D377" s="4"/>
      <c r="E377" s="4"/>
      <c r="F377" s="4"/>
      <c r="G377" s="4"/>
      <c r="H377" s="4"/>
      <c r="I377" s="4"/>
      <c r="J377" s="4"/>
      <c r="K377" s="4"/>
      <c r="L377" s="30"/>
      <c r="M377" s="30"/>
      <c r="N377" s="30"/>
      <c r="O377" s="30"/>
    </row>
    <row r="378" spans="1:15" ht="15.75" customHeight="1" x14ac:dyDescent="0.25">
      <c r="A378" s="4" t="s">
        <v>2159</v>
      </c>
      <c r="B378" s="3" t="s">
        <v>2160</v>
      </c>
      <c r="C378" s="4"/>
      <c r="D378" s="4"/>
      <c r="E378" s="4"/>
      <c r="F378" s="4"/>
      <c r="G378" s="4"/>
      <c r="H378" s="4"/>
      <c r="I378" s="4"/>
      <c r="J378" s="4"/>
      <c r="K378" s="4"/>
      <c r="L378" s="30"/>
      <c r="M378" s="30"/>
      <c r="N378" s="30"/>
      <c r="O378" s="30"/>
    </row>
    <row r="379" spans="1:15" ht="15.75" customHeight="1" x14ac:dyDescent="0.25">
      <c r="A379" s="4" t="s">
        <v>518</v>
      </c>
      <c r="B379" s="3" t="s">
        <v>517</v>
      </c>
      <c r="C379" s="43">
        <v>25</v>
      </c>
      <c r="D379" s="43">
        <v>40</v>
      </c>
      <c r="E379" s="43">
        <v>1</v>
      </c>
      <c r="F379" s="43">
        <v>1.5</v>
      </c>
      <c r="G379" s="43">
        <v>4.5</v>
      </c>
      <c r="H379" s="43">
        <v>6</v>
      </c>
      <c r="I379" s="43">
        <v>0</v>
      </c>
      <c r="J379" s="43">
        <v>0</v>
      </c>
      <c r="K379" s="43">
        <v>60</v>
      </c>
      <c r="L379" s="46">
        <v>90</v>
      </c>
      <c r="M379" s="30" t="s">
        <v>1837</v>
      </c>
      <c r="N379" s="30"/>
      <c r="O379" s="30"/>
    </row>
    <row r="380" spans="1:15" ht="15.75" customHeight="1" x14ac:dyDescent="0.25">
      <c r="A380" s="4" t="s">
        <v>2161</v>
      </c>
      <c r="B380" s="3" t="s">
        <v>2162</v>
      </c>
      <c r="C380" s="4"/>
      <c r="D380" s="4"/>
      <c r="E380" s="4"/>
      <c r="F380" s="4"/>
      <c r="G380" s="4"/>
      <c r="H380" s="4"/>
      <c r="I380" s="4"/>
      <c r="J380" s="4"/>
      <c r="K380" s="4"/>
      <c r="L380" s="30"/>
      <c r="M380" s="30"/>
      <c r="N380" s="30"/>
      <c r="O380" s="30"/>
    </row>
    <row r="381" spans="1:15" ht="15.75" customHeight="1" x14ac:dyDescent="0.25">
      <c r="A381" s="4" t="s">
        <v>2163</v>
      </c>
      <c r="B381" s="3" t="s">
        <v>2164</v>
      </c>
      <c r="C381" s="4"/>
      <c r="D381" s="4"/>
      <c r="E381" s="4"/>
      <c r="F381" s="4"/>
      <c r="G381" s="4"/>
      <c r="H381" s="4"/>
      <c r="I381" s="4"/>
      <c r="J381" s="4"/>
      <c r="K381" s="4"/>
      <c r="L381" s="30"/>
      <c r="M381" s="30"/>
      <c r="N381" s="30"/>
      <c r="O381" s="30"/>
    </row>
    <row r="382" spans="1:15" ht="15.75" customHeight="1" x14ac:dyDescent="0.25">
      <c r="A382" s="4" t="s">
        <v>520</v>
      </c>
      <c r="B382" s="3" t="s">
        <v>519</v>
      </c>
      <c r="C382" s="9">
        <v>20</v>
      </c>
      <c r="D382" s="9">
        <v>120</v>
      </c>
      <c r="E382" s="9">
        <v>2</v>
      </c>
      <c r="F382" s="9">
        <v>6</v>
      </c>
      <c r="G382" s="9">
        <v>2.5</v>
      </c>
      <c r="H382" s="9">
        <v>4</v>
      </c>
      <c r="I382" s="9">
        <v>15</v>
      </c>
      <c r="J382" s="9">
        <v>70</v>
      </c>
      <c r="K382" s="9">
        <v>20</v>
      </c>
      <c r="L382" s="34">
        <v>50</v>
      </c>
      <c r="M382" s="30" t="s">
        <v>1820</v>
      </c>
      <c r="N382" s="30"/>
      <c r="O382" s="30"/>
    </row>
    <row r="383" spans="1:15" ht="15.75" customHeight="1" x14ac:dyDescent="0.25">
      <c r="A383" s="4" t="s">
        <v>2165</v>
      </c>
      <c r="B383" s="3" t="s">
        <v>2166</v>
      </c>
      <c r="C383" s="4"/>
      <c r="D383" s="4"/>
      <c r="E383" s="4"/>
      <c r="F383" s="4"/>
      <c r="G383" s="4"/>
      <c r="H383" s="4"/>
      <c r="I383" s="4"/>
      <c r="J383" s="4"/>
      <c r="K383" s="4"/>
      <c r="L383" s="30"/>
      <c r="M383" s="30"/>
      <c r="N383" s="30"/>
      <c r="O383" s="30"/>
    </row>
    <row r="384" spans="1:15" ht="15.75" customHeight="1" x14ac:dyDescent="0.25">
      <c r="A384" s="4" t="s">
        <v>2167</v>
      </c>
      <c r="B384" s="3" t="s">
        <v>2168</v>
      </c>
      <c r="C384" s="4"/>
      <c r="D384" s="4"/>
      <c r="E384" s="4"/>
      <c r="F384" s="4"/>
      <c r="G384" s="4"/>
      <c r="H384" s="4"/>
      <c r="I384" s="4"/>
      <c r="J384" s="4"/>
      <c r="K384" s="4"/>
      <c r="L384" s="30"/>
      <c r="M384" s="30"/>
      <c r="N384" s="30"/>
      <c r="O384" s="30"/>
    </row>
    <row r="385" spans="1:15" ht="15.75" customHeight="1" x14ac:dyDescent="0.25">
      <c r="A385" s="4" t="s">
        <v>522</v>
      </c>
      <c r="B385" s="3" t="s">
        <v>521</v>
      </c>
      <c r="C385" s="16">
        <v>15</v>
      </c>
      <c r="D385" s="16">
        <v>30</v>
      </c>
      <c r="E385" s="16">
        <v>2.5</v>
      </c>
      <c r="F385" s="16">
        <v>3</v>
      </c>
      <c r="G385" s="16">
        <v>2</v>
      </c>
      <c r="H385" s="16">
        <v>2.2000000000000002</v>
      </c>
      <c r="I385" s="16">
        <v>22</v>
      </c>
      <c r="J385" s="16">
        <v>30</v>
      </c>
      <c r="K385" s="7">
        <v>10</v>
      </c>
      <c r="L385" s="42">
        <v>25</v>
      </c>
      <c r="M385" s="30" t="s">
        <v>1609</v>
      </c>
      <c r="N385" s="30" t="s">
        <v>1833</v>
      </c>
      <c r="O385" s="30"/>
    </row>
    <row r="386" spans="1:15" ht="15.75" customHeight="1" x14ac:dyDescent="0.25">
      <c r="A386" s="4" t="s">
        <v>2169</v>
      </c>
      <c r="B386" s="3" t="s">
        <v>2170</v>
      </c>
      <c r="C386" s="4"/>
      <c r="D386" s="4"/>
      <c r="E386" s="4"/>
      <c r="F386" s="4"/>
      <c r="G386" s="4"/>
      <c r="H386" s="4"/>
      <c r="I386" s="4"/>
      <c r="J386" s="4"/>
      <c r="K386" s="4"/>
      <c r="L386" s="30"/>
      <c r="M386" s="30"/>
      <c r="N386" s="30"/>
      <c r="O386" s="30"/>
    </row>
    <row r="387" spans="1:15" ht="15.75" customHeight="1" x14ac:dyDescent="0.25">
      <c r="A387" s="4" t="s">
        <v>524</v>
      </c>
      <c r="B387" s="3" t="s">
        <v>523</v>
      </c>
      <c r="C387" s="4"/>
      <c r="D387" s="43">
        <v>100</v>
      </c>
      <c r="E387" s="43">
        <v>5</v>
      </c>
      <c r="F387" s="43">
        <v>10</v>
      </c>
      <c r="G387" s="43">
        <v>4</v>
      </c>
      <c r="H387" s="43">
        <v>4.5</v>
      </c>
      <c r="I387" s="43">
        <v>60</v>
      </c>
      <c r="J387" s="43">
        <v>80</v>
      </c>
      <c r="K387" s="4"/>
      <c r="L387" s="30"/>
      <c r="M387" s="30" t="s">
        <v>1837</v>
      </c>
      <c r="N387" s="30"/>
      <c r="O387" s="30"/>
    </row>
    <row r="388" spans="1:15" ht="15.75" customHeight="1" x14ac:dyDescent="0.25">
      <c r="A388" s="4" t="s">
        <v>2171</v>
      </c>
      <c r="B388" s="3" t="s">
        <v>2172</v>
      </c>
      <c r="C388" s="4"/>
      <c r="D388" s="4"/>
      <c r="E388" s="4"/>
      <c r="F388" s="4"/>
      <c r="G388" s="4"/>
      <c r="H388" s="4"/>
      <c r="I388" s="4"/>
      <c r="J388" s="4"/>
      <c r="K388" s="4"/>
      <c r="L388" s="30"/>
      <c r="M388" s="30"/>
      <c r="N388" s="30"/>
      <c r="O388" s="30"/>
    </row>
    <row r="389" spans="1:15" ht="15.75" customHeight="1" x14ac:dyDescent="0.25">
      <c r="A389" s="4" t="s">
        <v>526</v>
      </c>
      <c r="B389" s="3" t="s">
        <v>525</v>
      </c>
      <c r="C389" s="9">
        <v>30</v>
      </c>
      <c r="D389" s="9">
        <v>70</v>
      </c>
      <c r="E389" s="9">
        <v>2</v>
      </c>
      <c r="F389" s="9">
        <v>6</v>
      </c>
      <c r="G389" s="9">
        <v>3</v>
      </c>
      <c r="H389" s="9">
        <v>4</v>
      </c>
      <c r="I389" s="9">
        <v>5</v>
      </c>
      <c r="J389" s="9">
        <v>15</v>
      </c>
      <c r="K389" s="9">
        <v>5</v>
      </c>
      <c r="L389" s="34">
        <v>15</v>
      </c>
      <c r="M389" s="30" t="s">
        <v>1820</v>
      </c>
      <c r="N389" s="30"/>
      <c r="O389" s="30"/>
    </row>
    <row r="390" spans="1:15" ht="15.75" customHeight="1" x14ac:dyDescent="0.25">
      <c r="A390" s="4" t="s">
        <v>528</v>
      </c>
      <c r="B390" s="3" t="s">
        <v>527</v>
      </c>
      <c r="C390" s="16">
        <v>30</v>
      </c>
      <c r="D390" s="16">
        <v>115</v>
      </c>
      <c r="E390" s="16">
        <v>3</v>
      </c>
      <c r="F390" s="16">
        <v>6</v>
      </c>
      <c r="G390" s="16">
        <v>1.7</v>
      </c>
      <c r="H390" s="16">
        <v>3.2</v>
      </c>
      <c r="I390" s="16">
        <v>25</v>
      </c>
      <c r="J390" s="16">
        <v>100</v>
      </c>
      <c r="K390" s="19">
        <v>15</v>
      </c>
      <c r="L390" s="50">
        <v>50</v>
      </c>
      <c r="M390" s="30" t="s">
        <v>1609</v>
      </c>
      <c r="N390" s="30" t="s">
        <v>1834</v>
      </c>
      <c r="O390" s="30"/>
    </row>
    <row r="391" spans="1:15" ht="15.75" customHeight="1" x14ac:dyDescent="0.25">
      <c r="A391" s="4" t="s">
        <v>2173</v>
      </c>
      <c r="B391" s="3" t="s">
        <v>2174</v>
      </c>
      <c r="C391" s="4"/>
      <c r="D391" s="4"/>
      <c r="E391" s="4"/>
      <c r="F391" s="4"/>
      <c r="G391" s="4"/>
      <c r="H391" s="4"/>
      <c r="I391" s="4"/>
      <c r="J391" s="4"/>
      <c r="K391" s="4"/>
      <c r="L391" s="30"/>
      <c r="M391" s="30"/>
      <c r="N391" s="30"/>
      <c r="O391" s="30"/>
    </row>
    <row r="392" spans="1:15" ht="15.75" customHeight="1" x14ac:dyDescent="0.25">
      <c r="A392" s="4" t="s">
        <v>2175</v>
      </c>
      <c r="B392" s="3" t="s">
        <v>2176</v>
      </c>
      <c r="C392" s="4"/>
      <c r="D392" s="4"/>
      <c r="E392" s="4"/>
      <c r="F392" s="4"/>
      <c r="G392" s="4"/>
      <c r="H392" s="4"/>
      <c r="I392" s="4"/>
      <c r="J392" s="4"/>
      <c r="K392" s="4"/>
      <c r="L392" s="30"/>
      <c r="M392" s="30"/>
      <c r="N392" s="30"/>
      <c r="O392" s="30"/>
    </row>
    <row r="393" spans="1:15" ht="15.75" customHeight="1" x14ac:dyDescent="0.25">
      <c r="A393" s="4" t="s">
        <v>530</v>
      </c>
      <c r="B393" s="3" t="s">
        <v>529</v>
      </c>
      <c r="C393" s="7">
        <v>10</v>
      </c>
      <c r="D393" s="7">
        <v>30</v>
      </c>
      <c r="E393" s="7">
        <v>2</v>
      </c>
      <c r="F393" s="7">
        <v>3</v>
      </c>
      <c r="G393" s="4">
        <v>3</v>
      </c>
      <c r="H393" s="7">
        <v>3</v>
      </c>
      <c r="I393" s="4"/>
      <c r="J393" s="4"/>
      <c r="K393" s="4"/>
      <c r="L393" s="30"/>
      <c r="M393" s="30" t="s">
        <v>1833</v>
      </c>
      <c r="N393" s="30"/>
      <c r="O393" s="30"/>
    </row>
    <row r="394" spans="1:15" ht="15.75" customHeight="1" x14ac:dyDescent="0.25">
      <c r="A394" s="4" t="s">
        <v>2177</v>
      </c>
      <c r="B394" s="3" t="s">
        <v>2178</v>
      </c>
      <c r="C394" s="4"/>
      <c r="D394" s="4"/>
      <c r="E394" s="4"/>
      <c r="F394" s="4"/>
      <c r="G394" s="4"/>
      <c r="H394" s="4"/>
      <c r="I394" s="4"/>
      <c r="J394" s="4"/>
      <c r="K394" s="4"/>
      <c r="L394" s="30"/>
      <c r="M394" s="30"/>
      <c r="N394" s="30"/>
      <c r="O394" s="30"/>
    </row>
    <row r="395" spans="1:15" ht="15.75" customHeight="1" x14ac:dyDescent="0.25">
      <c r="A395" s="4" t="s">
        <v>2179</v>
      </c>
      <c r="B395" s="3" t="s">
        <v>2180</v>
      </c>
      <c r="C395" s="4"/>
      <c r="D395" s="4"/>
      <c r="E395" s="4"/>
      <c r="F395" s="4"/>
      <c r="G395" s="4"/>
      <c r="H395" s="4"/>
      <c r="I395" s="4"/>
      <c r="J395" s="4"/>
      <c r="K395" s="4"/>
      <c r="L395" s="30"/>
      <c r="M395" s="30"/>
      <c r="N395" s="30"/>
      <c r="O395" s="30"/>
    </row>
    <row r="396" spans="1:15" ht="15.75" customHeight="1" x14ac:dyDescent="0.25">
      <c r="A396" s="4" t="s">
        <v>2181</v>
      </c>
      <c r="B396" s="3" t="s">
        <v>2182</v>
      </c>
      <c r="C396" s="4"/>
      <c r="D396" s="4"/>
      <c r="E396" s="4"/>
      <c r="F396" s="4"/>
      <c r="G396" s="4"/>
      <c r="H396" s="4"/>
      <c r="I396" s="4"/>
      <c r="J396" s="4"/>
      <c r="K396" s="4"/>
      <c r="L396" s="30"/>
      <c r="M396" s="30"/>
      <c r="N396" s="30"/>
      <c r="O396" s="30"/>
    </row>
    <row r="397" spans="1:15" ht="15.75" customHeight="1" x14ac:dyDescent="0.25">
      <c r="A397" s="4" t="s">
        <v>532</v>
      </c>
      <c r="B397" s="3" t="s">
        <v>531</v>
      </c>
      <c r="C397" s="7">
        <v>15</v>
      </c>
      <c r="D397" s="7">
        <v>60</v>
      </c>
      <c r="E397" s="7">
        <v>2</v>
      </c>
      <c r="F397" s="7">
        <v>3</v>
      </c>
      <c r="G397" s="7"/>
      <c r="H397" s="7">
        <v>2.5</v>
      </c>
      <c r="I397" s="7">
        <v>8</v>
      </c>
      <c r="J397" s="7">
        <v>20</v>
      </c>
      <c r="K397" s="7">
        <v>10</v>
      </c>
      <c r="L397" s="42">
        <v>20</v>
      </c>
      <c r="M397" s="30" t="s">
        <v>1833</v>
      </c>
      <c r="N397" s="30"/>
      <c r="O397" s="30"/>
    </row>
    <row r="398" spans="1:15" ht="15.75" customHeight="1" x14ac:dyDescent="0.25">
      <c r="A398" s="4" t="s">
        <v>2183</v>
      </c>
      <c r="B398" s="3" t="s">
        <v>2184</v>
      </c>
      <c r="C398" s="4"/>
      <c r="D398" s="4"/>
      <c r="E398" s="4"/>
      <c r="F398" s="4"/>
      <c r="G398" s="4"/>
      <c r="H398" s="4"/>
      <c r="I398" s="4"/>
      <c r="J398" s="4"/>
      <c r="K398" s="4"/>
      <c r="L398" s="30"/>
      <c r="M398" s="30"/>
      <c r="N398" s="30"/>
      <c r="O398" s="30"/>
    </row>
    <row r="399" spans="1:15" ht="15.75" customHeight="1" x14ac:dyDescent="0.25">
      <c r="A399" s="4" t="s">
        <v>2185</v>
      </c>
      <c r="B399" s="3" t="s">
        <v>2186</v>
      </c>
      <c r="C399" s="4"/>
      <c r="D399" s="4"/>
      <c r="E399" s="4"/>
      <c r="F399" s="4"/>
      <c r="G399" s="4"/>
      <c r="H399" s="4"/>
      <c r="I399" s="4"/>
      <c r="J399" s="4"/>
      <c r="K399" s="4"/>
      <c r="L399" s="30"/>
      <c r="M399" s="30"/>
      <c r="N399" s="30"/>
      <c r="O399" s="30"/>
    </row>
    <row r="400" spans="1:15" ht="15.75" customHeight="1" x14ac:dyDescent="0.25">
      <c r="A400" s="4" t="s">
        <v>534</v>
      </c>
      <c r="B400" s="3" t="s">
        <v>533</v>
      </c>
      <c r="C400" s="43">
        <v>4</v>
      </c>
      <c r="D400" s="43">
        <v>10</v>
      </c>
      <c r="E400" s="43">
        <v>1.5</v>
      </c>
      <c r="F400" s="43">
        <v>2</v>
      </c>
      <c r="G400" s="43">
        <v>4</v>
      </c>
      <c r="H400" s="43">
        <v>5</v>
      </c>
      <c r="I400" s="43">
        <v>0</v>
      </c>
      <c r="J400" s="43">
        <v>0</v>
      </c>
      <c r="K400" s="43">
        <v>20</v>
      </c>
      <c r="L400" s="46">
        <v>35</v>
      </c>
      <c r="M400" s="30" t="s">
        <v>1837</v>
      </c>
      <c r="N400" s="30"/>
      <c r="O400" s="30"/>
    </row>
    <row r="401" spans="1:15" ht="15.75" customHeight="1" x14ac:dyDescent="0.25">
      <c r="A401" s="4" t="s">
        <v>536</v>
      </c>
      <c r="B401" s="3" t="s">
        <v>535</v>
      </c>
      <c r="C401" s="9">
        <v>5</v>
      </c>
      <c r="D401" s="9">
        <v>30</v>
      </c>
      <c r="E401" s="9">
        <v>2</v>
      </c>
      <c r="F401" s="9">
        <v>4</v>
      </c>
      <c r="G401" s="9">
        <v>2</v>
      </c>
      <c r="H401" s="9">
        <v>2.5</v>
      </c>
      <c r="I401" s="9">
        <v>6</v>
      </c>
      <c r="J401" s="9">
        <v>15</v>
      </c>
      <c r="K401" s="9">
        <v>10</v>
      </c>
      <c r="L401" s="34">
        <v>15</v>
      </c>
      <c r="M401" s="30" t="s">
        <v>1820</v>
      </c>
      <c r="N401" s="30"/>
      <c r="O401" s="30"/>
    </row>
    <row r="402" spans="1:15" ht="15.75" customHeight="1" x14ac:dyDescent="0.25">
      <c r="A402" s="4" t="s">
        <v>2187</v>
      </c>
      <c r="B402" s="3" t="s">
        <v>2188</v>
      </c>
      <c r="C402" s="4"/>
      <c r="D402" s="4"/>
      <c r="E402" s="4"/>
      <c r="F402" s="4"/>
      <c r="G402" s="4"/>
      <c r="H402" s="4"/>
      <c r="I402" s="4"/>
      <c r="J402" s="4"/>
      <c r="K402" s="4"/>
      <c r="L402" s="30"/>
      <c r="M402" s="30"/>
      <c r="N402" s="30"/>
      <c r="O402" s="30"/>
    </row>
    <row r="403" spans="1:15" ht="15.75" customHeight="1" x14ac:dyDescent="0.25">
      <c r="A403" s="4" t="s">
        <v>2189</v>
      </c>
      <c r="B403" s="3" t="s">
        <v>2190</v>
      </c>
      <c r="C403" s="4"/>
      <c r="D403" s="4"/>
      <c r="E403" s="4"/>
      <c r="F403" s="4"/>
      <c r="G403" s="4"/>
      <c r="H403" s="4"/>
      <c r="I403" s="4"/>
      <c r="J403" s="4"/>
      <c r="K403" s="4"/>
      <c r="L403" s="30"/>
      <c r="M403" s="30"/>
      <c r="N403" s="30"/>
      <c r="O403" s="30"/>
    </row>
    <row r="404" spans="1:15" ht="15.75" customHeight="1" x14ac:dyDescent="0.25">
      <c r="A404" s="4" t="s">
        <v>2191</v>
      </c>
      <c r="B404" s="3" t="s">
        <v>2192</v>
      </c>
      <c r="C404" s="4"/>
      <c r="D404" s="4"/>
      <c r="E404" s="4"/>
      <c r="F404" s="4"/>
      <c r="G404" s="4"/>
      <c r="H404" s="4"/>
      <c r="I404" s="4"/>
      <c r="J404" s="4"/>
      <c r="K404" s="4"/>
      <c r="L404" s="30"/>
      <c r="M404" s="30"/>
      <c r="N404" s="30"/>
      <c r="O404" s="30"/>
    </row>
    <row r="405" spans="1:15" ht="15.75" customHeight="1" x14ac:dyDescent="0.25">
      <c r="A405" s="4" t="s">
        <v>2193</v>
      </c>
      <c r="B405" s="3" t="s">
        <v>2194</v>
      </c>
      <c r="C405" s="4"/>
      <c r="D405" s="4"/>
      <c r="E405" s="4"/>
      <c r="F405" s="4"/>
      <c r="G405" s="4"/>
      <c r="H405" s="4"/>
      <c r="I405" s="4"/>
      <c r="J405" s="4"/>
      <c r="K405" s="4"/>
      <c r="L405" s="30"/>
      <c r="M405" s="30"/>
      <c r="N405" s="30"/>
      <c r="O405" s="30"/>
    </row>
    <row r="406" spans="1:15" ht="15.75" customHeight="1" x14ac:dyDescent="0.25">
      <c r="A406" s="4" t="s">
        <v>2195</v>
      </c>
      <c r="B406" s="3" t="s">
        <v>2196</v>
      </c>
      <c r="C406" s="4"/>
      <c r="D406" s="4"/>
      <c r="E406" s="4"/>
      <c r="F406" s="4"/>
      <c r="G406" s="4"/>
      <c r="H406" s="4"/>
      <c r="I406" s="4"/>
      <c r="J406" s="4"/>
      <c r="K406" s="4"/>
      <c r="L406" s="30"/>
      <c r="M406" s="30"/>
      <c r="N406" s="30"/>
      <c r="O406" s="30"/>
    </row>
    <row r="407" spans="1:15" ht="15.75" customHeight="1" x14ac:dyDescent="0.25">
      <c r="A407" s="4" t="s">
        <v>538</v>
      </c>
      <c r="B407" s="3" t="s">
        <v>537</v>
      </c>
      <c r="C407" s="43">
        <v>40</v>
      </c>
      <c r="D407" s="43">
        <v>75</v>
      </c>
      <c r="E407" s="43">
        <v>2</v>
      </c>
      <c r="F407" s="43">
        <v>3</v>
      </c>
      <c r="G407" s="43">
        <v>6</v>
      </c>
      <c r="H407" s="43">
        <v>8</v>
      </c>
      <c r="I407" s="43">
        <v>0</v>
      </c>
      <c r="J407" s="43">
        <v>0</v>
      </c>
      <c r="K407" s="43">
        <v>60</v>
      </c>
      <c r="L407" s="46">
        <v>100</v>
      </c>
      <c r="M407" s="30" t="s">
        <v>1837</v>
      </c>
      <c r="N407" s="30"/>
      <c r="O407" s="30"/>
    </row>
    <row r="408" spans="1:15" ht="15.75" customHeight="1" x14ac:dyDescent="0.25">
      <c r="A408" s="4" t="s">
        <v>540</v>
      </c>
      <c r="B408" s="3" t="s">
        <v>539</v>
      </c>
      <c r="C408" s="7">
        <v>3</v>
      </c>
      <c r="D408" s="7">
        <v>32</v>
      </c>
      <c r="E408" s="7">
        <v>1.5</v>
      </c>
      <c r="F408" s="7">
        <v>5</v>
      </c>
      <c r="G408" s="7">
        <v>2</v>
      </c>
      <c r="H408" s="7">
        <v>3.7</v>
      </c>
      <c r="I408" s="4"/>
      <c r="J408" s="4"/>
      <c r="K408" s="4"/>
      <c r="L408" s="30"/>
      <c r="M408" s="30" t="s">
        <v>1833</v>
      </c>
      <c r="N408" s="30"/>
      <c r="O408" s="30"/>
    </row>
    <row r="409" spans="1:15" ht="15.75" customHeight="1" x14ac:dyDescent="0.25">
      <c r="A409" s="4" t="s">
        <v>2197</v>
      </c>
      <c r="B409" s="3" t="s">
        <v>2198</v>
      </c>
      <c r="C409" s="4"/>
      <c r="D409" s="4"/>
      <c r="E409" s="4"/>
      <c r="F409" s="4"/>
      <c r="G409" s="4"/>
      <c r="H409" s="4"/>
      <c r="I409" s="4"/>
      <c r="J409" s="4"/>
      <c r="K409" s="4"/>
      <c r="L409" s="30"/>
      <c r="M409" s="30"/>
      <c r="N409" s="30"/>
      <c r="O409" s="30"/>
    </row>
    <row r="410" spans="1:15" ht="15.75" customHeight="1" x14ac:dyDescent="0.25">
      <c r="A410" s="4" t="s">
        <v>2199</v>
      </c>
      <c r="B410" s="3" t="s">
        <v>2200</v>
      </c>
      <c r="C410" s="4"/>
      <c r="D410" s="4"/>
      <c r="E410" s="4"/>
      <c r="F410" s="4"/>
      <c r="G410" s="4"/>
      <c r="H410" s="4"/>
      <c r="I410" s="4"/>
      <c r="J410" s="4"/>
      <c r="K410" s="4"/>
      <c r="L410" s="30"/>
      <c r="M410" s="30"/>
      <c r="N410" s="30"/>
      <c r="O410" s="30"/>
    </row>
    <row r="411" spans="1:15" ht="15.75" customHeight="1" x14ac:dyDescent="0.25">
      <c r="A411" s="4" t="s">
        <v>2201</v>
      </c>
      <c r="B411" s="3" t="s">
        <v>2202</v>
      </c>
      <c r="C411" s="4"/>
      <c r="D411" s="4"/>
      <c r="E411" s="4"/>
      <c r="F411" s="4"/>
      <c r="G411" s="4"/>
      <c r="H411" s="4"/>
      <c r="I411" s="4"/>
      <c r="J411" s="4"/>
      <c r="K411" s="4"/>
      <c r="L411" s="30"/>
      <c r="M411" s="30"/>
      <c r="N411" s="30"/>
      <c r="O411" s="30"/>
    </row>
    <row r="412" spans="1:15" ht="15.75" customHeight="1" x14ac:dyDescent="0.25">
      <c r="A412" s="4" t="s">
        <v>542</v>
      </c>
      <c r="B412" s="3" t="s">
        <v>541</v>
      </c>
      <c r="C412" s="16">
        <v>12</v>
      </c>
      <c r="D412" s="16">
        <v>80</v>
      </c>
      <c r="E412" s="16">
        <v>0.4</v>
      </c>
      <c r="F412" s="16">
        <v>1.5</v>
      </c>
      <c r="G412" s="16">
        <v>2.6</v>
      </c>
      <c r="H412" s="16">
        <v>4.7</v>
      </c>
      <c r="I412" s="16">
        <v>0</v>
      </c>
      <c r="J412" s="16">
        <v>0</v>
      </c>
      <c r="K412" s="19">
        <v>8</v>
      </c>
      <c r="L412" s="50">
        <v>25</v>
      </c>
      <c r="M412" s="30" t="s">
        <v>1609</v>
      </c>
      <c r="N412" s="30" t="s">
        <v>1834</v>
      </c>
      <c r="O412" s="30"/>
    </row>
    <row r="413" spans="1:15" ht="15.75" customHeight="1" x14ac:dyDescent="0.25">
      <c r="A413" s="4" t="s">
        <v>2203</v>
      </c>
      <c r="B413" s="3" t="s">
        <v>2204</v>
      </c>
      <c r="C413" s="4"/>
      <c r="D413" s="4"/>
      <c r="E413" s="4"/>
      <c r="F413" s="4"/>
      <c r="G413" s="4"/>
      <c r="H413" s="4"/>
      <c r="I413" s="4"/>
      <c r="J413" s="4"/>
      <c r="K413" s="4"/>
      <c r="L413" s="30"/>
      <c r="M413" s="30"/>
      <c r="N413" s="30"/>
      <c r="O413" s="30"/>
    </row>
    <row r="414" spans="1:15" ht="15.75" customHeight="1" x14ac:dyDescent="0.25">
      <c r="A414" s="4" t="s">
        <v>544</v>
      </c>
      <c r="B414" s="3" t="s">
        <v>543</v>
      </c>
      <c r="C414" s="16">
        <v>15</v>
      </c>
      <c r="D414" s="16">
        <v>75</v>
      </c>
      <c r="E414" s="16">
        <v>1</v>
      </c>
      <c r="F414" s="16">
        <v>3.5</v>
      </c>
      <c r="G414" s="16">
        <v>2.7</v>
      </c>
      <c r="H414" s="16">
        <v>3.9</v>
      </c>
      <c r="I414" s="9">
        <v>5</v>
      </c>
      <c r="J414" s="9">
        <v>15</v>
      </c>
      <c r="K414" s="16">
        <v>5</v>
      </c>
      <c r="L414" s="31">
        <v>30</v>
      </c>
      <c r="M414" s="30" t="s">
        <v>1609</v>
      </c>
      <c r="N414" s="30" t="s">
        <v>1820</v>
      </c>
      <c r="O414" s="30"/>
    </row>
    <row r="415" spans="1:15" ht="15.75" customHeight="1" x14ac:dyDescent="0.25">
      <c r="A415" s="4" t="s">
        <v>546</v>
      </c>
      <c r="B415" s="3" t="s">
        <v>1685</v>
      </c>
      <c r="C415" s="4"/>
      <c r="D415" s="4"/>
      <c r="E415" s="7">
        <v>3</v>
      </c>
      <c r="F415" s="7">
        <v>5</v>
      </c>
      <c r="G415" s="44">
        <v>4.5</v>
      </c>
      <c r="H415" s="44">
        <v>5.5</v>
      </c>
      <c r="I415" s="4"/>
      <c r="J415" s="4"/>
      <c r="K415" s="4"/>
      <c r="L415" s="30"/>
      <c r="M415" s="30" t="s">
        <v>1833</v>
      </c>
      <c r="N415" s="30" t="s">
        <v>1653</v>
      </c>
      <c r="O415" s="30"/>
    </row>
    <row r="416" spans="1:15" ht="15.75" customHeight="1" x14ac:dyDescent="0.25">
      <c r="A416" s="4" t="s">
        <v>2205</v>
      </c>
      <c r="B416" s="3" t="s">
        <v>2206</v>
      </c>
      <c r="C416" s="4"/>
      <c r="D416" s="4"/>
      <c r="E416" s="4"/>
      <c r="F416" s="4"/>
      <c r="G416" s="4"/>
      <c r="H416" s="4"/>
      <c r="I416" s="4"/>
      <c r="J416" s="4"/>
      <c r="K416" s="4"/>
      <c r="L416" s="30"/>
      <c r="M416" s="30"/>
      <c r="N416" s="30"/>
      <c r="O416" s="30"/>
    </row>
    <row r="417" spans="1:15" ht="15.75" customHeight="1" x14ac:dyDescent="0.25">
      <c r="A417" s="4" t="s">
        <v>2207</v>
      </c>
      <c r="B417" s="3" t="s">
        <v>2208</v>
      </c>
      <c r="C417" s="4"/>
      <c r="D417" s="4"/>
      <c r="E417" s="4"/>
      <c r="F417" s="4"/>
      <c r="G417" s="4"/>
      <c r="H417" s="4"/>
      <c r="I417" s="4"/>
      <c r="J417" s="4"/>
      <c r="K417" s="4"/>
      <c r="L417" s="30"/>
      <c r="M417" s="30"/>
      <c r="N417" s="30"/>
      <c r="O417" s="30"/>
    </row>
    <row r="418" spans="1:15" ht="15.75" customHeight="1" x14ac:dyDescent="0.25">
      <c r="A418" s="4" t="s">
        <v>2209</v>
      </c>
      <c r="B418" s="3" t="s">
        <v>2210</v>
      </c>
      <c r="C418" s="4"/>
      <c r="D418" s="4"/>
      <c r="E418" s="4"/>
      <c r="F418" s="4"/>
      <c r="G418" s="4"/>
      <c r="H418" s="4"/>
      <c r="I418" s="4"/>
      <c r="J418" s="4"/>
      <c r="K418" s="4"/>
      <c r="L418" s="30"/>
      <c r="M418" s="30"/>
      <c r="N418" s="30"/>
      <c r="O418" s="30"/>
    </row>
    <row r="419" spans="1:15" ht="15.75" customHeight="1" x14ac:dyDescent="0.25">
      <c r="A419" s="4" t="s">
        <v>548</v>
      </c>
      <c r="B419" s="3" t="s">
        <v>547</v>
      </c>
      <c r="C419" s="51">
        <v>25</v>
      </c>
      <c r="D419" s="51">
        <v>60</v>
      </c>
      <c r="E419" s="51">
        <v>2</v>
      </c>
      <c r="F419" s="51">
        <v>4</v>
      </c>
      <c r="G419" s="51">
        <v>4.5</v>
      </c>
      <c r="H419" s="51">
        <v>6</v>
      </c>
      <c r="I419" s="51">
        <v>8</v>
      </c>
      <c r="J419" s="51">
        <v>25</v>
      </c>
      <c r="K419" s="51">
        <v>12</v>
      </c>
      <c r="L419" s="58">
        <v>30</v>
      </c>
      <c r="M419" s="30" t="s">
        <v>1886</v>
      </c>
      <c r="N419" s="30"/>
      <c r="O419" s="30"/>
    </row>
    <row r="420" spans="1:15" ht="15.75" customHeight="1" x14ac:dyDescent="0.25">
      <c r="A420" s="4" t="s">
        <v>550</v>
      </c>
      <c r="B420" s="3" t="s">
        <v>1687</v>
      </c>
      <c r="C420" s="9">
        <v>10</v>
      </c>
      <c r="D420" s="9">
        <v>70</v>
      </c>
      <c r="E420" s="9">
        <v>2</v>
      </c>
      <c r="F420" s="9">
        <v>2</v>
      </c>
      <c r="G420" s="9">
        <v>3</v>
      </c>
      <c r="H420" s="9">
        <v>4</v>
      </c>
      <c r="I420" s="9">
        <v>10</v>
      </c>
      <c r="J420" s="9">
        <v>30</v>
      </c>
      <c r="K420" s="9">
        <v>12</v>
      </c>
      <c r="L420" s="34">
        <v>30</v>
      </c>
      <c r="M420" s="30" t="s">
        <v>1820</v>
      </c>
      <c r="N420" s="30"/>
      <c r="O420" s="30"/>
    </row>
    <row r="421" spans="1:15" ht="15.75" customHeight="1" x14ac:dyDescent="0.25">
      <c r="A421" s="4" t="s">
        <v>552</v>
      </c>
      <c r="B421" s="3" t="s">
        <v>551</v>
      </c>
      <c r="C421" s="16">
        <v>45</v>
      </c>
      <c r="D421" s="16">
        <v>100</v>
      </c>
      <c r="E421" s="16">
        <v>1</v>
      </c>
      <c r="F421" s="16">
        <v>3.5</v>
      </c>
      <c r="G421" s="16">
        <v>2.5</v>
      </c>
      <c r="H421" s="16">
        <v>4.2</v>
      </c>
      <c r="I421" s="16">
        <v>6</v>
      </c>
      <c r="J421" s="16">
        <v>16</v>
      </c>
      <c r="K421" s="16">
        <v>6</v>
      </c>
      <c r="L421" s="31">
        <v>16</v>
      </c>
      <c r="M421" s="30" t="s">
        <v>1609</v>
      </c>
      <c r="N421" s="30"/>
      <c r="O421" s="30"/>
    </row>
    <row r="422" spans="1:15" ht="15.75" customHeight="1" x14ac:dyDescent="0.25">
      <c r="A422" s="4" t="s">
        <v>554</v>
      </c>
      <c r="B422" s="3" t="s">
        <v>553</v>
      </c>
      <c r="C422" s="16">
        <v>51</v>
      </c>
      <c r="D422" s="16">
        <v>97</v>
      </c>
      <c r="E422" s="16">
        <v>3</v>
      </c>
      <c r="F422" s="16">
        <v>4</v>
      </c>
      <c r="G422" s="16">
        <v>3.2</v>
      </c>
      <c r="H422" s="16">
        <v>4.2</v>
      </c>
      <c r="I422" s="16">
        <v>11</v>
      </c>
      <c r="J422" s="16">
        <v>18</v>
      </c>
      <c r="K422" s="16">
        <v>11</v>
      </c>
      <c r="L422" s="31">
        <v>18</v>
      </c>
      <c r="M422" s="30" t="s">
        <v>1609</v>
      </c>
      <c r="N422" s="30"/>
      <c r="O422" s="30"/>
    </row>
    <row r="423" spans="1:15" ht="15.75" customHeight="1" x14ac:dyDescent="0.25">
      <c r="A423" s="4" t="s">
        <v>556</v>
      </c>
      <c r="B423" s="3" t="s">
        <v>555</v>
      </c>
      <c r="C423" s="7">
        <v>40</v>
      </c>
      <c r="D423" s="7">
        <v>90</v>
      </c>
      <c r="E423" s="7">
        <v>5</v>
      </c>
      <c r="F423" s="7">
        <v>14</v>
      </c>
      <c r="G423" s="51">
        <v>3</v>
      </c>
      <c r="H423" s="51">
        <v>3.4</v>
      </c>
      <c r="I423" s="7">
        <v>5</v>
      </c>
      <c r="J423" s="7">
        <v>15</v>
      </c>
      <c r="K423" s="7">
        <v>8</v>
      </c>
      <c r="L423" s="42">
        <v>20</v>
      </c>
      <c r="M423" s="30" t="s">
        <v>1833</v>
      </c>
      <c r="N423" s="30" t="s">
        <v>1886</v>
      </c>
      <c r="O423" s="30"/>
    </row>
    <row r="424" spans="1:15" ht="15.75" customHeight="1" x14ac:dyDescent="0.25">
      <c r="A424" s="4" t="s">
        <v>558</v>
      </c>
      <c r="B424" s="3" t="s">
        <v>1688</v>
      </c>
      <c r="C424" s="16">
        <v>5</v>
      </c>
      <c r="D424" s="16">
        <v>35</v>
      </c>
      <c r="E424" s="16">
        <v>0.3</v>
      </c>
      <c r="F424" s="16">
        <v>0.7</v>
      </c>
      <c r="G424" s="16">
        <v>1.9</v>
      </c>
      <c r="H424" s="16">
        <v>4.8</v>
      </c>
      <c r="I424" s="16">
        <v>0</v>
      </c>
      <c r="J424" s="16">
        <v>0</v>
      </c>
      <c r="K424" s="16">
        <v>7</v>
      </c>
      <c r="L424" s="31">
        <v>30</v>
      </c>
      <c r="M424" s="30" t="s">
        <v>1609</v>
      </c>
      <c r="N424" s="30"/>
      <c r="O424" s="30"/>
    </row>
    <row r="425" spans="1:15" ht="15.75" customHeight="1" x14ac:dyDescent="0.25">
      <c r="A425" s="4" t="s">
        <v>560</v>
      </c>
      <c r="B425" s="3" t="s">
        <v>559</v>
      </c>
      <c r="C425" s="7">
        <v>30</v>
      </c>
      <c r="D425" s="7">
        <v>55</v>
      </c>
      <c r="E425" s="7">
        <v>2</v>
      </c>
      <c r="F425" s="7">
        <v>8</v>
      </c>
      <c r="G425" s="7">
        <v>5</v>
      </c>
      <c r="H425" s="7">
        <v>7</v>
      </c>
      <c r="I425" s="8">
        <v>10</v>
      </c>
      <c r="J425" s="8">
        <v>25</v>
      </c>
      <c r="K425" s="7">
        <v>20</v>
      </c>
      <c r="L425" s="42">
        <v>30</v>
      </c>
      <c r="M425" s="30" t="s">
        <v>1833</v>
      </c>
      <c r="N425" s="30" t="s">
        <v>1608</v>
      </c>
      <c r="O425" s="30"/>
    </row>
    <row r="426" spans="1:15" ht="15.75" customHeight="1" x14ac:dyDescent="0.25">
      <c r="A426" s="4" t="s">
        <v>2211</v>
      </c>
      <c r="B426" s="3" t="s">
        <v>2212</v>
      </c>
      <c r="C426" s="4"/>
      <c r="D426" s="4"/>
      <c r="E426" s="4"/>
      <c r="F426" s="4"/>
      <c r="G426" s="4"/>
      <c r="H426" s="4"/>
      <c r="I426" s="4"/>
      <c r="J426" s="4"/>
      <c r="K426" s="4"/>
      <c r="L426" s="30"/>
      <c r="M426" s="30"/>
      <c r="N426" s="30"/>
      <c r="O426" s="30"/>
    </row>
    <row r="427" spans="1:15" ht="15.75" customHeight="1" x14ac:dyDescent="0.25">
      <c r="A427" s="4" t="s">
        <v>562</v>
      </c>
      <c r="B427" s="3" t="s">
        <v>561</v>
      </c>
      <c r="C427" s="9">
        <v>10</v>
      </c>
      <c r="D427" s="9">
        <v>45</v>
      </c>
      <c r="E427" s="9">
        <v>2.5</v>
      </c>
      <c r="F427" s="9">
        <v>4</v>
      </c>
      <c r="G427" s="9">
        <v>3</v>
      </c>
      <c r="H427" s="9">
        <v>4</v>
      </c>
      <c r="I427" s="9">
        <v>10</v>
      </c>
      <c r="J427" s="9">
        <v>25</v>
      </c>
      <c r="K427" s="9">
        <v>15</v>
      </c>
      <c r="L427" s="34">
        <v>25</v>
      </c>
      <c r="M427" s="30" t="s">
        <v>1820</v>
      </c>
      <c r="N427" s="30"/>
      <c r="O427" s="30"/>
    </row>
    <row r="428" spans="1:15" ht="15.75" customHeight="1" x14ac:dyDescent="0.25">
      <c r="A428" s="4" t="s">
        <v>2213</v>
      </c>
      <c r="B428" s="3" t="s">
        <v>2214</v>
      </c>
      <c r="C428" s="4"/>
      <c r="D428" s="4"/>
      <c r="E428" s="4"/>
      <c r="F428" s="4"/>
      <c r="G428" s="4"/>
      <c r="H428" s="4"/>
      <c r="I428" s="4"/>
      <c r="J428" s="4"/>
      <c r="K428" s="4"/>
      <c r="L428" s="30"/>
      <c r="M428" s="30"/>
      <c r="N428" s="30"/>
      <c r="O428" s="30"/>
    </row>
    <row r="429" spans="1:15" ht="15.75" customHeight="1" x14ac:dyDescent="0.25">
      <c r="A429" s="4" t="s">
        <v>2215</v>
      </c>
      <c r="B429" s="3" t="s">
        <v>2216</v>
      </c>
      <c r="C429" s="4"/>
      <c r="D429" s="4"/>
      <c r="E429" s="4"/>
      <c r="F429" s="4"/>
      <c r="G429" s="4"/>
      <c r="H429" s="4"/>
      <c r="I429" s="4"/>
      <c r="J429" s="4"/>
      <c r="K429" s="4"/>
      <c r="L429" s="30"/>
      <c r="M429" s="30"/>
      <c r="N429" s="30"/>
      <c r="O429" s="30"/>
    </row>
    <row r="430" spans="1:15" ht="15.75" customHeight="1" x14ac:dyDescent="0.25">
      <c r="A430" s="4" t="s">
        <v>564</v>
      </c>
      <c r="B430" s="3" t="s">
        <v>563</v>
      </c>
      <c r="C430" s="9">
        <v>5</v>
      </c>
      <c r="D430" s="9">
        <v>20</v>
      </c>
      <c r="E430" s="9">
        <v>1</v>
      </c>
      <c r="F430" s="9">
        <v>3</v>
      </c>
      <c r="G430" s="9">
        <v>3.5</v>
      </c>
      <c r="H430" s="9">
        <v>4</v>
      </c>
      <c r="I430" s="9">
        <v>5</v>
      </c>
      <c r="J430" s="9">
        <v>10</v>
      </c>
      <c r="K430" s="9">
        <v>5</v>
      </c>
      <c r="L430" s="34">
        <v>10</v>
      </c>
      <c r="M430" s="30" t="s">
        <v>1820</v>
      </c>
      <c r="N430" s="30"/>
      <c r="O430" s="30"/>
    </row>
    <row r="431" spans="1:15" ht="15.75" customHeight="1" x14ac:dyDescent="0.25">
      <c r="A431" s="4" t="s">
        <v>2217</v>
      </c>
      <c r="B431" s="3" t="s">
        <v>2218</v>
      </c>
      <c r="C431" s="4"/>
      <c r="D431" s="4"/>
      <c r="E431" s="4"/>
      <c r="F431" s="4"/>
      <c r="G431" s="4"/>
      <c r="H431" s="4"/>
      <c r="I431" s="4"/>
      <c r="J431" s="4"/>
      <c r="K431" s="4"/>
      <c r="L431" s="30"/>
      <c r="M431" s="30"/>
      <c r="N431" s="30"/>
      <c r="O431" s="30"/>
    </row>
    <row r="432" spans="1:15" ht="15.75" customHeight="1" x14ac:dyDescent="0.25">
      <c r="A432" s="4" t="s">
        <v>2219</v>
      </c>
      <c r="B432" s="3" t="s">
        <v>2220</v>
      </c>
      <c r="C432" s="4"/>
      <c r="D432" s="4"/>
      <c r="E432" s="4"/>
      <c r="F432" s="4"/>
      <c r="G432" s="4"/>
      <c r="H432" s="4"/>
      <c r="I432" s="4"/>
      <c r="J432" s="4"/>
      <c r="K432" s="4"/>
      <c r="L432" s="30"/>
      <c r="M432" s="30"/>
      <c r="N432" s="30"/>
      <c r="O432" s="30"/>
    </row>
    <row r="433" spans="1:15" ht="15.75" customHeight="1" x14ac:dyDescent="0.25">
      <c r="A433" s="4" t="s">
        <v>566</v>
      </c>
      <c r="B433" s="3" t="s">
        <v>565</v>
      </c>
      <c r="C433" s="54">
        <v>40</v>
      </c>
      <c r="D433" s="54">
        <v>90</v>
      </c>
      <c r="E433" s="54">
        <v>3</v>
      </c>
      <c r="F433" s="54">
        <v>8.5</v>
      </c>
      <c r="G433" s="54">
        <v>3.3</v>
      </c>
      <c r="H433" s="54">
        <v>4.8</v>
      </c>
      <c r="I433" s="54">
        <v>40</v>
      </c>
      <c r="J433" s="54">
        <v>70</v>
      </c>
      <c r="K433" s="54">
        <v>25</v>
      </c>
      <c r="L433" s="55">
        <v>55</v>
      </c>
      <c r="M433" s="30" t="s">
        <v>1636</v>
      </c>
      <c r="N433" s="30"/>
      <c r="O433" s="30"/>
    </row>
    <row r="434" spans="1:15" ht="15.75" customHeight="1" x14ac:dyDescent="0.25">
      <c r="A434" s="4" t="s">
        <v>2221</v>
      </c>
      <c r="B434" s="3" t="s">
        <v>2222</v>
      </c>
      <c r="C434" s="4"/>
      <c r="D434" s="4"/>
      <c r="E434" s="4"/>
      <c r="F434" s="4"/>
      <c r="G434" s="4"/>
      <c r="H434" s="4"/>
      <c r="I434" s="4"/>
      <c r="J434" s="4"/>
      <c r="K434" s="4"/>
      <c r="L434" s="30"/>
      <c r="M434" s="30"/>
      <c r="N434" s="30"/>
      <c r="O434" s="30"/>
    </row>
    <row r="435" spans="1:15" ht="15.75" customHeight="1" x14ac:dyDescent="0.25">
      <c r="A435" s="4" t="s">
        <v>2223</v>
      </c>
      <c r="B435" s="3" t="s">
        <v>2224</v>
      </c>
      <c r="C435" s="4"/>
      <c r="D435" s="4"/>
      <c r="E435" s="4"/>
      <c r="F435" s="4"/>
      <c r="G435" s="4"/>
      <c r="H435" s="4"/>
      <c r="I435" s="4"/>
      <c r="J435" s="4"/>
      <c r="K435" s="4"/>
      <c r="L435" s="30"/>
      <c r="M435" s="30"/>
      <c r="N435" s="30"/>
      <c r="O435" s="30"/>
    </row>
    <row r="436" spans="1:15" ht="15.75" customHeight="1" x14ac:dyDescent="0.25">
      <c r="A436" s="4" t="s">
        <v>2225</v>
      </c>
      <c r="B436" s="3" t="s">
        <v>2226</v>
      </c>
      <c r="C436" s="4"/>
      <c r="D436" s="4"/>
      <c r="E436" s="4"/>
      <c r="F436" s="4"/>
      <c r="G436" s="4"/>
      <c r="H436" s="4"/>
      <c r="I436" s="4"/>
      <c r="J436" s="4"/>
      <c r="K436" s="4"/>
      <c r="L436" s="30"/>
      <c r="M436" s="30"/>
      <c r="N436" s="30"/>
      <c r="O436" s="30"/>
    </row>
    <row r="437" spans="1:15" ht="15.75" customHeight="1" x14ac:dyDescent="0.25">
      <c r="A437" s="4" t="s">
        <v>2227</v>
      </c>
      <c r="B437" s="3" t="s">
        <v>2228</v>
      </c>
      <c r="C437" s="4"/>
      <c r="D437" s="4"/>
      <c r="E437" s="4"/>
      <c r="F437" s="4"/>
      <c r="G437" s="4"/>
      <c r="H437" s="4"/>
      <c r="I437" s="4"/>
      <c r="J437" s="4"/>
      <c r="K437" s="4"/>
      <c r="L437" s="30"/>
      <c r="M437" s="30"/>
      <c r="N437" s="30"/>
      <c r="O437" s="30"/>
    </row>
    <row r="438" spans="1:15" ht="15.75" customHeight="1" x14ac:dyDescent="0.25">
      <c r="A438" s="4" t="s">
        <v>568</v>
      </c>
      <c r="B438" s="3" t="s">
        <v>567</v>
      </c>
      <c r="C438" s="39">
        <v>5</v>
      </c>
      <c r="D438" s="39">
        <v>20</v>
      </c>
      <c r="E438" s="39">
        <v>2</v>
      </c>
      <c r="F438" s="39">
        <v>3</v>
      </c>
      <c r="G438" s="39">
        <v>2.5</v>
      </c>
      <c r="H438" s="39">
        <v>3</v>
      </c>
      <c r="I438" s="39">
        <v>8</v>
      </c>
      <c r="J438" s="39">
        <v>18</v>
      </c>
      <c r="K438" s="39">
        <v>10</v>
      </c>
      <c r="L438" s="40">
        <v>18</v>
      </c>
      <c r="M438" s="61" t="s">
        <v>2229</v>
      </c>
      <c r="N438" s="30"/>
      <c r="O438" s="30"/>
    </row>
    <row r="439" spans="1:15" ht="15.75" customHeight="1" x14ac:dyDescent="0.25">
      <c r="A439" s="4" t="s">
        <v>2230</v>
      </c>
      <c r="B439" s="3" t="s">
        <v>2231</v>
      </c>
      <c r="C439" s="4"/>
      <c r="D439" s="4"/>
      <c r="E439" s="4"/>
      <c r="F439" s="4"/>
      <c r="G439" s="4"/>
      <c r="H439" s="4"/>
      <c r="I439" s="4"/>
      <c r="J439" s="4"/>
      <c r="K439" s="4"/>
      <c r="L439" s="30"/>
      <c r="M439" s="30"/>
      <c r="N439" s="30"/>
      <c r="O439" s="30"/>
    </row>
    <row r="440" spans="1:15" ht="15.75" customHeight="1" x14ac:dyDescent="0.25">
      <c r="A440" s="4" t="s">
        <v>570</v>
      </c>
      <c r="B440" s="3" t="s">
        <v>569</v>
      </c>
      <c r="C440" s="9">
        <v>20</v>
      </c>
      <c r="D440" s="9">
        <v>50</v>
      </c>
      <c r="E440" s="9">
        <v>3</v>
      </c>
      <c r="F440" s="9">
        <v>6</v>
      </c>
      <c r="G440" s="9">
        <v>3</v>
      </c>
      <c r="H440" s="9">
        <v>4</v>
      </c>
      <c r="I440" s="9">
        <v>12</v>
      </c>
      <c r="J440" s="9">
        <v>30</v>
      </c>
      <c r="K440" s="9">
        <v>15</v>
      </c>
      <c r="L440" s="34">
        <v>40</v>
      </c>
      <c r="M440" s="30" t="s">
        <v>1820</v>
      </c>
      <c r="N440" s="30"/>
      <c r="O440" s="30"/>
    </row>
    <row r="441" spans="1:15" ht="15.75" customHeight="1" x14ac:dyDescent="0.25">
      <c r="A441" s="4" t="s">
        <v>572</v>
      </c>
      <c r="B441" s="3" t="s">
        <v>571</v>
      </c>
      <c r="C441" s="9">
        <v>20</v>
      </c>
      <c r="D441" s="9">
        <v>50</v>
      </c>
      <c r="E441" s="9">
        <v>3</v>
      </c>
      <c r="F441" s="9">
        <v>6</v>
      </c>
      <c r="G441" s="9">
        <v>2</v>
      </c>
      <c r="H441" s="9">
        <v>3</v>
      </c>
      <c r="I441" s="9">
        <v>12</v>
      </c>
      <c r="J441" s="9">
        <v>30</v>
      </c>
      <c r="K441" s="9">
        <v>15</v>
      </c>
      <c r="L441" s="34">
        <v>40</v>
      </c>
      <c r="M441" s="30" t="s">
        <v>1820</v>
      </c>
      <c r="N441" s="30"/>
      <c r="O441" s="30"/>
    </row>
    <row r="442" spans="1:15" ht="15.75" customHeight="1" x14ac:dyDescent="0.25">
      <c r="A442" s="4" t="s">
        <v>574</v>
      </c>
      <c r="B442" s="3" t="s">
        <v>573</v>
      </c>
      <c r="C442" s="16">
        <v>10</v>
      </c>
      <c r="D442" s="16">
        <v>60</v>
      </c>
      <c r="E442" s="16">
        <v>6.3</v>
      </c>
      <c r="F442" s="16">
        <v>14.7</v>
      </c>
      <c r="G442" s="16">
        <v>4.2</v>
      </c>
      <c r="H442" s="16">
        <v>5.5</v>
      </c>
      <c r="I442" s="16">
        <v>11</v>
      </c>
      <c r="J442" s="16">
        <v>41</v>
      </c>
      <c r="K442" s="16">
        <v>6</v>
      </c>
      <c r="L442" s="31">
        <v>34</v>
      </c>
      <c r="M442" s="30" t="s">
        <v>1609</v>
      </c>
      <c r="N442" s="30"/>
      <c r="O442" s="30"/>
    </row>
    <row r="443" spans="1:15" ht="15.75" customHeight="1" x14ac:dyDescent="0.25">
      <c r="A443" s="4" t="s">
        <v>576</v>
      </c>
      <c r="B443" s="3" t="s">
        <v>575</v>
      </c>
      <c r="C443" s="43">
        <v>35</v>
      </c>
      <c r="D443" s="43">
        <v>75</v>
      </c>
      <c r="E443" s="43">
        <v>1.5</v>
      </c>
      <c r="F443" s="43">
        <v>2.5</v>
      </c>
      <c r="G443" s="43">
        <v>2</v>
      </c>
      <c r="H443" s="43">
        <v>2.5</v>
      </c>
      <c r="I443" s="43">
        <v>15</v>
      </c>
      <c r="J443" s="43">
        <v>30</v>
      </c>
      <c r="K443" s="4"/>
      <c r="L443" s="30"/>
      <c r="M443" s="30" t="s">
        <v>1837</v>
      </c>
      <c r="N443" s="30"/>
      <c r="O443" s="30"/>
    </row>
    <row r="444" spans="1:15" ht="15.75" customHeight="1" x14ac:dyDescent="0.25">
      <c r="A444" s="4" t="s">
        <v>578</v>
      </c>
      <c r="B444" s="3" t="s">
        <v>577</v>
      </c>
      <c r="C444" s="16">
        <v>10</v>
      </c>
      <c r="D444" s="16">
        <v>75</v>
      </c>
      <c r="E444" s="16">
        <v>1.6</v>
      </c>
      <c r="F444" s="16">
        <v>4.7</v>
      </c>
      <c r="G444" s="16">
        <v>4</v>
      </c>
      <c r="H444" s="16">
        <v>6.3</v>
      </c>
      <c r="I444" s="16">
        <v>8</v>
      </c>
      <c r="J444" s="16">
        <v>22</v>
      </c>
      <c r="K444" s="16">
        <v>9</v>
      </c>
      <c r="L444" s="31">
        <v>22</v>
      </c>
      <c r="M444" s="30" t="s">
        <v>1609</v>
      </c>
      <c r="N444" s="30"/>
      <c r="O444" s="30"/>
    </row>
    <row r="445" spans="1:15" ht="15.75" customHeight="1" x14ac:dyDescent="0.25">
      <c r="A445" s="4" t="s">
        <v>580</v>
      </c>
      <c r="B445" s="14" t="s">
        <v>579</v>
      </c>
      <c r="C445" s="43">
        <v>10</v>
      </c>
      <c r="D445" s="43">
        <v>15</v>
      </c>
      <c r="E445" s="43">
        <v>2</v>
      </c>
      <c r="F445" s="43">
        <v>3</v>
      </c>
      <c r="G445" s="43">
        <v>3.5</v>
      </c>
      <c r="H445" s="43">
        <v>4.5</v>
      </c>
      <c r="I445" s="43">
        <v>6</v>
      </c>
      <c r="J445" s="43">
        <v>15</v>
      </c>
      <c r="K445" s="43">
        <v>10</v>
      </c>
      <c r="L445" s="46">
        <v>20</v>
      </c>
      <c r="M445" s="30" t="s">
        <v>1837</v>
      </c>
      <c r="N445" s="30"/>
      <c r="O445" s="30"/>
    </row>
    <row r="446" spans="1:15" ht="15.75" customHeight="1" x14ac:dyDescent="0.25">
      <c r="A446" s="4" t="s">
        <v>2232</v>
      </c>
      <c r="B446" s="3" t="s">
        <v>2233</v>
      </c>
      <c r="C446" s="4"/>
      <c r="D446" s="4"/>
      <c r="E446" s="4"/>
      <c r="F446" s="4"/>
      <c r="G446" s="4"/>
      <c r="H446" s="4"/>
      <c r="I446" s="4"/>
      <c r="J446" s="4"/>
      <c r="K446" s="4"/>
      <c r="L446" s="30"/>
      <c r="M446" s="30"/>
      <c r="N446" s="30"/>
      <c r="O446" s="30"/>
    </row>
    <row r="447" spans="1:15" ht="15.75" customHeight="1" x14ac:dyDescent="0.25">
      <c r="A447" s="4" t="s">
        <v>2234</v>
      </c>
      <c r="B447" s="3" t="s">
        <v>2235</v>
      </c>
      <c r="C447" s="4"/>
      <c r="D447" s="4"/>
      <c r="E447" s="4"/>
      <c r="F447" s="4"/>
      <c r="G447" s="4"/>
      <c r="H447" s="4"/>
      <c r="I447" s="4"/>
      <c r="J447" s="4"/>
      <c r="K447" s="4"/>
      <c r="L447" s="30"/>
      <c r="M447" s="30"/>
      <c r="N447" s="30"/>
      <c r="O447" s="30"/>
    </row>
    <row r="448" spans="1:15" ht="15.75" customHeight="1" x14ac:dyDescent="0.25">
      <c r="A448" s="4" t="s">
        <v>582</v>
      </c>
      <c r="B448" s="3" t="s">
        <v>581</v>
      </c>
      <c r="C448" s="16">
        <v>20</v>
      </c>
      <c r="D448" s="16">
        <v>120</v>
      </c>
      <c r="E448" s="16">
        <v>2</v>
      </c>
      <c r="F448" s="16">
        <v>4</v>
      </c>
      <c r="G448" s="16">
        <v>3.3</v>
      </c>
      <c r="H448" s="16">
        <v>5</v>
      </c>
      <c r="I448" s="16">
        <v>7</v>
      </c>
      <c r="J448" s="16">
        <v>25</v>
      </c>
      <c r="K448" s="16">
        <v>7</v>
      </c>
      <c r="L448" s="31">
        <v>25</v>
      </c>
      <c r="M448" s="30" t="s">
        <v>1609</v>
      </c>
      <c r="N448" s="30"/>
      <c r="O448" s="30"/>
    </row>
    <row r="449" spans="1:15" ht="15.75" customHeight="1" x14ac:dyDescent="0.25">
      <c r="A449" s="4" t="s">
        <v>584</v>
      </c>
      <c r="B449" s="3" t="s">
        <v>583</v>
      </c>
      <c r="C449" s="9">
        <v>5</v>
      </c>
      <c r="D449" s="9">
        <v>30</v>
      </c>
      <c r="E449" s="9">
        <v>1.5</v>
      </c>
      <c r="F449" s="9">
        <v>3</v>
      </c>
      <c r="G449" s="9">
        <v>3</v>
      </c>
      <c r="H449" s="9">
        <v>4</v>
      </c>
      <c r="I449" s="4"/>
      <c r="J449" s="4"/>
      <c r="K449" s="4"/>
      <c r="L449" s="30"/>
      <c r="M449" s="30" t="s">
        <v>1820</v>
      </c>
      <c r="N449" s="30"/>
      <c r="O449" s="30"/>
    </row>
    <row r="450" spans="1:15" ht="15.75" customHeight="1" x14ac:dyDescent="0.25">
      <c r="A450" s="4" t="s">
        <v>586</v>
      </c>
      <c r="B450" s="14" t="s">
        <v>585</v>
      </c>
      <c r="C450" s="8">
        <v>15</v>
      </c>
      <c r="D450" s="8">
        <v>40</v>
      </c>
      <c r="E450" s="8">
        <v>5</v>
      </c>
      <c r="F450" s="8">
        <v>10</v>
      </c>
      <c r="G450" s="8">
        <v>2.5</v>
      </c>
      <c r="H450" s="8">
        <v>3.5</v>
      </c>
      <c r="I450" s="8">
        <v>20</v>
      </c>
      <c r="J450" s="8">
        <v>40</v>
      </c>
      <c r="K450" s="8">
        <v>15</v>
      </c>
      <c r="L450" s="53">
        <v>40</v>
      </c>
      <c r="M450" s="30" t="s">
        <v>1608</v>
      </c>
      <c r="N450" s="30"/>
      <c r="O450" s="30"/>
    </row>
    <row r="451" spans="1:15" ht="15.75" customHeight="1" x14ac:dyDescent="0.25">
      <c r="A451" s="4" t="s">
        <v>588</v>
      </c>
      <c r="B451" s="3" t="s">
        <v>587</v>
      </c>
      <c r="C451" s="16">
        <v>40</v>
      </c>
      <c r="D451" s="16">
        <v>175</v>
      </c>
      <c r="E451" s="16">
        <v>6</v>
      </c>
      <c r="F451" s="16">
        <v>18</v>
      </c>
      <c r="G451" s="16">
        <v>10.3</v>
      </c>
      <c r="H451" s="16">
        <v>15.6</v>
      </c>
      <c r="I451" s="19">
        <v>15</v>
      </c>
      <c r="J451" s="19">
        <v>30</v>
      </c>
      <c r="K451" s="19">
        <v>12</v>
      </c>
      <c r="L451" s="50">
        <v>25</v>
      </c>
      <c r="M451" s="30" t="s">
        <v>1609</v>
      </c>
      <c r="N451" s="30" t="s">
        <v>1834</v>
      </c>
      <c r="O451" s="30"/>
    </row>
    <row r="452" spans="1:15" ht="15.75" customHeight="1" x14ac:dyDescent="0.25">
      <c r="A452" s="4" t="s">
        <v>2236</v>
      </c>
      <c r="B452" s="3" t="s">
        <v>2237</v>
      </c>
      <c r="C452" s="4"/>
      <c r="D452" s="4"/>
      <c r="E452" s="4"/>
      <c r="F452" s="4"/>
      <c r="G452" s="4"/>
      <c r="H452" s="4"/>
      <c r="I452" s="4"/>
      <c r="J452" s="4"/>
      <c r="K452" s="4"/>
      <c r="L452" s="30"/>
      <c r="M452" s="30"/>
      <c r="N452" s="30"/>
      <c r="O452" s="30"/>
    </row>
    <row r="453" spans="1:15" ht="15.75" customHeight="1" x14ac:dyDescent="0.25">
      <c r="A453" s="4" t="s">
        <v>590</v>
      </c>
      <c r="B453" s="3" t="s">
        <v>589</v>
      </c>
      <c r="C453" s="7">
        <v>40</v>
      </c>
      <c r="D453" s="7">
        <v>90</v>
      </c>
      <c r="E453" s="7">
        <v>2.5</v>
      </c>
      <c r="F453" s="7">
        <v>4</v>
      </c>
      <c r="G453" s="7">
        <v>3</v>
      </c>
      <c r="H453" s="7">
        <v>4</v>
      </c>
      <c r="I453" s="7">
        <v>15</v>
      </c>
      <c r="J453" s="7">
        <v>50</v>
      </c>
      <c r="K453" s="7">
        <v>30</v>
      </c>
      <c r="L453" s="42">
        <v>40</v>
      </c>
      <c r="M453" s="30" t="s">
        <v>1833</v>
      </c>
      <c r="N453" s="30"/>
      <c r="O453" s="30"/>
    </row>
    <row r="454" spans="1:15" ht="15.75" customHeight="1" x14ac:dyDescent="0.25">
      <c r="A454" s="4" t="s">
        <v>592</v>
      </c>
      <c r="B454" s="3" t="s">
        <v>591</v>
      </c>
      <c r="C454" s="16">
        <v>30</v>
      </c>
      <c r="D454" s="16">
        <v>80</v>
      </c>
      <c r="E454" s="16">
        <v>3</v>
      </c>
      <c r="F454" s="16">
        <v>7</v>
      </c>
      <c r="G454" s="16">
        <v>3.5</v>
      </c>
      <c r="H454" s="16">
        <v>5</v>
      </c>
      <c r="I454" s="16">
        <v>15</v>
      </c>
      <c r="J454" s="16">
        <v>25</v>
      </c>
      <c r="K454" s="16">
        <v>15</v>
      </c>
      <c r="L454" s="31">
        <v>30</v>
      </c>
      <c r="M454" s="30" t="s">
        <v>1609</v>
      </c>
      <c r="N454" s="30"/>
      <c r="O454" s="30"/>
    </row>
    <row r="455" spans="1:15" ht="15.75" customHeight="1" x14ac:dyDescent="0.25">
      <c r="A455" s="4" t="s">
        <v>2238</v>
      </c>
      <c r="B455" s="3" t="s">
        <v>2239</v>
      </c>
      <c r="C455" s="4"/>
      <c r="D455" s="4"/>
      <c r="E455" s="4"/>
      <c r="F455" s="4"/>
      <c r="G455" s="4"/>
      <c r="H455" s="4"/>
      <c r="I455" s="4"/>
      <c r="J455" s="4"/>
      <c r="K455" s="4"/>
      <c r="L455" s="30"/>
      <c r="M455" s="30"/>
      <c r="N455" s="30"/>
      <c r="O455" s="30"/>
    </row>
    <row r="456" spans="1:15" ht="15.75" customHeight="1" x14ac:dyDescent="0.25">
      <c r="A456" s="4" t="s">
        <v>594</v>
      </c>
      <c r="B456" s="3" t="s">
        <v>593</v>
      </c>
      <c r="C456" s="4"/>
      <c r="D456" s="43">
        <v>70</v>
      </c>
      <c r="E456" s="43">
        <v>3</v>
      </c>
      <c r="F456" s="43">
        <v>12</v>
      </c>
      <c r="G456" s="43">
        <v>4</v>
      </c>
      <c r="H456" s="43">
        <v>5</v>
      </c>
      <c r="I456" s="43"/>
      <c r="J456" s="43"/>
      <c r="K456" s="4"/>
      <c r="L456" s="30"/>
      <c r="M456" s="30" t="s">
        <v>1837</v>
      </c>
      <c r="N456" s="30"/>
      <c r="O456" s="30"/>
    </row>
    <row r="457" spans="1:15" ht="15.75" customHeight="1" x14ac:dyDescent="0.25">
      <c r="A457" s="4" t="s">
        <v>2240</v>
      </c>
      <c r="B457" s="3" t="s">
        <v>2241</v>
      </c>
      <c r="C457" s="4"/>
      <c r="D457" s="4"/>
      <c r="E457" s="4"/>
      <c r="F457" s="4"/>
      <c r="G457" s="4"/>
      <c r="H457" s="4"/>
      <c r="I457" s="4"/>
      <c r="J457" s="4"/>
      <c r="K457" s="4"/>
      <c r="L457" s="30"/>
      <c r="M457" s="30"/>
      <c r="N457" s="30"/>
      <c r="O457" s="30"/>
    </row>
    <row r="458" spans="1:15" ht="15.75" customHeight="1" x14ac:dyDescent="0.25">
      <c r="A458" s="4" t="s">
        <v>596</v>
      </c>
      <c r="B458" s="3" t="s">
        <v>595</v>
      </c>
      <c r="C458" s="16">
        <v>60</v>
      </c>
      <c r="D458" s="16">
        <v>115</v>
      </c>
      <c r="E458" s="16">
        <v>4</v>
      </c>
      <c r="F458" s="16">
        <v>7</v>
      </c>
      <c r="G458" s="16">
        <v>2.9</v>
      </c>
      <c r="H458" s="16">
        <v>4</v>
      </c>
      <c r="I458" s="16">
        <v>10</v>
      </c>
      <c r="J458" s="16">
        <v>18</v>
      </c>
      <c r="K458" s="16">
        <v>10</v>
      </c>
      <c r="L458" s="31">
        <v>18</v>
      </c>
      <c r="M458" s="30" t="s">
        <v>1609</v>
      </c>
      <c r="N458" s="30"/>
      <c r="O458" s="30"/>
    </row>
    <row r="459" spans="1:15" ht="15.75" customHeight="1" x14ac:dyDescent="0.25">
      <c r="A459" s="4" t="s">
        <v>598</v>
      </c>
      <c r="B459" s="3" t="s">
        <v>597</v>
      </c>
      <c r="C459" s="16">
        <v>18</v>
      </c>
      <c r="D459" s="16">
        <v>80</v>
      </c>
      <c r="E459" s="16">
        <v>2.5</v>
      </c>
      <c r="F459" s="16">
        <v>11.5</v>
      </c>
      <c r="G459" s="16">
        <v>3.5</v>
      </c>
      <c r="H459" s="16">
        <v>6</v>
      </c>
      <c r="I459" s="16">
        <v>12</v>
      </c>
      <c r="J459" s="16">
        <v>50</v>
      </c>
      <c r="K459" s="16">
        <v>6</v>
      </c>
      <c r="L459" s="31">
        <v>45</v>
      </c>
      <c r="M459" s="30" t="s">
        <v>1609</v>
      </c>
      <c r="N459" s="30"/>
      <c r="O459" s="30"/>
    </row>
    <row r="460" spans="1:15" ht="15.75" customHeight="1" x14ac:dyDescent="0.25">
      <c r="A460" s="4" t="s">
        <v>2242</v>
      </c>
      <c r="B460" s="3" t="s">
        <v>2243</v>
      </c>
      <c r="C460" s="4"/>
      <c r="D460" s="4"/>
      <c r="E460" s="4"/>
      <c r="F460" s="4"/>
      <c r="G460" s="4"/>
      <c r="H460" s="4"/>
      <c r="I460" s="4"/>
      <c r="J460" s="4"/>
      <c r="K460" s="4"/>
      <c r="L460" s="30"/>
      <c r="M460" s="30"/>
      <c r="N460" s="30"/>
      <c r="O460" s="30"/>
    </row>
    <row r="461" spans="1:15" ht="15.75" customHeight="1" x14ac:dyDescent="0.25">
      <c r="A461" s="4" t="s">
        <v>600</v>
      </c>
      <c r="B461" s="3" t="s">
        <v>599</v>
      </c>
      <c r="C461" s="43">
        <v>10</v>
      </c>
      <c r="D461" s="43">
        <v>15</v>
      </c>
      <c r="E461" s="4">
        <v>1</v>
      </c>
      <c r="F461" s="43">
        <v>1</v>
      </c>
      <c r="G461" s="4">
        <v>3.5</v>
      </c>
      <c r="H461" s="43">
        <v>3.5</v>
      </c>
      <c r="I461" s="43">
        <v>10</v>
      </c>
      <c r="J461" s="43">
        <v>25</v>
      </c>
      <c r="K461" s="4"/>
      <c r="L461" s="30"/>
      <c r="M461" s="30" t="s">
        <v>1837</v>
      </c>
      <c r="N461" s="30"/>
      <c r="O461" s="30"/>
    </row>
    <row r="462" spans="1:15" ht="15.75" customHeight="1" x14ac:dyDescent="0.25">
      <c r="A462" s="4" t="s">
        <v>602</v>
      </c>
      <c r="B462" s="3" t="s">
        <v>601</v>
      </c>
      <c r="C462" s="9">
        <v>20</v>
      </c>
      <c r="D462" s="9">
        <v>50</v>
      </c>
      <c r="E462" s="9">
        <v>2</v>
      </c>
      <c r="F462" s="9">
        <v>4</v>
      </c>
      <c r="G462" s="9">
        <v>5</v>
      </c>
      <c r="H462" s="9">
        <v>6</v>
      </c>
      <c r="I462" s="9">
        <v>15</v>
      </c>
      <c r="J462" s="9">
        <v>35</v>
      </c>
      <c r="K462" s="9">
        <v>12</v>
      </c>
      <c r="L462" s="34">
        <v>20</v>
      </c>
      <c r="M462" s="30" t="s">
        <v>1820</v>
      </c>
      <c r="N462" s="30"/>
      <c r="O462" s="30"/>
    </row>
    <row r="463" spans="1:15" ht="15.75" customHeight="1" x14ac:dyDescent="0.25">
      <c r="A463" s="4" t="s">
        <v>604</v>
      </c>
      <c r="B463" s="3" t="s">
        <v>603</v>
      </c>
      <c r="C463" s="9">
        <v>40</v>
      </c>
      <c r="D463" s="9">
        <v>65</v>
      </c>
      <c r="E463" s="9">
        <v>2</v>
      </c>
      <c r="F463" s="9">
        <v>4</v>
      </c>
      <c r="G463" s="9">
        <v>3</v>
      </c>
      <c r="H463" s="9">
        <v>4.5</v>
      </c>
      <c r="I463" s="9">
        <v>5</v>
      </c>
      <c r="J463" s="9">
        <v>12</v>
      </c>
      <c r="K463" s="9">
        <v>15</v>
      </c>
      <c r="L463" s="34">
        <v>25</v>
      </c>
      <c r="M463" s="30" t="s">
        <v>1820</v>
      </c>
      <c r="N463" s="30"/>
      <c r="O463" s="30"/>
    </row>
    <row r="464" spans="1:15" ht="15.75" customHeight="1" x14ac:dyDescent="0.25">
      <c r="A464" s="4" t="s">
        <v>2244</v>
      </c>
      <c r="B464" s="3" t="s">
        <v>2245</v>
      </c>
      <c r="C464" s="4"/>
      <c r="D464" s="4"/>
      <c r="E464" s="4"/>
      <c r="F464" s="4"/>
      <c r="G464" s="4"/>
      <c r="H464" s="4"/>
      <c r="I464" s="4"/>
      <c r="J464" s="4"/>
      <c r="K464" s="4"/>
      <c r="L464" s="30"/>
      <c r="M464" s="30"/>
      <c r="N464" s="30"/>
      <c r="O464" s="30"/>
    </row>
    <row r="465" spans="1:15" ht="15.75" customHeight="1" x14ac:dyDescent="0.25">
      <c r="A465" s="4" t="s">
        <v>606</v>
      </c>
      <c r="B465" s="3" t="s">
        <v>2246</v>
      </c>
      <c r="C465" s="9">
        <v>10</v>
      </c>
      <c r="D465" s="9">
        <v>30</v>
      </c>
      <c r="E465" s="9">
        <v>2</v>
      </c>
      <c r="F465" s="9">
        <v>5</v>
      </c>
      <c r="G465" s="9">
        <v>4</v>
      </c>
      <c r="H465" s="9">
        <v>5.5</v>
      </c>
      <c r="I465" s="9">
        <v>10</v>
      </c>
      <c r="J465" s="9">
        <v>20</v>
      </c>
      <c r="K465" s="9">
        <v>10</v>
      </c>
      <c r="L465" s="34">
        <v>20</v>
      </c>
      <c r="M465" s="30" t="s">
        <v>1820</v>
      </c>
      <c r="N465" s="30"/>
      <c r="O465" s="30"/>
    </row>
    <row r="466" spans="1:15" ht="15.75" customHeight="1" x14ac:dyDescent="0.25">
      <c r="A466" s="4" t="s">
        <v>608</v>
      </c>
      <c r="B466" s="14" t="s">
        <v>607</v>
      </c>
      <c r="C466" s="7">
        <v>10</v>
      </c>
      <c r="D466" s="7">
        <v>35</v>
      </c>
      <c r="E466" s="7">
        <v>1.5</v>
      </c>
      <c r="F466" s="7">
        <v>5</v>
      </c>
      <c r="G466" s="7">
        <v>4</v>
      </c>
      <c r="H466" s="7">
        <v>8</v>
      </c>
      <c r="I466" s="7">
        <v>10</v>
      </c>
      <c r="J466" s="7">
        <v>100</v>
      </c>
      <c r="K466" s="7">
        <v>10</v>
      </c>
      <c r="L466" s="42">
        <v>120</v>
      </c>
      <c r="M466" s="30" t="s">
        <v>1833</v>
      </c>
      <c r="N466" s="30"/>
      <c r="O466" s="30"/>
    </row>
    <row r="467" spans="1:15" ht="15.75" customHeight="1" x14ac:dyDescent="0.25">
      <c r="A467" s="4" t="s">
        <v>2247</v>
      </c>
      <c r="B467" s="3" t="s">
        <v>2248</v>
      </c>
      <c r="C467" s="4"/>
      <c r="D467" s="4"/>
      <c r="E467" s="4"/>
      <c r="F467" s="4"/>
      <c r="G467" s="4"/>
      <c r="H467" s="4"/>
      <c r="I467" s="4"/>
      <c r="J467" s="4"/>
      <c r="K467" s="4"/>
      <c r="L467" s="30"/>
      <c r="M467" s="30"/>
      <c r="N467" s="30"/>
      <c r="O467" s="30"/>
    </row>
    <row r="468" spans="1:15" ht="15.75" customHeight="1" x14ac:dyDescent="0.25">
      <c r="A468" s="4" t="s">
        <v>610</v>
      </c>
      <c r="B468" s="14" t="s">
        <v>609</v>
      </c>
      <c r="C468" s="39">
        <v>21</v>
      </c>
      <c r="D468" s="39">
        <v>86</v>
      </c>
      <c r="E468" s="39">
        <v>0.64</v>
      </c>
      <c r="F468" s="39">
        <v>2.2999999999999998</v>
      </c>
      <c r="G468" s="39">
        <v>2.15</v>
      </c>
      <c r="H468" s="39">
        <v>2.66</v>
      </c>
      <c r="I468" s="39">
        <v>3</v>
      </c>
      <c r="J468" s="39">
        <v>6.1</v>
      </c>
      <c r="K468" s="39">
        <v>3</v>
      </c>
      <c r="L468" s="40">
        <v>6.1</v>
      </c>
      <c r="M468" s="52" t="s">
        <v>2249</v>
      </c>
      <c r="N468" s="30"/>
      <c r="O468" s="30"/>
    </row>
    <row r="469" spans="1:15" ht="15.75" customHeight="1" x14ac:dyDescent="0.25">
      <c r="A469" s="4" t="s">
        <v>612</v>
      </c>
      <c r="B469" s="3" t="s">
        <v>611</v>
      </c>
      <c r="C469" s="39">
        <v>5</v>
      </c>
      <c r="D469" s="39">
        <v>25</v>
      </c>
      <c r="E469" s="39">
        <v>2</v>
      </c>
      <c r="F469" s="39">
        <v>6</v>
      </c>
      <c r="G469" s="39">
        <v>2.5</v>
      </c>
      <c r="H469" s="39">
        <v>5</v>
      </c>
      <c r="I469" s="39">
        <v>8</v>
      </c>
      <c r="J469" s="39">
        <v>14</v>
      </c>
      <c r="K469" s="39">
        <v>1.5</v>
      </c>
      <c r="L469" s="40">
        <v>12</v>
      </c>
      <c r="M469" s="30" t="s">
        <v>2250</v>
      </c>
      <c r="N469" s="30"/>
      <c r="O469" s="30"/>
    </row>
    <row r="470" spans="1:15" ht="15.75" customHeight="1" x14ac:dyDescent="0.25">
      <c r="A470" s="4" t="s">
        <v>614</v>
      </c>
      <c r="B470" s="3" t="s">
        <v>613</v>
      </c>
      <c r="C470" s="37">
        <v>30</v>
      </c>
      <c r="D470" s="37">
        <v>45</v>
      </c>
      <c r="E470" s="37">
        <v>5</v>
      </c>
      <c r="F470" s="37">
        <v>10</v>
      </c>
      <c r="G470" s="37">
        <v>7</v>
      </c>
      <c r="H470" s="37">
        <v>8</v>
      </c>
      <c r="I470" s="37">
        <v>20</v>
      </c>
      <c r="J470" s="37">
        <v>60</v>
      </c>
      <c r="K470" s="37">
        <v>20</v>
      </c>
      <c r="L470" s="38">
        <v>40</v>
      </c>
      <c r="M470" s="30" t="s">
        <v>1828</v>
      </c>
      <c r="N470" s="30"/>
      <c r="O470" s="30"/>
    </row>
    <row r="471" spans="1:15" ht="15.75" customHeight="1" x14ac:dyDescent="0.25">
      <c r="A471" s="4" t="s">
        <v>2251</v>
      </c>
      <c r="B471" s="3" t="s">
        <v>2252</v>
      </c>
      <c r="C471" s="4"/>
      <c r="D471" s="4"/>
      <c r="E471" s="4"/>
      <c r="F471" s="4"/>
      <c r="G471" s="4"/>
      <c r="H471" s="4"/>
      <c r="I471" s="4"/>
      <c r="J471" s="4"/>
      <c r="K471" s="4"/>
      <c r="L471" s="30"/>
      <c r="M471" s="30"/>
      <c r="N471" s="30"/>
      <c r="O471" s="30"/>
    </row>
    <row r="472" spans="1:15" ht="15.75" customHeight="1" x14ac:dyDescent="0.25">
      <c r="A472" s="4" t="s">
        <v>616</v>
      </c>
      <c r="B472" s="3" t="s">
        <v>615</v>
      </c>
      <c r="C472" s="16">
        <v>5</v>
      </c>
      <c r="D472" s="16">
        <v>40</v>
      </c>
      <c r="E472" s="16">
        <v>1</v>
      </c>
      <c r="F472" s="16">
        <v>2.5</v>
      </c>
      <c r="G472" s="16">
        <v>2.5</v>
      </c>
      <c r="H472" s="16">
        <v>3.7</v>
      </c>
      <c r="I472" s="16">
        <v>7</v>
      </c>
      <c r="J472" s="16">
        <v>15</v>
      </c>
      <c r="K472" s="16">
        <v>6</v>
      </c>
      <c r="L472" s="31">
        <v>15</v>
      </c>
      <c r="M472" s="30" t="s">
        <v>1609</v>
      </c>
      <c r="N472" s="30"/>
      <c r="O472" s="30"/>
    </row>
    <row r="473" spans="1:15" ht="15.75" customHeight="1" x14ac:dyDescent="0.25">
      <c r="A473" s="4" t="s">
        <v>618</v>
      </c>
      <c r="B473" s="14" t="s">
        <v>617</v>
      </c>
      <c r="C473" s="43">
        <v>6</v>
      </c>
      <c r="D473" s="43">
        <v>32</v>
      </c>
      <c r="E473" s="43">
        <v>1</v>
      </c>
      <c r="F473" s="43">
        <v>2.5</v>
      </c>
      <c r="G473" s="43">
        <v>2.5</v>
      </c>
      <c r="H473" s="43">
        <v>4</v>
      </c>
      <c r="I473" s="43">
        <v>5</v>
      </c>
      <c r="J473" s="43">
        <v>15</v>
      </c>
      <c r="K473" s="43">
        <v>5</v>
      </c>
      <c r="L473" s="46">
        <v>15</v>
      </c>
      <c r="M473" s="30" t="s">
        <v>1837</v>
      </c>
      <c r="N473" s="30"/>
      <c r="O473" s="30"/>
    </row>
    <row r="474" spans="1:15" ht="15.75" customHeight="1" x14ac:dyDescent="0.25">
      <c r="A474" s="4" t="s">
        <v>2253</v>
      </c>
      <c r="B474" s="3" t="s">
        <v>2254</v>
      </c>
      <c r="C474" s="4"/>
      <c r="D474" s="4"/>
      <c r="E474" s="4"/>
      <c r="F474" s="4"/>
      <c r="G474" s="4"/>
      <c r="H474" s="4"/>
      <c r="I474" s="4"/>
      <c r="J474" s="4"/>
      <c r="K474" s="4"/>
      <c r="L474" s="30"/>
      <c r="M474" s="30"/>
      <c r="N474" s="30"/>
      <c r="O474" s="30"/>
    </row>
    <row r="475" spans="1:15" ht="15.75" customHeight="1" x14ac:dyDescent="0.25">
      <c r="A475" s="4" t="s">
        <v>2255</v>
      </c>
      <c r="B475" s="3" t="s">
        <v>2256</v>
      </c>
      <c r="C475" s="4"/>
      <c r="D475" s="4"/>
      <c r="E475" s="4"/>
      <c r="F475" s="4"/>
      <c r="G475" s="4"/>
      <c r="H475" s="4"/>
      <c r="I475" s="4"/>
      <c r="J475" s="4"/>
      <c r="K475" s="4"/>
      <c r="L475" s="30"/>
      <c r="M475" s="30"/>
      <c r="N475" s="30"/>
      <c r="O475" s="30"/>
    </row>
    <row r="476" spans="1:15" ht="15.75" customHeight="1" x14ac:dyDescent="0.25">
      <c r="A476" s="4" t="s">
        <v>2257</v>
      </c>
      <c r="B476" s="3" t="s">
        <v>2258</v>
      </c>
      <c r="C476" s="4"/>
      <c r="D476" s="4"/>
      <c r="E476" s="4"/>
      <c r="F476" s="4"/>
      <c r="G476" s="4"/>
      <c r="H476" s="4"/>
      <c r="I476" s="4"/>
      <c r="J476" s="4"/>
      <c r="K476" s="4"/>
      <c r="L476" s="30"/>
      <c r="M476" s="30"/>
      <c r="N476" s="30"/>
      <c r="O476" s="30"/>
    </row>
    <row r="477" spans="1:15" ht="15.75" customHeight="1" x14ac:dyDescent="0.25">
      <c r="A477" s="4" t="s">
        <v>2259</v>
      </c>
      <c r="B477" s="3" t="s">
        <v>2260</v>
      </c>
      <c r="C477" s="4"/>
      <c r="D477" s="4"/>
      <c r="E477" s="4"/>
      <c r="F477" s="4"/>
      <c r="G477" s="4"/>
      <c r="H477" s="4"/>
      <c r="I477" s="4"/>
      <c r="J477" s="4"/>
      <c r="K477" s="4"/>
      <c r="L477" s="30"/>
      <c r="M477" s="30"/>
      <c r="N477" s="30"/>
      <c r="O477" s="30"/>
    </row>
    <row r="478" spans="1:15" ht="15.75" customHeight="1" x14ac:dyDescent="0.25">
      <c r="A478" s="4" t="s">
        <v>2261</v>
      </c>
      <c r="B478" s="3" t="s">
        <v>2262</v>
      </c>
      <c r="C478" s="4"/>
      <c r="D478" s="4"/>
      <c r="E478" s="4"/>
      <c r="F478" s="4"/>
      <c r="G478" s="4"/>
      <c r="H478" s="4"/>
      <c r="I478" s="4"/>
      <c r="J478" s="4"/>
      <c r="K478" s="4"/>
      <c r="L478" s="30"/>
      <c r="M478" s="30"/>
      <c r="N478" s="30"/>
      <c r="O478" s="30"/>
    </row>
    <row r="479" spans="1:15" ht="15.75" customHeight="1" x14ac:dyDescent="0.25">
      <c r="A479" s="4" t="s">
        <v>2263</v>
      </c>
      <c r="B479" s="3" t="s">
        <v>2264</v>
      </c>
      <c r="C479" s="4"/>
      <c r="D479" s="4"/>
      <c r="E479" s="4"/>
      <c r="F479" s="4"/>
      <c r="G479" s="4"/>
      <c r="H479" s="4"/>
      <c r="I479" s="4"/>
      <c r="J479" s="4"/>
      <c r="K479" s="4"/>
      <c r="L479" s="30"/>
      <c r="M479" s="30"/>
      <c r="N479" s="30"/>
      <c r="O479" s="30"/>
    </row>
    <row r="480" spans="1:15" ht="15.75" customHeight="1" x14ac:dyDescent="0.25">
      <c r="A480" s="4" t="s">
        <v>620</v>
      </c>
      <c r="B480" s="3" t="s">
        <v>619</v>
      </c>
      <c r="C480" s="16">
        <v>20</v>
      </c>
      <c r="D480" s="16">
        <v>75</v>
      </c>
      <c r="E480" s="16">
        <v>2.2000000000000002</v>
      </c>
      <c r="F480" s="16">
        <v>11.3</v>
      </c>
      <c r="G480" s="16">
        <v>2.8</v>
      </c>
      <c r="H480" s="16">
        <v>4</v>
      </c>
      <c r="I480" s="16">
        <v>5</v>
      </c>
      <c r="J480" s="16">
        <v>30</v>
      </c>
      <c r="K480" s="16">
        <v>9</v>
      </c>
      <c r="L480" s="31">
        <v>34</v>
      </c>
      <c r="M480" s="30" t="s">
        <v>1609</v>
      </c>
      <c r="N480" s="30"/>
      <c r="O480" s="30"/>
    </row>
    <row r="481" spans="1:15" ht="15.75" customHeight="1" x14ac:dyDescent="0.25">
      <c r="A481" s="4" t="s">
        <v>622</v>
      </c>
      <c r="B481" s="3" t="s">
        <v>621</v>
      </c>
      <c r="C481" s="7">
        <v>20</v>
      </c>
      <c r="D481" s="7">
        <v>60</v>
      </c>
      <c r="E481" s="7">
        <v>3</v>
      </c>
      <c r="F481" s="7">
        <v>4</v>
      </c>
      <c r="G481" s="7">
        <v>3.2</v>
      </c>
      <c r="H481" s="7">
        <v>3.5</v>
      </c>
      <c r="I481" s="7">
        <v>5</v>
      </c>
      <c r="J481" s="7">
        <v>12</v>
      </c>
      <c r="K481" s="7">
        <v>5</v>
      </c>
      <c r="L481" s="42">
        <v>12</v>
      </c>
      <c r="M481" s="30" t="s">
        <v>1833</v>
      </c>
      <c r="N481" s="30"/>
      <c r="O481" s="30"/>
    </row>
    <row r="482" spans="1:15" ht="15.75" customHeight="1" x14ac:dyDescent="0.25">
      <c r="A482" s="4" t="s">
        <v>625</v>
      </c>
      <c r="B482" s="3" t="s">
        <v>624</v>
      </c>
      <c r="C482" s="8">
        <v>10</v>
      </c>
      <c r="D482" s="8">
        <v>30</v>
      </c>
      <c r="E482" s="8">
        <v>1.5</v>
      </c>
      <c r="F482" s="8">
        <v>2.5</v>
      </c>
      <c r="G482" s="8">
        <v>3.5</v>
      </c>
      <c r="H482" s="8">
        <v>4</v>
      </c>
      <c r="I482" s="8">
        <v>5</v>
      </c>
      <c r="J482" s="8">
        <v>10</v>
      </c>
      <c r="K482" s="8">
        <v>10</v>
      </c>
      <c r="L482" s="53">
        <v>20</v>
      </c>
      <c r="M482" s="30" t="s">
        <v>1608</v>
      </c>
      <c r="N482" s="30"/>
      <c r="O482" s="30"/>
    </row>
    <row r="483" spans="1:15" ht="15.75" customHeight="1" x14ac:dyDescent="0.25">
      <c r="A483" s="4" t="s">
        <v>2265</v>
      </c>
      <c r="B483" s="3" t="s">
        <v>2266</v>
      </c>
      <c r="C483" s="4"/>
      <c r="D483" s="4"/>
      <c r="E483" s="4"/>
      <c r="F483" s="4"/>
      <c r="G483" s="4"/>
      <c r="H483" s="4"/>
      <c r="I483" s="4"/>
      <c r="J483" s="4"/>
      <c r="K483" s="4"/>
      <c r="L483" s="30"/>
      <c r="M483" s="30"/>
      <c r="N483" s="30"/>
      <c r="O483" s="30"/>
    </row>
    <row r="484" spans="1:15" ht="15.75" customHeight="1" x14ac:dyDescent="0.25">
      <c r="A484" s="4" t="s">
        <v>2267</v>
      </c>
      <c r="B484" s="3" t="s">
        <v>2268</v>
      </c>
      <c r="C484" s="4"/>
      <c r="D484" s="4"/>
      <c r="E484" s="4"/>
      <c r="F484" s="4"/>
      <c r="G484" s="4"/>
      <c r="H484" s="4"/>
      <c r="I484" s="4"/>
      <c r="J484" s="4"/>
      <c r="K484" s="4"/>
      <c r="L484" s="30"/>
      <c r="M484" s="30"/>
      <c r="N484" s="30"/>
      <c r="O484" s="30"/>
    </row>
    <row r="485" spans="1:15" ht="15.75" customHeight="1" x14ac:dyDescent="0.25">
      <c r="A485" s="4" t="s">
        <v>2269</v>
      </c>
      <c r="B485" s="3" t="s">
        <v>2270</v>
      </c>
      <c r="C485" s="4"/>
      <c r="D485" s="4"/>
      <c r="E485" s="4"/>
      <c r="F485" s="4"/>
      <c r="G485" s="4"/>
      <c r="H485" s="4"/>
      <c r="I485" s="4"/>
      <c r="J485" s="4"/>
      <c r="K485" s="4"/>
      <c r="L485" s="30"/>
      <c r="M485" s="30"/>
      <c r="N485" s="30"/>
      <c r="O485" s="30"/>
    </row>
    <row r="486" spans="1:15" ht="15.75" customHeight="1" x14ac:dyDescent="0.25">
      <c r="A486" s="4" t="s">
        <v>2271</v>
      </c>
      <c r="B486" s="3" t="s">
        <v>2272</v>
      </c>
      <c r="C486" s="4"/>
      <c r="D486" s="4"/>
      <c r="E486" s="4"/>
      <c r="F486" s="4"/>
      <c r="G486" s="4"/>
      <c r="H486" s="4"/>
      <c r="I486" s="4"/>
      <c r="J486" s="4"/>
      <c r="K486" s="4"/>
      <c r="L486" s="30"/>
      <c r="M486" s="30"/>
      <c r="N486" s="30"/>
      <c r="O486" s="30"/>
    </row>
    <row r="487" spans="1:15" ht="15.75" customHeight="1" x14ac:dyDescent="0.25">
      <c r="A487" s="4" t="s">
        <v>627</v>
      </c>
      <c r="B487" s="3" t="s">
        <v>626</v>
      </c>
      <c r="C487" s="9">
        <v>3</v>
      </c>
      <c r="D487" s="9">
        <v>15</v>
      </c>
      <c r="E487" s="9">
        <v>0.5</v>
      </c>
      <c r="F487" s="9">
        <v>1</v>
      </c>
      <c r="G487" s="9">
        <v>2</v>
      </c>
      <c r="H487" s="9">
        <v>2.5</v>
      </c>
      <c r="I487" s="9">
        <v>4</v>
      </c>
      <c r="J487" s="9">
        <v>8</v>
      </c>
      <c r="K487" s="9">
        <v>4</v>
      </c>
      <c r="L487" s="34">
        <v>8</v>
      </c>
      <c r="M487" s="30" t="s">
        <v>1820</v>
      </c>
      <c r="N487" s="30"/>
      <c r="O487" s="30"/>
    </row>
    <row r="488" spans="1:15" ht="15.75" customHeight="1" x14ac:dyDescent="0.25">
      <c r="A488" s="4" t="s">
        <v>629</v>
      </c>
      <c r="B488" s="3" t="s">
        <v>2273</v>
      </c>
      <c r="C488" s="16">
        <v>10</v>
      </c>
      <c r="D488" s="16">
        <v>40</v>
      </c>
      <c r="E488" s="16">
        <v>2</v>
      </c>
      <c r="F488" s="16">
        <v>8</v>
      </c>
      <c r="G488" s="16">
        <v>1.5</v>
      </c>
      <c r="H488" s="16">
        <v>3.5</v>
      </c>
      <c r="I488" s="9">
        <v>7</v>
      </c>
      <c r="J488" s="9">
        <v>10</v>
      </c>
      <c r="K488" s="9">
        <v>7</v>
      </c>
      <c r="L488" s="34">
        <v>10</v>
      </c>
      <c r="M488" s="30" t="s">
        <v>1609</v>
      </c>
      <c r="N488" s="30" t="s">
        <v>1820</v>
      </c>
      <c r="O488" s="30"/>
    </row>
    <row r="489" spans="1:15" ht="15.75" customHeight="1" x14ac:dyDescent="0.25">
      <c r="A489" s="4" t="s">
        <v>2274</v>
      </c>
      <c r="B489" s="3" t="s">
        <v>2275</v>
      </c>
      <c r="C489" s="4"/>
      <c r="D489" s="4"/>
      <c r="E489" s="4"/>
      <c r="F489" s="4"/>
      <c r="G489" s="4"/>
      <c r="H489" s="4"/>
      <c r="I489" s="4"/>
      <c r="J489" s="4"/>
      <c r="K489" s="4"/>
      <c r="L489" s="30"/>
      <c r="M489" s="30"/>
      <c r="N489" s="30"/>
      <c r="O489" s="30"/>
    </row>
    <row r="490" spans="1:15" ht="15.75" customHeight="1" x14ac:dyDescent="0.25">
      <c r="A490" s="4" t="s">
        <v>631</v>
      </c>
      <c r="B490" s="3" t="s">
        <v>630</v>
      </c>
      <c r="C490" s="16">
        <v>10</v>
      </c>
      <c r="D490" s="16">
        <v>50</v>
      </c>
      <c r="E490" s="16">
        <v>5.7</v>
      </c>
      <c r="F490" s="16">
        <v>10.8</v>
      </c>
      <c r="G490" s="16">
        <v>3.2</v>
      </c>
      <c r="H490" s="16">
        <v>4</v>
      </c>
      <c r="I490" s="16">
        <v>9</v>
      </c>
      <c r="J490" s="16">
        <v>32</v>
      </c>
      <c r="K490" s="16">
        <v>7</v>
      </c>
      <c r="L490" s="31">
        <v>35</v>
      </c>
      <c r="M490" s="30" t="s">
        <v>1609</v>
      </c>
      <c r="N490" s="30"/>
      <c r="O490" s="30"/>
    </row>
    <row r="491" spans="1:15" ht="15.75" customHeight="1" x14ac:dyDescent="0.25">
      <c r="A491" s="4" t="s">
        <v>2276</v>
      </c>
      <c r="B491" s="3" t="s">
        <v>2277</v>
      </c>
      <c r="C491" s="4"/>
      <c r="D491" s="4"/>
      <c r="E491" s="4"/>
      <c r="F491" s="4"/>
      <c r="G491" s="4"/>
      <c r="H491" s="4"/>
      <c r="I491" s="4"/>
      <c r="J491" s="4"/>
      <c r="K491" s="4"/>
      <c r="L491" s="30"/>
      <c r="M491" s="30"/>
      <c r="N491" s="30"/>
      <c r="O491" s="30"/>
    </row>
    <row r="492" spans="1:15" ht="15.75" customHeight="1" x14ac:dyDescent="0.25">
      <c r="A492" s="4" t="s">
        <v>2278</v>
      </c>
      <c r="B492" s="3" t="s">
        <v>2279</v>
      </c>
      <c r="C492" s="4"/>
      <c r="D492" s="4"/>
      <c r="E492" s="4"/>
      <c r="F492" s="4"/>
      <c r="G492" s="4"/>
      <c r="H492" s="4"/>
      <c r="I492" s="4"/>
      <c r="J492" s="4"/>
      <c r="K492" s="4"/>
      <c r="L492" s="30"/>
      <c r="M492" s="30"/>
      <c r="N492" s="30"/>
      <c r="O492" s="30"/>
    </row>
    <row r="493" spans="1:15" ht="15.75" customHeight="1" x14ac:dyDescent="0.25">
      <c r="A493" s="4" t="s">
        <v>2280</v>
      </c>
      <c r="B493" s="3" t="s">
        <v>2281</v>
      </c>
      <c r="C493" s="4"/>
      <c r="D493" s="4"/>
      <c r="E493" s="4"/>
      <c r="F493" s="4"/>
      <c r="G493" s="4"/>
      <c r="H493" s="4"/>
      <c r="I493" s="4"/>
      <c r="J493" s="4"/>
      <c r="K493" s="4"/>
      <c r="L493" s="30"/>
      <c r="M493" s="30"/>
      <c r="N493" s="30"/>
      <c r="O493" s="30"/>
    </row>
    <row r="494" spans="1:15" ht="15.75" customHeight="1" x14ac:dyDescent="0.25">
      <c r="A494" s="4" t="s">
        <v>633</v>
      </c>
      <c r="B494" s="3" t="s">
        <v>632</v>
      </c>
      <c r="C494" s="39">
        <v>10</v>
      </c>
      <c r="D494" s="39">
        <v>67.5</v>
      </c>
      <c r="E494" s="39">
        <v>2.5</v>
      </c>
      <c r="F494" s="39">
        <v>5</v>
      </c>
      <c r="G494" s="39">
        <v>3.5</v>
      </c>
      <c r="H494" s="39">
        <v>5.5</v>
      </c>
      <c r="I494" s="39">
        <v>5</v>
      </c>
      <c r="J494" s="39">
        <v>15</v>
      </c>
      <c r="K494" s="39">
        <v>5</v>
      </c>
      <c r="L494" s="40">
        <v>15</v>
      </c>
      <c r="M494" s="30" t="s">
        <v>2282</v>
      </c>
      <c r="N494" s="30"/>
      <c r="O494" s="30"/>
    </row>
    <row r="495" spans="1:15" ht="15.75" customHeight="1" x14ac:dyDescent="0.25">
      <c r="A495" s="4" t="s">
        <v>635</v>
      </c>
      <c r="B495" s="3" t="s">
        <v>634</v>
      </c>
      <c r="C495" s="7">
        <v>30</v>
      </c>
      <c r="D495" s="7">
        <v>40</v>
      </c>
      <c r="E495" s="7">
        <v>10</v>
      </c>
      <c r="F495" s="7">
        <v>25</v>
      </c>
      <c r="G495" s="4">
        <v>3</v>
      </c>
      <c r="H495" s="7">
        <v>3</v>
      </c>
      <c r="I495" s="7">
        <v>20</v>
      </c>
      <c r="J495" s="7">
        <v>30</v>
      </c>
      <c r="K495" s="7">
        <v>20</v>
      </c>
      <c r="L495" s="42">
        <v>30</v>
      </c>
      <c r="M495" s="30" t="s">
        <v>1833</v>
      </c>
      <c r="N495" s="30"/>
      <c r="O495" s="30"/>
    </row>
    <row r="496" spans="1:15" ht="15.75" customHeight="1" x14ac:dyDescent="0.25">
      <c r="A496" s="4" t="s">
        <v>637</v>
      </c>
      <c r="B496" s="3" t="s">
        <v>636</v>
      </c>
      <c r="C496" s="16">
        <v>20</v>
      </c>
      <c r="D496" s="16">
        <v>60</v>
      </c>
      <c r="E496" s="16">
        <v>2</v>
      </c>
      <c r="F496" s="16">
        <v>4</v>
      </c>
      <c r="G496" s="16">
        <v>3.5</v>
      </c>
      <c r="H496" s="16">
        <v>5</v>
      </c>
      <c r="I496" s="16">
        <v>10</v>
      </c>
      <c r="J496" s="16">
        <v>30</v>
      </c>
      <c r="K496" s="16">
        <v>10</v>
      </c>
      <c r="L496" s="31">
        <v>30</v>
      </c>
      <c r="M496" s="30" t="s">
        <v>1609</v>
      </c>
      <c r="N496" s="30"/>
      <c r="O496" s="30"/>
    </row>
    <row r="497" spans="1:15" ht="15.75" customHeight="1" x14ac:dyDescent="0.25">
      <c r="A497" s="4" t="s">
        <v>639</v>
      </c>
      <c r="B497" s="3" t="s">
        <v>638</v>
      </c>
      <c r="C497" s="16">
        <v>8</v>
      </c>
      <c r="D497" s="16">
        <v>65</v>
      </c>
      <c r="E497" s="16">
        <v>2.4</v>
      </c>
      <c r="F497" s="16">
        <v>4</v>
      </c>
      <c r="G497" s="16">
        <v>4.3</v>
      </c>
      <c r="H497" s="16">
        <v>5</v>
      </c>
      <c r="I497" s="16">
        <v>5</v>
      </c>
      <c r="J497" s="16">
        <v>26</v>
      </c>
      <c r="K497" s="16">
        <v>7</v>
      </c>
      <c r="L497" s="31">
        <v>37</v>
      </c>
      <c r="M497" s="30" t="s">
        <v>1609</v>
      </c>
      <c r="N497" s="30"/>
      <c r="O497" s="30"/>
    </row>
    <row r="498" spans="1:15" ht="15.75" customHeight="1" x14ac:dyDescent="0.25">
      <c r="A498" s="4" t="s">
        <v>2283</v>
      </c>
      <c r="B498" s="3" t="s">
        <v>2284</v>
      </c>
      <c r="C498" s="4"/>
      <c r="D498" s="4"/>
      <c r="E498" s="4"/>
      <c r="F498" s="4"/>
      <c r="G498" s="4"/>
      <c r="H498" s="4"/>
      <c r="I498" s="4"/>
      <c r="J498" s="4"/>
      <c r="K498" s="4"/>
      <c r="L498" s="30"/>
      <c r="M498" s="30"/>
      <c r="N498" s="30"/>
      <c r="O498" s="30"/>
    </row>
    <row r="499" spans="1:15" ht="15.75" customHeight="1" x14ac:dyDescent="0.25">
      <c r="A499" s="4" t="s">
        <v>2285</v>
      </c>
      <c r="B499" s="3" t="s">
        <v>2286</v>
      </c>
      <c r="C499" s="4"/>
      <c r="D499" s="4"/>
      <c r="E499" s="4"/>
      <c r="F499" s="4"/>
      <c r="G499" s="4"/>
      <c r="H499" s="4"/>
      <c r="I499" s="4"/>
      <c r="J499" s="4"/>
      <c r="K499" s="4"/>
      <c r="L499" s="30"/>
      <c r="M499" s="30"/>
      <c r="N499" s="30"/>
      <c r="O499" s="30"/>
    </row>
    <row r="500" spans="1:15" ht="15.75" customHeight="1" x14ac:dyDescent="0.25">
      <c r="A500" s="4" t="s">
        <v>2287</v>
      </c>
      <c r="B500" s="3" t="s">
        <v>2288</v>
      </c>
      <c r="C500" s="4"/>
      <c r="D500" s="4"/>
      <c r="E500" s="4"/>
      <c r="F500" s="4"/>
      <c r="G500" s="4"/>
      <c r="H500" s="4"/>
      <c r="I500" s="4"/>
      <c r="J500" s="4"/>
      <c r="K500" s="4"/>
      <c r="L500" s="30"/>
      <c r="M500" s="30"/>
      <c r="N500" s="30"/>
      <c r="O500" s="30"/>
    </row>
    <row r="501" spans="1:15" ht="15.75" customHeight="1" x14ac:dyDescent="0.25">
      <c r="A501" s="4" t="s">
        <v>641</v>
      </c>
      <c r="B501" s="3" t="s">
        <v>640</v>
      </c>
      <c r="C501" s="4"/>
      <c r="D501" s="4"/>
      <c r="E501" s="4"/>
      <c r="F501" s="4"/>
      <c r="G501" s="4">
        <v>3.5</v>
      </c>
      <c r="H501" s="39">
        <v>3.5</v>
      </c>
      <c r="I501" s="4"/>
      <c r="J501" s="4"/>
      <c r="K501" s="4"/>
      <c r="L501" s="30"/>
      <c r="M501" s="30" t="s">
        <v>2289</v>
      </c>
      <c r="N501" s="30"/>
      <c r="O501" s="30"/>
    </row>
    <row r="502" spans="1:15" ht="15.75" customHeight="1" x14ac:dyDescent="0.25">
      <c r="A502" s="4" t="s">
        <v>643</v>
      </c>
      <c r="B502" s="3" t="s">
        <v>1698</v>
      </c>
      <c r="C502" s="16">
        <v>13</v>
      </c>
      <c r="D502" s="16">
        <v>78</v>
      </c>
      <c r="E502" s="16">
        <v>1</v>
      </c>
      <c r="F502" s="16">
        <v>5</v>
      </c>
      <c r="G502" s="16">
        <v>2.8</v>
      </c>
      <c r="H502" s="16">
        <v>3</v>
      </c>
      <c r="I502" s="16">
        <v>5</v>
      </c>
      <c r="J502" s="16">
        <v>27</v>
      </c>
      <c r="K502" s="16">
        <v>11</v>
      </c>
      <c r="L502" s="31">
        <v>21</v>
      </c>
      <c r="M502" s="30" t="s">
        <v>1609</v>
      </c>
      <c r="N502" s="30"/>
      <c r="O502" s="30"/>
    </row>
    <row r="503" spans="1:15" ht="15.75" customHeight="1" x14ac:dyDescent="0.25">
      <c r="A503" s="4" t="s">
        <v>645</v>
      </c>
      <c r="B503" s="3" t="s">
        <v>644</v>
      </c>
      <c r="C503" s="16">
        <v>30</v>
      </c>
      <c r="D503" s="16">
        <v>70</v>
      </c>
      <c r="E503" s="16">
        <v>1.4</v>
      </c>
      <c r="F503" s="16">
        <v>3.5</v>
      </c>
      <c r="G503" s="16">
        <v>3.5</v>
      </c>
      <c r="H503" s="16">
        <v>4.5</v>
      </c>
      <c r="I503" s="16">
        <v>10</v>
      </c>
      <c r="J503" s="16">
        <v>11</v>
      </c>
      <c r="K503" s="16">
        <v>10</v>
      </c>
      <c r="L503" s="31">
        <v>11</v>
      </c>
      <c r="M503" s="30" t="s">
        <v>1609</v>
      </c>
      <c r="N503" s="30"/>
      <c r="O503" s="30"/>
    </row>
    <row r="504" spans="1:15" ht="15.75" customHeight="1" x14ac:dyDescent="0.25">
      <c r="A504" s="4" t="s">
        <v>647</v>
      </c>
      <c r="B504" s="3" t="s">
        <v>646</v>
      </c>
      <c r="C504" s="16">
        <v>20</v>
      </c>
      <c r="D504" s="16">
        <v>90</v>
      </c>
      <c r="E504" s="16">
        <v>3</v>
      </c>
      <c r="F504" s="16">
        <v>9</v>
      </c>
      <c r="G504" s="16">
        <v>2</v>
      </c>
      <c r="H504" s="16">
        <v>3.7</v>
      </c>
      <c r="I504" s="16">
        <v>10</v>
      </c>
      <c r="J504" s="16">
        <v>70</v>
      </c>
      <c r="K504" s="16">
        <v>10</v>
      </c>
      <c r="L504" s="31">
        <v>60</v>
      </c>
      <c r="M504" s="30" t="s">
        <v>1609</v>
      </c>
      <c r="N504" s="30"/>
      <c r="O504" s="30"/>
    </row>
    <row r="505" spans="1:15" ht="15.75" customHeight="1" x14ac:dyDescent="0.25">
      <c r="A505" s="4" t="s">
        <v>649</v>
      </c>
      <c r="B505" s="14" t="s">
        <v>648</v>
      </c>
      <c r="C505" s="8">
        <v>4</v>
      </c>
      <c r="D505" s="8">
        <v>10</v>
      </c>
      <c r="E505" s="8">
        <v>1</v>
      </c>
      <c r="F505" s="8">
        <v>1.5</v>
      </c>
      <c r="G505" s="8">
        <v>2</v>
      </c>
      <c r="H505" s="8">
        <v>2.5</v>
      </c>
      <c r="I505" s="8">
        <v>10</v>
      </c>
      <c r="J505" s="8">
        <v>15</v>
      </c>
      <c r="K505" s="8">
        <v>10</v>
      </c>
      <c r="L505" s="53">
        <v>15</v>
      </c>
      <c r="M505" s="30" t="s">
        <v>1608</v>
      </c>
      <c r="N505" s="30"/>
      <c r="O505" s="30"/>
    </row>
    <row r="506" spans="1:15" ht="15.75" customHeight="1" x14ac:dyDescent="0.25">
      <c r="A506" s="4" t="s">
        <v>651</v>
      </c>
      <c r="B506" s="14" t="s">
        <v>650</v>
      </c>
      <c r="C506" s="8">
        <v>5</v>
      </c>
      <c r="D506" s="8">
        <v>20</v>
      </c>
      <c r="E506" s="8">
        <v>1</v>
      </c>
      <c r="F506" s="8">
        <v>2.5</v>
      </c>
      <c r="G506" s="8">
        <v>2</v>
      </c>
      <c r="H506" s="8">
        <v>2.5</v>
      </c>
      <c r="I506" s="8">
        <v>0</v>
      </c>
      <c r="J506" s="8">
        <v>0</v>
      </c>
      <c r="K506" s="8">
        <v>10</v>
      </c>
      <c r="L506" s="53">
        <v>15</v>
      </c>
      <c r="M506" s="30" t="s">
        <v>1608</v>
      </c>
      <c r="N506" s="30"/>
      <c r="O506" s="30"/>
    </row>
    <row r="507" spans="1:15" ht="15.75" customHeight="1" x14ac:dyDescent="0.25">
      <c r="A507" s="4" t="s">
        <v>2290</v>
      </c>
      <c r="B507" s="3" t="s">
        <v>2291</v>
      </c>
      <c r="C507" s="4"/>
      <c r="D507" s="4"/>
      <c r="E507" s="4"/>
      <c r="F507" s="4"/>
      <c r="G507" s="4"/>
      <c r="H507" s="4"/>
      <c r="I507" s="4"/>
      <c r="J507" s="4"/>
      <c r="K507" s="4"/>
      <c r="L507" s="30"/>
      <c r="M507" s="30"/>
      <c r="N507" s="30"/>
      <c r="O507" s="30"/>
    </row>
    <row r="508" spans="1:15" ht="15.75" customHeight="1" x14ac:dyDescent="0.25">
      <c r="A508" s="4" t="s">
        <v>653</v>
      </c>
      <c r="B508" s="3" t="s">
        <v>652</v>
      </c>
      <c r="C508" s="7">
        <v>20</v>
      </c>
      <c r="D508" s="7">
        <v>30</v>
      </c>
      <c r="E508" s="7">
        <v>2.5</v>
      </c>
      <c r="F508" s="7">
        <v>4</v>
      </c>
      <c r="G508" s="7">
        <v>4</v>
      </c>
      <c r="H508" s="7">
        <v>5</v>
      </c>
      <c r="I508" s="7">
        <v>10</v>
      </c>
      <c r="J508" s="7">
        <v>20</v>
      </c>
      <c r="K508" s="7">
        <v>10</v>
      </c>
      <c r="L508" s="42">
        <v>20</v>
      </c>
      <c r="M508" s="30" t="s">
        <v>1833</v>
      </c>
      <c r="N508" s="30"/>
      <c r="O508" s="30"/>
    </row>
    <row r="509" spans="1:15" ht="15.75" customHeight="1" x14ac:dyDescent="0.25">
      <c r="A509" s="4" t="s">
        <v>655</v>
      </c>
      <c r="B509" s="3" t="s">
        <v>654</v>
      </c>
      <c r="C509" s="16">
        <v>13</v>
      </c>
      <c r="D509" s="16">
        <v>70</v>
      </c>
      <c r="E509" s="16">
        <v>1.2</v>
      </c>
      <c r="F509" s="16">
        <v>5.3</v>
      </c>
      <c r="G509" s="16">
        <v>2.2000000000000002</v>
      </c>
      <c r="H509" s="16">
        <v>3.1</v>
      </c>
      <c r="I509" s="16">
        <v>6</v>
      </c>
      <c r="J509" s="16">
        <v>27</v>
      </c>
      <c r="K509" s="16">
        <v>6</v>
      </c>
      <c r="L509" s="31">
        <v>35</v>
      </c>
      <c r="M509" s="30" t="s">
        <v>1609</v>
      </c>
      <c r="N509" s="30"/>
      <c r="O509" s="30"/>
    </row>
    <row r="510" spans="1:15" ht="15.75" customHeight="1" x14ac:dyDescent="0.25">
      <c r="A510" s="4" t="s">
        <v>657</v>
      </c>
      <c r="B510" s="3" t="s">
        <v>656</v>
      </c>
      <c r="C510" s="16">
        <v>30</v>
      </c>
      <c r="D510" s="16">
        <v>100</v>
      </c>
      <c r="E510" s="16">
        <v>4</v>
      </c>
      <c r="F510" s="16">
        <v>8</v>
      </c>
      <c r="G510" s="16">
        <v>3.5</v>
      </c>
      <c r="H510" s="16">
        <v>5.5</v>
      </c>
      <c r="I510" s="16">
        <v>10</v>
      </c>
      <c r="J510" s="16">
        <v>50</v>
      </c>
      <c r="K510" s="16">
        <v>10</v>
      </c>
      <c r="L510" s="31">
        <v>50</v>
      </c>
      <c r="M510" s="30" t="s">
        <v>1609</v>
      </c>
      <c r="N510" s="30"/>
      <c r="O510" s="30"/>
    </row>
    <row r="511" spans="1:15" ht="15.75" customHeight="1" x14ac:dyDescent="0.25">
      <c r="A511" s="4" t="s">
        <v>659</v>
      </c>
      <c r="B511" s="3" t="s">
        <v>658</v>
      </c>
      <c r="C511" s="16">
        <v>40</v>
      </c>
      <c r="D511" s="16">
        <v>90</v>
      </c>
      <c r="E511" s="16">
        <v>4</v>
      </c>
      <c r="F511" s="16">
        <v>11</v>
      </c>
      <c r="G511" s="16">
        <v>12.5</v>
      </c>
      <c r="H511" s="16">
        <v>20</v>
      </c>
      <c r="I511" s="16">
        <v>25</v>
      </c>
      <c r="J511" s="16">
        <v>42</v>
      </c>
      <c r="K511" s="16">
        <v>5</v>
      </c>
      <c r="L511" s="31">
        <v>65</v>
      </c>
      <c r="M511" s="30" t="s">
        <v>1609</v>
      </c>
      <c r="N511" s="30"/>
      <c r="O511" s="30"/>
    </row>
    <row r="512" spans="1:15" ht="15.75" customHeight="1" x14ac:dyDescent="0.25">
      <c r="A512" s="4" t="s">
        <v>2292</v>
      </c>
      <c r="B512" s="3" t="s">
        <v>2293</v>
      </c>
      <c r="C512" s="4"/>
      <c r="D512" s="4"/>
      <c r="E512" s="4"/>
      <c r="F512" s="4"/>
      <c r="G512" s="4"/>
      <c r="H512" s="4"/>
      <c r="I512" s="4"/>
      <c r="J512" s="4"/>
      <c r="K512" s="4"/>
      <c r="L512" s="30"/>
      <c r="M512" s="30"/>
      <c r="N512" s="30"/>
      <c r="O512" s="30"/>
    </row>
    <row r="513" spans="1:15" ht="15.75" customHeight="1" x14ac:dyDescent="0.25">
      <c r="A513" s="4" t="s">
        <v>661</v>
      </c>
      <c r="B513" s="3" t="s">
        <v>660</v>
      </c>
      <c r="C513" s="9">
        <v>30</v>
      </c>
      <c r="D513" s="9">
        <v>75</v>
      </c>
      <c r="E513" s="9">
        <v>2</v>
      </c>
      <c r="F513" s="9">
        <v>5.5</v>
      </c>
      <c r="G513" s="9">
        <v>1.5</v>
      </c>
      <c r="H513" s="9">
        <v>2.5</v>
      </c>
      <c r="I513" s="9">
        <v>5</v>
      </c>
      <c r="J513" s="9">
        <v>15</v>
      </c>
      <c r="K513" s="9">
        <v>15</v>
      </c>
      <c r="L513" s="34">
        <v>60</v>
      </c>
      <c r="M513" s="30" t="s">
        <v>1820</v>
      </c>
      <c r="N513" s="30"/>
      <c r="O513" s="30"/>
    </row>
    <row r="514" spans="1:15" ht="15.75" customHeight="1" x14ac:dyDescent="0.25">
      <c r="A514" s="4" t="s">
        <v>663</v>
      </c>
      <c r="B514" s="3" t="s">
        <v>662</v>
      </c>
      <c r="C514" s="16">
        <v>15</v>
      </c>
      <c r="D514" s="16">
        <v>90</v>
      </c>
      <c r="E514" s="16">
        <v>4.2</v>
      </c>
      <c r="F514" s="16">
        <v>8.1999999999999993</v>
      </c>
      <c r="G514" s="16">
        <v>4.5</v>
      </c>
      <c r="H514" s="16">
        <v>5.0999999999999996</v>
      </c>
      <c r="I514" s="16">
        <v>5</v>
      </c>
      <c r="J514" s="16">
        <v>31</v>
      </c>
      <c r="K514" s="16">
        <v>7</v>
      </c>
      <c r="L514" s="31">
        <v>35</v>
      </c>
      <c r="M514" s="30" t="s">
        <v>1609</v>
      </c>
      <c r="N514" s="30"/>
      <c r="O514" s="30"/>
    </row>
    <row r="515" spans="1:15" ht="15.75" customHeight="1" x14ac:dyDescent="0.25">
      <c r="A515" s="4" t="s">
        <v>2294</v>
      </c>
      <c r="B515" s="3" t="s">
        <v>2295</v>
      </c>
      <c r="C515" s="4"/>
      <c r="D515" s="4"/>
      <c r="E515" s="4"/>
      <c r="F515" s="4"/>
      <c r="G515" s="4"/>
      <c r="H515" s="4"/>
      <c r="I515" s="4"/>
      <c r="J515" s="4"/>
      <c r="K515" s="4"/>
      <c r="L515" s="30"/>
      <c r="M515" s="30"/>
      <c r="N515" s="30"/>
      <c r="O515" s="30"/>
    </row>
    <row r="516" spans="1:15" ht="15.75" customHeight="1" x14ac:dyDescent="0.25">
      <c r="A516" s="4" t="s">
        <v>665</v>
      </c>
      <c r="B516" s="3" t="s">
        <v>664</v>
      </c>
      <c r="C516" s="16">
        <v>45</v>
      </c>
      <c r="D516" s="16">
        <v>140</v>
      </c>
      <c r="E516" s="16">
        <v>4</v>
      </c>
      <c r="F516" s="16">
        <v>10.5</v>
      </c>
      <c r="G516" s="16">
        <v>1.9</v>
      </c>
      <c r="H516" s="16">
        <v>4.2</v>
      </c>
      <c r="I516" s="16">
        <v>24</v>
      </c>
      <c r="J516" s="16">
        <v>104</v>
      </c>
      <c r="K516" s="19">
        <v>40</v>
      </c>
      <c r="L516" s="50">
        <v>90</v>
      </c>
      <c r="M516" s="30" t="s">
        <v>1609</v>
      </c>
      <c r="N516" s="30" t="s">
        <v>1834</v>
      </c>
      <c r="O516" s="30"/>
    </row>
    <row r="517" spans="1:15" ht="15.75" customHeight="1" x14ac:dyDescent="0.25">
      <c r="A517" s="4" t="s">
        <v>667</v>
      </c>
      <c r="B517" s="3" t="s">
        <v>666</v>
      </c>
      <c r="C517" s="16">
        <v>2</v>
      </c>
      <c r="D517" s="16">
        <v>30</v>
      </c>
      <c r="E517" s="16">
        <v>0.3</v>
      </c>
      <c r="F517" s="16">
        <v>0.7</v>
      </c>
      <c r="G517" s="16">
        <v>2.2999999999999998</v>
      </c>
      <c r="H517" s="16">
        <v>3.4</v>
      </c>
      <c r="I517" s="16">
        <v>5</v>
      </c>
      <c r="J517" s="16">
        <v>14</v>
      </c>
      <c r="K517" s="16">
        <v>8</v>
      </c>
      <c r="L517" s="31">
        <v>16</v>
      </c>
      <c r="M517" s="30" t="s">
        <v>1609</v>
      </c>
      <c r="N517" s="30"/>
      <c r="O517" s="30"/>
    </row>
    <row r="518" spans="1:15" ht="15.75" customHeight="1" x14ac:dyDescent="0.25">
      <c r="A518" s="4" t="s">
        <v>669</v>
      </c>
      <c r="B518" s="3" t="s">
        <v>668</v>
      </c>
      <c r="C518" s="16">
        <v>20</v>
      </c>
      <c r="D518" s="16">
        <v>70</v>
      </c>
      <c r="E518" s="16">
        <v>3</v>
      </c>
      <c r="F518" s="16">
        <v>12</v>
      </c>
      <c r="G518" s="16">
        <v>3.7</v>
      </c>
      <c r="H518" s="16">
        <v>5.3</v>
      </c>
      <c r="I518" s="16">
        <v>12</v>
      </c>
      <c r="J518" s="16">
        <v>40</v>
      </c>
      <c r="K518" s="16">
        <v>8</v>
      </c>
      <c r="L518" s="31">
        <v>30</v>
      </c>
      <c r="M518" s="30" t="s">
        <v>1609</v>
      </c>
      <c r="N518" s="30"/>
      <c r="O518" s="30"/>
    </row>
    <row r="519" spans="1:15" ht="15.75" customHeight="1" x14ac:dyDescent="0.25">
      <c r="A519" s="4" t="s">
        <v>2296</v>
      </c>
      <c r="B519" s="3" t="s">
        <v>2297</v>
      </c>
      <c r="C519" s="4"/>
      <c r="D519" s="4"/>
      <c r="E519" s="4"/>
      <c r="F519" s="4"/>
      <c r="G519" s="4"/>
      <c r="H519" s="4"/>
      <c r="I519" s="4"/>
      <c r="J519" s="4"/>
      <c r="K519" s="4"/>
      <c r="L519" s="30"/>
      <c r="M519" s="30"/>
      <c r="N519" s="30"/>
      <c r="O519" s="30"/>
    </row>
    <row r="520" spans="1:15" ht="15.75" customHeight="1" x14ac:dyDescent="0.25">
      <c r="A520" s="4" t="s">
        <v>2298</v>
      </c>
      <c r="B520" s="3" t="s">
        <v>2299</v>
      </c>
      <c r="C520" s="4"/>
      <c r="D520" s="4"/>
      <c r="E520" s="4"/>
      <c r="F520" s="4"/>
      <c r="G520" s="4"/>
      <c r="H520" s="4"/>
      <c r="I520" s="4"/>
      <c r="J520" s="4"/>
      <c r="K520" s="4"/>
      <c r="L520" s="30"/>
      <c r="M520" s="30"/>
      <c r="N520" s="30"/>
      <c r="O520" s="30"/>
    </row>
    <row r="521" spans="1:15" ht="15.75" customHeight="1" x14ac:dyDescent="0.25">
      <c r="A521" s="4" t="s">
        <v>2300</v>
      </c>
      <c r="B521" s="3" t="s">
        <v>2301</v>
      </c>
      <c r="C521" s="4"/>
      <c r="D521" s="4"/>
      <c r="E521" s="4"/>
      <c r="F521" s="4"/>
      <c r="G521" s="4"/>
      <c r="H521" s="4"/>
      <c r="I521" s="4"/>
      <c r="J521" s="4"/>
      <c r="K521" s="4"/>
      <c r="L521" s="30"/>
      <c r="M521" s="30"/>
      <c r="N521" s="30"/>
      <c r="O521" s="30"/>
    </row>
    <row r="522" spans="1:15" ht="15.75" customHeight="1" x14ac:dyDescent="0.25">
      <c r="A522" s="4" t="s">
        <v>671</v>
      </c>
      <c r="B522" s="3" t="s">
        <v>670</v>
      </c>
      <c r="C522" s="9">
        <v>10</v>
      </c>
      <c r="D522" s="9">
        <v>40</v>
      </c>
      <c r="E522" s="9">
        <v>1</v>
      </c>
      <c r="F522" s="9">
        <v>2.5</v>
      </c>
      <c r="G522" s="9">
        <v>4</v>
      </c>
      <c r="H522" s="9">
        <v>5</v>
      </c>
      <c r="I522" s="9">
        <v>8</v>
      </c>
      <c r="J522" s="9">
        <v>10</v>
      </c>
      <c r="K522" s="9">
        <v>10</v>
      </c>
      <c r="L522" s="34">
        <v>20</v>
      </c>
      <c r="M522" s="30" t="s">
        <v>1820</v>
      </c>
      <c r="N522" s="30"/>
      <c r="O522" s="30"/>
    </row>
    <row r="523" spans="1:15" ht="15.75" customHeight="1" x14ac:dyDescent="0.25">
      <c r="A523" s="4" t="s">
        <v>2302</v>
      </c>
      <c r="B523" s="3" t="s">
        <v>2303</v>
      </c>
      <c r="C523" s="4"/>
      <c r="D523" s="4"/>
      <c r="E523" s="4"/>
      <c r="F523" s="4"/>
      <c r="G523" s="4"/>
      <c r="H523" s="4"/>
      <c r="I523" s="4"/>
      <c r="J523" s="4"/>
      <c r="K523" s="4"/>
      <c r="L523" s="30"/>
      <c r="M523" s="30"/>
      <c r="N523" s="30"/>
      <c r="O523" s="30"/>
    </row>
    <row r="524" spans="1:15" ht="15.75" customHeight="1" x14ac:dyDescent="0.25">
      <c r="A524" s="4" t="s">
        <v>673</v>
      </c>
      <c r="B524" s="3" t="s">
        <v>672</v>
      </c>
      <c r="C524" s="16">
        <v>10</v>
      </c>
      <c r="D524" s="16">
        <v>30</v>
      </c>
      <c r="E524" s="16">
        <v>2</v>
      </c>
      <c r="F524" s="16">
        <v>3.5</v>
      </c>
      <c r="G524" s="16">
        <v>2</v>
      </c>
      <c r="H524" s="16">
        <v>3</v>
      </c>
      <c r="I524" s="16">
        <v>5</v>
      </c>
      <c r="J524" s="16">
        <v>20</v>
      </c>
      <c r="K524" s="16">
        <v>5</v>
      </c>
      <c r="L524" s="16">
        <v>20</v>
      </c>
      <c r="M524" s="30" t="s">
        <v>1609</v>
      </c>
      <c r="N524" s="30"/>
      <c r="O524" s="30"/>
    </row>
    <row r="525" spans="1:15" ht="15.75" customHeight="1" x14ac:dyDescent="0.25">
      <c r="A525" s="4" t="s">
        <v>2304</v>
      </c>
      <c r="B525" s="3" t="s">
        <v>2305</v>
      </c>
      <c r="C525" s="4"/>
      <c r="D525" s="4"/>
      <c r="E525" s="4"/>
      <c r="F525" s="4"/>
      <c r="G525" s="4"/>
      <c r="H525" s="4"/>
      <c r="I525" s="4"/>
      <c r="J525" s="4"/>
      <c r="K525" s="4"/>
      <c r="L525" s="30"/>
      <c r="M525" s="30"/>
      <c r="N525" s="30"/>
      <c r="O525" s="30"/>
    </row>
    <row r="526" spans="1:15" ht="15.75" customHeight="1" x14ac:dyDescent="0.25">
      <c r="A526" s="4" t="s">
        <v>675</v>
      </c>
      <c r="B526" s="3" t="s">
        <v>674</v>
      </c>
      <c r="C526" s="43">
        <v>20</v>
      </c>
      <c r="D526" s="43">
        <v>35</v>
      </c>
      <c r="E526" s="43">
        <v>1</v>
      </c>
      <c r="F526" s="43">
        <v>2</v>
      </c>
      <c r="G526" s="43">
        <v>6</v>
      </c>
      <c r="H526" s="43">
        <v>7</v>
      </c>
      <c r="I526" s="43">
        <v>0</v>
      </c>
      <c r="J526" s="43">
        <v>0</v>
      </c>
      <c r="K526" s="43">
        <v>60</v>
      </c>
      <c r="L526" s="46">
        <v>100</v>
      </c>
      <c r="M526" s="30" t="s">
        <v>1837</v>
      </c>
      <c r="N526" s="30"/>
      <c r="O526" s="30"/>
    </row>
    <row r="527" spans="1:15" ht="15.75" customHeight="1" x14ac:dyDescent="0.25">
      <c r="A527" s="4" t="s">
        <v>2306</v>
      </c>
      <c r="B527" s="3" t="s">
        <v>2307</v>
      </c>
      <c r="C527" s="4"/>
      <c r="D527" s="4"/>
      <c r="E527" s="4"/>
      <c r="F527" s="4"/>
      <c r="G527" s="4"/>
      <c r="H527" s="4"/>
      <c r="I527" s="4"/>
      <c r="J527" s="4"/>
      <c r="K527" s="4"/>
      <c r="L527" s="30"/>
      <c r="M527" s="30"/>
      <c r="N527" s="30"/>
      <c r="O527" s="30"/>
    </row>
    <row r="528" spans="1:15" ht="15.75" customHeight="1" x14ac:dyDescent="0.25">
      <c r="A528" s="4" t="s">
        <v>2308</v>
      </c>
      <c r="B528" s="3" t="s">
        <v>2309</v>
      </c>
      <c r="C528" s="4"/>
      <c r="D528" s="4"/>
      <c r="E528" s="4"/>
      <c r="F528" s="4"/>
      <c r="G528" s="4"/>
      <c r="H528" s="4"/>
      <c r="I528" s="4"/>
      <c r="J528" s="4"/>
      <c r="K528" s="4"/>
      <c r="L528" s="30"/>
      <c r="M528" s="30"/>
      <c r="N528" s="30"/>
      <c r="O528" s="30"/>
    </row>
    <row r="529" spans="1:15" ht="15.75" customHeight="1" x14ac:dyDescent="0.25">
      <c r="A529" s="4" t="s">
        <v>2310</v>
      </c>
      <c r="B529" s="3" t="s">
        <v>2311</v>
      </c>
      <c r="C529" s="4"/>
      <c r="D529" s="4"/>
      <c r="E529" s="4"/>
      <c r="F529" s="4"/>
      <c r="G529" s="4"/>
      <c r="H529" s="4"/>
      <c r="I529" s="4"/>
      <c r="J529" s="4"/>
      <c r="K529" s="4"/>
      <c r="L529" s="30"/>
      <c r="M529" s="30"/>
      <c r="N529" s="30"/>
      <c r="O529" s="30"/>
    </row>
    <row r="530" spans="1:15" ht="15.75" customHeight="1" x14ac:dyDescent="0.25">
      <c r="A530" s="4" t="s">
        <v>2312</v>
      </c>
      <c r="B530" s="3" t="s">
        <v>2313</v>
      </c>
      <c r="C530" s="4"/>
      <c r="D530" s="4"/>
      <c r="E530" s="4"/>
      <c r="F530" s="4"/>
      <c r="G530" s="4"/>
      <c r="H530" s="4"/>
      <c r="I530" s="4"/>
      <c r="J530" s="4"/>
      <c r="K530" s="4"/>
      <c r="L530" s="30"/>
      <c r="M530" s="30"/>
      <c r="N530" s="30"/>
      <c r="O530" s="30"/>
    </row>
    <row r="531" spans="1:15" ht="15.75" customHeight="1" x14ac:dyDescent="0.25">
      <c r="A531" s="4" t="s">
        <v>677</v>
      </c>
      <c r="B531" s="3" t="s">
        <v>676</v>
      </c>
      <c r="C531" s="16">
        <v>50</v>
      </c>
      <c r="D531" s="16">
        <v>135</v>
      </c>
      <c r="E531" s="16">
        <v>2</v>
      </c>
      <c r="F531" s="16">
        <v>5</v>
      </c>
      <c r="G531" s="16">
        <v>3.3</v>
      </c>
      <c r="H531" s="16">
        <v>4</v>
      </c>
      <c r="I531" s="16">
        <v>4.7</v>
      </c>
      <c r="J531" s="16">
        <v>9</v>
      </c>
      <c r="K531" s="16">
        <v>4.7</v>
      </c>
      <c r="L531" s="31">
        <v>9</v>
      </c>
      <c r="M531" s="30" t="s">
        <v>1609</v>
      </c>
      <c r="N531" s="30"/>
      <c r="O531" s="30"/>
    </row>
    <row r="532" spans="1:15" ht="15.75" customHeight="1" x14ac:dyDescent="0.25">
      <c r="A532" s="4" t="s">
        <v>2314</v>
      </c>
      <c r="B532" s="3" t="s">
        <v>2315</v>
      </c>
      <c r="C532" s="4"/>
      <c r="D532" s="4"/>
      <c r="E532" s="4"/>
      <c r="F532" s="4"/>
      <c r="G532" s="4"/>
      <c r="H532" s="4"/>
      <c r="I532" s="4"/>
      <c r="J532" s="4"/>
      <c r="K532" s="4"/>
      <c r="L532" s="30"/>
      <c r="M532" s="30"/>
      <c r="N532" s="30"/>
      <c r="O532" s="30"/>
    </row>
    <row r="533" spans="1:15" ht="15.75" customHeight="1" x14ac:dyDescent="0.25">
      <c r="A533" s="4" t="s">
        <v>679</v>
      </c>
      <c r="B533" s="3" t="s">
        <v>1701</v>
      </c>
      <c r="C533" s="9">
        <v>15</v>
      </c>
      <c r="D533" s="9">
        <v>80</v>
      </c>
      <c r="E533" s="9">
        <v>2</v>
      </c>
      <c r="F533" s="9">
        <v>4</v>
      </c>
      <c r="G533" s="9">
        <v>2</v>
      </c>
      <c r="H533" s="9">
        <v>3</v>
      </c>
      <c r="I533" s="9">
        <v>15</v>
      </c>
      <c r="J533" s="9">
        <v>35</v>
      </c>
      <c r="K533" s="9">
        <v>15</v>
      </c>
      <c r="L533" s="34">
        <v>35</v>
      </c>
      <c r="M533" s="30" t="s">
        <v>1820</v>
      </c>
      <c r="N533" s="30"/>
      <c r="O533" s="30"/>
    </row>
    <row r="534" spans="1:15" ht="15.75" customHeight="1" x14ac:dyDescent="0.25">
      <c r="A534" s="4" t="s">
        <v>2316</v>
      </c>
      <c r="B534" s="3" t="s">
        <v>2317</v>
      </c>
      <c r="C534" s="4"/>
      <c r="D534" s="4"/>
      <c r="E534" s="4"/>
      <c r="F534" s="4"/>
      <c r="G534" s="4"/>
      <c r="H534" s="4"/>
      <c r="I534" s="4"/>
      <c r="J534" s="4"/>
      <c r="K534" s="4"/>
      <c r="L534" s="30"/>
      <c r="M534" s="30"/>
      <c r="N534" s="30"/>
      <c r="O534" s="30"/>
    </row>
    <row r="535" spans="1:15" ht="15.75" customHeight="1" x14ac:dyDescent="0.25">
      <c r="A535" s="4" t="s">
        <v>2318</v>
      </c>
      <c r="B535" s="3" t="s">
        <v>2319</v>
      </c>
      <c r="C535" s="4"/>
      <c r="D535" s="4"/>
      <c r="E535" s="4"/>
      <c r="F535" s="4"/>
      <c r="G535" s="4"/>
      <c r="H535" s="4"/>
      <c r="I535" s="4"/>
      <c r="J535" s="4"/>
      <c r="K535" s="4"/>
      <c r="L535" s="30"/>
      <c r="M535" s="30"/>
      <c r="N535" s="30"/>
      <c r="O535" s="30"/>
    </row>
    <row r="536" spans="1:15" ht="15.75" customHeight="1" x14ac:dyDescent="0.25">
      <c r="A536" s="4" t="s">
        <v>681</v>
      </c>
      <c r="B536" s="3" t="s">
        <v>680</v>
      </c>
      <c r="C536" s="16">
        <v>9</v>
      </c>
      <c r="D536" s="16">
        <v>30</v>
      </c>
      <c r="E536" s="16">
        <v>1.5</v>
      </c>
      <c r="F536" s="16">
        <v>4</v>
      </c>
      <c r="G536" s="16">
        <v>4</v>
      </c>
      <c r="H536" s="16">
        <v>6.5</v>
      </c>
      <c r="I536" s="16">
        <v>6.5</v>
      </c>
      <c r="J536" s="16">
        <v>10</v>
      </c>
      <c r="K536" s="16">
        <v>6.5</v>
      </c>
      <c r="L536" s="31">
        <v>10</v>
      </c>
      <c r="M536" s="30" t="s">
        <v>1609</v>
      </c>
      <c r="N536" s="30"/>
      <c r="O536" s="30"/>
    </row>
    <row r="537" spans="1:15" ht="15.75" customHeight="1" x14ac:dyDescent="0.25">
      <c r="A537" s="4" t="s">
        <v>683</v>
      </c>
      <c r="B537" s="3" t="s">
        <v>682</v>
      </c>
      <c r="C537" s="16">
        <v>30</v>
      </c>
      <c r="D537" s="16">
        <v>115</v>
      </c>
      <c r="E537" s="16">
        <v>3</v>
      </c>
      <c r="F537" s="16">
        <v>5</v>
      </c>
      <c r="G537" s="16">
        <v>1.5</v>
      </c>
      <c r="H537" s="16">
        <v>2.8</v>
      </c>
      <c r="I537" s="16">
        <v>10</v>
      </c>
      <c r="J537" s="16">
        <v>50</v>
      </c>
      <c r="K537" s="19">
        <v>20</v>
      </c>
      <c r="L537" s="50">
        <v>50</v>
      </c>
      <c r="M537" s="30" t="s">
        <v>1609</v>
      </c>
      <c r="N537" s="30" t="s">
        <v>1834</v>
      </c>
      <c r="O537" s="30"/>
    </row>
    <row r="538" spans="1:15" ht="15.75" customHeight="1" x14ac:dyDescent="0.25">
      <c r="A538" s="4" t="s">
        <v>685</v>
      </c>
      <c r="B538" s="3" t="s">
        <v>684</v>
      </c>
      <c r="C538" s="43">
        <v>25</v>
      </c>
      <c r="D538" s="43">
        <v>40</v>
      </c>
      <c r="E538" s="43">
        <v>2</v>
      </c>
      <c r="F538" s="43">
        <v>3</v>
      </c>
      <c r="G538" s="43">
        <v>4.5</v>
      </c>
      <c r="H538" s="43">
        <v>6</v>
      </c>
      <c r="I538" s="43">
        <v>0</v>
      </c>
      <c r="J538" s="43">
        <v>0</v>
      </c>
      <c r="K538" s="43">
        <v>40</v>
      </c>
      <c r="L538" s="46">
        <v>60</v>
      </c>
      <c r="M538" s="30" t="s">
        <v>1837</v>
      </c>
      <c r="N538" s="30"/>
      <c r="O538" s="30"/>
    </row>
    <row r="539" spans="1:15" ht="15.75" customHeight="1" x14ac:dyDescent="0.25">
      <c r="A539" s="4" t="s">
        <v>687</v>
      </c>
      <c r="B539" s="3" t="s">
        <v>686</v>
      </c>
      <c r="C539" s="7">
        <v>30</v>
      </c>
      <c r="D539" s="7">
        <v>50</v>
      </c>
      <c r="E539" s="7">
        <v>2</v>
      </c>
      <c r="F539" s="7">
        <v>5</v>
      </c>
      <c r="G539" s="7">
        <v>3</v>
      </c>
      <c r="H539" s="51">
        <v>3.5</v>
      </c>
      <c r="I539" s="7">
        <v>15</v>
      </c>
      <c r="J539" s="7">
        <v>40</v>
      </c>
      <c r="K539" s="4"/>
      <c r="L539" s="42">
        <v>20</v>
      </c>
      <c r="M539" s="30" t="s">
        <v>1833</v>
      </c>
      <c r="N539" s="30" t="s">
        <v>1886</v>
      </c>
      <c r="O539" s="30"/>
    </row>
    <row r="540" spans="1:15" ht="15.75" customHeight="1" x14ac:dyDescent="0.25">
      <c r="A540" s="4" t="s">
        <v>2320</v>
      </c>
      <c r="B540" s="3" t="s">
        <v>2321</v>
      </c>
      <c r="C540" s="4"/>
      <c r="D540" s="4"/>
      <c r="E540" s="4"/>
      <c r="F540" s="4"/>
      <c r="G540" s="4"/>
      <c r="H540" s="4"/>
      <c r="I540" s="4"/>
      <c r="J540" s="4"/>
      <c r="K540" s="4"/>
      <c r="L540" s="30"/>
      <c r="M540" s="30"/>
      <c r="N540" s="30"/>
      <c r="O540" s="30"/>
    </row>
    <row r="541" spans="1:15" ht="15.75" customHeight="1" x14ac:dyDescent="0.25">
      <c r="A541" s="4" t="s">
        <v>689</v>
      </c>
      <c r="B541" s="3" t="s">
        <v>688</v>
      </c>
      <c r="C541" s="4"/>
      <c r="D541" s="4"/>
      <c r="E541" s="4"/>
      <c r="F541" s="4"/>
      <c r="G541" s="4"/>
      <c r="H541" s="4"/>
      <c r="I541" s="4"/>
      <c r="J541" s="4"/>
      <c r="K541" s="4"/>
      <c r="L541" s="30"/>
      <c r="M541" s="30"/>
      <c r="N541" s="30"/>
      <c r="O541" s="30"/>
    </row>
    <row r="542" spans="1:15" ht="15.75" customHeight="1" x14ac:dyDescent="0.25">
      <c r="A542" s="4" t="s">
        <v>691</v>
      </c>
      <c r="B542" s="3" t="s">
        <v>690</v>
      </c>
      <c r="C542" s="16">
        <v>15</v>
      </c>
      <c r="D542" s="16">
        <v>35</v>
      </c>
      <c r="E542" s="16">
        <v>1</v>
      </c>
      <c r="F542" s="16">
        <v>2</v>
      </c>
      <c r="G542" s="16">
        <v>2.5</v>
      </c>
      <c r="H542" s="16">
        <v>3.5</v>
      </c>
      <c r="I542" s="16">
        <v>4</v>
      </c>
      <c r="J542" s="16">
        <v>7</v>
      </c>
      <c r="K542" s="16">
        <v>4</v>
      </c>
      <c r="L542" s="31">
        <v>7</v>
      </c>
      <c r="M542" s="30" t="s">
        <v>1609</v>
      </c>
      <c r="N542" s="30"/>
      <c r="O542" s="30"/>
    </row>
    <row r="543" spans="1:15" ht="15.75" customHeight="1" x14ac:dyDescent="0.25">
      <c r="A543" s="4" t="s">
        <v>2322</v>
      </c>
      <c r="B543" s="3" t="s">
        <v>2323</v>
      </c>
      <c r="C543" s="4"/>
      <c r="D543" s="4"/>
      <c r="E543" s="4"/>
      <c r="F543" s="4"/>
      <c r="G543" s="4"/>
      <c r="H543" s="4"/>
      <c r="I543" s="4"/>
      <c r="J543" s="4"/>
      <c r="K543" s="4"/>
      <c r="L543" s="30"/>
      <c r="M543" s="30"/>
      <c r="N543" s="30"/>
      <c r="O543" s="30"/>
    </row>
    <row r="544" spans="1:15" ht="15.75" customHeight="1" x14ac:dyDescent="0.25">
      <c r="A544" s="4" t="s">
        <v>693</v>
      </c>
      <c r="B544" s="3" t="s">
        <v>692</v>
      </c>
      <c r="C544" s="35">
        <v>50</v>
      </c>
      <c r="D544" s="35">
        <v>100</v>
      </c>
      <c r="E544" s="35">
        <v>7</v>
      </c>
      <c r="F544" s="35">
        <v>10</v>
      </c>
      <c r="G544" s="35">
        <v>3</v>
      </c>
      <c r="H544" s="35">
        <v>3.7</v>
      </c>
      <c r="I544" s="35">
        <v>8</v>
      </c>
      <c r="J544" s="35">
        <v>25</v>
      </c>
      <c r="K544" s="35">
        <v>8</v>
      </c>
      <c r="L544" s="36">
        <v>40</v>
      </c>
      <c r="M544" s="30" t="s">
        <v>1821</v>
      </c>
      <c r="N544" s="30"/>
      <c r="O544" s="30"/>
    </row>
    <row r="545" spans="1:15" ht="15.75" customHeight="1" x14ac:dyDescent="0.25">
      <c r="A545" s="4" t="s">
        <v>2324</v>
      </c>
      <c r="B545" s="3" t="s">
        <v>2325</v>
      </c>
      <c r="C545" s="4"/>
      <c r="D545" s="4"/>
      <c r="E545" s="4"/>
      <c r="F545" s="4"/>
      <c r="G545" s="4"/>
      <c r="H545" s="4"/>
      <c r="I545" s="4"/>
      <c r="J545" s="4"/>
      <c r="K545" s="4"/>
      <c r="L545" s="30"/>
      <c r="M545" s="30"/>
      <c r="N545" s="30"/>
      <c r="O545" s="30"/>
    </row>
    <row r="546" spans="1:15" ht="15.75" customHeight="1" x14ac:dyDescent="0.25">
      <c r="A546" s="4" t="s">
        <v>2326</v>
      </c>
      <c r="B546" s="3" t="s">
        <v>2327</v>
      </c>
      <c r="C546" s="4"/>
      <c r="D546" s="4"/>
      <c r="E546" s="4"/>
      <c r="F546" s="4"/>
      <c r="G546" s="4"/>
      <c r="H546" s="4"/>
      <c r="I546" s="4"/>
      <c r="J546" s="4"/>
      <c r="K546" s="4"/>
      <c r="L546" s="30"/>
      <c r="M546" s="30"/>
      <c r="N546" s="30"/>
      <c r="O546" s="30"/>
    </row>
    <row r="547" spans="1:15" ht="15.75" customHeight="1" x14ac:dyDescent="0.25">
      <c r="A547" s="4" t="s">
        <v>2328</v>
      </c>
      <c r="B547" s="3" t="s">
        <v>2329</v>
      </c>
      <c r="C547" s="4"/>
      <c r="D547" s="4"/>
      <c r="E547" s="4"/>
      <c r="F547" s="4"/>
      <c r="G547" s="4"/>
      <c r="H547" s="4"/>
      <c r="I547" s="4"/>
      <c r="J547" s="4"/>
      <c r="K547" s="4"/>
      <c r="L547" s="30"/>
      <c r="M547" s="30"/>
      <c r="N547" s="30"/>
      <c r="O547" s="30"/>
    </row>
    <row r="548" spans="1:15" ht="15.75" customHeight="1" x14ac:dyDescent="0.25">
      <c r="A548" s="4" t="s">
        <v>2330</v>
      </c>
      <c r="B548" s="3" t="s">
        <v>2331</v>
      </c>
      <c r="C548" s="4"/>
      <c r="D548" s="4"/>
      <c r="E548" s="4"/>
      <c r="F548" s="4"/>
      <c r="G548" s="4"/>
      <c r="H548" s="4"/>
      <c r="I548" s="4"/>
      <c r="J548" s="4"/>
      <c r="K548" s="4"/>
      <c r="L548" s="30"/>
      <c r="M548" s="30"/>
      <c r="N548" s="30"/>
      <c r="O548" s="30"/>
    </row>
    <row r="549" spans="1:15" ht="15.75" customHeight="1" x14ac:dyDescent="0.25">
      <c r="A549" s="4" t="s">
        <v>2332</v>
      </c>
      <c r="B549" s="3" t="s">
        <v>2333</v>
      </c>
      <c r="C549" s="4"/>
      <c r="D549" s="4"/>
      <c r="E549" s="4"/>
      <c r="F549" s="4"/>
      <c r="G549" s="4"/>
      <c r="H549" s="4"/>
      <c r="I549" s="4"/>
      <c r="J549" s="4"/>
      <c r="K549" s="4"/>
      <c r="L549" s="30"/>
      <c r="M549" s="30"/>
      <c r="N549" s="30"/>
      <c r="O549" s="30"/>
    </row>
    <row r="550" spans="1:15" ht="15.75" customHeight="1" x14ac:dyDescent="0.25">
      <c r="A550" s="4" t="s">
        <v>695</v>
      </c>
      <c r="B550" s="3" t="s">
        <v>694</v>
      </c>
      <c r="C550" s="7">
        <v>40</v>
      </c>
      <c r="D550" s="7">
        <v>70</v>
      </c>
      <c r="E550" s="7">
        <v>3</v>
      </c>
      <c r="F550" s="7">
        <v>6</v>
      </c>
      <c r="G550" s="7">
        <v>2.5</v>
      </c>
      <c r="H550" s="7">
        <v>3</v>
      </c>
      <c r="I550" s="7">
        <v>10</v>
      </c>
      <c r="J550" s="7">
        <v>45</v>
      </c>
      <c r="K550" s="7">
        <v>20</v>
      </c>
      <c r="L550" s="42">
        <v>40</v>
      </c>
      <c r="M550" s="30" t="s">
        <v>1833</v>
      </c>
      <c r="N550" s="30"/>
      <c r="O550" s="30"/>
    </row>
    <row r="551" spans="1:15" ht="15.75" customHeight="1" x14ac:dyDescent="0.25">
      <c r="A551" s="4" t="s">
        <v>2334</v>
      </c>
      <c r="B551" s="3" t="s">
        <v>2335</v>
      </c>
      <c r="C551" s="4"/>
      <c r="D551" s="4"/>
      <c r="E551" s="4"/>
      <c r="F551" s="4"/>
      <c r="G551" s="4"/>
      <c r="H551" s="4"/>
      <c r="I551" s="4"/>
      <c r="J551" s="4"/>
      <c r="K551" s="4"/>
      <c r="L551" s="30"/>
      <c r="M551" s="30"/>
      <c r="N551" s="30"/>
      <c r="O551" s="30"/>
    </row>
    <row r="552" spans="1:15" ht="15.75" customHeight="1" x14ac:dyDescent="0.25">
      <c r="A552" s="4" t="s">
        <v>2336</v>
      </c>
      <c r="B552" s="3" t="s">
        <v>2337</v>
      </c>
      <c r="C552" s="4"/>
      <c r="D552" s="4"/>
      <c r="E552" s="4"/>
      <c r="F552" s="4"/>
      <c r="G552" s="4"/>
      <c r="H552" s="4"/>
      <c r="I552" s="4"/>
      <c r="J552" s="4"/>
      <c r="K552" s="4"/>
      <c r="L552" s="30"/>
      <c r="M552" s="30"/>
      <c r="N552" s="30"/>
      <c r="O552" s="30"/>
    </row>
    <row r="553" spans="1:15" ht="15.75" customHeight="1" x14ac:dyDescent="0.25">
      <c r="A553" s="4" t="s">
        <v>2338</v>
      </c>
      <c r="B553" s="3" t="s">
        <v>2339</v>
      </c>
      <c r="C553" s="4"/>
      <c r="D553" s="4"/>
      <c r="E553" s="4"/>
      <c r="F553" s="4"/>
      <c r="G553" s="4"/>
      <c r="H553" s="4"/>
      <c r="I553" s="4"/>
      <c r="J553" s="4"/>
      <c r="K553" s="4"/>
      <c r="L553" s="30"/>
      <c r="M553" s="30"/>
      <c r="N553" s="30"/>
      <c r="O553" s="30"/>
    </row>
    <row r="554" spans="1:15" ht="15.75" customHeight="1" x14ac:dyDescent="0.25">
      <c r="A554" s="4" t="s">
        <v>697</v>
      </c>
      <c r="B554" s="3" t="s">
        <v>696</v>
      </c>
      <c r="C554" s="16">
        <v>20</v>
      </c>
      <c r="D554" s="16">
        <v>90</v>
      </c>
      <c r="E554" s="16">
        <v>1.5</v>
      </c>
      <c r="F554" s="16">
        <v>4</v>
      </c>
      <c r="G554" s="16">
        <v>2</v>
      </c>
      <c r="H554" s="16">
        <v>3</v>
      </c>
      <c r="I554" s="16">
        <v>8</v>
      </c>
      <c r="J554" s="16">
        <v>18</v>
      </c>
      <c r="K554" s="16">
        <v>10</v>
      </c>
      <c r="L554" s="31">
        <v>20</v>
      </c>
      <c r="M554" s="30" t="s">
        <v>1609</v>
      </c>
      <c r="N554" s="30"/>
      <c r="O554" s="30"/>
    </row>
    <row r="555" spans="1:15" ht="15.75" customHeight="1" x14ac:dyDescent="0.25">
      <c r="A555" s="4" t="s">
        <v>699</v>
      </c>
      <c r="B555" s="3" t="s">
        <v>698</v>
      </c>
      <c r="C555" s="16">
        <v>20</v>
      </c>
      <c r="D555" s="16">
        <v>90</v>
      </c>
      <c r="E555" s="16">
        <v>2.5</v>
      </c>
      <c r="F555" s="16">
        <v>8</v>
      </c>
      <c r="G555" s="16">
        <v>4.8</v>
      </c>
      <c r="H555" s="16">
        <v>7.8</v>
      </c>
      <c r="I555" s="9">
        <v>10</v>
      </c>
      <c r="J555" s="9">
        <v>45</v>
      </c>
      <c r="K555" s="35">
        <v>10</v>
      </c>
      <c r="L555" s="36">
        <v>25</v>
      </c>
      <c r="M555" s="30" t="s">
        <v>1609</v>
      </c>
      <c r="N555" s="30" t="s">
        <v>1820</v>
      </c>
      <c r="O555" s="30" t="s">
        <v>1821</v>
      </c>
    </row>
    <row r="556" spans="1:15" ht="15.75" customHeight="1" x14ac:dyDescent="0.25">
      <c r="A556" s="4" t="s">
        <v>2340</v>
      </c>
      <c r="B556" s="3" t="s">
        <v>2341</v>
      </c>
      <c r="C556" s="4"/>
      <c r="D556" s="4"/>
      <c r="E556" s="4"/>
      <c r="F556" s="4"/>
      <c r="G556" s="4"/>
      <c r="H556" s="4"/>
      <c r="I556" s="4"/>
      <c r="J556" s="4"/>
      <c r="K556" s="4"/>
      <c r="L556" s="30"/>
      <c r="M556" s="30"/>
      <c r="N556" s="30"/>
      <c r="O556" s="30"/>
    </row>
    <row r="557" spans="1:15" ht="15.75" customHeight="1" x14ac:dyDescent="0.25">
      <c r="A557" s="4" t="s">
        <v>701</v>
      </c>
      <c r="B557" s="3" t="s">
        <v>700</v>
      </c>
      <c r="C557" s="16">
        <v>25</v>
      </c>
      <c r="D557" s="16">
        <v>60</v>
      </c>
      <c r="E557" s="16">
        <v>4</v>
      </c>
      <c r="F557" s="16">
        <v>8</v>
      </c>
      <c r="G557" s="16">
        <v>3.5</v>
      </c>
      <c r="H557" s="16">
        <v>5</v>
      </c>
      <c r="I557" s="16">
        <v>5</v>
      </c>
      <c r="J557" s="16">
        <v>17</v>
      </c>
      <c r="K557" s="16">
        <v>8</v>
      </c>
      <c r="L557" s="31">
        <v>20</v>
      </c>
      <c r="M557" s="30" t="s">
        <v>1609</v>
      </c>
      <c r="N557" s="30"/>
      <c r="O557" s="30"/>
    </row>
    <row r="558" spans="1:15" ht="15.75" customHeight="1" x14ac:dyDescent="0.25">
      <c r="A558" s="4" t="s">
        <v>2342</v>
      </c>
      <c r="B558" s="3" t="s">
        <v>2343</v>
      </c>
      <c r="C558" s="4"/>
      <c r="D558" s="4"/>
      <c r="E558" s="4"/>
      <c r="F558" s="4"/>
      <c r="G558" s="4"/>
      <c r="H558" s="4"/>
      <c r="I558" s="4"/>
      <c r="J558" s="4"/>
      <c r="K558" s="4"/>
      <c r="L558" s="30"/>
      <c r="M558" s="30"/>
      <c r="N558" s="30"/>
      <c r="O558" s="30"/>
    </row>
    <row r="559" spans="1:15" ht="15.75" customHeight="1" x14ac:dyDescent="0.25">
      <c r="A559" s="4" t="s">
        <v>703</v>
      </c>
      <c r="B559" s="3" t="s">
        <v>702</v>
      </c>
      <c r="C559" s="16">
        <v>30</v>
      </c>
      <c r="D559" s="16">
        <v>60</v>
      </c>
      <c r="E559" s="16">
        <v>2.7</v>
      </c>
      <c r="F559" s="16">
        <v>12</v>
      </c>
      <c r="G559" s="16">
        <v>2.5</v>
      </c>
      <c r="H559" s="16">
        <v>4.2</v>
      </c>
      <c r="I559" s="16">
        <v>5</v>
      </c>
      <c r="J559" s="16">
        <v>30</v>
      </c>
      <c r="K559" s="16">
        <v>10</v>
      </c>
      <c r="L559" s="31">
        <v>27</v>
      </c>
      <c r="M559" s="30" t="s">
        <v>1609</v>
      </c>
      <c r="N559" s="30"/>
      <c r="O559" s="30"/>
    </row>
    <row r="560" spans="1:15" ht="15.75" customHeight="1" x14ac:dyDescent="0.25">
      <c r="A560" s="4" t="s">
        <v>705</v>
      </c>
      <c r="B560" s="3" t="s">
        <v>704</v>
      </c>
      <c r="C560" s="9">
        <v>45</v>
      </c>
      <c r="D560" s="9">
        <v>100</v>
      </c>
      <c r="E560" s="9">
        <v>4</v>
      </c>
      <c r="F560" s="9">
        <v>8</v>
      </c>
      <c r="G560" s="9">
        <v>4</v>
      </c>
      <c r="H560" s="9">
        <v>5</v>
      </c>
      <c r="I560" s="9">
        <v>40</v>
      </c>
      <c r="J560" s="9">
        <v>120</v>
      </c>
      <c r="K560" s="9">
        <v>30</v>
      </c>
      <c r="L560" s="34">
        <v>100</v>
      </c>
      <c r="M560" s="30" t="s">
        <v>1820</v>
      </c>
      <c r="N560" s="30"/>
      <c r="O560" s="30"/>
    </row>
    <row r="561" spans="1:15" ht="15.75" customHeight="1" x14ac:dyDescent="0.25">
      <c r="A561" s="4" t="s">
        <v>707</v>
      </c>
      <c r="B561" s="3" t="s">
        <v>706</v>
      </c>
      <c r="C561" s="16">
        <v>15</v>
      </c>
      <c r="D561" s="16">
        <v>60</v>
      </c>
      <c r="E561" s="16">
        <v>3.4</v>
      </c>
      <c r="F561" s="16">
        <v>5.4</v>
      </c>
      <c r="G561" s="16">
        <v>4.5999999999999996</v>
      </c>
      <c r="H561" s="16">
        <v>5.6</v>
      </c>
      <c r="I561" s="16">
        <v>6</v>
      </c>
      <c r="J561" s="16">
        <v>29</v>
      </c>
      <c r="K561" s="16">
        <v>14</v>
      </c>
      <c r="L561" s="31">
        <v>34</v>
      </c>
      <c r="M561" s="30" t="s">
        <v>1609</v>
      </c>
      <c r="N561" s="30"/>
      <c r="O561" s="30"/>
    </row>
    <row r="562" spans="1:15" ht="15.75" customHeight="1" x14ac:dyDescent="0.25">
      <c r="A562" s="4" t="s">
        <v>709</v>
      </c>
      <c r="B562" s="3" t="s">
        <v>708</v>
      </c>
      <c r="C562" s="9">
        <v>50</v>
      </c>
      <c r="D562" s="9">
        <v>100</v>
      </c>
      <c r="E562" s="9">
        <v>2</v>
      </c>
      <c r="F562" s="9">
        <v>4</v>
      </c>
      <c r="G562" s="9">
        <v>4</v>
      </c>
      <c r="H562" s="9">
        <v>5</v>
      </c>
      <c r="I562" s="9">
        <v>30</v>
      </c>
      <c r="J562" s="9">
        <v>60</v>
      </c>
      <c r="K562" s="9">
        <v>20</v>
      </c>
      <c r="L562" s="34">
        <v>50</v>
      </c>
      <c r="M562" s="30" t="s">
        <v>1820</v>
      </c>
      <c r="N562" s="30"/>
      <c r="O562" s="30"/>
    </row>
    <row r="563" spans="1:15" ht="15.75" customHeight="1" x14ac:dyDescent="0.25">
      <c r="A563" s="4" t="s">
        <v>711</v>
      </c>
      <c r="B563" s="3" t="s">
        <v>710</v>
      </c>
      <c r="C563" s="16">
        <v>10</v>
      </c>
      <c r="D563" s="16">
        <v>30</v>
      </c>
      <c r="E563" s="16">
        <v>1.5</v>
      </c>
      <c r="F563" s="16">
        <v>3</v>
      </c>
      <c r="G563" s="16">
        <v>2</v>
      </c>
      <c r="H563" s="16">
        <v>2.5</v>
      </c>
      <c r="I563" s="16">
        <v>3</v>
      </c>
      <c r="J563" s="16">
        <v>8</v>
      </c>
      <c r="K563" s="16">
        <v>3</v>
      </c>
      <c r="L563" s="31">
        <v>8</v>
      </c>
      <c r="M563" s="30" t="s">
        <v>1609</v>
      </c>
      <c r="N563" s="30"/>
      <c r="O563" s="30"/>
    </row>
    <row r="564" spans="1:15" ht="15.75" customHeight="1" x14ac:dyDescent="0.25">
      <c r="A564" s="4" t="s">
        <v>713</v>
      </c>
      <c r="B564" s="3" t="s">
        <v>712</v>
      </c>
      <c r="C564" s="16">
        <v>20</v>
      </c>
      <c r="D564" s="16">
        <v>80</v>
      </c>
      <c r="E564" s="16">
        <v>1</v>
      </c>
      <c r="F564" s="16">
        <v>3.5</v>
      </c>
      <c r="G564" s="16">
        <v>3.2</v>
      </c>
      <c r="H564" s="16">
        <v>5</v>
      </c>
      <c r="I564" s="4"/>
      <c r="J564" s="4"/>
      <c r="K564" s="4"/>
      <c r="L564" s="30"/>
      <c r="M564" s="30" t="s">
        <v>1609</v>
      </c>
      <c r="N564" s="30"/>
      <c r="O564" s="30"/>
    </row>
    <row r="565" spans="1:15" ht="15.75" customHeight="1" x14ac:dyDescent="0.25">
      <c r="A565" s="4" t="s">
        <v>715</v>
      </c>
      <c r="B565" s="3" t="s">
        <v>714</v>
      </c>
      <c r="C565" s="16">
        <v>15</v>
      </c>
      <c r="D565" s="16">
        <v>80</v>
      </c>
      <c r="E565" s="16">
        <v>1.5</v>
      </c>
      <c r="F565" s="16">
        <v>2.5</v>
      </c>
      <c r="G565" s="16">
        <v>2.6</v>
      </c>
      <c r="H565" s="16">
        <v>3.5</v>
      </c>
      <c r="I565" s="4"/>
      <c r="J565" s="4"/>
      <c r="K565" s="4"/>
      <c r="L565" s="30"/>
      <c r="M565" s="30" t="s">
        <v>1609</v>
      </c>
      <c r="N565" s="30"/>
      <c r="O565" s="30"/>
    </row>
    <row r="566" spans="1:15" ht="15.75" customHeight="1" x14ac:dyDescent="0.25">
      <c r="A566" s="4" t="s">
        <v>717</v>
      </c>
      <c r="B566" s="3" t="s">
        <v>716</v>
      </c>
      <c r="C566" s="9">
        <v>10</v>
      </c>
      <c r="D566" s="9">
        <v>30</v>
      </c>
      <c r="E566" s="9">
        <v>3</v>
      </c>
      <c r="F566" s="9">
        <v>5</v>
      </c>
      <c r="G566" s="9">
        <v>8</v>
      </c>
      <c r="H566" s="9">
        <v>12</v>
      </c>
      <c r="I566" s="9">
        <v>20</v>
      </c>
      <c r="J566" s="9">
        <v>40</v>
      </c>
      <c r="K566" s="9">
        <v>10</v>
      </c>
      <c r="L566" s="34">
        <v>20</v>
      </c>
      <c r="M566" s="30" t="s">
        <v>1820</v>
      </c>
      <c r="N566" s="30"/>
      <c r="O566" s="30"/>
    </row>
    <row r="567" spans="1:15" ht="15.75" customHeight="1" x14ac:dyDescent="0.25">
      <c r="A567" s="4" t="s">
        <v>719</v>
      </c>
      <c r="B567" s="3" t="s">
        <v>718</v>
      </c>
      <c r="C567" s="43">
        <v>20</v>
      </c>
      <c r="D567" s="43">
        <v>30</v>
      </c>
      <c r="E567" s="43">
        <v>1.5</v>
      </c>
      <c r="F567" s="43">
        <v>2</v>
      </c>
      <c r="G567" s="43">
        <v>4.5</v>
      </c>
      <c r="H567" s="43">
        <v>5.5</v>
      </c>
      <c r="I567" s="43">
        <v>0</v>
      </c>
      <c r="J567" s="43">
        <v>0</v>
      </c>
      <c r="K567" s="43">
        <v>30</v>
      </c>
      <c r="L567" s="46">
        <v>50</v>
      </c>
      <c r="M567" s="30" t="s">
        <v>1837</v>
      </c>
      <c r="N567" s="30"/>
      <c r="O567" s="30"/>
    </row>
    <row r="568" spans="1:15" ht="15.75" customHeight="1" x14ac:dyDescent="0.25">
      <c r="A568" s="4" t="s">
        <v>721</v>
      </c>
      <c r="B568" s="3" t="s">
        <v>720</v>
      </c>
      <c r="C568" s="16">
        <v>20</v>
      </c>
      <c r="D568" s="16">
        <v>80</v>
      </c>
      <c r="E568" s="16">
        <v>1</v>
      </c>
      <c r="F568" s="16">
        <v>3</v>
      </c>
      <c r="G568" s="16">
        <v>3.8</v>
      </c>
      <c r="H568" s="16">
        <v>5.6</v>
      </c>
      <c r="I568" s="16">
        <v>6</v>
      </c>
      <c r="J568" s="16">
        <v>15</v>
      </c>
      <c r="K568" s="16">
        <v>6</v>
      </c>
      <c r="L568" s="31">
        <v>15</v>
      </c>
      <c r="M568" s="30" t="s">
        <v>1609</v>
      </c>
      <c r="N568" s="30"/>
      <c r="O568" s="30"/>
    </row>
    <row r="569" spans="1:15" ht="15.75" customHeight="1" x14ac:dyDescent="0.25">
      <c r="A569" s="4" t="s">
        <v>723</v>
      </c>
      <c r="B569" s="3" t="s">
        <v>722</v>
      </c>
      <c r="C569" s="16">
        <v>25</v>
      </c>
      <c r="D569" s="16">
        <v>60</v>
      </c>
      <c r="E569" s="16">
        <v>1.5</v>
      </c>
      <c r="F569" s="16">
        <v>3.1</v>
      </c>
      <c r="G569" s="16">
        <v>3.1</v>
      </c>
      <c r="H569" s="16">
        <v>5.5</v>
      </c>
      <c r="I569" s="16">
        <v>10</v>
      </c>
      <c r="J569" s="16">
        <v>20</v>
      </c>
      <c r="K569" s="16">
        <v>10</v>
      </c>
      <c r="L569" s="31">
        <v>33</v>
      </c>
      <c r="M569" s="30" t="s">
        <v>1609</v>
      </c>
      <c r="N569" s="30"/>
      <c r="O569" s="30"/>
    </row>
    <row r="570" spans="1:15" ht="15.75" customHeight="1" x14ac:dyDescent="0.25">
      <c r="A570" s="4" t="s">
        <v>725</v>
      </c>
      <c r="B570" s="3" t="s">
        <v>724</v>
      </c>
      <c r="C570" s="16">
        <v>20</v>
      </c>
      <c r="D570" s="16">
        <v>80</v>
      </c>
      <c r="E570" s="16">
        <v>2.8</v>
      </c>
      <c r="F570" s="16">
        <v>8.5</v>
      </c>
      <c r="G570" s="16">
        <v>4.5</v>
      </c>
      <c r="H570" s="16">
        <v>6.5</v>
      </c>
      <c r="I570" s="19">
        <v>10</v>
      </c>
      <c r="J570" s="19">
        <v>40</v>
      </c>
      <c r="K570" s="19">
        <v>20</v>
      </c>
      <c r="L570" s="50">
        <v>40</v>
      </c>
      <c r="M570" s="30" t="s">
        <v>1609</v>
      </c>
      <c r="N570" s="30" t="s">
        <v>1834</v>
      </c>
      <c r="O570" s="30"/>
    </row>
    <row r="571" spans="1:15" ht="15.75" customHeight="1" x14ac:dyDescent="0.25">
      <c r="A571" s="4" t="s">
        <v>2344</v>
      </c>
      <c r="B571" s="3" t="s">
        <v>2345</v>
      </c>
      <c r="C571" s="4"/>
      <c r="D571" s="4"/>
      <c r="E571" s="4"/>
      <c r="F571" s="4"/>
      <c r="G571" s="4"/>
      <c r="H571" s="4"/>
      <c r="I571" s="4"/>
      <c r="J571" s="4"/>
      <c r="K571" s="4"/>
      <c r="L571" s="30"/>
      <c r="M571" s="30"/>
      <c r="N571" s="30"/>
      <c r="O571" s="30"/>
    </row>
    <row r="572" spans="1:15" ht="15.75" customHeight="1" x14ac:dyDescent="0.25">
      <c r="A572" s="4" t="s">
        <v>2346</v>
      </c>
      <c r="B572" s="3" t="s">
        <v>2347</v>
      </c>
      <c r="C572" s="4"/>
      <c r="D572" s="4"/>
      <c r="E572" s="4"/>
      <c r="F572" s="4"/>
      <c r="G572" s="4"/>
      <c r="H572" s="4"/>
      <c r="I572" s="4"/>
      <c r="J572" s="4"/>
      <c r="K572" s="4"/>
      <c r="L572" s="30"/>
      <c r="M572" s="30"/>
      <c r="N572" s="30"/>
      <c r="O572" s="30"/>
    </row>
    <row r="573" spans="1:15" ht="15.75" customHeight="1" x14ac:dyDescent="0.25">
      <c r="A573" s="4" t="s">
        <v>2348</v>
      </c>
      <c r="B573" s="3" t="s">
        <v>2349</v>
      </c>
      <c r="C573" s="4"/>
      <c r="D573" s="4"/>
      <c r="E573" s="4"/>
      <c r="F573" s="4"/>
      <c r="G573" s="4"/>
      <c r="H573" s="4"/>
      <c r="I573" s="4"/>
      <c r="J573" s="4"/>
      <c r="K573" s="4"/>
      <c r="L573" s="30"/>
      <c r="M573" s="30"/>
      <c r="N573" s="30"/>
      <c r="O573" s="30"/>
    </row>
    <row r="574" spans="1:15" ht="15.75" customHeight="1" x14ac:dyDescent="0.25">
      <c r="A574" s="4" t="s">
        <v>2350</v>
      </c>
      <c r="B574" s="3" t="s">
        <v>2351</v>
      </c>
      <c r="C574" s="4"/>
      <c r="D574" s="4"/>
      <c r="E574" s="4"/>
      <c r="F574" s="4"/>
      <c r="G574" s="4"/>
      <c r="H574" s="4"/>
      <c r="I574" s="4"/>
      <c r="J574" s="4"/>
      <c r="K574" s="4"/>
      <c r="L574" s="30"/>
      <c r="M574" s="30"/>
      <c r="N574" s="30"/>
      <c r="O574" s="30"/>
    </row>
    <row r="575" spans="1:15" ht="15.75" customHeight="1" x14ac:dyDescent="0.25">
      <c r="A575" s="4" t="s">
        <v>727</v>
      </c>
      <c r="B575" s="3" t="s">
        <v>726</v>
      </c>
      <c r="C575" s="7">
        <v>2</v>
      </c>
      <c r="D575" s="7">
        <v>5</v>
      </c>
      <c r="E575" s="7">
        <v>1</v>
      </c>
      <c r="F575" s="7">
        <v>2</v>
      </c>
      <c r="G575" s="7">
        <v>2.5</v>
      </c>
      <c r="H575" s="7">
        <v>3</v>
      </c>
      <c r="I575" s="9">
        <v>5</v>
      </c>
      <c r="J575" s="9">
        <v>10</v>
      </c>
      <c r="K575" s="7">
        <v>10</v>
      </c>
      <c r="L575" s="42">
        <v>14</v>
      </c>
      <c r="M575" s="30" t="s">
        <v>1833</v>
      </c>
      <c r="N575" s="30" t="s">
        <v>1820</v>
      </c>
      <c r="O575" s="30"/>
    </row>
    <row r="576" spans="1:15" ht="15.75" customHeight="1" x14ac:dyDescent="0.25">
      <c r="A576" s="4" t="s">
        <v>729</v>
      </c>
      <c r="B576" s="3" t="s">
        <v>728</v>
      </c>
      <c r="C576" s="16">
        <v>25</v>
      </c>
      <c r="D576" s="16">
        <v>95</v>
      </c>
      <c r="E576" s="16">
        <v>1</v>
      </c>
      <c r="F576" s="16">
        <v>2.7</v>
      </c>
      <c r="G576" s="16">
        <v>4.5</v>
      </c>
      <c r="H576" s="16">
        <v>6.6</v>
      </c>
      <c r="I576" s="16">
        <v>6</v>
      </c>
      <c r="J576" s="16">
        <v>18</v>
      </c>
      <c r="K576" s="16">
        <v>6</v>
      </c>
      <c r="L576" s="31">
        <v>18</v>
      </c>
      <c r="M576" s="30" t="s">
        <v>1609</v>
      </c>
      <c r="N576" s="30"/>
      <c r="O576" s="30"/>
    </row>
    <row r="577" spans="1:15" ht="15.75" customHeight="1" x14ac:dyDescent="0.25">
      <c r="A577" s="4" t="s">
        <v>2352</v>
      </c>
      <c r="B577" s="3" t="s">
        <v>2353</v>
      </c>
      <c r="C577" s="4"/>
      <c r="D577" s="4"/>
      <c r="E577" s="4"/>
      <c r="F577" s="4"/>
      <c r="G577" s="4"/>
      <c r="H577" s="4"/>
      <c r="I577" s="4"/>
      <c r="J577" s="4"/>
      <c r="K577" s="4"/>
      <c r="L577" s="30"/>
      <c r="M577" s="30"/>
      <c r="N577" s="30"/>
      <c r="O577" s="30"/>
    </row>
    <row r="578" spans="1:15" ht="15.75" customHeight="1" x14ac:dyDescent="0.25">
      <c r="A578" s="4" t="s">
        <v>2354</v>
      </c>
      <c r="B578" s="3" t="s">
        <v>2355</v>
      </c>
      <c r="C578" s="4"/>
      <c r="D578" s="4"/>
      <c r="E578" s="4"/>
      <c r="F578" s="4"/>
      <c r="G578" s="4"/>
      <c r="H578" s="4"/>
      <c r="I578" s="4"/>
      <c r="J578" s="4"/>
      <c r="K578" s="4"/>
      <c r="L578" s="30"/>
      <c r="M578" s="30"/>
      <c r="N578" s="30"/>
      <c r="O578" s="30"/>
    </row>
    <row r="579" spans="1:15" ht="15.75" customHeight="1" x14ac:dyDescent="0.25">
      <c r="A579" s="4" t="s">
        <v>2356</v>
      </c>
      <c r="B579" s="3" t="s">
        <v>2357</v>
      </c>
      <c r="C579" s="4"/>
      <c r="D579" s="4"/>
      <c r="E579" s="4"/>
      <c r="F579" s="4"/>
      <c r="G579" s="4"/>
      <c r="H579" s="4"/>
      <c r="I579" s="4"/>
      <c r="J579" s="4"/>
      <c r="K579" s="4"/>
      <c r="L579" s="30"/>
      <c r="M579" s="30"/>
      <c r="N579" s="30"/>
      <c r="O579" s="30"/>
    </row>
    <row r="580" spans="1:15" ht="15.75" customHeight="1" x14ac:dyDescent="0.25">
      <c r="A580" s="4" t="s">
        <v>2358</v>
      </c>
      <c r="B580" s="3" t="s">
        <v>2359</v>
      </c>
      <c r="C580" s="4"/>
      <c r="D580" s="4"/>
      <c r="E580" s="4"/>
      <c r="F580" s="4"/>
      <c r="G580" s="4"/>
      <c r="H580" s="4"/>
      <c r="I580" s="4"/>
      <c r="J580" s="4"/>
      <c r="K580" s="4"/>
      <c r="L580" s="30"/>
      <c r="M580" s="30"/>
      <c r="N580" s="30"/>
      <c r="O580" s="30"/>
    </row>
    <row r="581" spans="1:15" ht="15.75" customHeight="1" x14ac:dyDescent="0.25">
      <c r="A581" s="4" t="s">
        <v>2360</v>
      </c>
      <c r="B581" s="3" t="s">
        <v>2361</v>
      </c>
      <c r="C581" s="4"/>
      <c r="D581" s="4"/>
      <c r="E581" s="4"/>
      <c r="F581" s="4"/>
      <c r="G581" s="4"/>
      <c r="H581" s="4"/>
      <c r="I581" s="4"/>
      <c r="J581" s="4"/>
      <c r="K581" s="4"/>
      <c r="L581" s="30"/>
      <c r="M581" s="30"/>
      <c r="N581" s="30"/>
      <c r="O581" s="30"/>
    </row>
    <row r="582" spans="1:15" ht="15.75" customHeight="1" x14ac:dyDescent="0.25">
      <c r="A582" s="4" t="s">
        <v>731</v>
      </c>
      <c r="B582" s="3" t="s">
        <v>730</v>
      </c>
      <c r="C582" s="16">
        <v>20</v>
      </c>
      <c r="D582" s="16">
        <v>100</v>
      </c>
      <c r="E582" s="16">
        <v>2.5</v>
      </c>
      <c r="F582" s="16">
        <v>8.5</v>
      </c>
      <c r="G582" s="16">
        <v>4.5</v>
      </c>
      <c r="H582" s="16">
        <v>7.3</v>
      </c>
      <c r="I582" s="19">
        <v>15</v>
      </c>
      <c r="J582" s="19">
        <v>40</v>
      </c>
      <c r="K582" s="19">
        <v>20</v>
      </c>
      <c r="L582" s="50">
        <v>40</v>
      </c>
      <c r="M582" s="30" t="s">
        <v>1609</v>
      </c>
      <c r="N582" s="30" t="s">
        <v>1834</v>
      </c>
      <c r="O582" s="30"/>
    </row>
    <row r="583" spans="1:15" ht="15.75" customHeight="1" x14ac:dyDescent="0.25">
      <c r="A583" s="4" t="s">
        <v>733</v>
      </c>
      <c r="B583" s="3" t="s">
        <v>732</v>
      </c>
      <c r="C583" s="4"/>
      <c r="D583" s="39">
        <v>12</v>
      </c>
      <c r="E583" s="4"/>
      <c r="F583" s="4"/>
      <c r="G583" s="4"/>
      <c r="H583" s="4"/>
      <c r="I583" s="4"/>
      <c r="J583" s="4"/>
      <c r="K583" s="4"/>
      <c r="L583" s="30"/>
      <c r="M583" s="30" t="s">
        <v>2362</v>
      </c>
      <c r="N583" s="30"/>
      <c r="O583" s="30"/>
    </row>
    <row r="584" spans="1:15" ht="15.75" customHeight="1" x14ac:dyDescent="0.25">
      <c r="A584" s="4" t="s">
        <v>2363</v>
      </c>
      <c r="B584" s="3" t="s">
        <v>2364</v>
      </c>
      <c r="C584" s="4"/>
      <c r="D584" s="4"/>
      <c r="E584" s="4"/>
      <c r="F584" s="4"/>
      <c r="G584" s="4"/>
      <c r="H584" s="4"/>
      <c r="I584" s="4"/>
      <c r="J584" s="4"/>
      <c r="K584" s="4"/>
      <c r="L584" s="30"/>
      <c r="M584" s="30"/>
      <c r="N584" s="30"/>
      <c r="O584" s="30"/>
    </row>
    <row r="585" spans="1:15" ht="15.75" customHeight="1" x14ac:dyDescent="0.25">
      <c r="A585" s="4" t="s">
        <v>2365</v>
      </c>
      <c r="B585" s="3" t="s">
        <v>2366</v>
      </c>
      <c r="C585" s="4"/>
      <c r="D585" s="4"/>
      <c r="E585" s="4"/>
      <c r="F585" s="4"/>
      <c r="G585" s="4"/>
      <c r="H585" s="4"/>
      <c r="I585" s="4"/>
      <c r="J585" s="4"/>
      <c r="K585" s="4"/>
      <c r="L585" s="30"/>
      <c r="M585" s="30"/>
      <c r="N585" s="30"/>
      <c r="O585" s="30"/>
    </row>
    <row r="586" spans="1:15" ht="15.75" customHeight="1" x14ac:dyDescent="0.25">
      <c r="A586" s="4" t="s">
        <v>2367</v>
      </c>
      <c r="B586" s="3" t="s">
        <v>2368</v>
      </c>
      <c r="C586" s="4"/>
      <c r="D586" s="4"/>
      <c r="E586" s="4"/>
      <c r="F586" s="4"/>
      <c r="G586" s="4"/>
      <c r="H586" s="4"/>
      <c r="I586" s="4"/>
      <c r="J586" s="4"/>
      <c r="K586" s="4"/>
      <c r="L586" s="30"/>
      <c r="M586" s="30"/>
      <c r="N586" s="30"/>
      <c r="O586" s="30"/>
    </row>
    <row r="587" spans="1:15" ht="15.75" customHeight="1" x14ac:dyDescent="0.25">
      <c r="A587" s="4" t="s">
        <v>735</v>
      </c>
      <c r="B587" s="3" t="s">
        <v>734</v>
      </c>
      <c r="C587" s="16">
        <v>15</v>
      </c>
      <c r="D587" s="16">
        <v>38</v>
      </c>
      <c r="E587" s="16">
        <v>1.5</v>
      </c>
      <c r="F587" s="16">
        <v>2.5</v>
      </c>
      <c r="G587" s="16">
        <v>2.6</v>
      </c>
      <c r="H587" s="16">
        <v>3.2</v>
      </c>
      <c r="I587" s="16">
        <v>4.5</v>
      </c>
      <c r="J587" s="16">
        <v>6.5</v>
      </c>
      <c r="K587" s="16">
        <v>4.5</v>
      </c>
      <c r="L587" s="31">
        <v>6.5</v>
      </c>
      <c r="M587" s="30" t="s">
        <v>1609</v>
      </c>
      <c r="N587" s="30"/>
      <c r="O587" s="30"/>
    </row>
    <row r="588" spans="1:15" ht="15.75" customHeight="1" x14ac:dyDescent="0.25">
      <c r="A588" s="4" t="s">
        <v>737</v>
      </c>
      <c r="B588" s="3" t="s">
        <v>736</v>
      </c>
      <c r="C588" s="43">
        <v>20</v>
      </c>
      <c r="D588" s="43">
        <v>40</v>
      </c>
      <c r="E588" s="43">
        <v>1.5</v>
      </c>
      <c r="F588" s="43">
        <v>2</v>
      </c>
      <c r="G588" s="43">
        <v>4</v>
      </c>
      <c r="H588" s="43">
        <v>5</v>
      </c>
      <c r="I588" s="43">
        <v>0</v>
      </c>
      <c r="J588" s="43">
        <v>0</v>
      </c>
      <c r="K588" s="43">
        <v>50</v>
      </c>
      <c r="L588" s="46">
        <v>70</v>
      </c>
      <c r="M588" s="30" t="s">
        <v>1837</v>
      </c>
      <c r="N588" s="30"/>
      <c r="O588" s="30"/>
    </row>
    <row r="589" spans="1:15" ht="15.75" customHeight="1" x14ac:dyDescent="0.25">
      <c r="A589" s="4" t="s">
        <v>739</v>
      </c>
      <c r="B589" s="3" t="s">
        <v>738</v>
      </c>
      <c r="C589" s="16">
        <v>25</v>
      </c>
      <c r="D589" s="16">
        <v>85</v>
      </c>
      <c r="E589" s="16">
        <v>2.6</v>
      </c>
      <c r="F589" s="16">
        <v>4</v>
      </c>
      <c r="G589" s="16">
        <v>4.0999999999999996</v>
      </c>
      <c r="H589" s="16">
        <v>5</v>
      </c>
      <c r="I589" s="16">
        <v>11</v>
      </c>
      <c r="J589" s="16">
        <v>43</v>
      </c>
      <c r="K589" s="16">
        <v>23</v>
      </c>
      <c r="L589" s="31">
        <v>31</v>
      </c>
      <c r="M589" s="30" t="s">
        <v>1609</v>
      </c>
      <c r="N589" s="30"/>
      <c r="O589" s="30"/>
    </row>
    <row r="590" spans="1:15" ht="15.75" customHeight="1" x14ac:dyDescent="0.25">
      <c r="A590" s="4" t="s">
        <v>741</v>
      </c>
      <c r="B590" s="3" t="s">
        <v>740</v>
      </c>
      <c r="C590" s="7">
        <v>10</v>
      </c>
      <c r="D590" s="7">
        <v>50</v>
      </c>
      <c r="E590" s="7">
        <v>1</v>
      </c>
      <c r="F590" s="7">
        <v>2</v>
      </c>
      <c r="G590" s="7">
        <v>2</v>
      </c>
      <c r="H590" s="7">
        <v>2.5</v>
      </c>
      <c r="I590" s="7">
        <v>8</v>
      </c>
      <c r="J590" s="7">
        <v>25</v>
      </c>
      <c r="K590" s="7">
        <v>15</v>
      </c>
      <c r="L590" s="42">
        <v>40</v>
      </c>
      <c r="M590" s="30" t="s">
        <v>1833</v>
      </c>
      <c r="N590" s="30"/>
      <c r="O590" s="30"/>
    </row>
    <row r="591" spans="1:15" ht="15.75" customHeight="1" x14ac:dyDescent="0.25">
      <c r="A591" s="4" t="s">
        <v>2369</v>
      </c>
      <c r="B591" s="3" t="s">
        <v>2370</v>
      </c>
      <c r="C591" s="4"/>
      <c r="D591" s="4"/>
      <c r="E591" s="4"/>
      <c r="F591" s="4"/>
      <c r="G591" s="4"/>
      <c r="H591" s="4"/>
      <c r="I591" s="4"/>
      <c r="J591" s="4"/>
      <c r="K591" s="4"/>
      <c r="L591" s="30"/>
      <c r="M591" s="30"/>
      <c r="N591" s="30"/>
      <c r="O591" s="30"/>
    </row>
    <row r="592" spans="1:15" ht="15.75" customHeight="1" x14ac:dyDescent="0.25">
      <c r="A592" s="4" t="s">
        <v>2371</v>
      </c>
      <c r="B592" s="3" t="s">
        <v>2372</v>
      </c>
      <c r="C592" s="4"/>
      <c r="D592" s="4"/>
      <c r="E592" s="4"/>
      <c r="F592" s="4"/>
      <c r="G592" s="4"/>
      <c r="H592" s="4"/>
      <c r="I592" s="4"/>
      <c r="J592" s="4"/>
      <c r="K592" s="4"/>
      <c r="L592" s="30"/>
      <c r="M592" s="30"/>
      <c r="N592" s="30"/>
      <c r="O592" s="30"/>
    </row>
    <row r="593" spans="1:15" ht="15.75" customHeight="1" x14ac:dyDescent="0.25">
      <c r="A593" s="4" t="s">
        <v>2373</v>
      </c>
      <c r="B593" s="3" t="s">
        <v>2374</v>
      </c>
      <c r="C593" s="4"/>
      <c r="D593" s="4"/>
      <c r="E593" s="4"/>
      <c r="F593" s="4"/>
      <c r="G593" s="4"/>
      <c r="H593" s="4"/>
      <c r="I593" s="4"/>
      <c r="J593" s="4"/>
      <c r="K593" s="4"/>
      <c r="L593" s="30"/>
      <c r="M593" s="30"/>
      <c r="N593" s="30"/>
      <c r="O593" s="30"/>
    </row>
    <row r="594" spans="1:15" ht="15.75" customHeight="1" x14ac:dyDescent="0.25">
      <c r="A594" s="4" t="s">
        <v>2375</v>
      </c>
      <c r="B594" s="3" t="s">
        <v>2376</v>
      </c>
      <c r="C594" s="4"/>
      <c r="D594" s="4"/>
      <c r="E594" s="4"/>
      <c r="F594" s="4"/>
      <c r="G594" s="4"/>
      <c r="H594" s="4"/>
      <c r="I594" s="4"/>
      <c r="J594" s="4"/>
      <c r="K594" s="4"/>
      <c r="L594" s="30"/>
      <c r="M594" s="30"/>
      <c r="N594" s="30"/>
      <c r="O594" s="30"/>
    </row>
    <row r="595" spans="1:15" ht="15.75" customHeight="1" x14ac:dyDescent="0.25">
      <c r="A595" s="4" t="s">
        <v>743</v>
      </c>
      <c r="B595" s="3" t="s">
        <v>742</v>
      </c>
      <c r="C595" s="16">
        <v>10</v>
      </c>
      <c r="D595" s="16">
        <v>83</v>
      </c>
      <c r="E595" s="16">
        <v>2.2999999999999998</v>
      </c>
      <c r="F595" s="16">
        <v>3.8</v>
      </c>
      <c r="G595" s="16">
        <v>3.7</v>
      </c>
      <c r="H595" s="16">
        <v>5.3</v>
      </c>
      <c r="I595" s="16">
        <v>9.6999999999999993</v>
      </c>
      <c r="J595" s="16">
        <v>18</v>
      </c>
      <c r="K595" s="16">
        <v>9.6</v>
      </c>
      <c r="L595" s="31">
        <v>16</v>
      </c>
      <c r="M595" s="30" t="s">
        <v>1609</v>
      </c>
      <c r="N595" s="30"/>
      <c r="O595" s="30"/>
    </row>
    <row r="596" spans="1:15" ht="15.75" customHeight="1" x14ac:dyDescent="0.25">
      <c r="A596" s="4" t="s">
        <v>745</v>
      </c>
      <c r="B596" s="3" t="s">
        <v>744</v>
      </c>
      <c r="C596" s="51">
        <v>5</v>
      </c>
      <c r="D596" s="51">
        <v>50</v>
      </c>
      <c r="E596" s="51">
        <v>1.5</v>
      </c>
      <c r="F596" s="51">
        <v>3.5</v>
      </c>
      <c r="G596" s="51">
        <v>2</v>
      </c>
      <c r="H596" s="51">
        <v>3.7</v>
      </c>
      <c r="I596" s="51">
        <v>4</v>
      </c>
      <c r="J596" s="51">
        <v>8</v>
      </c>
      <c r="K596" s="51">
        <v>4</v>
      </c>
      <c r="L596" s="58">
        <v>8</v>
      </c>
      <c r="M596" s="30" t="s">
        <v>1886</v>
      </c>
      <c r="N596" s="30"/>
      <c r="O596" s="30"/>
    </row>
    <row r="597" spans="1:15" ht="15.75" customHeight="1" x14ac:dyDescent="0.25">
      <c r="A597" s="4" t="s">
        <v>747</v>
      </c>
      <c r="B597" s="3" t="s">
        <v>746</v>
      </c>
      <c r="C597" s="4"/>
      <c r="D597" s="43">
        <v>1</v>
      </c>
      <c r="E597" s="4"/>
      <c r="F597" s="43">
        <v>1</v>
      </c>
      <c r="G597" s="43">
        <v>6</v>
      </c>
      <c r="H597" s="43">
        <v>7</v>
      </c>
      <c r="I597" s="4"/>
      <c r="J597" s="4"/>
      <c r="K597" s="4"/>
      <c r="L597" s="30"/>
      <c r="M597" s="30" t="s">
        <v>1837</v>
      </c>
      <c r="N597" s="30"/>
      <c r="O597" s="30"/>
    </row>
    <row r="598" spans="1:15" ht="15.75" customHeight="1" x14ac:dyDescent="0.25">
      <c r="A598" s="4" t="s">
        <v>749</v>
      </c>
      <c r="B598" s="3" t="s">
        <v>748</v>
      </c>
      <c r="C598" s="4"/>
      <c r="D598" s="4"/>
      <c r="E598" s="4"/>
      <c r="F598" s="4"/>
      <c r="G598" s="4"/>
      <c r="H598" s="4"/>
      <c r="I598" s="4"/>
      <c r="J598" s="4"/>
      <c r="K598" s="4"/>
      <c r="L598" s="30"/>
      <c r="M598" s="30"/>
      <c r="N598" s="30"/>
      <c r="O598" s="30"/>
    </row>
    <row r="599" spans="1:15" ht="15.75" customHeight="1" x14ac:dyDescent="0.25">
      <c r="A599" s="4" t="s">
        <v>2377</v>
      </c>
      <c r="B599" s="3" t="s">
        <v>2378</v>
      </c>
      <c r="C599" s="16">
        <v>13</v>
      </c>
      <c r="D599" s="16">
        <v>50</v>
      </c>
      <c r="E599" s="16">
        <v>0.7</v>
      </c>
      <c r="F599" s="16">
        <v>4.5</v>
      </c>
      <c r="G599" s="16">
        <v>2.8</v>
      </c>
      <c r="H599" s="16">
        <v>4.5999999999999996</v>
      </c>
      <c r="I599" s="4"/>
      <c r="J599" s="4"/>
      <c r="K599" s="16">
        <v>8</v>
      </c>
      <c r="L599" s="31">
        <v>30</v>
      </c>
      <c r="M599" s="30" t="s">
        <v>1609</v>
      </c>
      <c r="N599" s="30"/>
      <c r="O599" s="30"/>
    </row>
    <row r="600" spans="1:15" ht="15.75" customHeight="1" x14ac:dyDescent="0.25">
      <c r="A600" s="4" t="s">
        <v>751</v>
      </c>
      <c r="B600" s="3" t="s">
        <v>750</v>
      </c>
      <c r="C600" s="8">
        <v>5</v>
      </c>
      <c r="D600" s="8">
        <v>30</v>
      </c>
      <c r="E600" s="8">
        <v>8</v>
      </c>
      <c r="F600" s="8">
        <v>15</v>
      </c>
      <c r="G600" s="8">
        <v>5</v>
      </c>
      <c r="H600" s="8">
        <v>6</v>
      </c>
      <c r="I600" s="8">
        <v>6</v>
      </c>
      <c r="J600" s="8">
        <v>20</v>
      </c>
      <c r="K600" s="8">
        <v>10</v>
      </c>
      <c r="L600" s="53">
        <v>30</v>
      </c>
      <c r="M600" s="30" t="s">
        <v>1608</v>
      </c>
      <c r="N600" s="30"/>
      <c r="O600" s="30"/>
    </row>
    <row r="601" spans="1:15" ht="15.75" customHeight="1" x14ac:dyDescent="0.25">
      <c r="A601" s="4" t="s">
        <v>753</v>
      </c>
      <c r="B601" s="3" t="s">
        <v>752</v>
      </c>
      <c r="C601" s="8">
        <v>15</v>
      </c>
      <c r="D601" s="8">
        <v>40</v>
      </c>
      <c r="E601" s="8">
        <v>4</v>
      </c>
      <c r="F601" s="8">
        <v>8</v>
      </c>
      <c r="G601" s="8">
        <v>6</v>
      </c>
      <c r="H601" s="8">
        <v>6.5</v>
      </c>
      <c r="I601" s="8">
        <v>10</v>
      </c>
      <c r="J601" s="8">
        <v>20</v>
      </c>
      <c r="K601" s="8">
        <v>10</v>
      </c>
      <c r="L601" s="53">
        <v>20</v>
      </c>
      <c r="M601" s="30" t="s">
        <v>1608</v>
      </c>
      <c r="N601" s="30"/>
      <c r="O601" s="30"/>
    </row>
    <row r="602" spans="1:15" ht="15.75" customHeight="1" x14ac:dyDescent="0.25">
      <c r="A602" s="4" t="s">
        <v>2379</v>
      </c>
      <c r="B602" s="3" t="s">
        <v>2380</v>
      </c>
      <c r="C602" s="4"/>
      <c r="D602" s="4"/>
      <c r="E602" s="4"/>
      <c r="F602" s="4"/>
      <c r="G602" s="4"/>
      <c r="H602" s="4"/>
      <c r="I602" s="4"/>
      <c r="J602" s="4"/>
      <c r="K602" s="4"/>
      <c r="L602" s="30"/>
      <c r="M602" s="30"/>
      <c r="N602" s="30"/>
      <c r="O602" s="30"/>
    </row>
    <row r="603" spans="1:15" ht="15.75" customHeight="1" x14ac:dyDescent="0.25">
      <c r="A603" s="4" t="s">
        <v>755</v>
      </c>
      <c r="B603" s="3" t="s">
        <v>754</v>
      </c>
      <c r="C603" s="4"/>
      <c r="D603" s="4"/>
      <c r="E603" s="4"/>
      <c r="F603" s="4"/>
      <c r="G603" s="4"/>
      <c r="H603" s="4"/>
      <c r="I603" s="4"/>
      <c r="J603" s="4"/>
      <c r="K603" s="4"/>
      <c r="L603" s="30"/>
      <c r="M603" s="30"/>
      <c r="N603" s="30"/>
      <c r="O603" s="30"/>
    </row>
    <row r="604" spans="1:15" ht="15.75" customHeight="1" x14ac:dyDescent="0.25">
      <c r="A604" s="4" t="s">
        <v>2381</v>
      </c>
      <c r="B604" s="3" t="s">
        <v>2382</v>
      </c>
      <c r="C604" s="4"/>
      <c r="D604" s="4"/>
      <c r="E604" s="4"/>
      <c r="F604" s="4"/>
      <c r="G604" s="4"/>
      <c r="H604" s="4"/>
      <c r="I604" s="4"/>
      <c r="J604" s="4"/>
      <c r="K604" s="4"/>
      <c r="L604" s="30"/>
      <c r="M604" s="30"/>
      <c r="N604" s="30"/>
      <c r="O604" s="30"/>
    </row>
    <row r="605" spans="1:15" ht="15.75" customHeight="1" x14ac:dyDescent="0.25">
      <c r="A605" s="4" t="s">
        <v>757</v>
      </c>
      <c r="B605" s="3" t="s">
        <v>756</v>
      </c>
      <c r="C605" s="16">
        <v>15</v>
      </c>
      <c r="D605" s="16">
        <v>55</v>
      </c>
      <c r="E605" s="16">
        <v>1.5</v>
      </c>
      <c r="F605" s="16">
        <v>2.6</v>
      </c>
      <c r="G605" s="16">
        <v>2.1</v>
      </c>
      <c r="H605" s="16">
        <v>3.6</v>
      </c>
      <c r="I605" s="16">
        <v>6</v>
      </c>
      <c r="J605" s="16">
        <v>10</v>
      </c>
      <c r="K605" s="16">
        <v>6</v>
      </c>
      <c r="L605" s="31">
        <v>10</v>
      </c>
      <c r="M605" s="30" t="s">
        <v>1609</v>
      </c>
      <c r="N605" s="30"/>
      <c r="O605" s="30"/>
    </row>
    <row r="606" spans="1:15" ht="15.75" customHeight="1" x14ac:dyDescent="0.25">
      <c r="A606" s="4" t="s">
        <v>759</v>
      </c>
      <c r="B606" s="3" t="s">
        <v>758</v>
      </c>
      <c r="C606" s="16">
        <v>10</v>
      </c>
      <c r="D606" s="16">
        <v>95</v>
      </c>
      <c r="E606" s="16">
        <v>0.6</v>
      </c>
      <c r="F606" s="16">
        <v>2.4</v>
      </c>
      <c r="G606" s="16">
        <v>1.95</v>
      </c>
      <c r="H606" s="16">
        <v>3</v>
      </c>
      <c r="I606" s="16">
        <v>3</v>
      </c>
      <c r="J606" s="16">
        <v>9.5</v>
      </c>
      <c r="K606" s="16">
        <v>5.2</v>
      </c>
      <c r="L606" s="31">
        <v>20</v>
      </c>
      <c r="M606" s="30" t="s">
        <v>1609</v>
      </c>
      <c r="N606" s="30"/>
      <c r="O606" s="30"/>
    </row>
    <row r="607" spans="1:15" ht="15.75" customHeight="1" x14ac:dyDescent="0.25">
      <c r="A607" s="4" t="s">
        <v>2383</v>
      </c>
      <c r="B607" s="3" t="s">
        <v>2384</v>
      </c>
      <c r="C607" s="4"/>
      <c r="D607" s="4"/>
      <c r="E607" s="4"/>
      <c r="F607" s="4"/>
      <c r="G607" s="4"/>
      <c r="H607" s="4"/>
      <c r="I607" s="4"/>
      <c r="J607" s="4"/>
      <c r="K607" s="4"/>
      <c r="L607" s="30"/>
      <c r="M607" s="30"/>
      <c r="N607" s="30"/>
      <c r="O607" s="30"/>
    </row>
    <row r="608" spans="1:15" ht="15.75" customHeight="1" x14ac:dyDescent="0.25">
      <c r="A608" s="4" t="s">
        <v>761</v>
      </c>
      <c r="B608" s="3" t="s">
        <v>760</v>
      </c>
      <c r="C608" s="16">
        <v>20</v>
      </c>
      <c r="D608" s="16">
        <v>75</v>
      </c>
      <c r="E608" s="16">
        <v>3</v>
      </c>
      <c r="F608" s="16">
        <v>5</v>
      </c>
      <c r="G608" s="16">
        <v>1.5</v>
      </c>
      <c r="H608" s="16">
        <v>2.1</v>
      </c>
      <c r="I608" s="16">
        <v>40</v>
      </c>
      <c r="J608" s="16">
        <v>90</v>
      </c>
      <c r="K608" s="4"/>
      <c r="L608" s="30"/>
      <c r="M608" s="30" t="s">
        <v>1609</v>
      </c>
      <c r="N608" s="30"/>
      <c r="O608" s="30"/>
    </row>
    <row r="609" spans="1:15" ht="15.75" customHeight="1" x14ac:dyDescent="0.25">
      <c r="A609" s="4" t="s">
        <v>763</v>
      </c>
      <c r="B609" s="3" t="s">
        <v>762</v>
      </c>
      <c r="C609" s="16">
        <v>30</v>
      </c>
      <c r="D609" s="16">
        <v>80</v>
      </c>
      <c r="E609" s="16">
        <v>3.5</v>
      </c>
      <c r="F609" s="16">
        <v>8</v>
      </c>
      <c r="G609" s="16">
        <v>10</v>
      </c>
      <c r="H609" s="16">
        <v>16.5</v>
      </c>
      <c r="I609" s="16">
        <v>10</v>
      </c>
      <c r="J609" s="16">
        <v>27</v>
      </c>
      <c r="K609" s="16">
        <v>10</v>
      </c>
      <c r="L609" s="31">
        <v>50</v>
      </c>
      <c r="M609" s="30" t="s">
        <v>1609</v>
      </c>
      <c r="N609" s="30"/>
      <c r="O609" s="30"/>
    </row>
    <row r="610" spans="1:15" ht="15.75" customHeight="1" x14ac:dyDescent="0.25">
      <c r="A610" s="4" t="s">
        <v>765</v>
      </c>
      <c r="B610" s="3" t="s">
        <v>764</v>
      </c>
      <c r="C610" s="43">
        <v>8</v>
      </c>
      <c r="D610" s="43">
        <v>30</v>
      </c>
      <c r="E610" s="43">
        <v>0.5</v>
      </c>
      <c r="F610" s="43">
        <v>1</v>
      </c>
      <c r="G610" s="43">
        <v>3</v>
      </c>
      <c r="H610" s="43">
        <v>3.5</v>
      </c>
      <c r="I610" s="43">
        <v>40</v>
      </c>
      <c r="J610" s="43">
        <v>80</v>
      </c>
      <c r="K610" s="43">
        <v>40</v>
      </c>
      <c r="L610" s="46">
        <v>80</v>
      </c>
      <c r="M610" s="30" t="s">
        <v>1837</v>
      </c>
      <c r="N610" s="30"/>
      <c r="O610" s="30"/>
    </row>
    <row r="611" spans="1:15" ht="15.75" customHeight="1" x14ac:dyDescent="0.25">
      <c r="A611" s="4" t="s">
        <v>2385</v>
      </c>
      <c r="B611" s="3" t="s">
        <v>2386</v>
      </c>
      <c r="C611" s="4"/>
      <c r="D611" s="4"/>
      <c r="E611" s="4"/>
      <c r="F611" s="4"/>
      <c r="G611" s="4"/>
      <c r="H611" s="4"/>
      <c r="I611" s="4"/>
      <c r="J611" s="4"/>
      <c r="K611" s="4"/>
      <c r="L611" s="30"/>
      <c r="M611" s="30"/>
      <c r="N611" s="30"/>
      <c r="O611" s="30"/>
    </row>
    <row r="612" spans="1:15" ht="15.75" customHeight="1" x14ac:dyDescent="0.25">
      <c r="A612" s="4" t="s">
        <v>2387</v>
      </c>
      <c r="B612" s="3" t="s">
        <v>2388</v>
      </c>
      <c r="C612" s="4"/>
      <c r="D612" s="4"/>
      <c r="E612" s="4"/>
      <c r="F612" s="4"/>
      <c r="G612" s="4"/>
      <c r="H612" s="4"/>
      <c r="I612" s="4"/>
      <c r="J612" s="4"/>
      <c r="K612" s="4"/>
      <c r="L612" s="30"/>
      <c r="M612" s="30"/>
      <c r="N612" s="30"/>
      <c r="O612" s="30"/>
    </row>
    <row r="613" spans="1:15" ht="15.75" customHeight="1" x14ac:dyDescent="0.25">
      <c r="A613" s="4" t="s">
        <v>767</v>
      </c>
      <c r="B613" s="3" t="s">
        <v>766</v>
      </c>
      <c r="C613" s="7">
        <v>30</v>
      </c>
      <c r="D613" s="7">
        <v>60</v>
      </c>
      <c r="E613" s="7">
        <v>4</v>
      </c>
      <c r="F613" s="7">
        <v>6</v>
      </c>
      <c r="G613" s="7">
        <v>4</v>
      </c>
      <c r="H613" s="7">
        <v>5</v>
      </c>
      <c r="I613" s="7">
        <v>20</v>
      </c>
      <c r="J613" s="7">
        <v>60</v>
      </c>
      <c r="K613" s="7">
        <v>15</v>
      </c>
      <c r="L613" s="42">
        <v>30</v>
      </c>
      <c r="M613" s="30" t="s">
        <v>1833</v>
      </c>
      <c r="N613" s="30"/>
      <c r="O613" s="30"/>
    </row>
    <row r="614" spans="1:15" ht="15.75" customHeight="1" x14ac:dyDescent="0.25">
      <c r="A614" s="4" t="s">
        <v>2389</v>
      </c>
      <c r="B614" s="3" t="s">
        <v>2390</v>
      </c>
      <c r="C614" s="4"/>
      <c r="D614" s="4"/>
      <c r="E614" s="4"/>
      <c r="F614" s="4"/>
      <c r="G614" s="4"/>
      <c r="H614" s="4"/>
      <c r="I614" s="4"/>
      <c r="J614" s="4"/>
      <c r="K614" s="4"/>
      <c r="L614" s="30"/>
      <c r="M614" s="30"/>
      <c r="N614" s="30"/>
      <c r="O614" s="30"/>
    </row>
    <row r="615" spans="1:15" ht="15.75" customHeight="1" x14ac:dyDescent="0.25">
      <c r="A615" s="4" t="s">
        <v>2391</v>
      </c>
      <c r="B615" s="3" t="s">
        <v>2392</v>
      </c>
      <c r="C615" s="4"/>
      <c r="D615" s="4"/>
      <c r="E615" s="4"/>
      <c r="F615" s="4"/>
      <c r="G615" s="4"/>
      <c r="H615" s="4"/>
      <c r="I615" s="4"/>
      <c r="J615" s="4"/>
      <c r="K615" s="4"/>
      <c r="L615" s="30"/>
      <c r="M615" s="30"/>
      <c r="N615" s="30"/>
      <c r="O615" s="30"/>
    </row>
    <row r="616" spans="1:15" ht="15.75" customHeight="1" x14ac:dyDescent="0.25">
      <c r="A616" s="4" t="s">
        <v>2393</v>
      </c>
      <c r="B616" s="3" t="s">
        <v>2394</v>
      </c>
      <c r="C616" s="4"/>
      <c r="D616" s="4"/>
      <c r="E616" s="4"/>
      <c r="F616" s="4"/>
      <c r="G616" s="4"/>
      <c r="H616" s="4"/>
      <c r="I616" s="4"/>
      <c r="J616" s="4"/>
      <c r="K616" s="4"/>
      <c r="L616" s="30"/>
      <c r="M616" s="30"/>
      <c r="N616" s="30"/>
      <c r="O616" s="30"/>
    </row>
    <row r="617" spans="1:15" ht="15.75" customHeight="1" x14ac:dyDescent="0.25">
      <c r="A617" s="4" t="s">
        <v>769</v>
      </c>
      <c r="B617" s="3" t="s">
        <v>768</v>
      </c>
      <c r="C617" s="8">
        <v>40</v>
      </c>
      <c r="D617" s="8">
        <v>80</v>
      </c>
      <c r="E617" s="8">
        <v>5</v>
      </c>
      <c r="F617" s="8">
        <v>12</v>
      </c>
      <c r="G617" s="8">
        <v>4</v>
      </c>
      <c r="H617" s="8">
        <v>5</v>
      </c>
      <c r="I617" s="8">
        <v>15</v>
      </c>
      <c r="J617" s="8">
        <v>30</v>
      </c>
      <c r="K617" s="8">
        <v>10</v>
      </c>
      <c r="L617" s="53">
        <v>15</v>
      </c>
      <c r="M617" s="30" t="s">
        <v>1608</v>
      </c>
      <c r="N617" s="30"/>
      <c r="O617" s="30"/>
    </row>
    <row r="618" spans="1:15" ht="15.75" customHeight="1" x14ac:dyDescent="0.25">
      <c r="A618" s="4" t="s">
        <v>771</v>
      </c>
      <c r="B618" s="3" t="s">
        <v>770</v>
      </c>
      <c r="C618" s="44">
        <v>10</v>
      </c>
      <c r="D618" s="44">
        <v>30</v>
      </c>
      <c r="E618" s="44">
        <v>3</v>
      </c>
      <c r="F618" s="44">
        <v>5</v>
      </c>
      <c r="G618" s="44">
        <v>4.3</v>
      </c>
      <c r="H618" s="44">
        <v>4.5</v>
      </c>
      <c r="I618" s="44">
        <v>15</v>
      </c>
      <c r="J618" s="44">
        <v>25</v>
      </c>
      <c r="K618" s="44">
        <v>15</v>
      </c>
      <c r="L618" s="45">
        <v>20</v>
      </c>
      <c r="M618" s="30" t="s">
        <v>1653</v>
      </c>
      <c r="N618" s="30"/>
      <c r="O618" s="30"/>
    </row>
    <row r="619" spans="1:15" ht="15.75" customHeight="1" x14ac:dyDescent="0.25">
      <c r="A619" s="4" t="s">
        <v>773</v>
      </c>
      <c r="B619" s="3" t="s">
        <v>772</v>
      </c>
      <c r="C619" s="7">
        <v>30</v>
      </c>
      <c r="D619" s="7">
        <v>85</v>
      </c>
      <c r="E619" s="7">
        <v>3</v>
      </c>
      <c r="F619" s="7">
        <v>6</v>
      </c>
      <c r="G619" s="4">
        <v>2.5</v>
      </c>
      <c r="H619" s="7">
        <v>2.5</v>
      </c>
      <c r="I619" s="7">
        <v>15</v>
      </c>
      <c r="J619" s="7">
        <v>60</v>
      </c>
      <c r="K619" s="7">
        <v>15</v>
      </c>
      <c r="L619" s="42">
        <v>50</v>
      </c>
      <c r="M619" s="30" t="s">
        <v>1833</v>
      </c>
      <c r="N619" s="30"/>
      <c r="O619" s="30"/>
    </row>
    <row r="620" spans="1:15" ht="15.75" customHeight="1" x14ac:dyDescent="0.25">
      <c r="A620" s="4" t="s">
        <v>775</v>
      </c>
      <c r="B620" s="3" t="s">
        <v>774</v>
      </c>
      <c r="C620" s="16">
        <v>4</v>
      </c>
      <c r="D620" s="16">
        <v>37</v>
      </c>
      <c r="E620" s="16">
        <v>0.8</v>
      </c>
      <c r="F620" s="16">
        <v>4.8</v>
      </c>
      <c r="G620" s="16">
        <v>4.4000000000000004</v>
      </c>
      <c r="H620" s="16">
        <v>7.2</v>
      </c>
      <c r="I620" s="16">
        <v>0</v>
      </c>
      <c r="J620" s="16">
        <v>0</v>
      </c>
      <c r="K620" s="16">
        <v>5.8</v>
      </c>
      <c r="L620" s="31">
        <v>14.5</v>
      </c>
      <c r="M620" s="30" t="s">
        <v>1609</v>
      </c>
      <c r="N620" s="30"/>
      <c r="O620" s="30"/>
    </row>
    <row r="621" spans="1:15" ht="15.75" customHeight="1" x14ac:dyDescent="0.25">
      <c r="A621" s="4" t="s">
        <v>2395</v>
      </c>
      <c r="B621" s="3" t="s">
        <v>2396</v>
      </c>
      <c r="C621" s="4"/>
      <c r="D621" s="4"/>
      <c r="E621" s="4"/>
      <c r="F621" s="4"/>
      <c r="G621" s="4"/>
      <c r="H621" s="4"/>
      <c r="I621" s="4"/>
      <c r="J621" s="4"/>
      <c r="K621" s="4"/>
      <c r="L621" s="30"/>
      <c r="M621" s="30"/>
      <c r="N621" s="30"/>
      <c r="O621" s="30"/>
    </row>
    <row r="622" spans="1:15" ht="15.75" customHeight="1" x14ac:dyDescent="0.25">
      <c r="A622" s="4" t="s">
        <v>2397</v>
      </c>
      <c r="B622" s="3" t="s">
        <v>2398</v>
      </c>
      <c r="C622" s="4"/>
      <c r="D622" s="4"/>
      <c r="E622" s="4"/>
      <c r="F622" s="4"/>
      <c r="G622" s="4"/>
      <c r="H622" s="4"/>
      <c r="I622" s="4"/>
      <c r="J622" s="4"/>
      <c r="K622" s="4"/>
      <c r="L622" s="30"/>
      <c r="M622" s="30"/>
      <c r="N622" s="30"/>
      <c r="O622" s="30"/>
    </row>
    <row r="623" spans="1:15" ht="15.75" customHeight="1" x14ac:dyDescent="0.25">
      <c r="A623" s="4" t="s">
        <v>2399</v>
      </c>
      <c r="B623" s="3" t="s">
        <v>2400</v>
      </c>
      <c r="C623" s="4"/>
      <c r="D623" s="4"/>
      <c r="E623" s="4"/>
      <c r="F623" s="4"/>
      <c r="G623" s="4"/>
      <c r="H623" s="4"/>
      <c r="I623" s="4"/>
      <c r="J623" s="4"/>
      <c r="K623" s="4"/>
      <c r="L623" s="30"/>
      <c r="M623" s="30"/>
      <c r="N623" s="30"/>
      <c r="O623" s="30"/>
    </row>
    <row r="624" spans="1:15" ht="15.75" customHeight="1" x14ac:dyDescent="0.25">
      <c r="A624" s="4" t="s">
        <v>2401</v>
      </c>
      <c r="B624" s="3" t="s">
        <v>2402</v>
      </c>
      <c r="C624" s="4"/>
      <c r="D624" s="4"/>
      <c r="E624" s="4"/>
      <c r="F624" s="4"/>
      <c r="G624" s="4"/>
      <c r="H624" s="4"/>
      <c r="I624" s="4"/>
      <c r="J624" s="4"/>
      <c r="K624" s="4"/>
      <c r="L624" s="30"/>
      <c r="M624" s="30"/>
      <c r="N624" s="30"/>
      <c r="O624" s="30"/>
    </row>
    <row r="625" spans="1:15" ht="15.75" customHeight="1" x14ac:dyDescent="0.25">
      <c r="A625" s="4" t="s">
        <v>2403</v>
      </c>
      <c r="B625" s="3" t="s">
        <v>2404</v>
      </c>
      <c r="C625" s="4"/>
      <c r="D625" s="4"/>
      <c r="E625" s="4"/>
      <c r="F625" s="4"/>
      <c r="G625" s="4"/>
      <c r="H625" s="4"/>
      <c r="I625" s="4"/>
      <c r="J625" s="4"/>
      <c r="K625" s="4"/>
      <c r="L625" s="30"/>
      <c r="M625" s="30"/>
      <c r="N625" s="30"/>
      <c r="O625" s="30"/>
    </row>
    <row r="626" spans="1:15" ht="15.75" customHeight="1" x14ac:dyDescent="0.25">
      <c r="A626" s="4" t="s">
        <v>2405</v>
      </c>
      <c r="B626" s="3" t="s">
        <v>2406</v>
      </c>
      <c r="C626" s="4"/>
      <c r="D626" s="4"/>
      <c r="E626" s="4"/>
      <c r="F626" s="4"/>
      <c r="G626" s="4"/>
      <c r="H626" s="4"/>
      <c r="I626" s="4"/>
      <c r="J626" s="4"/>
      <c r="K626" s="4"/>
      <c r="L626" s="30"/>
      <c r="M626" s="30"/>
      <c r="N626" s="30"/>
      <c r="O626" s="30"/>
    </row>
    <row r="627" spans="1:15" ht="15.75" customHeight="1" x14ac:dyDescent="0.25">
      <c r="A627" s="4" t="s">
        <v>2407</v>
      </c>
      <c r="B627" s="3" t="s">
        <v>2408</v>
      </c>
      <c r="C627" s="4"/>
      <c r="D627" s="4"/>
      <c r="E627" s="4"/>
      <c r="F627" s="4"/>
      <c r="G627" s="4"/>
      <c r="H627" s="4"/>
      <c r="I627" s="4"/>
      <c r="J627" s="4"/>
      <c r="K627" s="4"/>
      <c r="L627" s="30"/>
      <c r="M627" s="30"/>
      <c r="N627" s="30"/>
      <c r="O627" s="30"/>
    </row>
    <row r="628" spans="1:15" ht="15.75" customHeight="1" x14ac:dyDescent="0.25">
      <c r="A628" s="4" t="s">
        <v>2409</v>
      </c>
      <c r="B628" s="3" t="s">
        <v>2410</v>
      </c>
      <c r="C628" s="4"/>
      <c r="D628" s="4"/>
      <c r="E628" s="4"/>
      <c r="F628" s="4"/>
      <c r="G628" s="4"/>
      <c r="H628" s="4"/>
      <c r="I628" s="4"/>
      <c r="J628" s="4"/>
      <c r="K628" s="4"/>
      <c r="L628" s="30"/>
      <c r="M628" s="30"/>
      <c r="N628" s="30"/>
      <c r="O628" s="30"/>
    </row>
    <row r="629" spans="1:15" ht="15.75" customHeight="1" x14ac:dyDescent="0.25">
      <c r="A629" s="4" t="s">
        <v>2411</v>
      </c>
      <c r="B629" s="3" t="s">
        <v>2412</v>
      </c>
      <c r="C629" s="4"/>
      <c r="D629" s="4"/>
      <c r="E629" s="4"/>
      <c r="F629" s="4"/>
      <c r="G629" s="4"/>
      <c r="H629" s="4"/>
      <c r="I629" s="4"/>
      <c r="J629" s="4"/>
      <c r="K629" s="4"/>
      <c r="L629" s="30"/>
      <c r="M629" s="30"/>
      <c r="N629" s="30"/>
      <c r="O629" s="30"/>
    </row>
    <row r="630" spans="1:15" ht="15.75" customHeight="1" x14ac:dyDescent="0.25">
      <c r="A630" s="4" t="s">
        <v>777</v>
      </c>
      <c r="B630" s="14" t="s">
        <v>776</v>
      </c>
      <c r="C630" s="43">
        <v>30</v>
      </c>
      <c r="D630" s="43">
        <v>75</v>
      </c>
      <c r="E630" s="43">
        <v>10</v>
      </c>
      <c r="F630" s="43">
        <v>35</v>
      </c>
      <c r="G630" s="43">
        <v>4</v>
      </c>
      <c r="H630" s="43">
        <v>5</v>
      </c>
      <c r="I630" s="4"/>
      <c r="J630" s="4"/>
      <c r="K630" s="4"/>
      <c r="L630" s="30"/>
      <c r="M630" s="30" t="s">
        <v>1837</v>
      </c>
      <c r="N630" s="30"/>
      <c r="O630" s="30"/>
    </row>
    <row r="631" spans="1:15" ht="15.75" customHeight="1" x14ac:dyDescent="0.25">
      <c r="A631" s="4" t="s">
        <v>2413</v>
      </c>
      <c r="B631" s="3" t="s">
        <v>2414</v>
      </c>
      <c r="C631" s="4"/>
      <c r="D631" s="4"/>
      <c r="E631" s="4"/>
      <c r="F631" s="4"/>
      <c r="G631" s="4"/>
      <c r="H631" s="4"/>
      <c r="I631" s="4"/>
      <c r="J631" s="4"/>
      <c r="K631" s="4"/>
      <c r="L631" s="30"/>
      <c r="M631" s="30"/>
      <c r="N631" s="30"/>
      <c r="O631" s="30"/>
    </row>
    <row r="632" spans="1:15" ht="15.75" customHeight="1" x14ac:dyDescent="0.25">
      <c r="A632" s="4" t="s">
        <v>2415</v>
      </c>
      <c r="B632" s="3" t="s">
        <v>2416</v>
      </c>
      <c r="C632" s="4"/>
      <c r="D632" s="4"/>
      <c r="E632" s="4"/>
      <c r="F632" s="4"/>
      <c r="G632" s="4"/>
      <c r="H632" s="4"/>
      <c r="I632" s="4"/>
      <c r="J632" s="4"/>
      <c r="K632" s="4"/>
      <c r="L632" s="30"/>
      <c r="M632" s="30"/>
      <c r="N632" s="30"/>
      <c r="O632" s="30"/>
    </row>
    <row r="633" spans="1:15" ht="15.75" customHeight="1" x14ac:dyDescent="0.25">
      <c r="A633" s="4" t="s">
        <v>2417</v>
      </c>
      <c r="B633" s="3" t="s">
        <v>2418</v>
      </c>
      <c r="C633" s="4"/>
      <c r="D633" s="4"/>
      <c r="E633" s="4"/>
      <c r="F633" s="4"/>
      <c r="G633" s="4"/>
      <c r="H633" s="4"/>
      <c r="I633" s="4"/>
      <c r="J633" s="4"/>
      <c r="K633" s="4"/>
      <c r="L633" s="30"/>
      <c r="M633" s="30"/>
      <c r="N633" s="30"/>
      <c r="O633" s="30"/>
    </row>
    <row r="634" spans="1:15" ht="15.75" customHeight="1" x14ac:dyDescent="0.25">
      <c r="A634" s="4" t="s">
        <v>2419</v>
      </c>
      <c r="B634" s="3" t="s">
        <v>2420</v>
      </c>
      <c r="C634" s="4"/>
      <c r="D634" s="4"/>
      <c r="E634" s="4"/>
      <c r="F634" s="4"/>
      <c r="G634" s="4"/>
      <c r="H634" s="4"/>
      <c r="I634" s="4"/>
      <c r="J634" s="4"/>
      <c r="K634" s="4"/>
      <c r="L634" s="30"/>
      <c r="M634" s="30"/>
      <c r="N634" s="30"/>
      <c r="O634" s="30"/>
    </row>
    <row r="635" spans="1:15" ht="15.75" customHeight="1" x14ac:dyDescent="0.25">
      <c r="A635" s="4" t="s">
        <v>2421</v>
      </c>
      <c r="B635" s="3" t="s">
        <v>2422</v>
      </c>
      <c r="C635" s="4"/>
      <c r="D635" s="4"/>
      <c r="E635" s="4"/>
      <c r="F635" s="4"/>
      <c r="G635" s="4"/>
      <c r="H635" s="4"/>
      <c r="I635" s="4"/>
      <c r="J635" s="4"/>
      <c r="K635" s="4"/>
      <c r="L635" s="30"/>
      <c r="M635" s="30"/>
      <c r="N635" s="30"/>
      <c r="O635" s="30"/>
    </row>
    <row r="636" spans="1:15" ht="15.75" customHeight="1" x14ac:dyDescent="0.25">
      <c r="A636" s="4" t="s">
        <v>2423</v>
      </c>
      <c r="B636" s="3" t="s">
        <v>2424</v>
      </c>
      <c r="C636" s="4"/>
      <c r="D636" s="4"/>
      <c r="E636" s="4"/>
      <c r="F636" s="4"/>
      <c r="G636" s="4"/>
      <c r="H636" s="4"/>
      <c r="I636" s="4"/>
      <c r="J636" s="4"/>
      <c r="K636" s="4"/>
      <c r="L636" s="30"/>
      <c r="M636" s="30"/>
      <c r="N636" s="30"/>
      <c r="O636" s="30"/>
    </row>
    <row r="637" spans="1:15" ht="15.75" customHeight="1" x14ac:dyDescent="0.25">
      <c r="A637" s="4" t="s">
        <v>2425</v>
      </c>
      <c r="B637" s="3" t="s">
        <v>2426</v>
      </c>
      <c r="C637" s="4"/>
      <c r="D637" s="4"/>
      <c r="E637" s="4"/>
      <c r="F637" s="4"/>
      <c r="G637" s="4"/>
      <c r="H637" s="4"/>
      <c r="I637" s="4"/>
      <c r="J637" s="4"/>
      <c r="K637" s="4"/>
      <c r="L637" s="30"/>
      <c r="M637" s="30"/>
      <c r="N637" s="30"/>
      <c r="O637" s="30"/>
    </row>
    <row r="638" spans="1:15" ht="15.75" customHeight="1" x14ac:dyDescent="0.25">
      <c r="A638" s="4" t="s">
        <v>2427</v>
      </c>
      <c r="B638" s="3" t="s">
        <v>2428</v>
      </c>
      <c r="C638" s="4"/>
      <c r="D638" s="4"/>
      <c r="E638" s="4"/>
      <c r="F638" s="4"/>
      <c r="G638" s="4"/>
      <c r="H638" s="4"/>
      <c r="I638" s="4"/>
      <c r="J638" s="4"/>
      <c r="K638" s="4"/>
      <c r="L638" s="30"/>
      <c r="M638" s="30"/>
      <c r="N638" s="30"/>
      <c r="O638" s="30"/>
    </row>
    <row r="639" spans="1:15" ht="15.75" customHeight="1" x14ac:dyDescent="0.25">
      <c r="A639" s="4" t="s">
        <v>779</v>
      </c>
      <c r="B639" s="3" t="s">
        <v>778</v>
      </c>
      <c r="C639" s="4"/>
      <c r="D639" s="43">
        <v>45</v>
      </c>
      <c r="E639" s="43">
        <v>7</v>
      </c>
      <c r="F639" s="43">
        <v>10</v>
      </c>
      <c r="G639" s="43">
        <v>3</v>
      </c>
      <c r="H639" s="43">
        <v>4</v>
      </c>
      <c r="I639" s="43">
        <v>20</v>
      </c>
      <c r="J639" s="43">
        <v>55</v>
      </c>
      <c r="K639" s="4"/>
      <c r="L639" s="30"/>
      <c r="M639" s="30" t="s">
        <v>1837</v>
      </c>
      <c r="N639" s="30"/>
      <c r="O639" s="30"/>
    </row>
    <row r="640" spans="1:15" ht="15.75" customHeight="1" x14ac:dyDescent="0.25">
      <c r="A640" s="4" t="s">
        <v>781</v>
      </c>
      <c r="B640" s="3" t="s">
        <v>780</v>
      </c>
      <c r="C640" s="4"/>
      <c r="D640" s="39">
        <v>30</v>
      </c>
      <c r="E640" s="62">
        <v>0.3</v>
      </c>
      <c r="F640" s="62">
        <v>2.2999999999999998</v>
      </c>
      <c r="G640" s="62">
        <v>3.5</v>
      </c>
      <c r="H640" s="62">
        <v>4.7</v>
      </c>
      <c r="I640" s="39">
        <v>10</v>
      </c>
      <c r="J640" s="39">
        <v>15</v>
      </c>
      <c r="K640" s="4"/>
      <c r="L640" s="30"/>
      <c r="M640" s="30" t="s">
        <v>2429</v>
      </c>
      <c r="N640" s="30" t="s">
        <v>1995</v>
      </c>
      <c r="O640" s="30"/>
    </row>
    <row r="641" spans="1:15" ht="15.75" customHeight="1" x14ac:dyDescent="0.25">
      <c r="A641" s="4" t="s">
        <v>2430</v>
      </c>
      <c r="B641" s="3" t="s">
        <v>2431</v>
      </c>
      <c r="C641" s="4"/>
      <c r="D641" s="4"/>
      <c r="E641" s="4"/>
      <c r="F641" s="4"/>
      <c r="G641" s="4"/>
      <c r="H641" s="4"/>
      <c r="I641" s="4"/>
      <c r="J641" s="4"/>
      <c r="K641" s="4"/>
      <c r="L641" s="30"/>
      <c r="M641" s="30"/>
      <c r="N641" s="30"/>
      <c r="O641" s="30"/>
    </row>
    <row r="642" spans="1:15" ht="15.75" customHeight="1" x14ac:dyDescent="0.25">
      <c r="A642" s="4" t="s">
        <v>783</v>
      </c>
      <c r="B642" s="14" t="s">
        <v>782</v>
      </c>
      <c r="C642" s="7">
        <v>30</v>
      </c>
      <c r="D642" s="7">
        <v>60</v>
      </c>
      <c r="E642" s="7">
        <v>6</v>
      </c>
      <c r="F642" s="7">
        <v>13</v>
      </c>
      <c r="G642" s="7">
        <v>2.2000000000000002</v>
      </c>
      <c r="H642" s="7">
        <v>2.5</v>
      </c>
      <c r="I642" s="7">
        <v>50</v>
      </c>
      <c r="J642" s="7">
        <v>90</v>
      </c>
      <c r="K642" s="7">
        <v>40</v>
      </c>
      <c r="L642" s="42">
        <v>80</v>
      </c>
      <c r="M642" s="30" t="s">
        <v>1833</v>
      </c>
      <c r="N642" s="30"/>
      <c r="O642" s="30"/>
    </row>
    <row r="643" spans="1:15" ht="15.75" customHeight="1" x14ac:dyDescent="0.25">
      <c r="A643" s="4" t="s">
        <v>2432</v>
      </c>
      <c r="B643" s="3" t="s">
        <v>2433</v>
      </c>
      <c r="C643" s="4"/>
      <c r="D643" s="4"/>
      <c r="E643" s="4"/>
      <c r="F643" s="4"/>
      <c r="G643" s="4"/>
      <c r="H643" s="4"/>
      <c r="I643" s="4"/>
      <c r="J643" s="4"/>
      <c r="K643" s="4"/>
      <c r="L643" s="30"/>
      <c r="M643" s="30"/>
      <c r="N643" s="30"/>
      <c r="O643" s="30"/>
    </row>
    <row r="644" spans="1:15" ht="15.75" customHeight="1" x14ac:dyDescent="0.25">
      <c r="A644" s="4" t="s">
        <v>785</v>
      </c>
      <c r="B644" s="3" t="s">
        <v>784</v>
      </c>
      <c r="C644" s="43">
        <v>1</v>
      </c>
      <c r="D644" s="43">
        <v>21</v>
      </c>
      <c r="E644" s="43">
        <v>0.5</v>
      </c>
      <c r="F644" s="43">
        <v>1.5</v>
      </c>
      <c r="G644" s="43">
        <v>4</v>
      </c>
      <c r="H644" s="43">
        <v>4.5</v>
      </c>
      <c r="I644" s="4"/>
      <c r="J644" s="4"/>
      <c r="K644" s="4"/>
      <c r="L644" s="30"/>
      <c r="M644" s="30" t="s">
        <v>1837</v>
      </c>
      <c r="N644" s="30"/>
      <c r="O644" s="30"/>
    </row>
    <row r="645" spans="1:15" ht="15.75" customHeight="1" x14ac:dyDescent="0.25">
      <c r="A645" s="4" t="s">
        <v>787</v>
      </c>
      <c r="B645" s="3" t="s">
        <v>786</v>
      </c>
      <c r="C645" s="9">
        <v>10</v>
      </c>
      <c r="D645" s="9">
        <v>40</v>
      </c>
      <c r="E645" s="9">
        <v>0.5</v>
      </c>
      <c r="F645" s="9">
        <v>1</v>
      </c>
      <c r="G645" s="9">
        <v>3.5</v>
      </c>
      <c r="H645" s="9">
        <v>5</v>
      </c>
      <c r="I645" s="9">
        <v>4</v>
      </c>
      <c r="J645" s="9">
        <v>15</v>
      </c>
      <c r="K645" s="9">
        <v>10</v>
      </c>
      <c r="L645" s="34">
        <v>15</v>
      </c>
      <c r="M645" s="30" t="s">
        <v>1820</v>
      </c>
      <c r="N645" s="30"/>
      <c r="O645" s="30"/>
    </row>
    <row r="646" spans="1:15" ht="15.75" customHeight="1" x14ac:dyDescent="0.25">
      <c r="A646" s="4" t="s">
        <v>2434</v>
      </c>
      <c r="B646" s="3" t="s">
        <v>2435</v>
      </c>
      <c r="C646" s="4"/>
      <c r="D646" s="4"/>
      <c r="E646" s="4"/>
      <c r="F646" s="4"/>
      <c r="G646" s="4"/>
      <c r="H646" s="4"/>
      <c r="I646" s="4"/>
      <c r="J646" s="4"/>
      <c r="K646" s="4"/>
      <c r="L646" s="30"/>
      <c r="M646" s="30"/>
      <c r="N646" s="30"/>
      <c r="O646" s="30"/>
    </row>
    <row r="647" spans="1:15" ht="15.75" customHeight="1" x14ac:dyDescent="0.25">
      <c r="A647" s="4" t="s">
        <v>789</v>
      </c>
      <c r="B647" s="3" t="s">
        <v>788</v>
      </c>
      <c r="C647" s="16">
        <v>10</v>
      </c>
      <c r="D647" s="16">
        <v>30</v>
      </c>
      <c r="E647" s="16">
        <v>4</v>
      </c>
      <c r="F647" s="16">
        <v>8</v>
      </c>
      <c r="G647" s="7">
        <v>10</v>
      </c>
      <c r="H647" s="7">
        <v>15</v>
      </c>
      <c r="I647" s="7">
        <v>4</v>
      </c>
      <c r="J647" s="7">
        <v>6</v>
      </c>
      <c r="K647" s="7">
        <v>4</v>
      </c>
      <c r="L647" s="42">
        <v>5</v>
      </c>
      <c r="M647" s="30" t="s">
        <v>1609</v>
      </c>
      <c r="N647" s="30" t="s">
        <v>1833</v>
      </c>
      <c r="O647" s="30"/>
    </row>
    <row r="648" spans="1:15" ht="15.75" customHeight="1" x14ac:dyDescent="0.25">
      <c r="A648" s="4" t="s">
        <v>2436</v>
      </c>
      <c r="B648" s="3" t="s">
        <v>2437</v>
      </c>
      <c r="C648" s="4"/>
      <c r="D648" s="4"/>
      <c r="E648" s="4"/>
      <c r="F648" s="4"/>
      <c r="G648" s="4"/>
      <c r="H648" s="4"/>
      <c r="I648" s="4"/>
      <c r="J648" s="4"/>
      <c r="K648" s="4"/>
      <c r="L648" s="30"/>
      <c r="M648" s="30"/>
      <c r="N648" s="30"/>
      <c r="O648" s="30"/>
    </row>
    <row r="649" spans="1:15" ht="15.75" customHeight="1" x14ac:dyDescent="0.25">
      <c r="A649" s="4" t="s">
        <v>2438</v>
      </c>
      <c r="B649" s="3" t="s">
        <v>2439</v>
      </c>
      <c r="C649" s="4"/>
      <c r="D649" s="4"/>
      <c r="E649" s="4"/>
      <c r="F649" s="4"/>
      <c r="G649" s="4"/>
      <c r="H649" s="4"/>
      <c r="I649" s="4"/>
      <c r="J649" s="4"/>
      <c r="K649" s="4"/>
      <c r="L649" s="30"/>
      <c r="M649" s="30"/>
      <c r="N649" s="30"/>
      <c r="O649" s="30"/>
    </row>
    <row r="650" spans="1:15" ht="15.75" customHeight="1" x14ac:dyDescent="0.25">
      <c r="A650" s="4" t="s">
        <v>2440</v>
      </c>
      <c r="B650" s="3" t="s">
        <v>2441</v>
      </c>
      <c r="C650" s="4"/>
      <c r="D650" s="4"/>
      <c r="E650" s="4"/>
      <c r="F650" s="4"/>
      <c r="G650" s="4"/>
      <c r="H650" s="4"/>
      <c r="I650" s="4"/>
      <c r="J650" s="4"/>
      <c r="K650" s="4"/>
      <c r="L650" s="30"/>
      <c r="M650" s="30"/>
      <c r="N650" s="30"/>
      <c r="O650" s="30"/>
    </row>
    <row r="651" spans="1:15" ht="15.75" customHeight="1" x14ac:dyDescent="0.25">
      <c r="A651" s="4" t="s">
        <v>2442</v>
      </c>
      <c r="B651" s="3" t="s">
        <v>2443</v>
      </c>
      <c r="C651" s="4"/>
      <c r="D651" s="4"/>
      <c r="E651" s="4"/>
      <c r="F651" s="4"/>
      <c r="G651" s="4"/>
      <c r="H651" s="4"/>
      <c r="I651" s="4"/>
      <c r="J651" s="4"/>
      <c r="K651" s="4"/>
      <c r="L651" s="30"/>
      <c r="M651" s="30"/>
      <c r="N651" s="30"/>
      <c r="O651" s="30"/>
    </row>
    <row r="652" spans="1:15" ht="15.75" customHeight="1" x14ac:dyDescent="0.25">
      <c r="A652" s="4" t="s">
        <v>2444</v>
      </c>
      <c r="B652" s="3" t="s">
        <v>2445</v>
      </c>
      <c r="C652" s="4"/>
      <c r="D652" s="4"/>
      <c r="E652" s="4"/>
      <c r="F652" s="4"/>
      <c r="G652" s="4"/>
      <c r="H652" s="4"/>
      <c r="I652" s="4"/>
      <c r="J652" s="4"/>
      <c r="K652" s="4"/>
      <c r="L652" s="30"/>
      <c r="M652" s="30"/>
      <c r="N652" s="30"/>
      <c r="O652" s="30"/>
    </row>
    <row r="653" spans="1:15" ht="15.75" customHeight="1" x14ac:dyDescent="0.25">
      <c r="A653" s="4" t="s">
        <v>792</v>
      </c>
      <c r="B653" s="3" t="s">
        <v>791</v>
      </c>
      <c r="C653" s="9">
        <v>2</v>
      </c>
      <c r="D653" s="9">
        <v>16</v>
      </c>
      <c r="E653" s="9">
        <v>0.5</v>
      </c>
      <c r="F653" s="9">
        <v>2.5</v>
      </c>
      <c r="G653" s="9">
        <v>1.5</v>
      </c>
      <c r="H653" s="9">
        <v>2</v>
      </c>
      <c r="I653" s="9">
        <v>5</v>
      </c>
      <c r="J653" s="9">
        <v>15</v>
      </c>
      <c r="K653" s="9">
        <v>5</v>
      </c>
      <c r="L653" s="34">
        <v>10</v>
      </c>
      <c r="M653" s="30" t="s">
        <v>1820</v>
      </c>
      <c r="N653" s="30"/>
      <c r="O653" s="30"/>
    </row>
    <row r="654" spans="1:15" ht="15.75" customHeight="1" x14ac:dyDescent="0.25">
      <c r="A654" s="4" t="s">
        <v>2446</v>
      </c>
      <c r="B654" s="3" t="s">
        <v>2447</v>
      </c>
      <c r="C654" s="4"/>
      <c r="D654" s="4"/>
      <c r="E654" s="4"/>
      <c r="F654" s="4"/>
      <c r="G654" s="4"/>
      <c r="H654" s="4"/>
      <c r="I654" s="4"/>
      <c r="J654" s="4"/>
      <c r="K654" s="4"/>
      <c r="L654" s="30"/>
      <c r="M654" s="30"/>
      <c r="N654" s="30"/>
      <c r="O654" s="30"/>
    </row>
    <row r="655" spans="1:15" ht="15.75" customHeight="1" x14ac:dyDescent="0.25">
      <c r="A655" s="4" t="s">
        <v>2448</v>
      </c>
      <c r="B655" s="3" t="s">
        <v>2449</v>
      </c>
      <c r="C655" s="4"/>
      <c r="D655" s="4"/>
      <c r="E655" s="4"/>
      <c r="F655" s="4"/>
      <c r="G655" s="4"/>
      <c r="H655" s="4"/>
      <c r="I655" s="4"/>
      <c r="J655" s="4"/>
      <c r="K655" s="4"/>
      <c r="L655" s="30"/>
      <c r="M655" s="30"/>
      <c r="N655" s="30"/>
      <c r="O655" s="30"/>
    </row>
    <row r="656" spans="1:15" ht="15.75" customHeight="1" x14ac:dyDescent="0.25">
      <c r="A656" s="4" t="s">
        <v>2450</v>
      </c>
      <c r="B656" s="3" t="s">
        <v>2451</v>
      </c>
      <c r="C656" s="4"/>
      <c r="D656" s="4"/>
      <c r="E656" s="4"/>
      <c r="F656" s="4"/>
      <c r="G656" s="4"/>
      <c r="H656" s="4"/>
      <c r="I656" s="4"/>
      <c r="J656" s="4"/>
      <c r="K656" s="4"/>
      <c r="L656" s="30"/>
      <c r="M656" s="30"/>
      <c r="N656" s="30"/>
      <c r="O656" s="30"/>
    </row>
    <row r="657" spans="1:15" ht="15.75" customHeight="1" x14ac:dyDescent="0.25">
      <c r="A657" s="4" t="s">
        <v>794</v>
      </c>
      <c r="B657" s="3" t="s">
        <v>793</v>
      </c>
      <c r="C657" s="4"/>
      <c r="D657" s="37">
        <v>45</v>
      </c>
      <c r="E657" s="37">
        <v>2</v>
      </c>
      <c r="F657" s="37">
        <v>3</v>
      </c>
      <c r="G657" s="4">
        <v>3</v>
      </c>
      <c r="H657" s="37">
        <v>3</v>
      </c>
      <c r="I657" s="37">
        <v>10</v>
      </c>
      <c r="J657" s="37">
        <v>20</v>
      </c>
      <c r="K657" s="4"/>
      <c r="L657" s="30"/>
      <c r="M657" s="30" t="s">
        <v>1828</v>
      </c>
      <c r="N657" s="30"/>
      <c r="O657" s="30"/>
    </row>
    <row r="658" spans="1:15" ht="15.75" customHeight="1" x14ac:dyDescent="0.25">
      <c r="A658" s="4" t="s">
        <v>796</v>
      </c>
      <c r="B658" s="3" t="s">
        <v>795</v>
      </c>
      <c r="C658" s="39">
        <v>40</v>
      </c>
      <c r="D658" s="39">
        <v>100</v>
      </c>
      <c r="E658" s="39">
        <v>2.8</v>
      </c>
      <c r="F658" s="39">
        <v>5.4</v>
      </c>
      <c r="G658" s="39">
        <v>2.2999999999999998</v>
      </c>
      <c r="H658" s="39">
        <v>3.2</v>
      </c>
      <c r="I658" s="39">
        <v>20</v>
      </c>
      <c r="J658" s="39">
        <v>72</v>
      </c>
      <c r="K658" s="39">
        <v>15</v>
      </c>
      <c r="L658" s="40">
        <v>50</v>
      </c>
      <c r="M658" s="30" t="s">
        <v>1713</v>
      </c>
      <c r="N658" s="30"/>
      <c r="O658" s="30"/>
    </row>
    <row r="659" spans="1:15" ht="15.75" customHeight="1" x14ac:dyDescent="0.25">
      <c r="A659" s="4" t="s">
        <v>798</v>
      </c>
      <c r="B659" s="3" t="s">
        <v>797</v>
      </c>
      <c r="C659" s="7">
        <v>30</v>
      </c>
      <c r="D659" s="7">
        <v>50</v>
      </c>
      <c r="E659" s="7">
        <v>5</v>
      </c>
      <c r="F659" s="7">
        <v>7</v>
      </c>
      <c r="G659" s="7">
        <v>2.5</v>
      </c>
      <c r="H659" s="7">
        <v>3</v>
      </c>
      <c r="I659" s="7">
        <v>7</v>
      </c>
      <c r="J659" s="7">
        <v>18</v>
      </c>
      <c r="K659" s="7">
        <v>7</v>
      </c>
      <c r="L659" s="42">
        <v>18</v>
      </c>
      <c r="M659" s="30" t="s">
        <v>1833</v>
      </c>
      <c r="N659" s="30"/>
      <c r="O659" s="30"/>
    </row>
    <row r="660" spans="1:15" ht="15.75" customHeight="1" x14ac:dyDescent="0.25">
      <c r="A660" s="4" t="s">
        <v>800</v>
      </c>
      <c r="B660" s="3" t="s">
        <v>799</v>
      </c>
      <c r="C660" s="16">
        <v>10</v>
      </c>
      <c r="D660" s="16">
        <v>40</v>
      </c>
      <c r="E660" s="16">
        <v>1</v>
      </c>
      <c r="F660" s="16">
        <v>2</v>
      </c>
      <c r="G660" s="16">
        <v>2</v>
      </c>
      <c r="H660" s="16">
        <v>3.5</v>
      </c>
      <c r="I660" s="7">
        <v>4</v>
      </c>
      <c r="J660" s="7">
        <v>80</v>
      </c>
      <c r="K660" s="7">
        <v>8</v>
      </c>
      <c r="L660" s="42">
        <v>12</v>
      </c>
      <c r="M660" s="30" t="s">
        <v>1609</v>
      </c>
      <c r="N660" s="30" t="s">
        <v>1833</v>
      </c>
      <c r="O660" s="30"/>
    </row>
    <row r="661" spans="1:15" ht="15.75" customHeight="1" x14ac:dyDescent="0.25">
      <c r="A661" s="4" t="s">
        <v>2452</v>
      </c>
      <c r="B661" s="3" t="s">
        <v>2453</v>
      </c>
      <c r="C661" s="4"/>
      <c r="D661" s="4"/>
      <c r="E661" s="4"/>
      <c r="F661" s="4"/>
      <c r="G661" s="4"/>
      <c r="H661" s="4"/>
      <c r="I661" s="4"/>
      <c r="J661" s="4"/>
      <c r="K661" s="4"/>
      <c r="L661" s="30"/>
      <c r="M661" s="30"/>
      <c r="N661" s="30"/>
      <c r="O661" s="30"/>
    </row>
    <row r="662" spans="1:15" ht="15.75" customHeight="1" x14ac:dyDescent="0.25">
      <c r="A662" s="4" t="s">
        <v>802</v>
      </c>
      <c r="B662" s="3" t="s">
        <v>801</v>
      </c>
      <c r="C662" s="16">
        <v>50</v>
      </c>
      <c r="D662" s="16">
        <v>135</v>
      </c>
      <c r="E662" s="16">
        <v>8.5</v>
      </c>
      <c r="F662" s="16">
        <v>21</v>
      </c>
      <c r="G662" s="16">
        <v>5.2</v>
      </c>
      <c r="H662" s="16">
        <v>7.8</v>
      </c>
      <c r="I662" s="19">
        <v>30</v>
      </c>
      <c r="J662" s="19">
        <v>100</v>
      </c>
      <c r="K662" s="4"/>
      <c r="L662" s="30"/>
      <c r="M662" s="30" t="s">
        <v>1609</v>
      </c>
      <c r="N662" s="30" t="s">
        <v>1834</v>
      </c>
      <c r="O662" s="30"/>
    </row>
    <row r="663" spans="1:15" ht="15.75" customHeight="1" x14ac:dyDescent="0.25">
      <c r="A663" s="4" t="s">
        <v>2454</v>
      </c>
      <c r="B663" s="3" t="s">
        <v>2455</v>
      </c>
      <c r="C663" s="4"/>
      <c r="D663" s="4"/>
      <c r="E663" s="4"/>
      <c r="F663" s="4"/>
      <c r="G663" s="4"/>
      <c r="H663" s="4"/>
      <c r="I663" s="4"/>
      <c r="J663" s="4"/>
      <c r="K663" s="4"/>
      <c r="L663" s="30"/>
      <c r="M663" s="30"/>
      <c r="N663" s="30"/>
      <c r="O663" s="30"/>
    </row>
    <row r="664" spans="1:15" ht="15.75" customHeight="1" x14ac:dyDescent="0.25">
      <c r="A664" s="4" t="s">
        <v>804</v>
      </c>
      <c r="B664" s="3" t="s">
        <v>803</v>
      </c>
      <c r="C664" s="16">
        <v>30</v>
      </c>
      <c r="D664" s="16">
        <v>110</v>
      </c>
      <c r="E664" s="16">
        <v>3</v>
      </c>
      <c r="F664" s="16">
        <v>6</v>
      </c>
      <c r="G664" s="16">
        <v>4.8</v>
      </c>
      <c r="H664" s="16">
        <v>8.4</v>
      </c>
      <c r="I664" s="19">
        <v>30</v>
      </c>
      <c r="J664" s="19">
        <v>70</v>
      </c>
      <c r="K664" s="4"/>
      <c r="L664" s="30"/>
      <c r="M664" s="30" t="s">
        <v>1609</v>
      </c>
      <c r="N664" s="30" t="s">
        <v>1834</v>
      </c>
      <c r="O664" s="30"/>
    </row>
    <row r="665" spans="1:15" ht="15.75" customHeight="1" x14ac:dyDescent="0.25">
      <c r="A665" s="4" t="s">
        <v>806</v>
      </c>
      <c r="B665" s="3" t="s">
        <v>805</v>
      </c>
      <c r="C665" s="16">
        <v>14</v>
      </c>
      <c r="D665" s="16">
        <v>66</v>
      </c>
      <c r="E665" s="16">
        <v>0.9</v>
      </c>
      <c r="F665" s="16">
        <v>2.2999999999999998</v>
      </c>
      <c r="G665" s="16">
        <v>2.2999999999999998</v>
      </c>
      <c r="H665" s="16">
        <v>3.7</v>
      </c>
      <c r="I665" s="16">
        <v>5.5</v>
      </c>
      <c r="J665" s="16">
        <v>9.8000000000000007</v>
      </c>
      <c r="K665" s="16">
        <v>6.2</v>
      </c>
      <c r="L665" s="31">
        <v>13</v>
      </c>
      <c r="M665" s="30" t="s">
        <v>1609</v>
      </c>
      <c r="N665" s="30"/>
      <c r="O665" s="30"/>
    </row>
    <row r="666" spans="1:15" ht="15.75" customHeight="1" x14ac:dyDescent="0.25">
      <c r="A666" s="4" t="s">
        <v>808</v>
      </c>
      <c r="B666" s="3" t="s">
        <v>807</v>
      </c>
      <c r="C666" s="9">
        <v>50</v>
      </c>
      <c r="D666" s="9">
        <v>120</v>
      </c>
      <c r="E666" s="9">
        <v>6</v>
      </c>
      <c r="F666" s="9">
        <v>12</v>
      </c>
      <c r="G666" s="9">
        <v>4</v>
      </c>
      <c r="H666" s="9">
        <v>5.5</v>
      </c>
      <c r="I666" s="9">
        <v>20</v>
      </c>
      <c r="J666" s="9">
        <v>60</v>
      </c>
      <c r="K666" s="9">
        <v>20</v>
      </c>
      <c r="L666" s="34">
        <v>60</v>
      </c>
      <c r="M666" s="30" t="s">
        <v>1820</v>
      </c>
      <c r="N666" s="30"/>
      <c r="O666" s="30"/>
    </row>
    <row r="667" spans="1:15" ht="15.75" customHeight="1" x14ac:dyDescent="0.25">
      <c r="A667" s="4" t="s">
        <v>2456</v>
      </c>
      <c r="B667" s="3" t="s">
        <v>2457</v>
      </c>
      <c r="C667" s="4"/>
      <c r="D667" s="4"/>
      <c r="E667" s="4"/>
      <c r="F667" s="4"/>
      <c r="G667" s="4"/>
      <c r="H667" s="4"/>
      <c r="I667" s="4"/>
      <c r="J667" s="4"/>
      <c r="K667" s="4"/>
      <c r="L667" s="30"/>
      <c r="M667" s="30"/>
      <c r="N667" s="30"/>
      <c r="O667" s="30"/>
    </row>
    <row r="668" spans="1:15" ht="15.75" customHeight="1" x14ac:dyDescent="0.25">
      <c r="A668" s="4" t="s">
        <v>810</v>
      </c>
      <c r="B668" s="3" t="s">
        <v>809</v>
      </c>
      <c r="C668" s="19">
        <v>30</v>
      </c>
      <c r="D668" s="16">
        <v>80</v>
      </c>
      <c r="E668" s="19">
        <v>5</v>
      </c>
      <c r="F668" s="16">
        <v>6</v>
      </c>
      <c r="G668" s="19">
        <v>4.9000000000000004</v>
      </c>
      <c r="H668" s="19">
        <v>6.2</v>
      </c>
      <c r="I668" s="4"/>
      <c r="J668" s="4"/>
      <c r="K668" s="4"/>
      <c r="L668" s="30"/>
      <c r="M668" s="30" t="s">
        <v>1609</v>
      </c>
      <c r="N668" s="30" t="s">
        <v>1834</v>
      </c>
      <c r="O668" s="30"/>
    </row>
    <row r="669" spans="1:15" ht="15.75" customHeight="1" x14ac:dyDescent="0.25">
      <c r="A669" s="4" t="s">
        <v>2458</v>
      </c>
      <c r="B669" s="3" t="s">
        <v>2459</v>
      </c>
      <c r="C669" s="4"/>
      <c r="D669" s="4"/>
      <c r="E669" s="4"/>
      <c r="F669" s="4"/>
      <c r="G669" s="4"/>
      <c r="H669" s="4"/>
      <c r="I669" s="4"/>
      <c r="J669" s="4"/>
      <c r="K669" s="4"/>
      <c r="L669" s="30"/>
      <c r="M669" s="30"/>
      <c r="N669" s="30"/>
      <c r="O669" s="30"/>
    </row>
    <row r="670" spans="1:15" ht="15.75" customHeight="1" x14ac:dyDescent="0.25">
      <c r="A670" s="4" t="s">
        <v>812</v>
      </c>
      <c r="B670" s="3" t="s">
        <v>811</v>
      </c>
      <c r="C670" s="35">
        <v>3</v>
      </c>
      <c r="D670" s="35">
        <v>20</v>
      </c>
      <c r="E670" s="35">
        <v>3.5</v>
      </c>
      <c r="F670" s="35">
        <v>3.5</v>
      </c>
      <c r="G670" s="35">
        <v>2.2000000000000002</v>
      </c>
      <c r="H670" s="35">
        <v>2.2999999999999998</v>
      </c>
      <c r="I670" s="35">
        <v>6</v>
      </c>
      <c r="J670" s="35">
        <v>13</v>
      </c>
      <c r="K670" s="35">
        <v>6</v>
      </c>
      <c r="L670" s="36">
        <v>12</v>
      </c>
      <c r="M670" s="30" t="s">
        <v>1821</v>
      </c>
      <c r="N670" s="30"/>
      <c r="O670" s="30"/>
    </row>
    <row r="671" spans="1:15" ht="15.75" customHeight="1" x14ac:dyDescent="0.25">
      <c r="A671" s="4" t="s">
        <v>2460</v>
      </c>
      <c r="B671" s="3" t="s">
        <v>2461</v>
      </c>
      <c r="C671" s="4"/>
      <c r="D671" s="4"/>
      <c r="E671" s="4"/>
      <c r="F671" s="4"/>
      <c r="G671" s="4"/>
      <c r="H671" s="4"/>
      <c r="I671" s="4"/>
      <c r="J671" s="4"/>
      <c r="K671" s="4"/>
      <c r="L671" s="30"/>
      <c r="M671" s="30"/>
      <c r="N671" s="30"/>
      <c r="O671" s="30"/>
    </row>
    <row r="672" spans="1:15" ht="15.75" customHeight="1" x14ac:dyDescent="0.25">
      <c r="A672" s="4" t="s">
        <v>814</v>
      </c>
      <c r="B672" s="3" t="s">
        <v>813</v>
      </c>
      <c r="C672" s="39">
        <v>70</v>
      </c>
      <c r="D672" s="39">
        <v>120</v>
      </c>
      <c r="E672" s="39">
        <v>6</v>
      </c>
      <c r="F672" s="39">
        <v>8.5</v>
      </c>
      <c r="G672" s="39">
        <v>5.4</v>
      </c>
      <c r="H672" s="39">
        <v>6.6</v>
      </c>
      <c r="I672" s="4"/>
      <c r="J672" s="39">
        <v>120</v>
      </c>
      <c r="K672" s="4"/>
      <c r="L672" s="30"/>
      <c r="M672" s="30" t="s">
        <v>1995</v>
      </c>
      <c r="N672" s="30"/>
      <c r="O672" s="30"/>
    </row>
    <row r="673" spans="1:15" ht="15.75" customHeight="1" x14ac:dyDescent="0.25">
      <c r="A673" s="4" t="s">
        <v>816</v>
      </c>
      <c r="B673" s="3" t="s">
        <v>815</v>
      </c>
      <c r="C673" s="7">
        <v>10</v>
      </c>
      <c r="D673" s="7">
        <v>35</v>
      </c>
      <c r="E673" s="7">
        <v>1</v>
      </c>
      <c r="F673" s="7">
        <v>2.5</v>
      </c>
      <c r="G673" s="4">
        <v>3</v>
      </c>
      <c r="H673" s="7">
        <v>3</v>
      </c>
      <c r="I673" s="7">
        <v>10</v>
      </c>
      <c r="J673" s="7">
        <v>17</v>
      </c>
      <c r="K673" s="7">
        <v>5</v>
      </c>
      <c r="L673" s="42">
        <v>15</v>
      </c>
      <c r="M673" s="30" t="s">
        <v>1833</v>
      </c>
      <c r="N673" s="30"/>
      <c r="O673" s="30"/>
    </row>
    <row r="674" spans="1:15" ht="15.75" customHeight="1" x14ac:dyDescent="0.25">
      <c r="A674" s="4" t="s">
        <v>2462</v>
      </c>
      <c r="B674" s="3" t="s">
        <v>2463</v>
      </c>
      <c r="C674" s="4"/>
      <c r="D674" s="4"/>
      <c r="E674" s="4"/>
      <c r="F674" s="4"/>
      <c r="G674" s="4"/>
      <c r="H674" s="4"/>
      <c r="I674" s="4"/>
      <c r="J674" s="4"/>
      <c r="K674" s="4"/>
      <c r="L674" s="30"/>
      <c r="M674" s="30"/>
      <c r="N674" s="30"/>
      <c r="O674" s="30"/>
    </row>
    <row r="675" spans="1:15" ht="15.75" customHeight="1" x14ac:dyDescent="0.25">
      <c r="A675" s="4" t="s">
        <v>2464</v>
      </c>
      <c r="B675" s="3" t="s">
        <v>2465</v>
      </c>
      <c r="C675" s="4"/>
      <c r="D675" s="4"/>
      <c r="E675" s="4"/>
      <c r="F675" s="4"/>
      <c r="G675" s="4"/>
      <c r="H675" s="4"/>
      <c r="I675" s="4"/>
      <c r="J675" s="4"/>
      <c r="K675" s="4"/>
      <c r="L675" s="30"/>
      <c r="M675" s="30"/>
      <c r="N675" s="30"/>
      <c r="O675" s="30"/>
    </row>
    <row r="676" spans="1:15" ht="15.75" customHeight="1" x14ac:dyDescent="0.25">
      <c r="A676" s="4" t="s">
        <v>818</v>
      </c>
      <c r="B676" s="3" t="s">
        <v>817</v>
      </c>
      <c r="C676" s="16">
        <v>15</v>
      </c>
      <c r="D676" s="16">
        <v>40</v>
      </c>
      <c r="E676" s="16">
        <v>1</v>
      </c>
      <c r="F676" s="16">
        <v>2</v>
      </c>
      <c r="G676" s="16">
        <v>1.8</v>
      </c>
      <c r="H676" s="16">
        <v>2.1</v>
      </c>
      <c r="I676" s="16">
        <v>3</v>
      </c>
      <c r="J676" s="16">
        <v>7</v>
      </c>
      <c r="K676" s="16">
        <v>3</v>
      </c>
      <c r="L676" s="31">
        <v>7</v>
      </c>
      <c r="M676" s="30" t="s">
        <v>1609</v>
      </c>
      <c r="N676" s="30"/>
      <c r="O676" s="30"/>
    </row>
    <row r="677" spans="1:15" ht="15.75" customHeight="1" x14ac:dyDescent="0.25">
      <c r="A677" s="4" t="s">
        <v>2466</v>
      </c>
      <c r="B677" s="3" t="s">
        <v>2467</v>
      </c>
      <c r="C677" s="4"/>
      <c r="D677" s="4"/>
      <c r="E677" s="4"/>
      <c r="F677" s="4"/>
      <c r="G677" s="4"/>
      <c r="H677" s="4"/>
      <c r="I677" s="4"/>
      <c r="J677" s="4"/>
      <c r="K677" s="4"/>
      <c r="L677" s="30"/>
      <c r="M677" s="30"/>
      <c r="N677" s="30"/>
      <c r="O677" s="30"/>
    </row>
    <row r="678" spans="1:15" ht="15.75" customHeight="1" x14ac:dyDescent="0.25">
      <c r="A678" s="4" t="s">
        <v>820</v>
      </c>
      <c r="B678" s="3" t="s">
        <v>819</v>
      </c>
      <c r="C678" s="16">
        <v>40</v>
      </c>
      <c r="D678" s="16">
        <v>120</v>
      </c>
      <c r="E678" s="16">
        <v>0.7</v>
      </c>
      <c r="F678" s="16">
        <v>2</v>
      </c>
      <c r="G678" s="16">
        <v>3</v>
      </c>
      <c r="H678" s="16">
        <v>4.3</v>
      </c>
      <c r="I678" s="4"/>
      <c r="J678" s="4"/>
      <c r="K678" s="4"/>
      <c r="L678" s="30"/>
      <c r="M678" s="30" t="s">
        <v>1609</v>
      </c>
      <c r="N678" s="30"/>
      <c r="O678" s="30"/>
    </row>
    <row r="679" spans="1:15" ht="15.75" customHeight="1" x14ac:dyDescent="0.25">
      <c r="A679" s="4" t="s">
        <v>822</v>
      </c>
      <c r="B679" s="3" t="s">
        <v>2468</v>
      </c>
      <c r="C679" s="35">
        <v>60</v>
      </c>
      <c r="D679" s="35">
        <v>80</v>
      </c>
      <c r="E679" s="35">
        <v>1</v>
      </c>
      <c r="F679" s="35">
        <v>2</v>
      </c>
      <c r="G679" s="35">
        <v>4</v>
      </c>
      <c r="H679" s="35">
        <v>4.5</v>
      </c>
      <c r="I679" s="9">
        <v>10</v>
      </c>
      <c r="J679" s="9">
        <v>35</v>
      </c>
      <c r="K679" s="35">
        <v>18</v>
      </c>
      <c r="L679" s="36">
        <v>40</v>
      </c>
      <c r="M679" s="30" t="s">
        <v>1821</v>
      </c>
      <c r="N679" s="30" t="s">
        <v>1820</v>
      </c>
      <c r="O679" s="30"/>
    </row>
    <row r="680" spans="1:15" ht="15.75" customHeight="1" x14ac:dyDescent="0.25">
      <c r="A680" s="4" t="s">
        <v>2469</v>
      </c>
      <c r="B680" s="3" t="s">
        <v>2470</v>
      </c>
      <c r="C680" s="4"/>
      <c r="D680" s="4"/>
      <c r="E680" s="4"/>
      <c r="F680" s="4"/>
      <c r="G680" s="4"/>
      <c r="H680" s="4"/>
      <c r="I680" s="4"/>
      <c r="J680" s="4"/>
      <c r="K680" s="4"/>
      <c r="L680" s="30"/>
      <c r="M680" s="30"/>
      <c r="N680" s="30"/>
      <c r="O680" s="30"/>
    </row>
    <row r="681" spans="1:15" ht="15.75" customHeight="1" x14ac:dyDescent="0.25">
      <c r="A681" s="4" t="s">
        <v>824</v>
      </c>
      <c r="B681" s="3" t="s">
        <v>823</v>
      </c>
      <c r="C681" s="16">
        <v>17</v>
      </c>
      <c r="D681" s="16">
        <v>31</v>
      </c>
      <c r="E681" s="16">
        <v>6</v>
      </c>
      <c r="F681" s="16">
        <v>15</v>
      </c>
      <c r="G681" s="16">
        <v>6.7</v>
      </c>
      <c r="H681" s="16">
        <v>7.9</v>
      </c>
      <c r="I681" s="16">
        <v>0</v>
      </c>
      <c r="J681" s="16">
        <v>0</v>
      </c>
      <c r="K681" s="16">
        <v>3.2</v>
      </c>
      <c r="L681" s="31">
        <v>4</v>
      </c>
      <c r="M681" s="30" t="s">
        <v>1609</v>
      </c>
      <c r="N681" s="30"/>
      <c r="O681" s="30"/>
    </row>
    <row r="682" spans="1:15" ht="15.75" customHeight="1" x14ac:dyDescent="0.25">
      <c r="A682" s="4" t="s">
        <v>826</v>
      </c>
      <c r="B682" s="3" t="s">
        <v>825</v>
      </c>
      <c r="C682" s="7">
        <v>30</v>
      </c>
      <c r="D682" s="7">
        <v>40</v>
      </c>
      <c r="E682" s="7">
        <v>3</v>
      </c>
      <c r="F682" s="7">
        <v>5</v>
      </c>
      <c r="G682" s="7">
        <v>7</v>
      </c>
      <c r="H682" s="7">
        <v>8</v>
      </c>
      <c r="I682" s="7">
        <v>20</v>
      </c>
      <c r="J682" s="7">
        <v>25</v>
      </c>
      <c r="K682" s="7">
        <v>15</v>
      </c>
      <c r="L682" s="42">
        <v>25</v>
      </c>
      <c r="M682" s="30" t="s">
        <v>1833</v>
      </c>
      <c r="N682" s="30"/>
      <c r="O682" s="30"/>
    </row>
    <row r="683" spans="1:15" ht="15.75" customHeight="1" x14ac:dyDescent="0.25">
      <c r="A683" s="4" t="s">
        <v>2471</v>
      </c>
      <c r="B683" s="3" t="s">
        <v>2472</v>
      </c>
      <c r="C683" s="4"/>
      <c r="D683" s="4"/>
      <c r="E683" s="4"/>
      <c r="F683" s="4"/>
      <c r="G683" s="4"/>
      <c r="H683" s="4"/>
      <c r="I683" s="4"/>
      <c r="J683" s="4"/>
      <c r="K683" s="4"/>
      <c r="L683" s="30"/>
      <c r="M683" s="30"/>
      <c r="N683" s="30"/>
      <c r="O683" s="30"/>
    </row>
    <row r="684" spans="1:15" ht="15.75" customHeight="1" x14ac:dyDescent="0.25">
      <c r="A684" s="4" t="s">
        <v>2473</v>
      </c>
      <c r="B684" s="3" t="s">
        <v>2474</v>
      </c>
      <c r="C684" s="4"/>
      <c r="D684" s="4"/>
      <c r="E684" s="4"/>
      <c r="F684" s="4"/>
      <c r="G684" s="4"/>
      <c r="H684" s="4"/>
      <c r="I684" s="4"/>
      <c r="J684" s="4"/>
      <c r="K684" s="4"/>
      <c r="L684" s="30"/>
      <c r="M684" s="30"/>
      <c r="N684" s="30"/>
      <c r="O684" s="30"/>
    </row>
    <row r="685" spans="1:15" ht="15.75" customHeight="1" x14ac:dyDescent="0.25">
      <c r="A685" s="4" t="s">
        <v>828</v>
      </c>
      <c r="B685" s="3" t="s">
        <v>827</v>
      </c>
      <c r="C685" s="16">
        <v>15</v>
      </c>
      <c r="D685" s="16">
        <v>40</v>
      </c>
      <c r="E685" s="16">
        <v>1</v>
      </c>
      <c r="F685" s="16">
        <v>2.5</v>
      </c>
      <c r="G685" s="16">
        <v>2.8</v>
      </c>
      <c r="H685" s="16">
        <v>4</v>
      </c>
      <c r="I685" s="16">
        <v>6</v>
      </c>
      <c r="J685" s="16">
        <v>15</v>
      </c>
      <c r="K685" s="9">
        <v>10</v>
      </c>
      <c r="L685" s="34">
        <v>25</v>
      </c>
      <c r="M685" s="30" t="s">
        <v>1609</v>
      </c>
      <c r="N685" s="30" t="s">
        <v>1820</v>
      </c>
      <c r="O685" s="30"/>
    </row>
    <row r="686" spans="1:15" ht="15.75" customHeight="1" x14ac:dyDescent="0.25">
      <c r="A686" s="4" t="s">
        <v>830</v>
      </c>
      <c r="B686" s="3" t="s">
        <v>829</v>
      </c>
      <c r="C686" s="16">
        <v>9</v>
      </c>
      <c r="D686" s="16">
        <v>48</v>
      </c>
      <c r="E686" s="16">
        <v>3</v>
      </c>
      <c r="F686" s="16">
        <v>12</v>
      </c>
      <c r="G686" s="16">
        <v>2.5</v>
      </c>
      <c r="H686" s="16">
        <v>4</v>
      </c>
      <c r="I686" s="19">
        <v>6</v>
      </c>
      <c r="J686" s="19">
        <v>20</v>
      </c>
      <c r="K686" s="19">
        <v>10</v>
      </c>
      <c r="L686" s="50">
        <v>20</v>
      </c>
      <c r="M686" s="30" t="s">
        <v>1609</v>
      </c>
      <c r="N686" s="30" t="s">
        <v>1834</v>
      </c>
      <c r="O686" s="30"/>
    </row>
    <row r="687" spans="1:15" ht="15.75" customHeight="1" x14ac:dyDescent="0.25">
      <c r="A687" s="4" t="s">
        <v>832</v>
      </c>
      <c r="B687" s="3" t="s">
        <v>831</v>
      </c>
      <c r="C687" s="16">
        <v>39</v>
      </c>
      <c r="D687" s="16">
        <v>47</v>
      </c>
      <c r="E687" s="16">
        <v>5</v>
      </c>
      <c r="F687" s="16">
        <v>26</v>
      </c>
      <c r="G687" s="16">
        <v>3.2</v>
      </c>
      <c r="H687" s="16">
        <v>4.0999999999999996</v>
      </c>
      <c r="I687" s="16">
        <v>9</v>
      </c>
      <c r="J687" s="16">
        <v>33</v>
      </c>
      <c r="K687" s="16">
        <v>23</v>
      </c>
      <c r="L687" s="31">
        <v>24</v>
      </c>
      <c r="M687" s="30" t="s">
        <v>1609</v>
      </c>
      <c r="N687" s="30"/>
      <c r="O687" s="30"/>
    </row>
    <row r="688" spans="1:15" ht="15.75" customHeight="1" x14ac:dyDescent="0.25">
      <c r="A688" s="4" t="s">
        <v>834</v>
      </c>
      <c r="B688" s="3" t="s">
        <v>833</v>
      </c>
      <c r="C688" s="16">
        <v>10</v>
      </c>
      <c r="D688" s="16">
        <v>80</v>
      </c>
      <c r="E688" s="16">
        <v>1.1000000000000001</v>
      </c>
      <c r="F688" s="16">
        <v>3</v>
      </c>
      <c r="G688" s="16">
        <v>2.5</v>
      </c>
      <c r="H688" s="16">
        <v>3.5</v>
      </c>
      <c r="I688" s="16">
        <v>7</v>
      </c>
      <c r="J688" s="16">
        <v>20</v>
      </c>
      <c r="K688" s="16">
        <v>7</v>
      </c>
      <c r="L688" s="31">
        <v>20</v>
      </c>
      <c r="M688" s="30" t="s">
        <v>1609</v>
      </c>
      <c r="N688" s="30"/>
      <c r="O688" s="30"/>
    </row>
    <row r="689" spans="1:15" ht="15.75" customHeight="1" x14ac:dyDescent="0.25">
      <c r="A689" s="4" t="s">
        <v>2475</v>
      </c>
      <c r="B689" s="3" t="s">
        <v>2476</v>
      </c>
      <c r="C689" s="4"/>
      <c r="D689" s="4"/>
      <c r="E689" s="4"/>
      <c r="F689" s="4"/>
      <c r="G689" s="4"/>
      <c r="H689" s="4"/>
      <c r="I689" s="4"/>
      <c r="J689" s="4"/>
      <c r="K689" s="4"/>
      <c r="L689" s="30"/>
      <c r="M689" s="30"/>
      <c r="N689" s="30"/>
      <c r="O689" s="30"/>
    </row>
    <row r="690" spans="1:15" ht="15.75" customHeight="1" x14ac:dyDescent="0.25">
      <c r="A690" s="4" t="s">
        <v>836</v>
      </c>
      <c r="B690" s="3" t="s">
        <v>835</v>
      </c>
      <c r="C690" s="7">
        <v>10</v>
      </c>
      <c r="D690" s="7">
        <v>15</v>
      </c>
      <c r="E690" s="7">
        <v>1</v>
      </c>
      <c r="F690" s="7">
        <v>2</v>
      </c>
      <c r="G690" s="7">
        <v>2.5</v>
      </c>
      <c r="H690" s="7">
        <v>3</v>
      </c>
      <c r="I690" s="7">
        <v>5</v>
      </c>
      <c r="J690" s="7">
        <v>12</v>
      </c>
      <c r="K690" s="7">
        <v>6</v>
      </c>
      <c r="L690" s="42">
        <v>10</v>
      </c>
      <c r="M690" s="30" t="s">
        <v>1833</v>
      </c>
      <c r="N690" s="30"/>
      <c r="O690" s="30"/>
    </row>
    <row r="691" spans="1:15" ht="15.75" customHeight="1" x14ac:dyDescent="0.25">
      <c r="A691" s="4" t="s">
        <v>838</v>
      </c>
      <c r="B691" s="3" t="s">
        <v>837</v>
      </c>
      <c r="C691" s="39">
        <v>39</v>
      </c>
      <c r="D691" s="39">
        <v>90</v>
      </c>
      <c r="E691" s="39">
        <v>2.25</v>
      </c>
      <c r="F691" s="39">
        <v>3.75</v>
      </c>
      <c r="G691" s="39">
        <v>4.5</v>
      </c>
      <c r="H691" s="39">
        <v>5.5</v>
      </c>
      <c r="I691" s="51">
        <v>5</v>
      </c>
      <c r="J691" s="51">
        <v>7</v>
      </c>
      <c r="K691" s="51">
        <v>5</v>
      </c>
      <c r="L691" s="58">
        <v>7</v>
      </c>
      <c r="M691" s="30" t="s">
        <v>1886</v>
      </c>
      <c r="N691" s="52" t="s">
        <v>2134</v>
      </c>
      <c r="O691" s="30"/>
    </row>
    <row r="692" spans="1:15" ht="15.75" customHeight="1" x14ac:dyDescent="0.25">
      <c r="A692" s="4" t="s">
        <v>2477</v>
      </c>
      <c r="B692" s="3" t="s">
        <v>2478</v>
      </c>
      <c r="C692" s="4"/>
      <c r="D692" s="4"/>
      <c r="E692" s="4"/>
      <c r="F692" s="4"/>
      <c r="G692" s="4"/>
      <c r="H692" s="4"/>
      <c r="I692" s="4"/>
      <c r="J692" s="4"/>
      <c r="K692" s="4"/>
      <c r="L692" s="30"/>
      <c r="M692" s="30"/>
      <c r="N692" s="30"/>
      <c r="O692" s="30"/>
    </row>
    <row r="693" spans="1:15" ht="15.75" customHeight="1" x14ac:dyDescent="0.25">
      <c r="A693" s="4" t="s">
        <v>840</v>
      </c>
      <c r="B693" s="3" t="s">
        <v>839</v>
      </c>
      <c r="C693" s="7">
        <v>20</v>
      </c>
      <c r="D693" s="7">
        <v>80</v>
      </c>
      <c r="E693" s="7">
        <v>3</v>
      </c>
      <c r="F693" s="7">
        <v>5</v>
      </c>
      <c r="G693" s="7">
        <v>3.5</v>
      </c>
      <c r="H693" s="7">
        <v>4</v>
      </c>
      <c r="I693" s="7">
        <v>5</v>
      </c>
      <c r="J693" s="7">
        <v>12</v>
      </c>
      <c r="K693" s="7">
        <v>5</v>
      </c>
      <c r="L693" s="42">
        <v>12</v>
      </c>
      <c r="M693" s="30" t="s">
        <v>1833</v>
      </c>
      <c r="N693" s="30"/>
      <c r="O693" s="30"/>
    </row>
    <row r="694" spans="1:15" ht="15.75" customHeight="1" x14ac:dyDescent="0.25">
      <c r="A694" s="4" t="s">
        <v>2479</v>
      </c>
      <c r="B694" s="3" t="s">
        <v>2480</v>
      </c>
      <c r="C694" s="4"/>
      <c r="D694" s="4"/>
      <c r="E694" s="4"/>
      <c r="F694" s="4"/>
      <c r="G694" s="4"/>
      <c r="H694" s="4"/>
      <c r="I694" s="4"/>
      <c r="J694" s="4"/>
      <c r="K694" s="4"/>
      <c r="L694" s="30"/>
      <c r="M694" s="30"/>
      <c r="N694" s="30"/>
      <c r="O694" s="30"/>
    </row>
    <row r="695" spans="1:15" ht="15.75" customHeight="1" x14ac:dyDescent="0.25">
      <c r="A695" s="4" t="s">
        <v>2481</v>
      </c>
      <c r="B695" s="3" t="s">
        <v>2482</v>
      </c>
      <c r="C695" s="4"/>
      <c r="D695" s="4"/>
      <c r="E695" s="4"/>
      <c r="F695" s="4"/>
      <c r="G695" s="4"/>
      <c r="H695" s="4"/>
      <c r="I695" s="4"/>
      <c r="J695" s="4"/>
      <c r="K695" s="4"/>
      <c r="L695" s="30"/>
      <c r="M695" s="30"/>
      <c r="N695" s="30"/>
      <c r="O695" s="30"/>
    </row>
    <row r="696" spans="1:15" ht="15.75" customHeight="1" x14ac:dyDescent="0.25">
      <c r="A696" s="4" t="s">
        <v>842</v>
      </c>
      <c r="B696" s="3" t="s">
        <v>841</v>
      </c>
      <c r="C696" s="4"/>
      <c r="D696" s="4"/>
      <c r="E696" s="4"/>
      <c r="F696" s="4"/>
      <c r="G696" s="4"/>
      <c r="H696" s="4"/>
      <c r="I696" s="4"/>
      <c r="J696" s="4"/>
      <c r="K696" s="4"/>
      <c r="L696" s="30"/>
      <c r="M696" s="30"/>
      <c r="N696" s="30"/>
      <c r="O696" s="30"/>
    </row>
    <row r="697" spans="1:15" ht="15.75" customHeight="1" x14ac:dyDescent="0.25">
      <c r="A697" s="4" t="s">
        <v>844</v>
      </c>
      <c r="B697" s="3" t="s">
        <v>1717</v>
      </c>
      <c r="C697" s="16">
        <v>8</v>
      </c>
      <c r="D697" s="16">
        <v>60</v>
      </c>
      <c r="E697" s="16">
        <v>1.5</v>
      </c>
      <c r="F697" s="16">
        <v>3.5</v>
      </c>
      <c r="G697" s="16">
        <v>1.7</v>
      </c>
      <c r="H697" s="16">
        <v>3.2</v>
      </c>
      <c r="I697" s="16">
        <v>12</v>
      </c>
      <c r="J697" s="16">
        <v>60</v>
      </c>
      <c r="K697" s="19">
        <v>15</v>
      </c>
      <c r="L697" s="50">
        <v>50</v>
      </c>
      <c r="M697" s="30" t="s">
        <v>1609</v>
      </c>
      <c r="N697" s="30" t="s">
        <v>1834</v>
      </c>
      <c r="O697" s="30"/>
    </row>
    <row r="698" spans="1:15" ht="15.75" customHeight="1" x14ac:dyDescent="0.25">
      <c r="A698" s="4" t="s">
        <v>846</v>
      </c>
      <c r="B698" s="3" t="s">
        <v>845</v>
      </c>
      <c r="C698" s="9">
        <v>20</v>
      </c>
      <c r="D698" s="9">
        <v>50</v>
      </c>
      <c r="E698" s="9">
        <v>2</v>
      </c>
      <c r="F698" s="9">
        <v>4</v>
      </c>
      <c r="G698" s="9">
        <v>3.5</v>
      </c>
      <c r="H698" s="9">
        <v>5</v>
      </c>
      <c r="I698" s="9">
        <v>7</v>
      </c>
      <c r="J698" s="9">
        <v>12</v>
      </c>
      <c r="K698" s="47">
        <v>10</v>
      </c>
      <c r="L698" s="48">
        <v>20</v>
      </c>
      <c r="M698" s="30" t="s">
        <v>1820</v>
      </c>
      <c r="N698" s="30" t="s">
        <v>1872</v>
      </c>
      <c r="O698" s="30"/>
    </row>
    <row r="699" spans="1:15" ht="15.75" customHeight="1" x14ac:dyDescent="0.25">
      <c r="A699" s="4" t="s">
        <v>848</v>
      </c>
      <c r="B699" s="3" t="s">
        <v>847</v>
      </c>
      <c r="C699" s="35">
        <v>10</v>
      </c>
      <c r="D699" s="35">
        <v>47</v>
      </c>
      <c r="E699" s="35">
        <v>1.4</v>
      </c>
      <c r="F699" s="35">
        <v>3.6</v>
      </c>
      <c r="G699" s="35">
        <v>3</v>
      </c>
      <c r="H699" s="35">
        <v>4.2</v>
      </c>
      <c r="I699" s="35">
        <v>4</v>
      </c>
      <c r="J699" s="35">
        <v>15</v>
      </c>
      <c r="K699" s="35">
        <v>6.5</v>
      </c>
      <c r="L699" s="36">
        <v>20</v>
      </c>
      <c r="M699" s="30" t="s">
        <v>1821</v>
      </c>
      <c r="N699" s="30"/>
      <c r="O699" s="30"/>
    </row>
    <row r="700" spans="1:15" ht="15.75" customHeight="1" x14ac:dyDescent="0.25">
      <c r="A700" s="4" t="s">
        <v>850</v>
      </c>
      <c r="B700" s="3" t="s">
        <v>849</v>
      </c>
      <c r="C700" s="35">
        <v>3</v>
      </c>
      <c r="D700" s="35">
        <v>12</v>
      </c>
      <c r="E700" s="35">
        <v>1</v>
      </c>
      <c r="F700" s="35">
        <v>3.1</v>
      </c>
      <c r="G700" s="35">
        <v>2.2000000000000002</v>
      </c>
      <c r="H700" s="35">
        <v>3</v>
      </c>
      <c r="I700" s="35">
        <v>4</v>
      </c>
      <c r="J700" s="35">
        <v>10</v>
      </c>
      <c r="K700" s="35">
        <v>6</v>
      </c>
      <c r="L700" s="36">
        <v>10</v>
      </c>
      <c r="M700" s="30" t="s">
        <v>1821</v>
      </c>
      <c r="N700" s="30"/>
      <c r="O700" s="30"/>
    </row>
    <row r="701" spans="1:15" ht="15.75" customHeight="1" x14ac:dyDescent="0.25">
      <c r="A701" s="4" t="s">
        <v>852</v>
      </c>
      <c r="B701" s="3" t="s">
        <v>851</v>
      </c>
      <c r="C701" s="16">
        <v>35</v>
      </c>
      <c r="D701" s="16">
        <v>85</v>
      </c>
      <c r="E701" s="16">
        <v>2</v>
      </c>
      <c r="F701" s="16">
        <v>3.5</v>
      </c>
      <c r="G701" s="16">
        <v>3.4</v>
      </c>
      <c r="H701" s="16">
        <v>4.7</v>
      </c>
      <c r="I701" s="16">
        <v>9</v>
      </c>
      <c r="J701" s="16">
        <v>14</v>
      </c>
      <c r="K701" s="16">
        <v>9</v>
      </c>
      <c r="L701" s="31">
        <v>14</v>
      </c>
      <c r="M701" s="30" t="s">
        <v>1609</v>
      </c>
      <c r="N701" s="30"/>
      <c r="O701" s="30"/>
    </row>
    <row r="702" spans="1:15" ht="15.75" customHeight="1" x14ac:dyDescent="0.25">
      <c r="A702" s="4" t="s">
        <v>854</v>
      </c>
      <c r="B702" s="3" t="s">
        <v>853</v>
      </c>
      <c r="C702" s="16">
        <v>14</v>
      </c>
      <c r="D702" s="16">
        <v>30</v>
      </c>
      <c r="E702" s="16">
        <v>1</v>
      </c>
      <c r="F702" s="16">
        <v>2.5</v>
      </c>
      <c r="G702" s="16">
        <v>3.5</v>
      </c>
      <c r="H702" s="16">
        <v>4.2</v>
      </c>
      <c r="I702" s="16">
        <v>5</v>
      </c>
      <c r="J702" s="16">
        <v>11</v>
      </c>
      <c r="K702" s="16">
        <v>5</v>
      </c>
      <c r="L702" s="31">
        <v>11</v>
      </c>
      <c r="M702" s="30" t="s">
        <v>1609</v>
      </c>
      <c r="N702" s="30"/>
      <c r="O702" s="30"/>
    </row>
    <row r="703" spans="1:15" ht="15.75" customHeight="1" x14ac:dyDescent="0.25">
      <c r="A703" s="4" t="s">
        <v>856</v>
      </c>
      <c r="B703" s="3" t="s">
        <v>855</v>
      </c>
      <c r="C703" s="16">
        <v>10</v>
      </c>
      <c r="D703" s="16">
        <v>70</v>
      </c>
      <c r="E703" s="16">
        <v>0.4</v>
      </c>
      <c r="F703" s="16">
        <v>1.3</v>
      </c>
      <c r="G703" s="16">
        <v>2.4</v>
      </c>
      <c r="H703" s="16">
        <v>4.9000000000000004</v>
      </c>
      <c r="I703" s="16">
        <v>0</v>
      </c>
      <c r="J703" s="16">
        <v>0</v>
      </c>
      <c r="K703" s="16">
        <v>4</v>
      </c>
      <c r="L703" s="31">
        <v>15</v>
      </c>
      <c r="M703" s="30" t="s">
        <v>1609</v>
      </c>
      <c r="N703" s="30"/>
      <c r="O703" s="30"/>
    </row>
    <row r="704" spans="1:15" ht="15.75" customHeight="1" x14ac:dyDescent="0.25">
      <c r="A704" s="4" t="s">
        <v>2483</v>
      </c>
      <c r="B704" s="3" t="s">
        <v>2484</v>
      </c>
      <c r="C704" s="4"/>
      <c r="D704" s="4"/>
      <c r="E704" s="4"/>
      <c r="F704" s="4"/>
      <c r="G704" s="4"/>
      <c r="H704" s="4"/>
      <c r="I704" s="4"/>
      <c r="J704" s="4"/>
      <c r="K704" s="4"/>
      <c r="L704" s="30"/>
      <c r="M704" s="30"/>
      <c r="N704" s="30"/>
      <c r="O704" s="30"/>
    </row>
    <row r="705" spans="1:15" ht="15.75" customHeight="1" x14ac:dyDescent="0.25">
      <c r="A705" s="4" t="s">
        <v>858</v>
      </c>
      <c r="B705" s="3" t="s">
        <v>857</v>
      </c>
      <c r="C705" s="16">
        <v>12</v>
      </c>
      <c r="D705" s="16">
        <v>44</v>
      </c>
      <c r="E705" s="16">
        <v>3</v>
      </c>
      <c r="F705" s="16">
        <v>10</v>
      </c>
      <c r="G705" s="16">
        <v>2.2000000000000002</v>
      </c>
      <c r="H705" s="16">
        <v>3.2</v>
      </c>
      <c r="I705" s="16">
        <v>9</v>
      </c>
      <c r="J705" s="16">
        <v>22</v>
      </c>
      <c r="K705" s="16">
        <v>7</v>
      </c>
      <c r="L705" s="31">
        <v>16</v>
      </c>
      <c r="M705" s="30" t="s">
        <v>1609</v>
      </c>
      <c r="N705" s="30"/>
      <c r="O705" s="30"/>
    </row>
    <row r="706" spans="1:15" ht="15.75" customHeight="1" x14ac:dyDescent="0.25">
      <c r="A706" s="4" t="s">
        <v>860</v>
      </c>
      <c r="B706" s="3" t="s">
        <v>859</v>
      </c>
      <c r="C706" s="16">
        <v>21</v>
      </c>
      <c r="D706" s="16">
        <v>67</v>
      </c>
      <c r="E706" s="16">
        <v>2.4</v>
      </c>
      <c r="F706" s="16">
        <v>2.9</v>
      </c>
      <c r="G706" s="16">
        <v>3.3</v>
      </c>
      <c r="H706" s="16">
        <v>3.9</v>
      </c>
      <c r="I706" s="16">
        <v>8</v>
      </c>
      <c r="J706" s="16">
        <v>15</v>
      </c>
      <c r="K706" s="16">
        <v>9</v>
      </c>
      <c r="L706" s="31">
        <v>12.7</v>
      </c>
      <c r="M706" s="30" t="s">
        <v>1609</v>
      </c>
      <c r="N706" s="30"/>
      <c r="O706" s="30"/>
    </row>
    <row r="707" spans="1:15" ht="15.75" customHeight="1" x14ac:dyDescent="0.25">
      <c r="A707" s="4" t="s">
        <v>2485</v>
      </c>
      <c r="B707" s="3" t="s">
        <v>2486</v>
      </c>
      <c r="C707" s="4"/>
      <c r="D707" s="4"/>
      <c r="E707" s="4"/>
      <c r="F707" s="4"/>
      <c r="G707" s="4"/>
      <c r="H707" s="4"/>
      <c r="I707" s="4"/>
      <c r="J707" s="4"/>
      <c r="K707" s="4"/>
      <c r="L707" s="30"/>
      <c r="M707" s="30"/>
      <c r="N707" s="30"/>
      <c r="O707" s="30"/>
    </row>
    <row r="708" spans="1:15" ht="15.75" customHeight="1" x14ac:dyDescent="0.25">
      <c r="A708" s="4" t="s">
        <v>2487</v>
      </c>
      <c r="B708" s="3" t="s">
        <v>2488</v>
      </c>
      <c r="C708" s="4"/>
      <c r="D708" s="4"/>
      <c r="E708" s="4"/>
      <c r="F708" s="4"/>
      <c r="G708" s="4"/>
      <c r="H708" s="4"/>
      <c r="I708" s="4"/>
      <c r="J708" s="4"/>
      <c r="K708" s="4"/>
      <c r="L708" s="30"/>
      <c r="M708" s="30"/>
      <c r="N708" s="30"/>
      <c r="O708" s="30"/>
    </row>
    <row r="709" spans="1:15" ht="15.75" customHeight="1" x14ac:dyDescent="0.25">
      <c r="A709" s="4" t="s">
        <v>2489</v>
      </c>
      <c r="B709" s="3" t="s">
        <v>2490</v>
      </c>
      <c r="C709" s="4"/>
      <c r="D709" s="4"/>
      <c r="E709" s="4"/>
      <c r="F709" s="4"/>
      <c r="G709" s="4"/>
      <c r="H709" s="4"/>
      <c r="I709" s="4"/>
      <c r="J709" s="4"/>
      <c r="K709" s="4"/>
      <c r="L709" s="30"/>
      <c r="M709" s="30"/>
      <c r="N709" s="30"/>
      <c r="O709" s="30"/>
    </row>
    <row r="710" spans="1:15" ht="15.75" customHeight="1" x14ac:dyDescent="0.25">
      <c r="A710" s="4" t="s">
        <v>862</v>
      </c>
      <c r="B710" s="3" t="s">
        <v>861</v>
      </c>
      <c r="C710" s="43">
        <v>2.5</v>
      </c>
      <c r="D710" s="43">
        <v>8</v>
      </c>
      <c r="E710" s="43">
        <v>0.5</v>
      </c>
      <c r="F710" s="43">
        <v>1</v>
      </c>
      <c r="G710" s="43">
        <v>2.4</v>
      </c>
      <c r="H710" s="43">
        <v>3</v>
      </c>
      <c r="I710" s="43">
        <v>5</v>
      </c>
      <c r="J710" s="43">
        <v>10</v>
      </c>
      <c r="K710" s="4"/>
      <c r="L710" s="30"/>
      <c r="M710" s="30" t="s">
        <v>1837</v>
      </c>
      <c r="N710" s="30"/>
      <c r="O710" s="30"/>
    </row>
    <row r="711" spans="1:15" ht="15.75" customHeight="1" x14ac:dyDescent="0.25">
      <c r="A711" s="4" t="s">
        <v>2491</v>
      </c>
      <c r="B711" s="3" t="s">
        <v>2492</v>
      </c>
      <c r="C711" s="4"/>
      <c r="D711" s="4"/>
      <c r="E711" s="4"/>
      <c r="F711" s="4"/>
      <c r="G711" s="4"/>
      <c r="H711" s="4"/>
      <c r="I711" s="4"/>
      <c r="J711" s="4"/>
      <c r="K711" s="4"/>
      <c r="L711" s="30"/>
      <c r="M711" s="30"/>
      <c r="N711" s="30"/>
      <c r="O711" s="30"/>
    </row>
    <row r="712" spans="1:15" ht="15.75" customHeight="1" x14ac:dyDescent="0.25">
      <c r="A712" s="4" t="s">
        <v>864</v>
      </c>
      <c r="B712" s="3" t="s">
        <v>863</v>
      </c>
      <c r="C712" s="16">
        <v>20</v>
      </c>
      <c r="D712" s="16">
        <v>60</v>
      </c>
      <c r="E712" s="16">
        <v>1</v>
      </c>
      <c r="F712" s="16">
        <v>2.5</v>
      </c>
      <c r="G712" s="16">
        <v>2.5</v>
      </c>
      <c r="H712" s="16">
        <v>4</v>
      </c>
      <c r="I712" s="16">
        <v>6</v>
      </c>
      <c r="J712" s="16">
        <v>20</v>
      </c>
      <c r="K712" s="16">
        <v>7</v>
      </c>
      <c r="L712" s="31">
        <v>35</v>
      </c>
      <c r="M712" s="30" t="s">
        <v>1609</v>
      </c>
      <c r="N712" s="30"/>
      <c r="O712" s="30"/>
    </row>
    <row r="713" spans="1:15" ht="15.75" customHeight="1" x14ac:dyDescent="0.25">
      <c r="A713" s="4" t="s">
        <v>866</v>
      </c>
      <c r="B713" s="3" t="s">
        <v>865</v>
      </c>
      <c r="C713" s="7">
        <v>15</v>
      </c>
      <c r="D713" s="7">
        <v>40</v>
      </c>
      <c r="E713" s="7">
        <v>20</v>
      </c>
      <c r="F713" s="7">
        <v>25</v>
      </c>
      <c r="G713" s="4">
        <v>3.5</v>
      </c>
      <c r="H713" s="7">
        <v>3.5</v>
      </c>
      <c r="I713" s="7">
        <v>4</v>
      </c>
      <c r="J713" s="7">
        <v>10</v>
      </c>
      <c r="K713" s="7">
        <v>4</v>
      </c>
      <c r="L713" s="42">
        <v>10</v>
      </c>
      <c r="M713" s="30" t="s">
        <v>1833</v>
      </c>
      <c r="N713" s="30"/>
      <c r="O713" s="30"/>
    </row>
    <row r="714" spans="1:15" ht="15.75" customHeight="1" x14ac:dyDescent="0.25">
      <c r="A714" s="4" t="s">
        <v>2493</v>
      </c>
      <c r="B714" s="3" t="s">
        <v>2494</v>
      </c>
      <c r="C714" s="4"/>
      <c r="D714" s="4"/>
      <c r="E714" s="4"/>
      <c r="F714" s="4"/>
      <c r="G714" s="4"/>
      <c r="H714" s="4"/>
      <c r="I714" s="4"/>
      <c r="J714" s="4"/>
      <c r="K714" s="4"/>
      <c r="L714" s="30"/>
      <c r="M714" s="30"/>
      <c r="N714" s="30"/>
      <c r="O714" s="30"/>
    </row>
    <row r="715" spans="1:15" ht="15.75" customHeight="1" x14ac:dyDescent="0.25">
      <c r="A715" s="4" t="s">
        <v>868</v>
      </c>
      <c r="B715" s="3" t="s">
        <v>867</v>
      </c>
      <c r="C715" s="9">
        <v>5</v>
      </c>
      <c r="D715" s="9">
        <v>20</v>
      </c>
      <c r="E715" s="9">
        <v>1</v>
      </c>
      <c r="F715" s="9">
        <v>3</v>
      </c>
      <c r="G715" s="9">
        <v>3</v>
      </c>
      <c r="H715" s="9">
        <v>4</v>
      </c>
      <c r="I715" s="9">
        <v>5</v>
      </c>
      <c r="J715" s="9">
        <v>15</v>
      </c>
      <c r="K715" s="9">
        <v>5</v>
      </c>
      <c r="L715" s="34">
        <v>20</v>
      </c>
      <c r="M715" s="30" t="s">
        <v>1820</v>
      </c>
      <c r="N715" s="30"/>
      <c r="O715" s="30"/>
    </row>
    <row r="716" spans="1:15" ht="15.75" customHeight="1" x14ac:dyDescent="0.25">
      <c r="A716" s="4" t="s">
        <v>870</v>
      </c>
      <c r="B716" s="3" t="s">
        <v>869</v>
      </c>
      <c r="C716" s="8">
        <v>30</v>
      </c>
      <c r="D716" s="8">
        <v>80</v>
      </c>
      <c r="E716" s="8">
        <v>2.5</v>
      </c>
      <c r="F716" s="8">
        <v>3.5</v>
      </c>
      <c r="G716" s="8">
        <v>4</v>
      </c>
      <c r="H716" s="8">
        <v>4.5</v>
      </c>
      <c r="I716" s="8">
        <v>5</v>
      </c>
      <c r="J716" s="8">
        <v>8</v>
      </c>
      <c r="K716" s="8">
        <v>5</v>
      </c>
      <c r="L716" s="53">
        <v>8</v>
      </c>
      <c r="M716" s="30" t="s">
        <v>1608</v>
      </c>
      <c r="N716" s="30"/>
      <c r="O716" s="30"/>
    </row>
    <row r="717" spans="1:15" ht="15.75" customHeight="1" x14ac:dyDescent="0.25">
      <c r="A717" s="4" t="s">
        <v>872</v>
      </c>
      <c r="B717" s="3" t="s">
        <v>871</v>
      </c>
      <c r="C717" s="43">
        <v>9</v>
      </c>
      <c r="D717" s="43">
        <v>65</v>
      </c>
      <c r="E717" s="43">
        <v>1</v>
      </c>
      <c r="F717" s="43">
        <v>1.5</v>
      </c>
      <c r="G717" s="3">
        <v>3</v>
      </c>
      <c r="H717" s="43">
        <v>3</v>
      </c>
      <c r="I717" s="43">
        <v>10</v>
      </c>
      <c r="J717" s="43">
        <v>20</v>
      </c>
      <c r="K717" s="4"/>
      <c r="L717" s="30"/>
      <c r="M717" s="30" t="s">
        <v>1837</v>
      </c>
      <c r="N717" s="30"/>
      <c r="O717" s="30"/>
    </row>
    <row r="718" spans="1:15" ht="15.75" customHeight="1" x14ac:dyDescent="0.25">
      <c r="A718" s="4" t="s">
        <v>2495</v>
      </c>
      <c r="B718" s="3" t="s">
        <v>2496</v>
      </c>
      <c r="C718" s="4"/>
      <c r="D718" s="4"/>
      <c r="E718" s="4"/>
      <c r="F718" s="4"/>
      <c r="G718" s="4"/>
      <c r="H718" s="4"/>
      <c r="I718" s="4"/>
      <c r="J718" s="4"/>
      <c r="K718" s="4"/>
      <c r="L718" s="30"/>
      <c r="M718" s="30"/>
      <c r="N718" s="30"/>
      <c r="O718" s="30"/>
    </row>
    <row r="719" spans="1:15" ht="15.75" customHeight="1" x14ac:dyDescent="0.25">
      <c r="A719" s="4" t="s">
        <v>2497</v>
      </c>
      <c r="B719" s="3" t="s">
        <v>2498</v>
      </c>
      <c r="C719" s="4"/>
      <c r="D719" s="4"/>
      <c r="E719" s="4"/>
      <c r="F719" s="4"/>
      <c r="G719" s="4"/>
      <c r="H719" s="4"/>
      <c r="I719" s="4"/>
      <c r="J719" s="4"/>
      <c r="K719" s="4"/>
      <c r="L719" s="30"/>
      <c r="M719" s="30"/>
      <c r="N719" s="30"/>
      <c r="O719" s="30"/>
    </row>
    <row r="720" spans="1:15" ht="15.75" customHeight="1" x14ac:dyDescent="0.25">
      <c r="A720" s="4" t="s">
        <v>874</v>
      </c>
      <c r="B720" s="3" t="s">
        <v>873</v>
      </c>
      <c r="C720" s="16">
        <v>15</v>
      </c>
      <c r="D720" s="16">
        <v>55</v>
      </c>
      <c r="E720" s="16">
        <v>1.5</v>
      </c>
      <c r="F720" s="16">
        <v>3.5</v>
      </c>
      <c r="G720" s="16">
        <v>3</v>
      </c>
      <c r="H720" s="16">
        <v>4.8</v>
      </c>
      <c r="I720" s="16">
        <v>7</v>
      </c>
      <c r="J720" s="16">
        <v>25</v>
      </c>
      <c r="K720" s="9">
        <v>10</v>
      </c>
      <c r="L720" s="34">
        <v>20</v>
      </c>
      <c r="M720" s="30" t="s">
        <v>1609</v>
      </c>
      <c r="N720" s="30" t="s">
        <v>1820</v>
      </c>
      <c r="O720" s="30"/>
    </row>
    <row r="721" spans="1:15" ht="15.75" customHeight="1" x14ac:dyDescent="0.25">
      <c r="A721" s="4" t="s">
        <v>876</v>
      </c>
      <c r="B721" s="3" t="s">
        <v>875</v>
      </c>
      <c r="C721" s="16">
        <v>15</v>
      </c>
      <c r="D721" s="16">
        <v>40</v>
      </c>
      <c r="E721" s="16">
        <v>1</v>
      </c>
      <c r="F721" s="16">
        <v>2</v>
      </c>
      <c r="G721" s="16">
        <v>2.5</v>
      </c>
      <c r="H721" s="16">
        <v>3.5</v>
      </c>
      <c r="I721" s="7">
        <v>3</v>
      </c>
      <c r="J721" s="7">
        <v>5</v>
      </c>
      <c r="K721" s="7">
        <v>3</v>
      </c>
      <c r="L721" s="42">
        <v>5</v>
      </c>
      <c r="M721" s="30" t="s">
        <v>1609</v>
      </c>
      <c r="N721" s="30" t="s">
        <v>1833</v>
      </c>
      <c r="O721" s="30"/>
    </row>
    <row r="722" spans="1:15" ht="15.75" customHeight="1" x14ac:dyDescent="0.25">
      <c r="A722" s="4" t="s">
        <v>2499</v>
      </c>
      <c r="B722" s="3" t="s">
        <v>2500</v>
      </c>
      <c r="C722" s="4"/>
      <c r="D722" s="4"/>
      <c r="E722" s="4"/>
      <c r="F722" s="4"/>
      <c r="G722" s="4"/>
      <c r="H722" s="4"/>
      <c r="I722" s="4"/>
      <c r="J722" s="4"/>
      <c r="K722" s="4"/>
      <c r="L722" s="30"/>
      <c r="M722" s="30"/>
      <c r="N722" s="30"/>
      <c r="O722" s="30"/>
    </row>
    <row r="723" spans="1:15" ht="15.75" customHeight="1" x14ac:dyDescent="0.25">
      <c r="A723" s="4" t="s">
        <v>2501</v>
      </c>
      <c r="B723" s="3" t="s">
        <v>2502</v>
      </c>
      <c r="C723" s="4"/>
      <c r="D723" s="4"/>
      <c r="E723" s="4"/>
      <c r="F723" s="4"/>
      <c r="G723" s="4"/>
      <c r="H723" s="4"/>
      <c r="I723" s="4"/>
      <c r="J723" s="4"/>
      <c r="K723" s="4"/>
      <c r="L723" s="30"/>
      <c r="M723" s="30"/>
      <c r="N723" s="30"/>
      <c r="O723" s="30"/>
    </row>
    <row r="724" spans="1:15" ht="15.75" customHeight="1" x14ac:dyDescent="0.25">
      <c r="A724" s="4" t="s">
        <v>2503</v>
      </c>
      <c r="B724" s="3" t="s">
        <v>2504</v>
      </c>
      <c r="C724" s="4"/>
      <c r="D724" s="4"/>
      <c r="E724" s="4"/>
      <c r="F724" s="4"/>
      <c r="G724" s="4"/>
      <c r="H724" s="4"/>
      <c r="I724" s="4"/>
      <c r="J724" s="4"/>
      <c r="K724" s="4"/>
      <c r="L724" s="30"/>
      <c r="M724" s="30"/>
      <c r="N724" s="30"/>
      <c r="O724" s="30"/>
    </row>
    <row r="725" spans="1:15" ht="15.75" customHeight="1" x14ac:dyDescent="0.25">
      <c r="A725" s="4" t="s">
        <v>878</v>
      </c>
      <c r="B725" s="3" t="s">
        <v>877</v>
      </c>
      <c r="C725" s="4"/>
      <c r="D725" s="51">
        <v>150</v>
      </c>
      <c r="E725" s="51">
        <v>3</v>
      </c>
      <c r="F725" s="51">
        <v>4</v>
      </c>
      <c r="G725" s="4"/>
      <c r="H725" s="51">
        <v>3.9</v>
      </c>
      <c r="I725" s="51">
        <v>12</v>
      </c>
      <c r="J725" s="51">
        <v>20</v>
      </c>
      <c r="K725" s="51">
        <v>12</v>
      </c>
      <c r="L725" s="58">
        <v>20</v>
      </c>
      <c r="M725" s="30" t="s">
        <v>1886</v>
      </c>
      <c r="N725" s="30"/>
      <c r="O725" s="30"/>
    </row>
    <row r="726" spans="1:15" ht="15.75" customHeight="1" x14ac:dyDescent="0.25">
      <c r="A726" s="4" t="s">
        <v>880</v>
      </c>
      <c r="B726" s="3" t="s">
        <v>879</v>
      </c>
      <c r="C726" s="43">
        <v>5</v>
      </c>
      <c r="D726" s="43">
        <v>15</v>
      </c>
      <c r="E726" s="4"/>
      <c r="F726" s="43">
        <v>1</v>
      </c>
      <c r="G726" s="43">
        <v>4.5</v>
      </c>
      <c r="H726" s="43">
        <v>5.5</v>
      </c>
      <c r="I726" s="43">
        <v>0</v>
      </c>
      <c r="J726" s="43">
        <v>0</v>
      </c>
      <c r="K726" s="43">
        <v>10</v>
      </c>
      <c r="L726" s="46">
        <v>15</v>
      </c>
      <c r="M726" s="30" t="s">
        <v>1837</v>
      </c>
      <c r="N726" s="30"/>
      <c r="O726" s="30"/>
    </row>
    <row r="727" spans="1:15" ht="15.75" customHeight="1" x14ac:dyDescent="0.25">
      <c r="A727" s="4" t="s">
        <v>882</v>
      </c>
      <c r="B727" s="3" t="s">
        <v>881</v>
      </c>
      <c r="C727" s="16">
        <v>30</v>
      </c>
      <c r="D727" s="16">
        <v>120</v>
      </c>
      <c r="E727" s="16">
        <v>2</v>
      </c>
      <c r="F727" s="16">
        <v>4.5</v>
      </c>
      <c r="G727" s="16">
        <v>3</v>
      </c>
      <c r="H727" s="16">
        <v>4.5999999999999996</v>
      </c>
      <c r="I727" s="16">
        <v>6</v>
      </c>
      <c r="J727" s="16">
        <v>13</v>
      </c>
      <c r="K727" s="16">
        <v>6</v>
      </c>
      <c r="L727" s="31">
        <v>13</v>
      </c>
      <c r="M727" s="30" t="s">
        <v>1609</v>
      </c>
      <c r="N727" s="30"/>
      <c r="O727" s="30"/>
    </row>
    <row r="728" spans="1:15" ht="15.75" customHeight="1" x14ac:dyDescent="0.25">
      <c r="A728" s="4" t="s">
        <v>2505</v>
      </c>
      <c r="B728" s="3" t="s">
        <v>2506</v>
      </c>
      <c r="C728" s="4"/>
      <c r="D728" s="4"/>
      <c r="E728" s="4"/>
      <c r="F728" s="4"/>
      <c r="G728" s="4"/>
      <c r="H728" s="4"/>
      <c r="I728" s="4"/>
      <c r="J728" s="4"/>
      <c r="K728" s="4"/>
      <c r="L728" s="30"/>
      <c r="M728" s="30"/>
      <c r="N728" s="30"/>
      <c r="O728" s="30"/>
    </row>
    <row r="729" spans="1:15" ht="15.75" customHeight="1" x14ac:dyDescent="0.25">
      <c r="A729" s="4" t="s">
        <v>884</v>
      </c>
      <c r="B729" s="3" t="s">
        <v>883</v>
      </c>
      <c r="C729" s="7">
        <v>10</v>
      </c>
      <c r="D729" s="7">
        <v>70</v>
      </c>
      <c r="E729" s="7">
        <v>2</v>
      </c>
      <c r="F729" s="7">
        <v>4</v>
      </c>
      <c r="G729" s="7">
        <v>5</v>
      </c>
      <c r="H729" s="7">
        <v>6</v>
      </c>
      <c r="I729" s="4"/>
      <c r="J729" s="4"/>
      <c r="K729" s="7">
        <v>20</v>
      </c>
      <c r="L729" s="42">
        <v>40</v>
      </c>
      <c r="M729" s="30" t="s">
        <v>1833</v>
      </c>
      <c r="N729" s="30"/>
      <c r="O729" s="30"/>
    </row>
    <row r="730" spans="1:15" ht="15.75" customHeight="1" x14ac:dyDescent="0.25">
      <c r="A730" s="4" t="s">
        <v>2507</v>
      </c>
      <c r="B730" s="3" t="s">
        <v>2508</v>
      </c>
      <c r="C730" s="4"/>
      <c r="D730" s="4"/>
      <c r="E730" s="4"/>
      <c r="F730" s="4"/>
      <c r="G730" s="4"/>
      <c r="H730" s="4"/>
      <c r="I730" s="4"/>
      <c r="J730" s="4"/>
      <c r="K730" s="4"/>
      <c r="L730" s="30"/>
      <c r="M730" s="30"/>
      <c r="N730" s="30"/>
      <c r="O730" s="30"/>
    </row>
    <row r="731" spans="1:15" ht="15.75" customHeight="1" x14ac:dyDescent="0.25">
      <c r="A731" s="4" t="s">
        <v>2509</v>
      </c>
      <c r="B731" s="3" t="s">
        <v>2510</v>
      </c>
      <c r="C731" s="4"/>
      <c r="D731" s="4"/>
      <c r="E731" s="4"/>
      <c r="F731" s="4"/>
      <c r="G731" s="4"/>
      <c r="H731" s="4"/>
      <c r="I731" s="4"/>
      <c r="J731" s="4"/>
      <c r="K731" s="4"/>
      <c r="L731" s="30"/>
      <c r="M731" s="30"/>
      <c r="N731" s="30"/>
      <c r="O731" s="30"/>
    </row>
    <row r="732" spans="1:15" ht="15.75" customHeight="1" x14ac:dyDescent="0.25">
      <c r="A732" s="4" t="s">
        <v>2511</v>
      </c>
      <c r="B732" s="3" t="s">
        <v>2512</v>
      </c>
      <c r="C732" s="4"/>
      <c r="D732" s="4"/>
      <c r="E732" s="4"/>
      <c r="F732" s="4"/>
      <c r="G732" s="4"/>
      <c r="H732" s="4"/>
      <c r="I732" s="4"/>
      <c r="J732" s="4"/>
      <c r="K732" s="4"/>
      <c r="L732" s="30"/>
      <c r="M732" s="30"/>
      <c r="N732" s="30"/>
      <c r="O732" s="30"/>
    </row>
    <row r="733" spans="1:15" ht="15.75" customHeight="1" x14ac:dyDescent="0.25">
      <c r="A733" s="4" t="s">
        <v>886</v>
      </c>
      <c r="B733" s="3" t="s">
        <v>885</v>
      </c>
      <c r="C733" s="4"/>
      <c r="D733" s="4"/>
      <c r="E733" s="4"/>
      <c r="F733" s="4"/>
      <c r="G733" s="4"/>
      <c r="H733" s="4"/>
      <c r="I733" s="4"/>
      <c r="J733" s="4"/>
      <c r="K733" s="4"/>
      <c r="L733" s="30"/>
      <c r="M733" s="30"/>
      <c r="N733" s="30"/>
      <c r="O733" s="30"/>
    </row>
    <row r="734" spans="1:15" ht="15.75" customHeight="1" x14ac:dyDescent="0.25">
      <c r="A734" s="4" t="s">
        <v>2513</v>
      </c>
      <c r="B734" s="3" t="s">
        <v>2514</v>
      </c>
      <c r="C734" s="4"/>
      <c r="D734" s="4"/>
      <c r="E734" s="4"/>
      <c r="F734" s="4"/>
      <c r="G734" s="4"/>
      <c r="H734" s="4"/>
      <c r="I734" s="4"/>
      <c r="J734" s="4"/>
      <c r="K734" s="4"/>
      <c r="L734" s="30"/>
      <c r="M734" s="30"/>
      <c r="N734" s="30"/>
      <c r="O734" s="30"/>
    </row>
    <row r="735" spans="1:15" ht="15.75" customHeight="1" x14ac:dyDescent="0.25">
      <c r="A735" s="4" t="s">
        <v>888</v>
      </c>
      <c r="B735" s="3" t="s">
        <v>887</v>
      </c>
      <c r="C735" s="4">
        <v>80</v>
      </c>
      <c r="D735" s="4">
        <v>150</v>
      </c>
      <c r="E735" s="4"/>
      <c r="F735" s="4">
        <v>10</v>
      </c>
      <c r="G735" s="4">
        <v>4.5</v>
      </c>
      <c r="H735" s="4">
        <v>5.5</v>
      </c>
      <c r="I735" s="4">
        <v>70</v>
      </c>
      <c r="J735" s="4">
        <v>100</v>
      </c>
      <c r="K735" s="4"/>
      <c r="L735" s="30"/>
      <c r="M735" s="30" t="s">
        <v>2515</v>
      </c>
      <c r="N735" s="30"/>
      <c r="O735" s="30"/>
    </row>
    <row r="736" spans="1:15" ht="15.75" customHeight="1" x14ac:dyDescent="0.25">
      <c r="A736" s="4" t="s">
        <v>890</v>
      </c>
      <c r="B736" s="14" t="s">
        <v>889</v>
      </c>
      <c r="C736" s="39">
        <v>3.7</v>
      </c>
      <c r="D736" s="39">
        <v>23.8</v>
      </c>
      <c r="E736" s="39">
        <v>0.67</v>
      </c>
      <c r="F736" s="39">
        <v>2.57</v>
      </c>
      <c r="G736" s="39">
        <v>1.48</v>
      </c>
      <c r="H736" s="39">
        <v>2.37</v>
      </c>
      <c r="I736" s="39">
        <v>2.1</v>
      </c>
      <c r="J736" s="39">
        <v>7.1</v>
      </c>
      <c r="K736" s="39">
        <v>2.1</v>
      </c>
      <c r="L736" s="40">
        <v>7.1</v>
      </c>
      <c r="M736" s="30" t="s">
        <v>2516</v>
      </c>
      <c r="N736" s="30"/>
      <c r="O736" s="30"/>
    </row>
    <row r="737" spans="1:15" ht="15.75" customHeight="1" x14ac:dyDescent="0.25">
      <c r="A737" s="4" t="s">
        <v>892</v>
      </c>
      <c r="B737" s="3" t="s">
        <v>891</v>
      </c>
      <c r="C737" s="16">
        <v>7</v>
      </c>
      <c r="D737" s="16">
        <v>55</v>
      </c>
      <c r="E737" s="16">
        <v>0.7</v>
      </c>
      <c r="F737" s="16">
        <v>3.6</v>
      </c>
      <c r="G737" s="16">
        <v>2.7</v>
      </c>
      <c r="H737" s="16">
        <v>4.5999999999999996</v>
      </c>
      <c r="I737" s="19">
        <v>10</v>
      </c>
      <c r="J737" s="19">
        <v>15</v>
      </c>
      <c r="K737" s="16">
        <v>8</v>
      </c>
      <c r="L737" s="31">
        <v>22.5</v>
      </c>
      <c r="M737" s="30" t="s">
        <v>1609</v>
      </c>
      <c r="N737" s="30" t="s">
        <v>1834</v>
      </c>
      <c r="O737" s="30"/>
    </row>
    <row r="738" spans="1:15" ht="15.75" customHeight="1" x14ac:dyDescent="0.25">
      <c r="A738" s="4" t="s">
        <v>894</v>
      </c>
      <c r="B738" s="3" t="s">
        <v>893</v>
      </c>
      <c r="C738" s="39">
        <v>69</v>
      </c>
      <c r="D738" s="39">
        <v>111</v>
      </c>
      <c r="E738" s="39">
        <v>3.2</v>
      </c>
      <c r="F738" s="39">
        <v>6</v>
      </c>
      <c r="G738" s="39">
        <v>2.6</v>
      </c>
      <c r="H738" s="39">
        <v>3.7</v>
      </c>
      <c r="I738" s="4"/>
      <c r="J738" s="4"/>
      <c r="K738" s="4"/>
      <c r="L738" s="30"/>
      <c r="M738" s="30" t="s">
        <v>1906</v>
      </c>
      <c r="N738" s="30"/>
      <c r="O738" s="30"/>
    </row>
    <row r="739" spans="1:15" ht="15.75" customHeight="1" x14ac:dyDescent="0.25">
      <c r="A739" s="4" t="s">
        <v>896</v>
      </c>
      <c r="B739" s="3" t="s">
        <v>895</v>
      </c>
      <c r="C739" s="16">
        <v>50</v>
      </c>
      <c r="D739" s="16">
        <v>130</v>
      </c>
      <c r="E739" s="16">
        <v>6</v>
      </c>
      <c r="F739" s="16">
        <v>13</v>
      </c>
      <c r="G739" s="16">
        <v>12</v>
      </c>
      <c r="H739" s="16">
        <v>18.5</v>
      </c>
      <c r="I739" s="16">
        <v>20</v>
      </c>
      <c r="J739" s="16">
        <v>80</v>
      </c>
      <c r="K739" s="16">
        <v>20</v>
      </c>
      <c r="L739" s="31">
        <v>100</v>
      </c>
      <c r="M739" s="30" t="s">
        <v>1609</v>
      </c>
      <c r="N739" s="30"/>
      <c r="O739" s="30"/>
    </row>
    <row r="740" spans="1:15" ht="15.75" customHeight="1" x14ac:dyDescent="0.25">
      <c r="A740" s="4" t="s">
        <v>898</v>
      </c>
      <c r="B740" s="3" t="s">
        <v>897</v>
      </c>
      <c r="C740" s="16">
        <v>20</v>
      </c>
      <c r="D740" s="16">
        <v>100</v>
      </c>
      <c r="E740" s="16">
        <v>4</v>
      </c>
      <c r="F740" s="16">
        <v>15</v>
      </c>
      <c r="G740" s="16">
        <v>11</v>
      </c>
      <c r="H740" s="16">
        <v>19</v>
      </c>
      <c r="I740" s="16">
        <v>15</v>
      </c>
      <c r="J740" s="16">
        <v>65</v>
      </c>
      <c r="K740" s="16">
        <v>15</v>
      </c>
      <c r="L740" s="31">
        <v>85</v>
      </c>
      <c r="M740" s="30" t="s">
        <v>1609</v>
      </c>
      <c r="N740" s="30"/>
      <c r="O740" s="30"/>
    </row>
    <row r="741" spans="1:15" ht="15.75" customHeight="1" x14ac:dyDescent="0.25">
      <c r="A741" s="4" t="s">
        <v>900</v>
      </c>
      <c r="B741" s="3" t="s">
        <v>899</v>
      </c>
      <c r="C741" s="16">
        <v>25</v>
      </c>
      <c r="D741" s="16">
        <v>95</v>
      </c>
      <c r="E741" s="16">
        <v>4.5</v>
      </c>
      <c r="F741" s="16">
        <v>11.5</v>
      </c>
      <c r="G741" s="16">
        <v>6.5</v>
      </c>
      <c r="H741" s="16">
        <v>10.8</v>
      </c>
      <c r="I741" s="19">
        <v>10</v>
      </c>
      <c r="J741" s="19">
        <v>75</v>
      </c>
      <c r="K741" s="19">
        <v>10</v>
      </c>
      <c r="L741" s="50">
        <v>70</v>
      </c>
      <c r="M741" s="30" t="s">
        <v>1609</v>
      </c>
      <c r="N741" s="30" t="s">
        <v>1834</v>
      </c>
      <c r="O741" s="30"/>
    </row>
    <row r="742" spans="1:15" ht="15.75" customHeight="1" x14ac:dyDescent="0.25">
      <c r="A742" s="4" t="s">
        <v>2517</v>
      </c>
      <c r="B742" s="3" t="s">
        <v>2518</v>
      </c>
      <c r="C742" s="4"/>
      <c r="D742" s="4"/>
      <c r="E742" s="4"/>
      <c r="F742" s="4"/>
      <c r="G742" s="4"/>
      <c r="H742" s="4"/>
      <c r="I742" s="4"/>
      <c r="J742" s="4"/>
      <c r="K742" s="4"/>
      <c r="L742" s="30"/>
      <c r="M742" s="30"/>
      <c r="N742" s="30"/>
      <c r="O742" s="30"/>
    </row>
    <row r="743" spans="1:15" ht="15.75" customHeight="1" x14ac:dyDescent="0.25">
      <c r="A743" s="4" t="s">
        <v>2519</v>
      </c>
      <c r="B743" s="3" t="s">
        <v>2520</v>
      </c>
      <c r="C743" s="4"/>
      <c r="D743" s="4"/>
      <c r="E743" s="4"/>
      <c r="F743" s="4"/>
      <c r="G743" s="4"/>
      <c r="H743" s="4"/>
      <c r="I743" s="4"/>
      <c r="J743" s="4"/>
      <c r="K743" s="4"/>
      <c r="L743" s="30"/>
      <c r="M743" s="30"/>
      <c r="N743" s="30"/>
      <c r="O743" s="30"/>
    </row>
    <row r="744" spans="1:15" ht="15.75" customHeight="1" x14ac:dyDescent="0.25">
      <c r="A744" s="4" t="s">
        <v>2521</v>
      </c>
      <c r="B744" s="3" t="s">
        <v>2522</v>
      </c>
      <c r="C744" s="4"/>
      <c r="D744" s="4"/>
      <c r="E744" s="4"/>
      <c r="F744" s="4"/>
      <c r="G744" s="4"/>
      <c r="H744" s="4"/>
      <c r="I744" s="4"/>
      <c r="J744" s="4"/>
      <c r="K744" s="4"/>
      <c r="L744" s="30"/>
      <c r="M744" s="30"/>
      <c r="N744" s="30"/>
      <c r="O744" s="30"/>
    </row>
    <row r="745" spans="1:15" ht="15.75" customHeight="1" x14ac:dyDescent="0.25">
      <c r="A745" s="4" t="s">
        <v>2523</v>
      </c>
      <c r="B745" s="3" t="s">
        <v>2524</v>
      </c>
      <c r="C745" s="4"/>
      <c r="D745" s="4"/>
      <c r="E745" s="4"/>
      <c r="F745" s="4"/>
      <c r="G745" s="4"/>
      <c r="H745" s="4"/>
      <c r="I745" s="4"/>
      <c r="J745" s="4"/>
      <c r="K745" s="4"/>
      <c r="L745" s="30"/>
      <c r="M745" s="30"/>
      <c r="N745" s="30"/>
      <c r="O745" s="30"/>
    </row>
    <row r="746" spans="1:15" ht="15.75" customHeight="1" x14ac:dyDescent="0.25">
      <c r="A746" s="4" t="s">
        <v>902</v>
      </c>
      <c r="B746" s="3" t="s">
        <v>901</v>
      </c>
      <c r="C746" s="16">
        <v>25</v>
      </c>
      <c r="D746" s="16">
        <v>130</v>
      </c>
      <c r="E746" s="16">
        <v>3</v>
      </c>
      <c r="F746" s="16">
        <v>8</v>
      </c>
      <c r="G746" s="16">
        <v>2.5</v>
      </c>
      <c r="H746" s="16">
        <v>3.5</v>
      </c>
      <c r="I746" s="16">
        <v>18</v>
      </c>
      <c r="J746" s="16">
        <v>50</v>
      </c>
      <c r="K746" s="8">
        <v>20</v>
      </c>
      <c r="L746" s="53">
        <v>50</v>
      </c>
      <c r="M746" s="30" t="s">
        <v>1609</v>
      </c>
      <c r="N746" s="30" t="s">
        <v>1608</v>
      </c>
      <c r="O746" s="30"/>
    </row>
    <row r="747" spans="1:15" ht="15.75" customHeight="1" x14ac:dyDescent="0.25">
      <c r="A747" s="4" t="s">
        <v>904</v>
      </c>
      <c r="B747" s="3" t="s">
        <v>903</v>
      </c>
      <c r="C747" s="7">
        <v>20</v>
      </c>
      <c r="D747" s="7">
        <v>70</v>
      </c>
      <c r="E747" s="7">
        <v>2</v>
      </c>
      <c r="F747" s="7">
        <v>4</v>
      </c>
      <c r="G747" s="7">
        <v>3.4</v>
      </c>
      <c r="H747" s="7">
        <v>3.7</v>
      </c>
      <c r="I747" s="7">
        <v>5</v>
      </c>
      <c r="J747" s="7">
        <v>10</v>
      </c>
      <c r="K747" s="7">
        <v>5</v>
      </c>
      <c r="L747" s="42">
        <v>10</v>
      </c>
      <c r="M747" s="30" t="s">
        <v>1833</v>
      </c>
      <c r="N747" s="30"/>
      <c r="O747" s="30"/>
    </row>
    <row r="748" spans="1:15" ht="15.75" customHeight="1" x14ac:dyDescent="0.25">
      <c r="A748" s="4" t="s">
        <v>2525</v>
      </c>
      <c r="B748" s="3" t="s">
        <v>2526</v>
      </c>
      <c r="C748" s="4"/>
      <c r="D748" s="4"/>
      <c r="E748" s="4"/>
      <c r="F748" s="4"/>
      <c r="G748" s="4"/>
      <c r="H748" s="4"/>
      <c r="I748" s="4"/>
      <c r="J748" s="4"/>
      <c r="K748" s="4"/>
      <c r="L748" s="30"/>
      <c r="M748" s="30"/>
      <c r="N748" s="30"/>
      <c r="O748" s="30"/>
    </row>
    <row r="749" spans="1:15" ht="15.75" customHeight="1" x14ac:dyDescent="0.25">
      <c r="A749" s="4" t="s">
        <v>906</v>
      </c>
      <c r="B749" s="3" t="s">
        <v>905</v>
      </c>
      <c r="C749" s="16">
        <v>10</v>
      </c>
      <c r="D749" s="16">
        <v>40</v>
      </c>
      <c r="E749" s="16">
        <v>1</v>
      </c>
      <c r="F749" s="16">
        <v>3</v>
      </c>
      <c r="G749" s="16">
        <v>2.5</v>
      </c>
      <c r="H749" s="16">
        <v>3.3</v>
      </c>
      <c r="I749" s="16">
        <v>5</v>
      </c>
      <c r="J749" s="16">
        <v>15</v>
      </c>
      <c r="K749" s="16">
        <v>10</v>
      </c>
      <c r="L749" s="31">
        <v>20</v>
      </c>
      <c r="M749" s="30" t="s">
        <v>1609</v>
      </c>
      <c r="N749" s="30"/>
      <c r="O749" s="30"/>
    </row>
    <row r="750" spans="1:15" ht="15.75" customHeight="1" x14ac:dyDescent="0.25">
      <c r="A750" s="4" t="s">
        <v>908</v>
      </c>
      <c r="B750" s="3" t="s">
        <v>907</v>
      </c>
      <c r="C750" s="16">
        <v>16</v>
      </c>
      <c r="D750" s="16">
        <v>60</v>
      </c>
      <c r="E750" s="16">
        <v>2</v>
      </c>
      <c r="F750" s="16">
        <v>3.6</v>
      </c>
      <c r="G750" s="16">
        <v>3.5</v>
      </c>
      <c r="H750" s="16">
        <v>4.5</v>
      </c>
      <c r="I750" s="16">
        <v>5.5</v>
      </c>
      <c r="J750" s="16">
        <v>10.5</v>
      </c>
      <c r="K750" s="16">
        <v>5.5</v>
      </c>
      <c r="L750" s="31">
        <v>10.5</v>
      </c>
      <c r="M750" s="30" t="s">
        <v>1609</v>
      </c>
      <c r="N750" s="30"/>
      <c r="O750" s="30"/>
    </row>
    <row r="751" spans="1:15" ht="15.75" customHeight="1" x14ac:dyDescent="0.25">
      <c r="A751" s="4" t="s">
        <v>910</v>
      </c>
      <c r="B751" s="3" t="s">
        <v>909</v>
      </c>
      <c r="C751" s="7">
        <v>13</v>
      </c>
      <c r="D751" s="7">
        <v>14</v>
      </c>
      <c r="E751" s="7">
        <v>2</v>
      </c>
      <c r="F751" s="7">
        <v>3</v>
      </c>
      <c r="G751" s="7">
        <v>5</v>
      </c>
      <c r="H751" s="7">
        <v>6</v>
      </c>
      <c r="I751" s="7">
        <v>10</v>
      </c>
      <c r="J751" s="7">
        <v>15</v>
      </c>
      <c r="K751" s="7">
        <v>10</v>
      </c>
      <c r="L751" s="42">
        <v>30</v>
      </c>
      <c r="M751" s="30" t="s">
        <v>1833</v>
      </c>
      <c r="N751" s="30"/>
      <c r="O751" s="30"/>
    </row>
    <row r="752" spans="1:15" ht="15.75" customHeight="1" x14ac:dyDescent="0.25">
      <c r="A752" s="4" t="s">
        <v>912</v>
      </c>
      <c r="B752" s="3" t="s">
        <v>911</v>
      </c>
      <c r="C752" s="16">
        <v>10</v>
      </c>
      <c r="D752" s="16">
        <v>35</v>
      </c>
      <c r="E752" s="16">
        <v>4</v>
      </c>
      <c r="F752" s="16">
        <v>8</v>
      </c>
      <c r="G752" s="8">
        <v>10</v>
      </c>
      <c r="H752" s="8">
        <v>15</v>
      </c>
      <c r="I752" s="8"/>
      <c r="J752" s="8"/>
      <c r="K752" s="8"/>
      <c r="L752" s="53"/>
      <c r="M752" s="30" t="s">
        <v>1609</v>
      </c>
      <c r="N752" s="30" t="s">
        <v>1608</v>
      </c>
      <c r="O752" s="30"/>
    </row>
    <row r="753" spans="1:15" ht="15.75" customHeight="1" x14ac:dyDescent="0.25">
      <c r="A753" s="4" t="s">
        <v>914</v>
      </c>
      <c r="B753" s="3" t="s">
        <v>913</v>
      </c>
      <c r="C753" s="16">
        <v>20</v>
      </c>
      <c r="D753" s="16">
        <v>70</v>
      </c>
      <c r="E753" s="16">
        <v>2</v>
      </c>
      <c r="F753" s="16">
        <v>5</v>
      </c>
      <c r="G753" s="16">
        <v>3.8</v>
      </c>
      <c r="H753" s="16">
        <v>6.8</v>
      </c>
      <c r="I753" s="16">
        <v>10</v>
      </c>
      <c r="J753" s="16">
        <v>30</v>
      </c>
      <c r="K753" s="16">
        <v>12</v>
      </c>
      <c r="L753" s="31">
        <v>32</v>
      </c>
      <c r="M753" s="30" t="s">
        <v>1609</v>
      </c>
      <c r="N753" s="30"/>
      <c r="O753" s="30"/>
    </row>
    <row r="754" spans="1:15" ht="15.75" customHeight="1" x14ac:dyDescent="0.25">
      <c r="A754" s="4" t="s">
        <v>916</v>
      </c>
      <c r="B754" s="3" t="s">
        <v>915</v>
      </c>
      <c r="C754" s="9">
        <v>30</v>
      </c>
      <c r="D754" s="9">
        <v>75</v>
      </c>
      <c r="E754" s="9">
        <v>1.5</v>
      </c>
      <c r="F754" s="9">
        <v>4</v>
      </c>
      <c r="G754" s="9">
        <v>5</v>
      </c>
      <c r="H754" s="9">
        <v>7</v>
      </c>
      <c r="I754" s="9">
        <v>10</v>
      </c>
      <c r="J754" s="9">
        <v>25</v>
      </c>
      <c r="K754" s="9">
        <v>10</v>
      </c>
      <c r="L754" s="34">
        <v>20</v>
      </c>
      <c r="M754" s="30" t="s">
        <v>1820</v>
      </c>
      <c r="N754" s="30"/>
      <c r="O754" s="30"/>
    </row>
    <row r="755" spans="1:15" ht="15.75" customHeight="1" x14ac:dyDescent="0.25">
      <c r="A755" s="4" t="s">
        <v>2527</v>
      </c>
      <c r="B755" s="3" t="s">
        <v>2528</v>
      </c>
      <c r="C755" s="4"/>
      <c r="D755" s="4"/>
      <c r="E755" s="4"/>
      <c r="F755" s="4"/>
      <c r="G755" s="4"/>
      <c r="H755" s="4"/>
      <c r="I755" s="4"/>
      <c r="J755" s="4"/>
      <c r="K755" s="4"/>
      <c r="L755" s="30"/>
      <c r="M755" s="30"/>
      <c r="N755" s="30"/>
      <c r="O755" s="30"/>
    </row>
    <row r="756" spans="1:15" ht="15.75" customHeight="1" x14ac:dyDescent="0.25">
      <c r="A756" s="4" t="s">
        <v>918</v>
      </c>
      <c r="B756" s="3" t="s">
        <v>917</v>
      </c>
      <c r="C756" s="7">
        <v>15</v>
      </c>
      <c r="D756" s="7">
        <v>50</v>
      </c>
      <c r="E756" s="7">
        <v>0.5</v>
      </c>
      <c r="F756" s="7">
        <v>1.5</v>
      </c>
      <c r="G756" s="7">
        <v>3</v>
      </c>
      <c r="H756" s="7">
        <v>4</v>
      </c>
      <c r="I756" s="4"/>
      <c r="J756" s="4"/>
      <c r="K756" s="4"/>
      <c r="L756" s="30"/>
      <c r="M756" s="30" t="s">
        <v>1833</v>
      </c>
      <c r="N756" s="30"/>
      <c r="O756" s="30"/>
    </row>
    <row r="757" spans="1:15" ht="15.75" customHeight="1" x14ac:dyDescent="0.25">
      <c r="A757" s="4" t="s">
        <v>2529</v>
      </c>
      <c r="B757" s="3" t="s">
        <v>2530</v>
      </c>
      <c r="C757" s="4"/>
      <c r="D757" s="4"/>
      <c r="E757" s="4"/>
      <c r="F757" s="4"/>
      <c r="G757" s="4"/>
      <c r="H757" s="4"/>
      <c r="I757" s="4"/>
      <c r="J757" s="4"/>
      <c r="K757" s="4"/>
      <c r="L757" s="30"/>
      <c r="M757" s="30"/>
      <c r="N757" s="30"/>
      <c r="O757" s="30"/>
    </row>
    <row r="758" spans="1:15" ht="15.75" customHeight="1" x14ac:dyDescent="0.25">
      <c r="A758" s="4" t="s">
        <v>2531</v>
      </c>
      <c r="B758" s="3" t="s">
        <v>2532</v>
      </c>
      <c r="C758" s="4"/>
      <c r="D758" s="4"/>
      <c r="E758" s="4"/>
      <c r="F758" s="4"/>
      <c r="G758" s="4"/>
      <c r="H758" s="4"/>
      <c r="I758" s="4"/>
      <c r="J758" s="4"/>
      <c r="K758" s="4"/>
      <c r="L758" s="30"/>
      <c r="M758" s="30"/>
      <c r="N758" s="30"/>
      <c r="O758" s="30"/>
    </row>
    <row r="759" spans="1:15" ht="15.75" customHeight="1" x14ac:dyDescent="0.25">
      <c r="A759" s="4" t="s">
        <v>2533</v>
      </c>
      <c r="B759" s="3" t="s">
        <v>2534</v>
      </c>
      <c r="C759" s="4"/>
      <c r="D759" s="4"/>
      <c r="E759" s="4"/>
      <c r="F759" s="4"/>
      <c r="G759" s="4"/>
      <c r="H759" s="4"/>
      <c r="I759" s="4"/>
      <c r="J759" s="4"/>
      <c r="K759" s="4"/>
      <c r="L759" s="30"/>
      <c r="M759" s="30"/>
      <c r="N759" s="30"/>
      <c r="O759" s="30"/>
    </row>
    <row r="760" spans="1:15" ht="15.75" customHeight="1" x14ac:dyDescent="0.25">
      <c r="A760" s="4" t="s">
        <v>2535</v>
      </c>
      <c r="B760" s="3" t="s">
        <v>2536</v>
      </c>
      <c r="C760" s="4"/>
      <c r="D760" s="4"/>
      <c r="E760" s="4"/>
      <c r="F760" s="4"/>
      <c r="G760" s="4"/>
      <c r="H760" s="4"/>
      <c r="I760" s="4"/>
      <c r="J760" s="4"/>
      <c r="K760" s="4"/>
      <c r="L760" s="30"/>
      <c r="M760" s="30"/>
      <c r="N760" s="30"/>
      <c r="O760" s="30"/>
    </row>
    <row r="761" spans="1:15" ht="15.75" customHeight="1" x14ac:dyDescent="0.25">
      <c r="A761" s="4" t="s">
        <v>2537</v>
      </c>
      <c r="B761" s="3" t="s">
        <v>2538</v>
      </c>
      <c r="C761" s="4"/>
      <c r="D761" s="4"/>
      <c r="E761" s="4"/>
      <c r="F761" s="4"/>
      <c r="G761" s="4"/>
      <c r="H761" s="4"/>
      <c r="I761" s="4"/>
      <c r="J761" s="4"/>
      <c r="K761" s="4"/>
      <c r="L761" s="30"/>
      <c r="M761" s="30"/>
      <c r="N761" s="30"/>
      <c r="O761" s="30"/>
    </row>
    <row r="762" spans="1:15" ht="15.75" customHeight="1" x14ac:dyDescent="0.25">
      <c r="A762" s="4" t="s">
        <v>2539</v>
      </c>
      <c r="B762" s="3" t="s">
        <v>2540</v>
      </c>
      <c r="C762" s="4"/>
      <c r="D762" s="4"/>
      <c r="E762" s="4"/>
      <c r="F762" s="4"/>
      <c r="G762" s="4"/>
      <c r="H762" s="4"/>
      <c r="I762" s="4"/>
      <c r="J762" s="4"/>
      <c r="K762" s="4"/>
      <c r="L762" s="30"/>
      <c r="M762" s="30"/>
      <c r="N762" s="30"/>
      <c r="O762" s="30"/>
    </row>
    <row r="763" spans="1:15" ht="15.75" customHeight="1" x14ac:dyDescent="0.25">
      <c r="A763" s="4" t="s">
        <v>2541</v>
      </c>
      <c r="B763" s="3" t="s">
        <v>2542</v>
      </c>
      <c r="C763" s="4"/>
      <c r="D763" s="4"/>
      <c r="E763" s="4"/>
      <c r="F763" s="4"/>
      <c r="G763" s="4"/>
      <c r="H763" s="4"/>
      <c r="I763" s="4"/>
      <c r="J763" s="4"/>
      <c r="K763" s="4"/>
      <c r="L763" s="30"/>
      <c r="M763" s="30"/>
      <c r="N763" s="30"/>
      <c r="O763" s="30"/>
    </row>
    <row r="764" spans="1:15" ht="15.75" customHeight="1" x14ac:dyDescent="0.25">
      <c r="A764" s="4" t="s">
        <v>2543</v>
      </c>
      <c r="B764" s="3" t="s">
        <v>2544</v>
      </c>
      <c r="C764" s="4"/>
      <c r="D764" s="4"/>
      <c r="E764" s="4"/>
      <c r="F764" s="4"/>
      <c r="G764" s="4"/>
      <c r="H764" s="4"/>
      <c r="I764" s="4"/>
      <c r="J764" s="4"/>
      <c r="K764" s="4"/>
      <c r="L764" s="30"/>
      <c r="M764" s="30"/>
      <c r="N764" s="30"/>
      <c r="O764" s="30"/>
    </row>
    <row r="765" spans="1:15" ht="15.75" customHeight="1" x14ac:dyDescent="0.25">
      <c r="A765" s="4" t="s">
        <v>920</v>
      </c>
      <c r="B765" s="3" t="s">
        <v>919</v>
      </c>
      <c r="C765" s="16">
        <v>10</v>
      </c>
      <c r="D765" s="16">
        <v>80</v>
      </c>
      <c r="E765" s="16">
        <v>1</v>
      </c>
      <c r="F765" s="16">
        <v>4</v>
      </c>
      <c r="G765" s="16">
        <v>2.5</v>
      </c>
      <c r="H765" s="16">
        <v>3.6</v>
      </c>
      <c r="I765" s="16">
        <v>6</v>
      </c>
      <c r="J765" s="16">
        <v>22</v>
      </c>
      <c r="K765" s="16">
        <v>7</v>
      </c>
      <c r="L765" s="31">
        <v>8</v>
      </c>
      <c r="M765" s="30" t="s">
        <v>1609</v>
      </c>
      <c r="N765" s="30"/>
      <c r="O765" s="30"/>
    </row>
    <row r="766" spans="1:15" ht="15.75" customHeight="1" x14ac:dyDescent="0.25">
      <c r="A766" s="4" t="s">
        <v>922</v>
      </c>
      <c r="B766" s="3" t="s">
        <v>921</v>
      </c>
      <c r="C766" s="16">
        <v>10</v>
      </c>
      <c r="D766" s="16">
        <v>80</v>
      </c>
      <c r="E766" s="16">
        <v>1</v>
      </c>
      <c r="F766" s="16">
        <v>4</v>
      </c>
      <c r="G766" s="16">
        <v>2.5</v>
      </c>
      <c r="H766" s="16">
        <v>3.6</v>
      </c>
      <c r="I766" s="16">
        <v>6</v>
      </c>
      <c r="J766" s="16">
        <v>22</v>
      </c>
      <c r="K766" s="16">
        <v>7</v>
      </c>
      <c r="L766" s="31">
        <v>8</v>
      </c>
      <c r="M766" s="30" t="s">
        <v>1609</v>
      </c>
      <c r="N766" s="30"/>
      <c r="O766" s="30"/>
    </row>
    <row r="767" spans="1:15" ht="15.75" customHeight="1" x14ac:dyDescent="0.25">
      <c r="A767" s="4" t="s">
        <v>924</v>
      </c>
      <c r="B767" s="3" t="s">
        <v>923</v>
      </c>
      <c r="C767" s="9">
        <v>20</v>
      </c>
      <c r="D767" s="9">
        <v>80</v>
      </c>
      <c r="E767" s="9">
        <v>2.5</v>
      </c>
      <c r="F767" s="9">
        <v>5</v>
      </c>
      <c r="G767" s="9">
        <v>3</v>
      </c>
      <c r="H767" s="9">
        <v>4</v>
      </c>
      <c r="I767" s="35">
        <v>6</v>
      </c>
      <c r="J767" s="35">
        <v>17</v>
      </c>
      <c r="K767" s="35">
        <v>20</v>
      </c>
      <c r="L767" s="36">
        <v>40</v>
      </c>
      <c r="M767" s="30" t="s">
        <v>1820</v>
      </c>
      <c r="N767" s="30" t="s">
        <v>1821</v>
      </c>
      <c r="O767" s="30"/>
    </row>
    <row r="768" spans="1:15" ht="15.75" customHeight="1" x14ac:dyDescent="0.25">
      <c r="A768" s="4" t="s">
        <v>926</v>
      </c>
      <c r="B768" s="14" t="s">
        <v>925</v>
      </c>
      <c r="C768" s="7">
        <v>20</v>
      </c>
      <c r="D768" s="7">
        <v>80</v>
      </c>
      <c r="E768" s="7">
        <v>2</v>
      </c>
      <c r="F768" s="7">
        <v>5</v>
      </c>
      <c r="G768" s="7">
        <v>4</v>
      </c>
      <c r="H768" s="7">
        <v>6</v>
      </c>
      <c r="I768" s="7">
        <v>30</v>
      </c>
      <c r="J768" s="7">
        <v>70</v>
      </c>
      <c r="K768" s="7">
        <v>40</v>
      </c>
      <c r="L768" s="42">
        <v>100</v>
      </c>
      <c r="M768" s="30" t="s">
        <v>1833</v>
      </c>
      <c r="N768" s="30"/>
      <c r="O768" s="30"/>
    </row>
    <row r="769" spans="1:15" ht="15.75" customHeight="1" x14ac:dyDescent="0.25">
      <c r="A769" s="4" t="s">
        <v>2545</v>
      </c>
      <c r="B769" s="3" t="s">
        <v>2546</v>
      </c>
      <c r="C769" s="4"/>
      <c r="D769" s="4"/>
      <c r="E769" s="4"/>
      <c r="F769" s="4"/>
      <c r="G769" s="4"/>
      <c r="H769" s="4"/>
      <c r="I769" s="4"/>
      <c r="J769" s="4"/>
      <c r="K769" s="4"/>
      <c r="L769" s="30"/>
      <c r="M769" s="30"/>
      <c r="N769" s="30"/>
      <c r="O769" s="30"/>
    </row>
    <row r="770" spans="1:15" ht="15.75" customHeight="1" x14ac:dyDescent="0.25">
      <c r="A770" s="4" t="s">
        <v>2547</v>
      </c>
      <c r="B770" s="3" t="s">
        <v>2548</v>
      </c>
      <c r="C770" s="4"/>
      <c r="D770" s="4"/>
      <c r="E770" s="4"/>
      <c r="F770" s="4"/>
      <c r="G770" s="4"/>
      <c r="H770" s="4"/>
      <c r="I770" s="4"/>
      <c r="J770" s="4"/>
      <c r="K770" s="4"/>
      <c r="L770" s="30"/>
      <c r="M770" s="30"/>
      <c r="N770" s="30"/>
      <c r="O770" s="30"/>
    </row>
    <row r="771" spans="1:15" ht="15.75" customHeight="1" x14ac:dyDescent="0.25">
      <c r="A771" s="4" t="s">
        <v>2549</v>
      </c>
      <c r="B771" s="3" t="s">
        <v>2550</v>
      </c>
      <c r="C771" s="4"/>
      <c r="D771" s="4"/>
      <c r="E771" s="4"/>
      <c r="F771" s="4"/>
      <c r="G771" s="4"/>
      <c r="H771" s="4"/>
      <c r="I771" s="4"/>
      <c r="J771" s="4"/>
      <c r="K771" s="4"/>
      <c r="L771" s="30"/>
      <c r="M771" s="30"/>
      <c r="N771" s="30"/>
      <c r="O771" s="30"/>
    </row>
    <row r="772" spans="1:15" ht="15.75" customHeight="1" x14ac:dyDescent="0.25">
      <c r="A772" s="4" t="s">
        <v>2551</v>
      </c>
      <c r="B772" s="3" t="s">
        <v>2552</v>
      </c>
      <c r="C772" s="4"/>
      <c r="D772" s="4"/>
      <c r="E772" s="4"/>
      <c r="F772" s="4"/>
      <c r="G772" s="4"/>
      <c r="H772" s="4"/>
      <c r="I772" s="4"/>
      <c r="J772" s="4"/>
      <c r="K772" s="4"/>
      <c r="L772" s="30"/>
      <c r="M772" s="30"/>
      <c r="N772" s="30"/>
      <c r="O772" s="30"/>
    </row>
    <row r="773" spans="1:15" ht="15.75" customHeight="1" x14ac:dyDescent="0.25">
      <c r="A773" s="4" t="s">
        <v>2553</v>
      </c>
      <c r="B773" s="3" t="s">
        <v>2554</v>
      </c>
      <c r="C773" s="4"/>
      <c r="D773" s="4"/>
      <c r="E773" s="4"/>
      <c r="F773" s="4"/>
      <c r="G773" s="4"/>
      <c r="H773" s="4"/>
      <c r="I773" s="4"/>
      <c r="J773" s="4"/>
      <c r="K773" s="4"/>
      <c r="L773" s="30"/>
      <c r="M773" s="30"/>
      <c r="N773" s="30"/>
      <c r="O773" s="30"/>
    </row>
    <row r="774" spans="1:15" ht="15.75" customHeight="1" x14ac:dyDescent="0.25">
      <c r="A774" s="4" t="s">
        <v>2555</v>
      </c>
      <c r="B774" s="3" t="s">
        <v>2556</v>
      </c>
      <c r="C774" s="4"/>
      <c r="D774" s="4"/>
      <c r="E774" s="4"/>
      <c r="F774" s="4"/>
      <c r="G774" s="4"/>
      <c r="H774" s="4"/>
      <c r="I774" s="4"/>
      <c r="J774" s="4"/>
      <c r="K774" s="4"/>
      <c r="L774" s="30"/>
      <c r="M774" s="30"/>
      <c r="N774" s="30"/>
      <c r="O774" s="30"/>
    </row>
    <row r="775" spans="1:15" ht="15.75" customHeight="1" x14ac:dyDescent="0.25">
      <c r="A775" s="4" t="s">
        <v>2557</v>
      </c>
      <c r="B775" s="3" t="s">
        <v>2558</v>
      </c>
      <c r="C775" s="4"/>
      <c r="D775" s="4"/>
      <c r="E775" s="4"/>
      <c r="F775" s="4"/>
      <c r="G775" s="4"/>
      <c r="H775" s="4"/>
      <c r="I775" s="4"/>
      <c r="J775" s="4"/>
      <c r="K775" s="4"/>
      <c r="L775" s="30"/>
      <c r="M775" s="30"/>
      <c r="N775" s="30"/>
      <c r="O775" s="30"/>
    </row>
    <row r="776" spans="1:15" ht="15.75" customHeight="1" x14ac:dyDescent="0.25">
      <c r="A776" s="4" t="s">
        <v>928</v>
      </c>
      <c r="B776" s="3" t="s">
        <v>927</v>
      </c>
      <c r="C776" s="16">
        <v>21</v>
      </c>
      <c r="D776" s="16">
        <v>39</v>
      </c>
      <c r="E776" s="16">
        <v>0.7</v>
      </c>
      <c r="F776" s="16">
        <v>5.2</v>
      </c>
      <c r="G776" s="16">
        <v>3.4</v>
      </c>
      <c r="H776" s="16">
        <v>4.2</v>
      </c>
      <c r="I776" s="16">
        <v>8</v>
      </c>
      <c r="J776" s="16">
        <v>35</v>
      </c>
      <c r="K776" s="16">
        <v>8</v>
      </c>
      <c r="L776" s="31">
        <v>21</v>
      </c>
      <c r="M776" s="30" t="s">
        <v>1609</v>
      </c>
      <c r="N776" s="30"/>
      <c r="O776" s="30"/>
    </row>
    <row r="777" spans="1:15" ht="15.75" customHeight="1" x14ac:dyDescent="0.25">
      <c r="A777" s="4" t="s">
        <v>930</v>
      </c>
      <c r="B777" s="3" t="s">
        <v>929</v>
      </c>
      <c r="C777" s="54">
        <v>42</v>
      </c>
      <c r="D777" s="54">
        <v>100</v>
      </c>
      <c r="E777" s="54">
        <v>4.5</v>
      </c>
      <c r="F777" s="54">
        <v>7.5</v>
      </c>
      <c r="G777" s="54">
        <v>3.7</v>
      </c>
      <c r="H777" s="54">
        <v>5.2</v>
      </c>
      <c r="I777" s="54">
        <v>10</v>
      </c>
      <c r="J777" s="54">
        <v>55</v>
      </c>
      <c r="K777" s="54">
        <v>20</v>
      </c>
      <c r="L777" s="55">
        <v>80</v>
      </c>
      <c r="M777" s="30" t="s">
        <v>1636</v>
      </c>
      <c r="N777" s="30"/>
      <c r="O777" s="30"/>
    </row>
    <row r="778" spans="1:15" ht="15.75" customHeight="1" x14ac:dyDescent="0.25">
      <c r="A778" s="4" t="s">
        <v>932</v>
      </c>
      <c r="B778" s="3" t="s">
        <v>931</v>
      </c>
      <c r="C778" s="54">
        <v>50</v>
      </c>
      <c r="D778" s="54">
        <v>100</v>
      </c>
      <c r="E778" s="54">
        <v>4.5</v>
      </c>
      <c r="F778" s="54">
        <v>6.5</v>
      </c>
      <c r="G778" s="54">
        <v>4</v>
      </c>
      <c r="H778" s="54">
        <v>5</v>
      </c>
      <c r="I778" s="54">
        <v>20</v>
      </c>
      <c r="J778" s="54">
        <v>60</v>
      </c>
      <c r="K778" s="54">
        <v>20</v>
      </c>
      <c r="L778" s="55">
        <v>80</v>
      </c>
      <c r="M778" s="30" t="s">
        <v>1636</v>
      </c>
      <c r="N778" s="30"/>
      <c r="O778" s="30"/>
    </row>
    <row r="779" spans="1:15" ht="15.75" customHeight="1" x14ac:dyDescent="0.25">
      <c r="A779" s="4" t="s">
        <v>2559</v>
      </c>
      <c r="B779" s="3" t="s">
        <v>2560</v>
      </c>
      <c r="C779" s="4"/>
      <c r="D779" s="4"/>
      <c r="E779" s="4"/>
      <c r="F779" s="4"/>
      <c r="G779" s="4"/>
      <c r="H779" s="4"/>
      <c r="I779" s="4"/>
      <c r="J779" s="4"/>
      <c r="K779" s="4"/>
      <c r="L779" s="30"/>
      <c r="M779" s="30"/>
      <c r="N779" s="30"/>
      <c r="O779" s="30"/>
    </row>
    <row r="780" spans="1:15" ht="15.75" customHeight="1" x14ac:dyDescent="0.25">
      <c r="A780" s="4" t="s">
        <v>934</v>
      </c>
      <c r="B780" s="3" t="s">
        <v>933</v>
      </c>
      <c r="C780" s="43">
        <v>30</v>
      </c>
      <c r="D780" s="43">
        <v>70</v>
      </c>
      <c r="E780" s="43">
        <v>2</v>
      </c>
      <c r="F780" s="43">
        <v>5</v>
      </c>
      <c r="G780" s="43">
        <v>4</v>
      </c>
      <c r="H780" s="43">
        <v>5.5</v>
      </c>
      <c r="I780" s="43">
        <v>30</v>
      </c>
      <c r="J780" s="43">
        <v>60</v>
      </c>
      <c r="K780" s="4"/>
      <c r="L780" s="30"/>
      <c r="M780" s="30" t="s">
        <v>1837</v>
      </c>
      <c r="N780" s="30"/>
      <c r="O780" s="30"/>
    </row>
    <row r="781" spans="1:15" ht="15.75" customHeight="1" x14ac:dyDescent="0.25">
      <c r="A781" s="4" t="s">
        <v>2561</v>
      </c>
      <c r="B781" s="3" t="s">
        <v>2562</v>
      </c>
      <c r="C781" s="4"/>
      <c r="D781" s="4"/>
      <c r="E781" s="4"/>
      <c r="F781" s="4"/>
      <c r="G781" s="4"/>
      <c r="H781" s="4"/>
      <c r="I781" s="4"/>
      <c r="J781" s="4"/>
      <c r="K781" s="4"/>
      <c r="L781" s="30"/>
      <c r="M781" s="30"/>
      <c r="N781" s="30"/>
      <c r="O781" s="30"/>
    </row>
    <row r="782" spans="1:15" ht="15.75" customHeight="1" x14ac:dyDescent="0.25">
      <c r="A782" s="4" t="s">
        <v>936</v>
      </c>
      <c r="B782" s="3" t="s">
        <v>935</v>
      </c>
      <c r="C782" s="16">
        <v>10</v>
      </c>
      <c r="D782" s="16">
        <v>15</v>
      </c>
      <c r="E782" s="16">
        <v>1</v>
      </c>
      <c r="F782" s="16">
        <v>2</v>
      </c>
      <c r="G782" s="16">
        <v>2</v>
      </c>
      <c r="H782" s="16">
        <v>3</v>
      </c>
      <c r="I782" s="16">
        <v>3</v>
      </c>
      <c r="J782" s="16">
        <v>6</v>
      </c>
      <c r="K782" s="16">
        <v>3</v>
      </c>
      <c r="L782" s="31">
        <v>6</v>
      </c>
      <c r="M782" s="30" t="s">
        <v>1609</v>
      </c>
      <c r="N782" s="30"/>
      <c r="O782" s="30"/>
    </row>
    <row r="783" spans="1:15" ht="15.75" customHeight="1" x14ac:dyDescent="0.25">
      <c r="A783" s="4" t="s">
        <v>2563</v>
      </c>
      <c r="B783" s="3" t="s">
        <v>2564</v>
      </c>
      <c r="C783" s="4"/>
      <c r="D783" s="4"/>
      <c r="E783" s="4"/>
      <c r="F783" s="4"/>
      <c r="G783" s="4"/>
      <c r="H783" s="4"/>
      <c r="I783" s="4"/>
      <c r="J783" s="4"/>
      <c r="K783" s="4"/>
      <c r="L783" s="30"/>
      <c r="M783" s="30"/>
      <c r="N783" s="30"/>
      <c r="O783" s="30"/>
    </row>
    <row r="784" spans="1:15" ht="15.75" customHeight="1" x14ac:dyDescent="0.25">
      <c r="A784" s="4" t="s">
        <v>938</v>
      </c>
      <c r="B784" s="3" t="s">
        <v>937</v>
      </c>
      <c r="C784" s="16">
        <v>20</v>
      </c>
      <c r="D784" s="16">
        <v>91</v>
      </c>
      <c r="E784" s="16">
        <v>1.6</v>
      </c>
      <c r="F784" s="16">
        <v>3.9</v>
      </c>
      <c r="G784" s="16">
        <v>3.4</v>
      </c>
      <c r="H784" s="16">
        <v>4.8</v>
      </c>
      <c r="I784" s="16">
        <v>6</v>
      </c>
      <c r="J784" s="16">
        <v>14.5</v>
      </c>
      <c r="K784" s="16">
        <v>6</v>
      </c>
      <c r="L784" s="31">
        <v>14.5</v>
      </c>
      <c r="M784" s="30" t="s">
        <v>1609</v>
      </c>
      <c r="N784" s="30"/>
      <c r="O784" s="30"/>
    </row>
    <row r="785" spans="1:15" ht="15.75" customHeight="1" x14ac:dyDescent="0.25">
      <c r="A785" s="4" t="s">
        <v>940</v>
      </c>
      <c r="B785" s="3" t="s">
        <v>939</v>
      </c>
      <c r="C785" s="16">
        <v>1</v>
      </c>
      <c r="D785" s="16">
        <v>25</v>
      </c>
      <c r="E785" s="16">
        <v>0.5</v>
      </c>
      <c r="F785" s="16">
        <v>2</v>
      </c>
      <c r="G785" s="16">
        <v>3.2</v>
      </c>
      <c r="H785" s="16">
        <v>5.0999999999999996</v>
      </c>
      <c r="I785" s="47">
        <v>3</v>
      </c>
      <c r="J785" s="47">
        <v>6</v>
      </c>
      <c r="K785" s="47">
        <v>3</v>
      </c>
      <c r="L785" s="48">
        <v>6</v>
      </c>
      <c r="M785" s="30" t="s">
        <v>1609</v>
      </c>
      <c r="N785" s="30" t="s">
        <v>1872</v>
      </c>
      <c r="O785" s="30"/>
    </row>
    <row r="786" spans="1:15" ht="15.75" customHeight="1" x14ac:dyDescent="0.25">
      <c r="A786" s="4" t="s">
        <v>2565</v>
      </c>
      <c r="B786" s="3" t="s">
        <v>2566</v>
      </c>
      <c r="C786" s="4"/>
      <c r="D786" s="4"/>
      <c r="E786" s="4"/>
      <c r="F786" s="4"/>
      <c r="G786" s="4"/>
      <c r="H786" s="4"/>
      <c r="I786" s="4"/>
      <c r="J786" s="4"/>
      <c r="K786" s="4"/>
      <c r="L786" s="30"/>
      <c r="M786" s="30"/>
      <c r="N786" s="30"/>
      <c r="O786" s="30"/>
    </row>
    <row r="787" spans="1:15" ht="15.75" customHeight="1" x14ac:dyDescent="0.25">
      <c r="A787" s="4" t="s">
        <v>942</v>
      </c>
      <c r="B787" s="3" t="s">
        <v>941</v>
      </c>
      <c r="C787" s="16">
        <v>15</v>
      </c>
      <c r="D787" s="16">
        <v>60</v>
      </c>
      <c r="E787" s="16">
        <v>2</v>
      </c>
      <c r="F787" s="16">
        <v>5</v>
      </c>
      <c r="G787" s="16">
        <v>2.2999999999999998</v>
      </c>
      <c r="H787" s="16">
        <v>5</v>
      </c>
      <c r="I787" s="16">
        <v>6</v>
      </c>
      <c r="J787" s="16">
        <v>37</v>
      </c>
      <c r="K787" s="4"/>
      <c r="L787" s="30"/>
      <c r="M787" s="30" t="s">
        <v>1609</v>
      </c>
      <c r="N787" s="30"/>
      <c r="O787" s="30"/>
    </row>
    <row r="788" spans="1:15" ht="15.75" customHeight="1" x14ac:dyDescent="0.25">
      <c r="A788" s="4" t="s">
        <v>944</v>
      </c>
      <c r="B788" s="3" t="s">
        <v>943</v>
      </c>
      <c r="C788" s="16">
        <v>15</v>
      </c>
      <c r="D788" s="16">
        <v>50</v>
      </c>
      <c r="E788" s="16">
        <v>2</v>
      </c>
      <c r="F788" s="16">
        <v>4</v>
      </c>
      <c r="G788" s="16">
        <v>2.5</v>
      </c>
      <c r="H788" s="16">
        <v>3.5</v>
      </c>
      <c r="I788" s="16">
        <v>5</v>
      </c>
      <c r="J788" s="16">
        <v>12</v>
      </c>
      <c r="K788" s="16">
        <v>5</v>
      </c>
      <c r="L788" s="31">
        <v>12</v>
      </c>
      <c r="M788" s="30" t="s">
        <v>1609</v>
      </c>
      <c r="N788" s="30"/>
      <c r="O788" s="30"/>
    </row>
    <row r="789" spans="1:15" ht="15.75" customHeight="1" x14ac:dyDescent="0.25">
      <c r="A789" s="4" t="s">
        <v>946</v>
      </c>
      <c r="B789" s="3" t="s">
        <v>945</v>
      </c>
      <c r="C789" s="43">
        <v>20</v>
      </c>
      <c r="D789" s="43">
        <v>60</v>
      </c>
      <c r="E789" s="43">
        <v>3</v>
      </c>
      <c r="F789" s="43">
        <v>5</v>
      </c>
      <c r="G789" s="43">
        <v>4</v>
      </c>
      <c r="H789" s="43">
        <v>5</v>
      </c>
      <c r="I789" s="43">
        <v>0</v>
      </c>
      <c r="J789" s="43">
        <v>0</v>
      </c>
      <c r="K789" s="43">
        <v>70</v>
      </c>
      <c r="L789" s="46">
        <v>160</v>
      </c>
      <c r="M789" s="30" t="s">
        <v>1837</v>
      </c>
      <c r="N789" s="30"/>
      <c r="O789" s="30"/>
    </row>
    <row r="790" spans="1:15" ht="15.75" customHeight="1" x14ac:dyDescent="0.25">
      <c r="A790" s="4" t="s">
        <v>948</v>
      </c>
      <c r="B790" s="3" t="s">
        <v>947</v>
      </c>
      <c r="C790" s="7">
        <v>8</v>
      </c>
      <c r="D790" s="7">
        <v>30</v>
      </c>
      <c r="E790" s="7">
        <v>3</v>
      </c>
      <c r="F790" s="7">
        <v>6</v>
      </c>
      <c r="G790" s="7">
        <v>3</v>
      </c>
      <c r="H790" s="7">
        <v>3.5</v>
      </c>
      <c r="I790" s="7">
        <v>10</v>
      </c>
      <c r="J790" s="7">
        <v>20</v>
      </c>
      <c r="K790" s="7">
        <v>10</v>
      </c>
      <c r="L790" s="42">
        <v>25</v>
      </c>
      <c r="M790" s="30" t="s">
        <v>1833</v>
      </c>
      <c r="N790" s="30"/>
      <c r="O790" s="30"/>
    </row>
    <row r="791" spans="1:15" ht="15.75" customHeight="1" x14ac:dyDescent="0.25">
      <c r="A791" s="4" t="s">
        <v>2567</v>
      </c>
      <c r="B791" s="3" t="s">
        <v>2568</v>
      </c>
      <c r="C791" s="4"/>
      <c r="D791" s="4"/>
      <c r="E791" s="4"/>
      <c r="F791" s="4"/>
      <c r="G791" s="4"/>
      <c r="H791" s="4"/>
      <c r="I791" s="4"/>
      <c r="J791" s="4"/>
      <c r="K791" s="4"/>
      <c r="L791" s="30"/>
      <c r="M791" s="30"/>
      <c r="N791" s="30"/>
      <c r="O791" s="30"/>
    </row>
    <row r="792" spans="1:15" ht="15.75" customHeight="1" x14ac:dyDescent="0.25">
      <c r="A792" s="4" t="s">
        <v>950</v>
      </c>
      <c r="B792" s="3" t="s">
        <v>949</v>
      </c>
      <c r="C792" s="9">
        <v>5</v>
      </c>
      <c r="D792" s="9">
        <v>15</v>
      </c>
      <c r="E792" s="9">
        <v>1.5</v>
      </c>
      <c r="F792" s="9">
        <v>2.5</v>
      </c>
      <c r="G792" s="9">
        <v>1.5</v>
      </c>
      <c r="H792" s="9">
        <v>2</v>
      </c>
      <c r="I792" s="9">
        <v>3</v>
      </c>
      <c r="J792" s="9">
        <v>13</v>
      </c>
      <c r="K792" s="9">
        <v>6</v>
      </c>
      <c r="L792" s="34">
        <v>13</v>
      </c>
      <c r="M792" s="30" t="s">
        <v>1820</v>
      </c>
      <c r="N792" s="30"/>
      <c r="O792" s="30"/>
    </row>
    <row r="793" spans="1:15" ht="15.75" customHeight="1" x14ac:dyDescent="0.25">
      <c r="A793" s="4" t="s">
        <v>952</v>
      </c>
      <c r="B793" s="3" t="s">
        <v>951</v>
      </c>
      <c r="C793" s="7">
        <v>10</v>
      </c>
      <c r="D793" s="7">
        <v>20</v>
      </c>
      <c r="E793" s="7">
        <v>2</v>
      </c>
      <c r="F793" s="7">
        <v>4</v>
      </c>
      <c r="G793" s="7">
        <v>3</v>
      </c>
      <c r="H793" s="7">
        <v>3</v>
      </c>
      <c r="I793" s="7">
        <v>5</v>
      </c>
      <c r="J793" s="7">
        <v>10</v>
      </c>
      <c r="K793" s="7">
        <v>8</v>
      </c>
      <c r="L793" s="42">
        <v>10</v>
      </c>
      <c r="M793" s="30" t="s">
        <v>1833</v>
      </c>
      <c r="N793" s="30"/>
      <c r="O793" s="30"/>
    </row>
    <row r="794" spans="1:15" ht="15.75" customHeight="1" x14ac:dyDescent="0.25">
      <c r="A794" s="4" t="s">
        <v>2569</v>
      </c>
      <c r="B794" s="3" t="s">
        <v>2570</v>
      </c>
      <c r="C794" s="4"/>
      <c r="D794" s="4"/>
      <c r="E794" s="4"/>
      <c r="F794" s="4"/>
      <c r="G794" s="4"/>
      <c r="H794" s="4"/>
      <c r="I794" s="4"/>
      <c r="J794" s="4"/>
      <c r="K794" s="4"/>
      <c r="L794" s="30"/>
      <c r="M794" s="30"/>
      <c r="N794" s="30"/>
      <c r="O794" s="30"/>
    </row>
    <row r="795" spans="1:15" ht="15.75" customHeight="1" x14ac:dyDescent="0.25">
      <c r="A795" s="4" t="s">
        <v>954</v>
      </c>
      <c r="B795" s="3" t="s">
        <v>953</v>
      </c>
      <c r="C795" s="16">
        <v>25</v>
      </c>
      <c r="D795" s="16">
        <v>65</v>
      </c>
      <c r="E795" s="16">
        <v>1.6</v>
      </c>
      <c r="F795" s="16">
        <v>3.5</v>
      </c>
      <c r="G795" s="16">
        <v>4.5</v>
      </c>
      <c r="H795" s="16">
        <v>6.5</v>
      </c>
      <c r="I795" s="7">
        <v>10</v>
      </c>
      <c r="J795" s="7">
        <v>30</v>
      </c>
      <c r="K795" s="7">
        <v>10</v>
      </c>
      <c r="L795" s="42">
        <v>25</v>
      </c>
      <c r="M795" s="30" t="s">
        <v>1609</v>
      </c>
      <c r="N795" s="30" t="s">
        <v>1833</v>
      </c>
      <c r="O795" s="30"/>
    </row>
    <row r="796" spans="1:15" ht="15.75" customHeight="1" x14ac:dyDescent="0.25">
      <c r="A796" s="4" t="s">
        <v>2571</v>
      </c>
      <c r="B796" s="3" t="s">
        <v>2572</v>
      </c>
      <c r="C796" s="4"/>
      <c r="D796" s="4"/>
      <c r="E796" s="4"/>
      <c r="F796" s="4"/>
      <c r="G796" s="4"/>
      <c r="H796" s="4"/>
      <c r="I796" s="4"/>
      <c r="J796" s="4"/>
      <c r="K796" s="4"/>
      <c r="L796" s="30"/>
      <c r="M796" s="30"/>
      <c r="N796" s="30"/>
      <c r="O796" s="30"/>
    </row>
    <row r="797" spans="1:15" ht="15.75" customHeight="1" x14ac:dyDescent="0.25">
      <c r="A797" s="4" t="s">
        <v>956</v>
      </c>
      <c r="B797" s="3" t="s">
        <v>955</v>
      </c>
      <c r="C797" s="16">
        <v>13</v>
      </c>
      <c r="D797" s="16">
        <v>55</v>
      </c>
      <c r="E797" s="16">
        <v>2.5</v>
      </c>
      <c r="F797" s="16">
        <v>5</v>
      </c>
      <c r="G797" s="16">
        <v>2.2000000000000002</v>
      </c>
      <c r="H797" s="16">
        <v>4.0999999999999996</v>
      </c>
      <c r="I797" s="44">
        <v>15</v>
      </c>
      <c r="J797" s="44">
        <v>25</v>
      </c>
      <c r="K797" s="44">
        <v>15</v>
      </c>
      <c r="L797" s="45">
        <v>20</v>
      </c>
      <c r="M797" s="30" t="s">
        <v>1609</v>
      </c>
      <c r="N797" s="30" t="s">
        <v>1653</v>
      </c>
      <c r="O797" s="30"/>
    </row>
    <row r="798" spans="1:15" ht="15.75" customHeight="1" x14ac:dyDescent="0.25">
      <c r="A798" s="4" t="s">
        <v>958</v>
      </c>
      <c r="B798" s="3" t="s">
        <v>957</v>
      </c>
      <c r="C798" s="16">
        <v>25</v>
      </c>
      <c r="D798" s="16">
        <v>80</v>
      </c>
      <c r="E798" s="16">
        <v>2.5</v>
      </c>
      <c r="F798" s="16">
        <v>5.5</v>
      </c>
      <c r="G798" s="16">
        <v>2.7</v>
      </c>
      <c r="H798" s="16">
        <v>5</v>
      </c>
      <c r="I798" s="16">
        <v>10</v>
      </c>
      <c r="J798" s="16">
        <v>60</v>
      </c>
      <c r="K798" s="16">
        <v>18</v>
      </c>
      <c r="L798" s="31">
        <v>38</v>
      </c>
      <c r="M798" s="30" t="s">
        <v>1609</v>
      </c>
      <c r="N798" s="30"/>
      <c r="O798" s="30"/>
    </row>
    <row r="799" spans="1:15" ht="15.75" customHeight="1" x14ac:dyDescent="0.25">
      <c r="A799" s="4" t="s">
        <v>2573</v>
      </c>
      <c r="B799" s="3" t="s">
        <v>2574</v>
      </c>
      <c r="C799" s="4"/>
      <c r="D799" s="4"/>
      <c r="E799" s="4"/>
      <c r="F799" s="4"/>
      <c r="G799" s="4"/>
      <c r="H799" s="4"/>
      <c r="I799" s="4"/>
      <c r="J799" s="4"/>
      <c r="K799" s="4"/>
      <c r="L799" s="30"/>
      <c r="M799" s="30"/>
      <c r="N799" s="30"/>
      <c r="O799" s="30"/>
    </row>
    <row r="800" spans="1:15" ht="15.75" customHeight="1" x14ac:dyDescent="0.25">
      <c r="A800" s="4" t="s">
        <v>2575</v>
      </c>
      <c r="B800" s="3" t="s">
        <v>2576</v>
      </c>
      <c r="C800" s="4"/>
      <c r="D800" s="4"/>
      <c r="E800" s="4"/>
      <c r="F800" s="4"/>
      <c r="G800" s="4"/>
      <c r="H800" s="4"/>
      <c r="I800" s="4"/>
      <c r="J800" s="4"/>
      <c r="K800" s="4"/>
      <c r="L800" s="30"/>
      <c r="M800" s="30"/>
      <c r="N800" s="30"/>
      <c r="O800" s="30"/>
    </row>
    <row r="801" spans="1:15" ht="15.75" customHeight="1" x14ac:dyDescent="0.25">
      <c r="A801" s="4" t="s">
        <v>2577</v>
      </c>
      <c r="B801" s="3" t="s">
        <v>2578</v>
      </c>
      <c r="C801" s="4"/>
      <c r="D801" s="4"/>
      <c r="E801" s="4"/>
      <c r="F801" s="4"/>
      <c r="G801" s="4"/>
      <c r="H801" s="4"/>
      <c r="I801" s="4"/>
      <c r="J801" s="4"/>
      <c r="K801" s="4"/>
      <c r="L801" s="30"/>
      <c r="M801" s="30"/>
      <c r="N801" s="30"/>
      <c r="O801" s="30"/>
    </row>
    <row r="802" spans="1:15" ht="15.75" customHeight="1" x14ac:dyDescent="0.25">
      <c r="A802" s="4" t="s">
        <v>960</v>
      </c>
      <c r="B802" s="3" t="s">
        <v>1727</v>
      </c>
      <c r="C802" s="16">
        <v>30</v>
      </c>
      <c r="D802" s="16">
        <v>100</v>
      </c>
      <c r="E802" s="16">
        <v>1.5</v>
      </c>
      <c r="F802" s="16">
        <v>3</v>
      </c>
      <c r="G802" s="16">
        <v>3.3</v>
      </c>
      <c r="H802" s="16">
        <v>5</v>
      </c>
      <c r="I802" s="16">
        <v>7</v>
      </c>
      <c r="J802" s="16">
        <v>15</v>
      </c>
      <c r="K802" s="16">
        <v>7</v>
      </c>
      <c r="L802" s="31">
        <v>15</v>
      </c>
      <c r="M802" s="30" t="s">
        <v>1609</v>
      </c>
      <c r="N802" s="30"/>
      <c r="O802" s="30"/>
    </row>
    <row r="803" spans="1:15" ht="15.75" customHeight="1" x14ac:dyDescent="0.25">
      <c r="A803" s="4" t="s">
        <v>962</v>
      </c>
      <c r="B803" s="3" t="s">
        <v>961</v>
      </c>
      <c r="C803" s="16">
        <v>30</v>
      </c>
      <c r="D803" s="16">
        <v>80</v>
      </c>
      <c r="E803" s="16">
        <v>4</v>
      </c>
      <c r="F803" s="16">
        <v>8</v>
      </c>
      <c r="G803" s="16">
        <v>4</v>
      </c>
      <c r="H803" s="16">
        <v>5</v>
      </c>
      <c r="I803" s="16">
        <v>10</v>
      </c>
      <c r="J803" s="16">
        <v>40</v>
      </c>
      <c r="K803" s="16">
        <v>10</v>
      </c>
      <c r="L803" s="31">
        <v>40</v>
      </c>
      <c r="M803" s="30" t="s">
        <v>1609</v>
      </c>
      <c r="N803" s="30"/>
      <c r="O803" s="30"/>
    </row>
    <row r="804" spans="1:15" ht="15.75" customHeight="1" x14ac:dyDescent="0.25">
      <c r="A804" s="4" t="s">
        <v>964</v>
      </c>
      <c r="B804" s="3" t="s">
        <v>963</v>
      </c>
      <c r="C804" s="16">
        <v>15</v>
      </c>
      <c r="D804" s="16">
        <v>100</v>
      </c>
      <c r="E804" s="16">
        <v>2.5</v>
      </c>
      <c r="F804" s="16">
        <v>4</v>
      </c>
      <c r="G804" s="16">
        <v>3</v>
      </c>
      <c r="H804" s="16">
        <v>4.0999999999999996</v>
      </c>
      <c r="I804" s="16">
        <v>10</v>
      </c>
      <c r="J804" s="16">
        <v>20</v>
      </c>
      <c r="K804" s="16">
        <v>10</v>
      </c>
      <c r="L804" s="31">
        <v>20</v>
      </c>
      <c r="M804" s="30" t="s">
        <v>1609</v>
      </c>
      <c r="N804" s="30"/>
      <c r="O804" s="30"/>
    </row>
    <row r="805" spans="1:15" ht="15.75" customHeight="1" x14ac:dyDescent="0.25">
      <c r="A805" s="4" t="s">
        <v>2579</v>
      </c>
      <c r="B805" s="3" t="s">
        <v>2580</v>
      </c>
      <c r="C805" s="4"/>
      <c r="D805" s="4"/>
      <c r="E805" s="4"/>
      <c r="F805" s="4"/>
      <c r="G805" s="4"/>
      <c r="H805" s="4"/>
      <c r="I805" s="4"/>
      <c r="J805" s="4"/>
      <c r="K805" s="4"/>
      <c r="L805" s="30"/>
      <c r="M805" s="30"/>
      <c r="N805" s="30"/>
      <c r="O805" s="30"/>
    </row>
    <row r="806" spans="1:15" ht="15.75" customHeight="1" x14ac:dyDescent="0.25">
      <c r="A806" s="4" t="s">
        <v>966</v>
      </c>
      <c r="B806" s="3" t="s">
        <v>965</v>
      </c>
      <c r="C806" s="8">
        <v>30</v>
      </c>
      <c r="D806" s="8">
        <v>70</v>
      </c>
      <c r="E806" s="8">
        <v>3</v>
      </c>
      <c r="F806" s="8">
        <v>6</v>
      </c>
      <c r="G806" s="4">
        <v>7</v>
      </c>
      <c r="H806" s="8">
        <v>7</v>
      </c>
      <c r="I806" s="8">
        <v>20</v>
      </c>
      <c r="J806" s="8">
        <v>50</v>
      </c>
      <c r="K806" s="8">
        <v>20</v>
      </c>
      <c r="L806" s="53">
        <v>50</v>
      </c>
      <c r="M806" s="30" t="s">
        <v>1608</v>
      </c>
      <c r="N806" s="30"/>
      <c r="O806" s="30"/>
    </row>
    <row r="807" spans="1:15" ht="15.75" customHeight="1" x14ac:dyDescent="0.25">
      <c r="A807" s="4" t="s">
        <v>2581</v>
      </c>
      <c r="B807" s="3" t="s">
        <v>2582</v>
      </c>
      <c r="C807" s="4"/>
      <c r="D807" s="4"/>
      <c r="E807" s="4"/>
      <c r="F807" s="4"/>
      <c r="G807" s="4"/>
      <c r="H807" s="4"/>
      <c r="I807" s="4"/>
      <c r="J807" s="4"/>
      <c r="K807" s="4"/>
      <c r="L807" s="30"/>
      <c r="M807" s="30"/>
      <c r="N807" s="30"/>
      <c r="O807" s="30"/>
    </row>
    <row r="808" spans="1:15" ht="15.75" customHeight="1" x14ac:dyDescent="0.25">
      <c r="A808" s="4" t="s">
        <v>968</v>
      </c>
      <c r="B808" s="3" t="s">
        <v>967</v>
      </c>
      <c r="C808" s="7">
        <v>20</v>
      </c>
      <c r="D808" s="7">
        <v>50</v>
      </c>
      <c r="E808" s="8">
        <v>1</v>
      </c>
      <c r="F808" s="8">
        <v>1.5</v>
      </c>
      <c r="G808" s="7">
        <v>2.5</v>
      </c>
      <c r="H808" s="7">
        <v>3</v>
      </c>
      <c r="I808" s="7">
        <v>5</v>
      </c>
      <c r="J808" s="7">
        <v>12</v>
      </c>
      <c r="K808" s="7">
        <v>15</v>
      </c>
      <c r="L808" s="42">
        <v>20</v>
      </c>
      <c r="M808" s="30" t="s">
        <v>1833</v>
      </c>
      <c r="N808" s="30" t="s">
        <v>1608</v>
      </c>
      <c r="O808" s="30"/>
    </row>
    <row r="809" spans="1:15" ht="15.75" customHeight="1" x14ac:dyDescent="0.25">
      <c r="A809" s="4" t="s">
        <v>970</v>
      </c>
      <c r="B809" s="3" t="s">
        <v>969</v>
      </c>
      <c r="C809" s="16">
        <v>15</v>
      </c>
      <c r="D809" s="16">
        <v>70</v>
      </c>
      <c r="E809" s="16">
        <v>1.6</v>
      </c>
      <c r="F809" s="16">
        <v>3.5</v>
      </c>
      <c r="G809" s="16">
        <v>8.6999999999999993</v>
      </c>
      <c r="H809" s="16">
        <v>12.1</v>
      </c>
      <c r="I809" s="19">
        <v>15</v>
      </c>
      <c r="J809" s="19">
        <v>25</v>
      </c>
      <c r="K809" s="19">
        <v>6</v>
      </c>
      <c r="L809" s="50">
        <v>15</v>
      </c>
      <c r="M809" s="30" t="s">
        <v>1609</v>
      </c>
      <c r="N809" s="30" t="s">
        <v>1834</v>
      </c>
      <c r="O809" s="30"/>
    </row>
    <row r="810" spans="1:15" ht="15.75" customHeight="1" x14ac:dyDescent="0.25">
      <c r="A810" s="4" t="s">
        <v>972</v>
      </c>
      <c r="B810" s="3" t="s">
        <v>971</v>
      </c>
      <c r="C810" s="9">
        <v>20</v>
      </c>
      <c r="D810" s="9">
        <v>60</v>
      </c>
      <c r="E810" s="9">
        <v>2</v>
      </c>
      <c r="F810" s="9">
        <v>3</v>
      </c>
      <c r="G810" s="9">
        <v>5</v>
      </c>
      <c r="H810" s="9">
        <v>7</v>
      </c>
      <c r="I810" s="9">
        <v>10</v>
      </c>
      <c r="J810" s="9">
        <v>20</v>
      </c>
      <c r="K810" s="9">
        <v>10</v>
      </c>
      <c r="L810" s="34">
        <v>20</v>
      </c>
      <c r="M810" s="30" t="s">
        <v>1820</v>
      </c>
      <c r="N810" s="30"/>
      <c r="O810" s="30"/>
    </row>
    <row r="811" spans="1:15" ht="15.75" customHeight="1" x14ac:dyDescent="0.25">
      <c r="A811" s="4" t="s">
        <v>2583</v>
      </c>
      <c r="B811" s="3" t="s">
        <v>2584</v>
      </c>
      <c r="C811" s="4"/>
      <c r="D811" s="4"/>
      <c r="E811" s="4"/>
      <c r="F811" s="4"/>
      <c r="G811" s="4"/>
      <c r="H811" s="4"/>
      <c r="I811" s="4"/>
      <c r="J811" s="4"/>
      <c r="K811" s="4"/>
      <c r="L811" s="30"/>
      <c r="M811" s="30"/>
      <c r="N811" s="30"/>
      <c r="O811" s="30"/>
    </row>
    <row r="812" spans="1:15" ht="15.75" customHeight="1" x14ac:dyDescent="0.25">
      <c r="A812" s="4" t="s">
        <v>2585</v>
      </c>
      <c r="B812" s="3" t="s">
        <v>2586</v>
      </c>
      <c r="C812" s="4"/>
      <c r="D812" s="4"/>
      <c r="E812" s="4"/>
      <c r="F812" s="4"/>
      <c r="G812" s="4"/>
      <c r="H812" s="4"/>
      <c r="I812" s="4"/>
      <c r="J812" s="4"/>
      <c r="K812" s="4"/>
      <c r="L812" s="30"/>
      <c r="M812" s="30"/>
      <c r="N812" s="30"/>
      <c r="O812" s="30"/>
    </row>
    <row r="813" spans="1:15" ht="15.75" customHeight="1" x14ac:dyDescent="0.25">
      <c r="A813" s="4" t="s">
        <v>974</v>
      </c>
      <c r="B813" s="3" t="s">
        <v>973</v>
      </c>
      <c r="C813" s="39">
        <v>40</v>
      </c>
      <c r="D813" s="39">
        <v>100</v>
      </c>
      <c r="E813" s="39">
        <v>4</v>
      </c>
      <c r="F813" s="39">
        <v>9</v>
      </c>
      <c r="G813" s="39">
        <v>2</v>
      </c>
      <c r="H813" s="39">
        <v>3.3</v>
      </c>
      <c r="I813" s="39">
        <v>75</v>
      </c>
      <c r="J813" s="39">
        <v>110</v>
      </c>
      <c r="K813" s="39">
        <v>58</v>
      </c>
      <c r="L813" s="40">
        <v>105</v>
      </c>
      <c r="M813" s="30" t="s">
        <v>1829</v>
      </c>
      <c r="N813" s="30"/>
      <c r="O813" s="30"/>
    </row>
    <row r="814" spans="1:15" ht="15.75" customHeight="1" x14ac:dyDescent="0.25">
      <c r="A814" s="4" t="s">
        <v>976</v>
      </c>
      <c r="B814" s="3" t="s">
        <v>975</v>
      </c>
      <c r="C814" s="16">
        <v>5</v>
      </c>
      <c r="D814" s="16">
        <v>35</v>
      </c>
      <c r="E814" s="16">
        <v>5</v>
      </c>
      <c r="F814" s="16">
        <v>6</v>
      </c>
      <c r="G814" s="16">
        <v>3.5</v>
      </c>
      <c r="H814" s="16">
        <v>4</v>
      </c>
      <c r="I814" s="16">
        <v>8</v>
      </c>
      <c r="J814" s="16">
        <v>25</v>
      </c>
      <c r="K814" s="16">
        <v>8</v>
      </c>
      <c r="L814" s="31">
        <v>25</v>
      </c>
      <c r="M814" s="30" t="s">
        <v>1609</v>
      </c>
      <c r="N814" s="30"/>
      <c r="O814" s="30"/>
    </row>
    <row r="815" spans="1:15" ht="15.75" customHeight="1" x14ac:dyDescent="0.25">
      <c r="A815" s="4" t="s">
        <v>978</v>
      </c>
      <c r="B815" s="3" t="s">
        <v>977</v>
      </c>
      <c r="C815" s="16">
        <v>10</v>
      </c>
      <c r="D815" s="16">
        <v>56</v>
      </c>
      <c r="E815" s="16">
        <v>2.1</v>
      </c>
      <c r="F815" s="16">
        <v>5.9</v>
      </c>
      <c r="G815" s="16">
        <v>2.8</v>
      </c>
      <c r="H815" s="16">
        <v>4.2</v>
      </c>
      <c r="I815" s="16">
        <v>13</v>
      </c>
      <c r="J815" s="16">
        <v>37</v>
      </c>
      <c r="K815" s="16">
        <v>18</v>
      </c>
      <c r="L815" s="31">
        <v>48</v>
      </c>
      <c r="M815" s="30" t="s">
        <v>1609</v>
      </c>
      <c r="N815" s="30"/>
      <c r="O815" s="30"/>
    </row>
    <row r="816" spans="1:15" ht="15.75" customHeight="1" x14ac:dyDescent="0.25">
      <c r="A816" s="4" t="s">
        <v>980</v>
      </c>
      <c r="B816" s="3" t="s">
        <v>979</v>
      </c>
      <c r="C816" s="16">
        <v>4</v>
      </c>
      <c r="D816" s="16">
        <v>23</v>
      </c>
      <c r="E816" s="16">
        <v>0.5</v>
      </c>
      <c r="F816" s="16">
        <v>0.8</v>
      </c>
      <c r="G816" s="16">
        <v>3.4</v>
      </c>
      <c r="H816" s="16">
        <v>4.7</v>
      </c>
      <c r="I816" s="16">
        <v>0</v>
      </c>
      <c r="J816" s="16">
        <v>0</v>
      </c>
      <c r="K816" s="16">
        <v>6</v>
      </c>
      <c r="L816" s="31">
        <v>14</v>
      </c>
      <c r="M816" s="30" t="s">
        <v>1609</v>
      </c>
      <c r="N816" s="30"/>
      <c r="O816" s="30"/>
    </row>
    <row r="817" spans="1:15" ht="15.75" customHeight="1" x14ac:dyDescent="0.25">
      <c r="A817" s="4" t="s">
        <v>982</v>
      </c>
      <c r="B817" s="3" t="s">
        <v>981</v>
      </c>
      <c r="C817" s="16">
        <v>5</v>
      </c>
      <c r="D817" s="16">
        <v>30</v>
      </c>
      <c r="E817" s="16">
        <v>0.25</v>
      </c>
      <c r="F817" s="16">
        <v>1.5</v>
      </c>
      <c r="G817" s="16">
        <v>3</v>
      </c>
      <c r="H817" s="16">
        <v>4</v>
      </c>
      <c r="I817" s="16">
        <v>0</v>
      </c>
      <c r="J817" s="16">
        <v>0</v>
      </c>
      <c r="K817" s="4"/>
      <c r="L817" s="30"/>
      <c r="M817" s="30" t="s">
        <v>1609</v>
      </c>
      <c r="N817" s="30"/>
      <c r="O817" s="30"/>
    </row>
    <row r="818" spans="1:15" ht="15.75" customHeight="1" x14ac:dyDescent="0.25">
      <c r="A818" s="4" t="s">
        <v>984</v>
      </c>
      <c r="B818" s="3" t="s">
        <v>983</v>
      </c>
      <c r="C818" s="16">
        <v>20</v>
      </c>
      <c r="D818" s="16">
        <v>110</v>
      </c>
      <c r="E818" s="16">
        <v>2</v>
      </c>
      <c r="F818" s="16">
        <v>5</v>
      </c>
      <c r="G818" s="16">
        <v>3.4</v>
      </c>
      <c r="H818" s="16">
        <v>4.5</v>
      </c>
      <c r="I818" s="16">
        <v>5</v>
      </c>
      <c r="J818" s="16">
        <v>9</v>
      </c>
      <c r="K818" s="16">
        <v>5</v>
      </c>
      <c r="L818" s="31">
        <v>9</v>
      </c>
      <c r="M818" s="30" t="s">
        <v>1609</v>
      </c>
      <c r="N818" s="30"/>
      <c r="O818" s="30"/>
    </row>
    <row r="819" spans="1:15" ht="15.75" customHeight="1" x14ac:dyDescent="0.25">
      <c r="A819" s="4" t="s">
        <v>986</v>
      </c>
      <c r="B819" s="3" t="s">
        <v>985</v>
      </c>
      <c r="C819" s="4"/>
      <c r="D819" s="39">
        <v>15</v>
      </c>
      <c r="E819" s="39">
        <v>1.5</v>
      </c>
      <c r="F819" s="39">
        <v>2.5</v>
      </c>
      <c r="G819" s="39">
        <v>2.25</v>
      </c>
      <c r="H819" s="39">
        <v>3.25</v>
      </c>
      <c r="I819" s="39">
        <v>4</v>
      </c>
      <c r="J819" s="39">
        <v>7</v>
      </c>
      <c r="K819" s="39">
        <v>5</v>
      </c>
      <c r="L819" s="40">
        <v>10</v>
      </c>
      <c r="M819" s="30" t="s">
        <v>2587</v>
      </c>
      <c r="N819" s="30"/>
      <c r="O819" s="30"/>
    </row>
    <row r="820" spans="1:15" ht="15.75" customHeight="1" x14ac:dyDescent="0.25">
      <c r="A820" s="4" t="s">
        <v>988</v>
      </c>
      <c r="B820" s="14" t="s">
        <v>987</v>
      </c>
      <c r="C820" s="8">
        <v>15</v>
      </c>
      <c r="D820" s="8">
        <v>40</v>
      </c>
      <c r="E820" s="8">
        <v>2</v>
      </c>
      <c r="F820" s="8">
        <v>4</v>
      </c>
      <c r="G820" s="4">
        <v>3</v>
      </c>
      <c r="H820" s="8">
        <v>3</v>
      </c>
      <c r="I820" s="8">
        <v>10</v>
      </c>
      <c r="J820" s="8">
        <v>20</v>
      </c>
      <c r="K820" s="8">
        <v>10</v>
      </c>
      <c r="L820" s="53">
        <v>20</v>
      </c>
      <c r="M820" s="30" t="s">
        <v>1608</v>
      </c>
      <c r="N820" s="30"/>
      <c r="O820" s="30"/>
    </row>
    <row r="821" spans="1:15" ht="15.75" customHeight="1" x14ac:dyDescent="0.25">
      <c r="A821" s="4" t="s">
        <v>2588</v>
      </c>
      <c r="B821" s="3" t="s">
        <v>2589</v>
      </c>
      <c r="C821" s="4"/>
      <c r="D821" s="4"/>
      <c r="E821" s="4"/>
      <c r="F821" s="4"/>
      <c r="G821" s="4"/>
      <c r="H821" s="4"/>
      <c r="I821" s="4"/>
      <c r="J821" s="4"/>
      <c r="K821" s="4"/>
      <c r="L821" s="30"/>
      <c r="M821" s="30"/>
      <c r="N821" s="30"/>
      <c r="O821" s="30"/>
    </row>
    <row r="822" spans="1:15" ht="15.75" customHeight="1" x14ac:dyDescent="0.25">
      <c r="A822" s="4" t="s">
        <v>990</v>
      </c>
      <c r="B822" s="3" t="s">
        <v>989</v>
      </c>
      <c r="C822" s="43">
        <v>15</v>
      </c>
      <c r="D822" s="43">
        <v>35</v>
      </c>
      <c r="E822" s="43">
        <v>0.5</v>
      </c>
      <c r="F822" s="43">
        <v>1.5</v>
      </c>
      <c r="G822" s="43">
        <v>3.5</v>
      </c>
      <c r="H822" s="43">
        <v>4.5</v>
      </c>
      <c r="I822" s="43">
        <v>0</v>
      </c>
      <c r="J822" s="43">
        <v>0</v>
      </c>
      <c r="K822" s="43">
        <v>20</v>
      </c>
      <c r="L822" s="46">
        <v>50</v>
      </c>
      <c r="M822" s="30" t="s">
        <v>1837</v>
      </c>
      <c r="N822" s="30"/>
      <c r="O822" s="30"/>
    </row>
    <row r="823" spans="1:15" ht="15.75" customHeight="1" x14ac:dyDescent="0.25">
      <c r="A823" s="4" t="s">
        <v>992</v>
      </c>
      <c r="B823" s="3" t="s">
        <v>991</v>
      </c>
      <c r="C823" s="8">
        <v>30</v>
      </c>
      <c r="D823" s="8">
        <v>70</v>
      </c>
      <c r="E823" s="8">
        <v>2</v>
      </c>
      <c r="F823" s="8">
        <v>4</v>
      </c>
      <c r="G823" s="4">
        <v>4</v>
      </c>
      <c r="H823" s="8">
        <v>4</v>
      </c>
      <c r="I823" s="8">
        <v>15</v>
      </c>
      <c r="J823" s="8">
        <v>40</v>
      </c>
      <c r="K823" s="8">
        <v>10</v>
      </c>
      <c r="L823" s="53">
        <v>15</v>
      </c>
      <c r="M823" s="30" t="s">
        <v>1608</v>
      </c>
      <c r="N823" s="30"/>
      <c r="O823" s="30"/>
    </row>
    <row r="824" spans="1:15" ht="15.75" customHeight="1" x14ac:dyDescent="0.25">
      <c r="A824" s="4" t="s">
        <v>994</v>
      </c>
      <c r="B824" s="3" t="s">
        <v>993</v>
      </c>
      <c r="C824" s="16">
        <v>25</v>
      </c>
      <c r="D824" s="16">
        <v>50</v>
      </c>
      <c r="E824" s="16">
        <v>1</v>
      </c>
      <c r="F824" s="16">
        <v>2</v>
      </c>
      <c r="G824" s="16">
        <v>4</v>
      </c>
      <c r="H824" s="16">
        <v>4.8</v>
      </c>
      <c r="I824" s="16">
        <v>10</v>
      </c>
      <c r="J824" s="16">
        <v>35</v>
      </c>
      <c r="K824" s="16">
        <v>10</v>
      </c>
      <c r="L824" s="31">
        <v>24</v>
      </c>
      <c r="M824" s="30" t="s">
        <v>1609</v>
      </c>
      <c r="N824" s="30"/>
      <c r="O824" s="30"/>
    </row>
    <row r="825" spans="1:15" ht="15.75" customHeight="1" x14ac:dyDescent="0.25">
      <c r="A825" s="4" t="s">
        <v>996</v>
      </c>
      <c r="B825" s="3" t="s">
        <v>995</v>
      </c>
      <c r="C825" s="16">
        <v>45</v>
      </c>
      <c r="D825" s="16">
        <v>90</v>
      </c>
      <c r="E825" s="16">
        <v>1.8</v>
      </c>
      <c r="F825" s="16">
        <v>3.2</v>
      </c>
      <c r="G825" s="16">
        <v>4.5999999999999996</v>
      </c>
      <c r="H825" s="16">
        <v>6.7</v>
      </c>
      <c r="I825" s="16">
        <v>8</v>
      </c>
      <c r="J825" s="16">
        <v>14</v>
      </c>
      <c r="K825" s="16">
        <v>8</v>
      </c>
      <c r="L825" s="31">
        <v>14</v>
      </c>
      <c r="M825" s="30" t="s">
        <v>1609</v>
      </c>
      <c r="N825" s="30"/>
      <c r="O825" s="30"/>
    </row>
    <row r="826" spans="1:15" ht="15.75" customHeight="1" x14ac:dyDescent="0.25">
      <c r="A826" s="4" t="s">
        <v>998</v>
      </c>
      <c r="B826" s="3" t="s">
        <v>997</v>
      </c>
      <c r="C826" s="16">
        <v>40</v>
      </c>
      <c r="D826" s="16">
        <v>140</v>
      </c>
      <c r="E826" s="16">
        <v>3</v>
      </c>
      <c r="F826" s="16">
        <v>8</v>
      </c>
      <c r="G826" s="16">
        <v>2.5</v>
      </c>
      <c r="H826" s="16">
        <v>3.9</v>
      </c>
      <c r="I826" s="16">
        <v>31</v>
      </c>
      <c r="J826" s="16">
        <v>79</v>
      </c>
      <c r="K826" s="19">
        <v>40</v>
      </c>
      <c r="L826" s="50">
        <v>50</v>
      </c>
      <c r="M826" s="30" t="s">
        <v>1609</v>
      </c>
      <c r="N826" s="30" t="s">
        <v>1834</v>
      </c>
      <c r="O826" s="30"/>
    </row>
    <row r="827" spans="1:15" ht="15.75" customHeight="1" x14ac:dyDescent="0.25">
      <c r="A827" s="4" t="s">
        <v>2590</v>
      </c>
      <c r="B827" s="3" t="s">
        <v>2591</v>
      </c>
      <c r="C827" s="4"/>
      <c r="D827" s="4"/>
      <c r="E827" s="4"/>
      <c r="F827" s="4"/>
      <c r="G827" s="4"/>
      <c r="H827" s="4"/>
      <c r="I827" s="4"/>
      <c r="J827" s="4"/>
      <c r="K827" s="4"/>
      <c r="L827" s="30"/>
      <c r="M827" s="30"/>
      <c r="N827" s="30"/>
      <c r="O827" s="30"/>
    </row>
    <row r="828" spans="1:15" ht="15.75" customHeight="1" x14ac:dyDescent="0.25">
      <c r="A828" s="4" t="s">
        <v>1000</v>
      </c>
      <c r="B828" s="3" t="s">
        <v>1731</v>
      </c>
      <c r="C828" s="7">
        <v>10</v>
      </c>
      <c r="D828" s="7">
        <v>30</v>
      </c>
      <c r="E828" s="7">
        <v>1.5</v>
      </c>
      <c r="F828" s="7">
        <v>2</v>
      </c>
      <c r="G828" s="7">
        <v>2</v>
      </c>
      <c r="H828" s="7">
        <v>2.5</v>
      </c>
      <c r="I828" s="7">
        <v>5</v>
      </c>
      <c r="J828" s="7">
        <v>15</v>
      </c>
      <c r="K828" s="7">
        <v>5</v>
      </c>
      <c r="L828" s="42">
        <v>15</v>
      </c>
      <c r="M828" s="30" t="s">
        <v>1833</v>
      </c>
      <c r="N828" s="30"/>
      <c r="O828" s="30"/>
    </row>
    <row r="829" spans="1:15" ht="15.75" customHeight="1" x14ac:dyDescent="0.25">
      <c r="A829" s="4" t="s">
        <v>1002</v>
      </c>
      <c r="B829" s="3" t="s">
        <v>1001</v>
      </c>
      <c r="C829" s="16">
        <v>35</v>
      </c>
      <c r="D829" s="16">
        <v>110</v>
      </c>
      <c r="E829" s="16">
        <v>1.5</v>
      </c>
      <c r="F829" s="16">
        <v>4</v>
      </c>
      <c r="G829" s="16">
        <v>3.3</v>
      </c>
      <c r="H829" s="16">
        <v>4.8</v>
      </c>
      <c r="I829" s="16">
        <v>6</v>
      </c>
      <c r="J829" s="16">
        <v>16</v>
      </c>
      <c r="K829" s="16">
        <v>6</v>
      </c>
      <c r="L829" s="31">
        <v>16</v>
      </c>
      <c r="M829" s="30" t="s">
        <v>1609</v>
      </c>
      <c r="N829" s="30"/>
      <c r="O829" s="30"/>
    </row>
    <row r="830" spans="1:15" ht="15.75" customHeight="1" x14ac:dyDescent="0.25">
      <c r="A830" s="4" t="s">
        <v>1004</v>
      </c>
      <c r="B830" s="3" t="s">
        <v>1003</v>
      </c>
      <c r="C830" s="16">
        <v>25</v>
      </c>
      <c r="D830" s="16">
        <v>120</v>
      </c>
      <c r="E830" s="16">
        <v>1.7</v>
      </c>
      <c r="F830" s="16">
        <v>3.8</v>
      </c>
      <c r="G830" s="16">
        <v>4</v>
      </c>
      <c r="H830" s="16">
        <v>5.4</v>
      </c>
      <c r="I830" s="16">
        <v>7</v>
      </c>
      <c r="J830" s="16">
        <v>12</v>
      </c>
      <c r="K830" s="16">
        <v>7</v>
      </c>
      <c r="L830" s="31">
        <v>12</v>
      </c>
      <c r="M830" s="30" t="s">
        <v>1609</v>
      </c>
      <c r="N830" s="30"/>
      <c r="O830" s="30"/>
    </row>
    <row r="831" spans="1:15" ht="15.75" customHeight="1" x14ac:dyDescent="0.25">
      <c r="A831" s="4" t="s">
        <v>1006</v>
      </c>
      <c r="B831" s="3" t="s">
        <v>1005</v>
      </c>
      <c r="C831" s="8">
        <v>15</v>
      </c>
      <c r="D831" s="8">
        <v>30</v>
      </c>
      <c r="E831" s="8">
        <v>4</v>
      </c>
      <c r="F831" s="8">
        <v>8</v>
      </c>
      <c r="G831" s="8">
        <v>3</v>
      </c>
      <c r="H831" s="8">
        <v>4</v>
      </c>
      <c r="I831" s="8">
        <v>10</v>
      </c>
      <c r="J831" s="8">
        <v>25</v>
      </c>
      <c r="K831" s="8">
        <v>10</v>
      </c>
      <c r="L831" s="53">
        <v>30</v>
      </c>
      <c r="M831" s="30" t="s">
        <v>1608</v>
      </c>
      <c r="N831" s="30"/>
      <c r="O831" s="30"/>
    </row>
    <row r="832" spans="1:15" ht="15.75" customHeight="1" x14ac:dyDescent="0.25">
      <c r="A832" s="4" t="s">
        <v>1008</v>
      </c>
      <c r="B832" s="3" t="s">
        <v>1007</v>
      </c>
      <c r="C832" s="7">
        <v>30</v>
      </c>
      <c r="D832" s="7">
        <v>40</v>
      </c>
      <c r="E832" s="7">
        <v>2</v>
      </c>
      <c r="F832" s="7">
        <v>4</v>
      </c>
      <c r="G832" s="7">
        <v>4</v>
      </c>
      <c r="H832" s="7">
        <v>5</v>
      </c>
      <c r="I832" s="7">
        <v>10</v>
      </c>
      <c r="J832" s="7">
        <v>35</v>
      </c>
      <c r="K832" s="7">
        <v>10</v>
      </c>
      <c r="L832" s="42">
        <v>18</v>
      </c>
      <c r="M832" s="30" t="s">
        <v>1833</v>
      </c>
      <c r="N832" s="30"/>
      <c r="O832" s="30"/>
    </row>
    <row r="833" spans="1:15" ht="15.75" customHeight="1" x14ac:dyDescent="0.25">
      <c r="A833" s="4" t="s">
        <v>2592</v>
      </c>
      <c r="B833" s="3" t="s">
        <v>2593</v>
      </c>
      <c r="C833" s="4"/>
      <c r="D833" s="4"/>
      <c r="E833" s="4"/>
      <c r="F833" s="4"/>
      <c r="G833" s="4"/>
      <c r="H833" s="4"/>
      <c r="I833" s="4"/>
      <c r="J833" s="4"/>
      <c r="K833" s="4"/>
      <c r="L833" s="30"/>
      <c r="M833" s="30"/>
      <c r="N833" s="30"/>
      <c r="O833" s="30"/>
    </row>
    <row r="834" spans="1:15" ht="15.75" customHeight="1" x14ac:dyDescent="0.25">
      <c r="A834" s="4" t="s">
        <v>2594</v>
      </c>
      <c r="B834" s="3" t="s">
        <v>2595</v>
      </c>
      <c r="C834" s="4"/>
      <c r="D834" s="4"/>
      <c r="E834" s="4"/>
      <c r="F834" s="4"/>
      <c r="G834" s="4"/>
      <c r="H834" s="4"/>
      <c r="I834" s="4"/>
      <c r="J834" s="4"/>
      <c r="K834" s="4"/>
      <c r="L834" s="30"/>
      <c r="M834" s="30"/>
      <c r="N834" s="30"/>
      <c r="O834" s="30"/>
    </row>
    <row r="835" spans="1:15" ht="15.75" customHeight="1" x14ac:dyDescent="0.25">
      <c r="A835" s="4" t="s">
        <v>1010</v>
      </c>
      <c r="B835" s="3" t="s">
        <v>1009</v>
      </c>
      <c r="C835" s="9">
        <v>10</v>
      </c>
      <c r="D835" s="9">
        <v>40</v>
      </c>
      <c r="E835" s="9">
        <v>1.5</v>
      </c>
      <c r="F835" s="9">
        <v>2</v>
      </c>
      <c r="G835" s="9">
        <v>3</v>
      </c>
      <c r="H835" s="9">
        <v>4.5</v>
      </c>
      <c r="I835" s="9">
        <v>5</v>
      </c>
      <c r="J835" s="9">
        <v>8</v>
      </c>
      <c r="K835" s="9">
        <v>10</v>
      </c>
      <c r="L835" s="34">
        <v>20</v>
      </c>
      <c r="M835" s="30" t="s">
        <v>1820</v>
      </c>
      <c r="N835" s="30"/>
      <c r="O835" s="30"/>
    </row>
    <row r="836" spans="1:15" ht="15.75" customHeight="1" x14ac:dyDescent="0.25">
      <c r="A836" s="4" t="s">
        <v>2596</v>
      </c>
      <c r="B836" s="3" t="s">
        <v>2597</v>
      </c>
      <c r="C836" s="4"/>
      <c r="D836" s="4"/>
      <c r="E836" s="4"/>
      <c r="F836" s="4"/>
      <c r="G836" s="4"/>
      <c r="H836" s="4"/>
      <c r="I836" s="4"/>
      <c r="J836" s="4"/>
      <c r="K836" s="4"/>
      <c r="L836" s="30"/>
      <c r="M836" s="30"/>
      <c r="N836" s="30"/>
      <c r="O836" s="30"/>
    </row>
    <row r="837" spans="1:15" ht="15.75" customHeight="1" x14ac:dyDescent="0.25">
      <c r="A837" s="4" t="s">
        <v>2598</v>
      </c>
      <c r="B837" s="3" t="s">
        <v>2599</v>
      </c>
      <c r="C837" s="4"/>
      <c r="D837" s="4"/>
      <c r="E837" s="4"/>
      <c r="F837" s="4"/>
      <c r="G837" s="4"/>
      <c r="H837" s="4"/>
      <c r="I837" s="4"/>
      <c r="J837" s="4"/>
      <c r="K837" s="4"/>
      <c r="L837" s="30"/>
      <c r="M837" s="30"/>
      <c r="N837" s="30"/>
      <c r="O837" s="30"/>
    </row>
    <row r="838" spans="1:15" ht="15.75" customHeight="1" x14ac:dyDescent="0.25">
      <c r="A838" s="4" t="s">
        <v>2600</v>
      </c>
      <c r="B838" s="3" t="s">
        <v>2601</v>
      </c>
      <c r="C838" s="4"/>
      <c r="D838" s="4"/>
      <c r="E838" s="4"/>
      <c r="F838" s="4"/>
      <c r="G838" s="4"/>
      <c r="H838" s="4"/>
      <c r="I838" s="4"/>
      <c r="J838" s="4"/>
      <c r="K838" s="4"/>
      <c r="L838" s="30"/>
      <c r="M838" s="30"/>
      <c r="N838" s="30"/>
      <c r="O838" s="30"/>
    </row>
    <row r="839" spans="1:15" ht="15.75" customHeight="1" x14ac:dyDescent="0.25">
      <c r="A839" s="4" t="s">
        <v>2602</v>
      </c>
      <c r="B839" s="3" t="s">
        <v>2603</v>
      </c>
      <c r="C839" s="4"/>
      <c r="D839" s="4"/>
      <c r="E839" s="4"/>
      <c r="F839" s="4"/>
      <c r="G839" s="4"/>
      <c r="H839" s="4"/>
      <c r="I839" s="4"/>
      <c r="J839" s="4"/>
      <c r="K839" s="4"/>
      <c r="L839" s="30"/>
      <c r="M839" s="30"/>
      <c r="N839" s="30"/>
      <c r="O839" s="30"/>
    </row>
    <row r="840" spans="1:15" ht="15.75" customHeight="1" x14ac:dyDescent="0.25">
      <c r="A840" s="4" t="s">
        <v>1012</v>
      </c>
      <c r="B840" s="14" t="s">
        <v>1011</v>
      </c>
      <c r="C840" s="8">
        <v>20</v>
      </c>
      <c r="D840" s="8">
        <v>40</v>
      </c>
      <c r="E840" s="8">
        <v>6</v>
      </c>
      <c r="F840" s="8">
        <v>12</v>
      </c>
      <c r="G840" s="8">
        <v>3</v>
      </c>
      <c r="H840" s="8">
        <v>3.5</v>
      </c>
      <c r="I840" s="8">
        <v>15</v>
      </c>
      <c r="J840" s="8">
        <v>35</v>
      </c>
      <c r="K840" s="8">
        <v>20</v>
      </c>
      <c r="L840" s="53">
        <v>40</v>
      </c>
      <c r="M840" s="30" t="s">
        <v>1608</v>
      </c>
      <c r="N840" s="30"/>
      <c r="O840" s="30"/>
    </row>
    <row r="841" spans="1:15" ht="15.75" customHeight="1" x14ac:dyDescent="0.25">
      <c r="A841" s="4" t="s">
        <v>2604</v>
      </c>
      <c r="B841" s="3" t="s">
        <v>2605</v>
      </c>
      <c r="C841" s="4"/>
      <c r="D841" s="4"/>
      <c r="E841" s="4"/>
      <c r="F841" s="4"/>
      <c r="G841" s="4"/>
      <c r="H841" s="4"/>
      <c r="I841" s="4"/>
      <c r="J841" s="4"/>
      <c r="K841" s="4"/>
      <c r="L841" s="30"/>
      <c r="M841" s="30"/>
      <c r="N841" s="30"/>
      <c r="O841" s="30"/>
    </row>
    <row r="842" spans="1:15" ht="15.75" customHeight="1" x14ac:dyDescent="0.25">
      <c r="A842" s="4" t="s">
        <v>2606</v>
      </c>
      <c r="B842" s="1" t="s">
        <v>2607</v>
      </c>
      <c r="C842" s="4"/>
      <c r="D842" s="4"/>
      <c r="E842" s="4"/>
      <c r="F842" s="4"/>
      <c r="G842" s="4"/>
      <c r="H842" s="4"/>
      <c r="I842" s="4"/>
      <c r="J842" s="4"/>
      <c r="K842" s="4"/>
      <c r="L842" s="30"/>
      <c r="M842" s="30"/>
      <c r="N842" s="30"/>
      <c r="O842" s="30"/>
    </row>
    <row r="843" spans="1:15" ht="15.75" customHeight="1" x14ac:dyDescent="0.25">
      <c r="A843" s="4" t="s">
        <v>1014</v>
      </c>
      <c r="B843" s="3" t="s">
        <v>1013</v>
      </c>
      <c r="C843" s="9">
        <v>7</v>
      </c>
      <c r="D843" s="9">
        <v>40</v>
      </c>
      <c r="E843" s="9">
        <v>0.3</v>
      </c>
      <c r="F843" s="9">
        <v>0.5</v>
      </c>
      <c r="G843" s="9">
        <v>4</v>
      </c>
      <c r="H843" s="9">
        <v>5</v>
      </c>
      <c r="I843" s="9">
        <v>5</v>
      </c>
      <c r="J843" s="9">
        <v>10</v>
      </c>
      <c r="K843" s="9">
        <v>7</v>
      </c>
      <c r="L843" s="34">
        <v>12</v>
      </c>
      <c r="M843" s="30" t="s">
        <v>1820</v>
      </c>
      <c r="N843" s="30"/>
      <c r="O843" s="30"/>
    </row>
    <row r="844" spans="1:15" ht="15.75" customHeight="1" x14ac:dyDescent="0.25">
      <c r="A844" s="4" t="s">
        <v>2608</v>
      </c>
      <c r="B844" s="3" t="s">
        <v>2609</v>
      </c>
      <c r="C844" s="4"/>
      <c r="D844" s="4"/>
      <c r="E844" s="4"/>
      <c r="F844" s="4"/>
      <c r="G844" s="4"/>
      <c r="H844" s="4"/>
      <c r="I844" s="4"/>
      <c r="J844" s="4"/>
      <c r="K844" s="4"/>
      <c r="L844" s="30"/>
      <c r="M844" s="30"/>
      <c r="N844" s="30"/>
      <c r="O844" s="30"/>
    </row>
    <row r="845" spans="1:15" ht="15.75" customHeight="1" x14ac:dyDescent="0.25">
      <c r="A845" s="4" t="s">
        <v>1016</v>
      </c>
      <c r="B845" s="3" t="s">
        <v>1733</v>
      </c>
      <c r="C845" s="16">
        <v>20</v>
      </c>
      <c r="D845" s="16">
        <v>90</v>
      </c>
      <c r="E845" s="16">
        <v>2</v>
      </c>
      <c r="F845" s="16">
        <v>4</v>
      </c>
      <c r="G845" s="16">
        <v>2.7</v>
      </c>
      <c r="H845" s="16">
        <v>4.2</v>
      </c>
      <c r="I845" s="16">
        <v>15</v>
      </c>
      <c r="J845" s="16">
        <v>40</v>
      </c>
      <c r="K845" s="16">
        <v>15</v>
      </c>
      <c r="L845" s="31">
        <v>40</v>
      </c>
      <c r="M845" s="30" t="s">
        <v>1609</v>
      </c>
      <c r="N845" s="30"/>
      <c r="O845" s="30"/>
    </row>
    <row r="846" spans="1:15" ht="15.75" customHeight="1" x14ac:dyDescent="0.25">
      <c r="A846" s="4" t="s">
        <v>1018</v>
      </c>
      <c r="B846" s="14" t="s">
        <v>1017</v>
      </c>
      <c r="C846" s="43">
        <v>10</v>
      </c>
      <c r="D846" s="43">
        <v>30</v>
      </c>
      <c r="E846" s="43">
        <v>5</v>
      </c>
      <c r="F846" s="43">
        <v>15</v>
      </c>
      <c r="G846" s="43">
        <v>3.5</v>
      </c>
      <c r="H846" s="43">
        <v>4</v>
      </c>
      <c r="I846" s="4"/>
      <c r="J846" s="4"/>
      <c r="K846" s="4"/>
      <c r="L846" s="30"/>
      <c r="M846" s="30" t="s">
        <v>1837</v>
      </c>
      <c r="N846" s="30"/>
      <c r="O846" s="30"/>
    </row>
    <row r="847" spans="1:15" ht="15.75" customHeight="1" x14ac:dyDescent="0.25">
      <c r="A847" s="4" t="s">
        <v>2610</v>
      </c>
      <c r="B847" s="3" t="s">
        <v>2611</v>
      </c>
      <c r="C847" s="4"/>
      <c r="D847" s="4"/>
      <c r="E847" s="4"/>
      <c r="F847" s="4"/>
      <c r="G847" s="4"/>
      <c r="H847" s="4"/>
      <c r="I847" s="4"/>
      <c r="J847" s="4"/>
      <c r="K847" s="4"/>
      <c r="L847" s="30"/>
      <c r="M847" s="30"/>
      <c r="N847" s="30"/>
      <c r="O847" s="30"/>
    </row>
    <row r="848" spans="1:15" ht="15.75" customHeight="1" x14ac:dyDescent="0.25">
      <c r="A848" s="4" t="s">
        <v>1020</v>
      </c>
      <c r="B848" s="3" t="s">
        <v>1019</v>
      </c>
      <c r="C848" s="16">
        <v>14</v>
      </c>
      <c r="D848" s="16">
        <v>110</v>
      </c>
      <c r="E848" s="16">
        <v>3</v>
      </c>
      <c r="F848" s="16">
        <v>5</v>
      </c>
      <c r="G848" s="16">
        <v>4.4000000000000004</v>
      </c>
      <c r="H848" s="16">
        <v>5.5</v>
      </c>
      <c r="I848" s="16">
        <v>10</v>
      </c>
      <c r="J848" s="16">
        <v>12</v>
      </c>
      <c r="K848" s="16">
        <v>10</v>
      </c>
      <c r="L848" s="31">
        <v>12</v>
      </c>
      <c r="M848" s="30" t="s">
        <v>1609</v>
      </c>
      <c r="N848" s="30"/>
      <c r="O848" s="30"/>
    </row>
    <row r="849" spans="1:15" ht="15.75" customHeight="1" x14ac:dyDescent="0.25">
      <c r="A849" s="4" t="s">
        <v>2612</v>
      </c>
      <c r="B849" s="3" t="s">
        <v>2613</v>
      </c>
      <c r="C849" s="4"/>
      <c r="D849" s="4"/>
      <c r="E849" s="4"/>
      <c r="F849" s="4"/>
      <c r="G849" s="4"/>
      <c r="H849" s="4"/>
      <c r="I849" s="4"/>
      <c r="J849" s="4"/>
      <c r="K849" s="4"/>
      <c r="L849" s="30"/>
      <c r="M849" s="30"/>
      <c r="N849" s="30"/>
      <c r="O849" s="30"/>
    </row>
    <row r="850" spans="1:15" ht="15.75" customHeight="1" x14ac:dyDescent="0.25">
      <c r="A850" s="4" t="s">
        <v>1022</v>
      </c>
      <c r="B850" s="3" t="s">
        <v>1021</v>
      </c>
      <c r="C850" s="4">
        <v>45.5</v>
      </c>
      <c r="D850" s="4">
        <v>55.7</v>
      </c>
      <c r="E850" s="4">
        <v>4.5999999999999996</v>
      </c>
      <c r="F850" s="4">
        <v>5.07</v>
      </c>
      <c r="G850" s="4">
        <v>4.33</v>
      </c>
      <c r="H850" s="4">
        <v>5.45</v>
      </c>
      <c r="I850" s="4">
        <v>19</v>
      </c>
      <c r="J850" s="4">
        <v>74</v>
      </c>
      <c r="K850" s="4">
        <v>11</v>
      </c>
      <c r="L850" s="30">
        <v>17</v>
      </c>
      <c r="M850" s="30" t="s">
        <v>2614</v>
      </c>
      <c r="N850" s="30"/>
      <c r="O850" s="30"/>
    </row>
    <row r="851" spans="1:15" ht="15.75" customHeight="1" x14ac:dyDescent="0.25">
      <c r="A851" s="4" t="s">
        <v>2615</v>
      </c>
      <c r="B851" s="3" t="s">
        <v>2616</v>
      </c>
      <c r="C851" s="4"/>
      <c r="D851" s="4"/>
      <c r="E851" s="4"/>
      <c r="F851" s="4"/>
      <c r="G851" s="4"/>
      <c r="H851" s="4"/>
      <c r="I851" s="4"/>
      <c r="J851" s="4"/>
      <c r="K851" s="4"/>
      <c r="L851" s="30"/>
      <c r="M851" s="30"/>
      <c r="N851" s="30"/>
      <c r="O851" s="30"/>
    </row>
    <row r="852" spans="1:15" ht="15.75" customHeight="1" x14ac:dyDescent="0.25">
      <c r="A852" s="4" t="s">
        <v>1024</v>
      </c>
      <c r="B852" s="3" t="s">
        <v>1023</v>
      </c>
      <c r="C852" s="39">
        <v>30</v>
      </c>
      <c r="D852" s="39">
        <v>100</v>
      </c>
      <c r="E852" s="39">
        <v>3</v>
      </c>
      <c r="F852" s="39">
        <v>4.5</v>
      </c>
      <c r="G852" s="39">
        <v>5</v>
      </c>
      <c r="H852" s="39">
        <v>6</v>
      </c>
      <c r="I852" s="4"/>
      <c r="J852" s="4"/>
      <c r="K852" s="4"/>
      <c r="L852" s="30"/>
      <c r="M852" s="30" t="s">
        <v>2617</v>
      </c>
      <c r="N852" s="30"/>
      <c r="O852" s="30"/>
    </row>
    <row r="853" spans="1:15" ht="15.75" customHeight="1" x14ac:dyDescent="0.25">
      <c r="A853" s="4" t="s">
        <v>2618</v>
      </c>
      <c r="B853" s="3" t="s">
        <v>2619</v>
      </c>
      <c r="C853" s="4"/>
      <c r="D853" s="4"/>
      <c r="E853" s="4"/>
      <c r="F853" s="4"/>
      <c r="G853" s="4"/>
      <c r="H853" s="4"/>
      <c r="I853" s="4"/>
      <c r="J853" s="4"/>
      <c r="K853" s="4"/>
      <c r="L853" s="30"/>
      <c r="M853" s="30"/>
      <c r="N853" s="30"/>
      <c r="O853" s="30"/>
    </row>
    <row r="854" spans="1:15" ht="15.75" customHeight="1" x14ac:dyDescent="0.25">
      <c r="A854" s="4" t="s">
        <v>1026</v>
      </c>
      <c r="B854" s="3" t="s">
        <v>1025</v>
      </c>
      <c r="C854" s="35">
        <v>20</v>
      </c>
      <c r="D854" s="35">
        <v>50</v>
      </c>
      <c r="E854" s="35">
        <v>2.5</v>
      </c>
      <c r="F854" s="35">
        <v>3</v>
      </c>
      <c r="G854" s="9">
        <v>4</v>
      </c>
      <c r="H854" s="9">
        <v>4.5</v>
      </c>
      <c r="I854" s="47">
        <v>5</v>
      </c>
      <c r="J854" s="47">
        <v>10</v>
      </c>
      <c r="K854" s="47">
        <v>5</v>
      </c>
      <c r="L854" s="48">
        <v>10</v>
      </c>
      <c r="M854" s="30" t="s">
        <v>1821</v>
      </c>
      <c r="N854" s="30" t="s">
        <v>1872</v>
      </c>
      <c r="O854" s="30" t="s">
        <v>1820</v>
      </c>
    </row>
    <row r="855" spans="1:15" ht="15.75" customHeight="1" x14ac:dyDescent="0.25">
      <c r="A855" s="4" t="s">
        <v>2620</v>
      </c>
      <c r="B855" s="3" t="s">
        <v>2621</v>
      </c>
      <c r="C855" s="4"/>
      <c r="D855" s="4"/>
      <c r="E855" s="4"/>
      <c r="F855" s="4"/>
      <c r="G855" s="4"/>
      <c r="H855" s="4"/>
      <c r="I855" s="4"/>
      <c r="J855" s="4"/>
      <c r="K855" s="4"/>
      <c r="L855" s="30"/>
      <c r="M855" s="30"/>
      <c r="N855" s="30"/>
      <c r="O855" s="30"/>
    </row>
    <row r="856" spans="1:15" ht="15.75" customHeight="1" x14ac:dyDescent="0.25">
      <c r="A856" s="4" t="s">
        <v>1028</v>
      </c>
      <c r="B856" s="3" t="s">
        <v>1027</v>
      </c>
      <c r="C856" s="16">
        <v>40</v>
      </c>
      <c r="D856" s="16">
        <v>100</v>
      </c>
      <c r="E856" s="16">
        <v>3</v>
      </c>
      <c r="F856" s="16">
        <v>5</v>
      </c>
      <c r="G856" s="16">
        <v>6</v>
      </c>
      <c r="H856" s="16">
        <v>9</v>
      </c>
      <c r="I856" s="16">
        <v>12</v>
      </c>
      <c r="J856" s="16">
        <v>28</v>
      </c>
      <c r="K856" s="16">
        <v>12</v>
      </c>
      <c r="L856" s="31">
        <v>28</v>
      </c>
      <c r="M856" s="30" t="s">
        <v>1609</v>
      </c>
      <c r="N856" s="30"/>
      <c r="O856" s="30"/>
    </row>
    <row r="857" spans="1:15" ht="15.75" customHeight="1" x14ac:dyDescent="0.25">
      <c r="A857" s="4" t="s">
        <v>1030</v>
      </c>
      <c r="B857" s="3" t="s">
        <v>1029</v>
      </c>
      <c r="C857" s="16">
        <v>5</v>
      </c>
      <c r="D857" s="16">
        <v>20</v>
      </c>
      <c r="E857" s="16">
        <v>0.2</v>
      </c>
      <c r="F857" s="16">
        <v>0.5</v>
      </c>
      <c r="G857" s="16">
        <v>2</v>
      </c>
      <c r="H857" s="16">
        <v>3.5</v>
      </c>
      <c r="I857" s="16">
        <v>0</v>
      </c>
      <c r="J857" s="16">
        <v>0</v>
      </c>
      <c r="K857" s="16">
        <v>10</v>
      </c>
      <c r="L857" s="31">
        <v>30</v>
      </c>
      <c r="M857" s="30" t="s">
        <v>1609</v>
      </c>
      <c r="N857" s="30"/>
      <c r="O857" s="30"/>
    </row>
    <row r="858" spans="1:15" ht="15.75" customHeight="1" x14ac:dyDescent="0.25">
      <c r="A858" s="4" t="s">
        <v>1032</v>
      </c>
      <c r="B858" s="3" t="s">
        <v>1031</v>
      </c>
      <c r="C858" s="7">
        <v>80</v>
      </c>
      <c r="D858" s="7">
        <v>120</v>
      </c>
      <c r="E858" s="7">
        <v>5</v>
      </c>
      <c r="F858" s="7">
        <v>7</v>
      </c>
      <c r="G858" s="7">
        <v>4</v>
      </c>
      <c r="H858" s="7">
        <v>4.5</v>
      </c>
      <c r="I858" s="7">
        <v>50</v>
      </c>
      <c r="J858" s="7">
        <v>80</v>
      </c>
      <c r="K858" s="7">
        <v>50</v>
      </c>
      <c r="L858" s="42">
        <v>80</v>
      </c>
      <c r="M858" s="30" t="s">
        <v>1833</v>
      </c>
      <c r="N858" s="30"/>
      <c r="O858" s="30"/>
    </row>
    <row r="859" spans="1:15" ht="15.75" customHeight="1" x14ac:dyDescent="0.25">
      <c r="A859" s="4" t="s">
        <v>2622</v>
      </c>
      <c r="B859" s="3" t="s">
        <v>2623</v>
      </c>
      <c r="C859" s="4"/>
      <c r="D859" s="4"/>
      <c r="E859" s="4"/>
      <c r="F859" s="4"/>
      <c r="G859" s="4"/>
      <c r="H859" s="4"/>
      <c r="I859" s="4"/>
      <c r="J859" s="4"/>
      <c r="K859" s="4"/>
      <c r="L859" s="30"/>
      <c r="M859" s="30"/>
      <c r="N859" s="30"/>
      <c r="O859" s="30"/>
    </row>
    <row r="860" spans="1:15" ht="15.75" customHeight="1" x14ac:dyDescent="0.25">
      <c r="A860" s="4" t="s">
        <v>2624</v>
      </c>
      <c r="B860" s="3" t="s">
        <v>2625</v>
      </c>
      <c r="C860" s="4"/>
      <c r="D860" s="4"/>
      <c r="E860" s="4"/>
      <c r="F860" s="4"/>
      <c r="G860" s="4"/>
      <c r="H860" s="4"/>
      <c r="I860" s="4"/>
      <c r="J860" s="4"/>
      <c r="K860" s="4"/>
      <c r="L860" s="30"/>
      <c r="M860" s="30"/>
      <c r="N860" s="30"/>
      <c r="O860" s="30"/>
    </row>
    <row r="861" spans="1:15" ht="15.75" customHeight="1" x14ac:dyDescent="0.25">
      <c r="A861" s="4" t="s">
        <v>1034</v>
      </c>
      <c r="B861" s="3" t="s">
        <v>1033</v>
      </c>
      <c r="C861" s="9">
        <v>3</v>
      </c>
      <c r="D861" s="9">
        <v>10</v>
      </c>
      <c r="E861" s="4"/>
      <c r="F861" s="4"/>
      <c r="G861" s="9">
        <v>3</v>
      </c>
      <c r="H861" s="9">
        <v>3.5</v>
      </c>
      <c r="I861" s="9">
        <v>0</v>
      </c>
      <c r="J861" s="9">
        <v>0</v>
      </c>
      <c r="K861" s="9">
        <v>5</v>
      </c>
      <c r="L861" s="34">
        <v>8</v>
      </c>
      <c r="M861" s="30" t="s">
        <v>1820</v>
      </c>
      <c r="N861" s="30"/>
      <c r="O861" s="30"/>
    </row>
    <row r="862" spans="1:15" ht="15.75" customHeight="1" x14ac:dyDescent="0.25">
      <c r="A862" s="4" t="s">
        <v>2626</v>
      </c>
      <c r="B862" s="3" t="s">
        <v>2627</v>
      </c>
      <c r="C862" s="4"/>
      <c r="D862" s="4"/>
      <c r="E862" s="4"/>
      <c r="F862" s="4"/>
      <c r="G862" s="4"/>
      <c r="H862" s="4"/>
      <c r="I862" s="4"/>
      <c r="J862" s="4"/>
      <c r="K862" s="4"/>
      <c r="L862" s="30"/>
      <c r="M862" s="30"/>
      <c r="N862" s="30"/>
      <c r="O862" s="30"/>
    </row>
    <row r="863" spans="1:15" ht="15.75" customHeight="1" x14ac:dyDescent="0.25">
      <c r="A863" s="4" t="s">
        <v>1036</v>
      </c>
      <c r="B863" s="3" t="s">
        <v>1035</v>
      </c>
      <c r="C863" s="16">
        <v>20</v>
      </c>
      <c r="D863" s="16">
        <v>90</v>
      </c>
      <c r="E863" s="16">
        <v>3</v>
      </c>
      <c r="F863" s="16">
        <v>12</v>
      </c>
      <c r="G863" s="16">
        <v>2.6</v>
      </c>
      <c r="H863" s="16">
        <v>4</v>
      </c>
      <c r="I863" s="16">
        <v>30</v>
      </c>
      <c r="J863" s="16">
        <v>55</v>
      </c>
      <c r="K863" s="4"/>
      <c r="L863" s="30"/>
      <c r="M863" s="30" t="s">
        <v>1609</v>
      </c>
      <c r="N863" s="30"/>
      <c r="O863" s="30"/>
    </row>
    <row r="864" spans="1:15" ht="15.75" customHeight="1" x14ac:dyDescent="0.25">
      <c r="A864" s="4" t="s">
        <v>1550</v>
      </c>
      <c r="B864" s="3" t="s">
        <v>1737</v>
      </c>
      <c r="C864" s="7">
        <v>10</v>
      </c>
      <c r="D864" s="7">
        <v>44</v>
      </c>
      <c r="E864" s="7">
        <v>0.3</v>
      </c>
      <c r="F864" s="7">
        <v>1.1000000000000001</v>
      </c>
      <c r="G864" s="7">
        <v>4</v>
      </c>
      <c r="H864" s="7">
        <v>7.5</v>
      </c>
      <c r="I864" s="4"/>
      <c r="J864" s="4"/>
      <c r="K864" s="4"/>
      <c r="L864" s="30"/>
      <c r="M864" s="30" t="s">
        <v>1833</v>
      </c>
      <c r="N864" s="30"/>
      <c r="O864" s="30"/>
    </row>
    <row r="865" spans="1:15" ht="15.75" customHeight="1" x14ac:dyDescent="0.25">
      <c r="A865" s="4" t="s">
        <v>2628</v>
      </c>
      <c r="B865" s="3" t="s">
        <v>2629</v>
      </c>
      <c r="C865" s="4"/>
      <c r="D865" s="4"/>
      <c r="E865" s="4"/>
      <c r="F865" s="4"/>
      <c r="G865" s="4"/>
      <c r="H865" s="4"/>
      <c r="I865" s="4"/>
      <c r="J865" s="4"/>
      <c r="K865" s="4"/>
      <c r="L865" s="30"/>
      <c r="M865" s="30"/>
      <c r="N865" s="30"/>
      <c r="O865" s="30"/>
    </row>
    <row r="866" spans="1:15" ht="15.75" customHeight="1" x14ac:dyDescent="0.25">
      <c r="A866" s="4" t="s">
        <v>2630</v>
      </c>
      <c r="B866" s="3" t="s">
        <v>2631</v>
      </c>
      <c r="C866" s="4"/>
      <c r="D866" s="4"/>
      <c r="E866" s="4"/>
      <c r="F866" s="4"/>
      <c r="G866" s="4"/>
      <c r="H866" s="4"/>
      <c r="I866" s="4"/>
      <c r="J866" s="4"/>
      <c r="K866" s="4"/>
      <c r="L866" s="30"/>
      <c r="M866" s="30"/>
      <c r="N866" s="30"/>
      <c r="O866" s="30"/>
    </row>
    <row r="867" spans="1:15" ht="15.75" customHeight="1" x14ac:dyDescent="0.25">
      <c r="A867" s="4" t="s">
        <v>1038</v>
      </c>
      <c r="B867" s="3" t="s">
        <v>1037</v>
      </c>
      <c r="C867" s="7">
        <v>40</v>
      </c>
      <c r="D867" s="7">
        <v>90</v>
      </c>
      <c r="E867" s="7">
        <v>6</v>
      </c>
      <c r="F867" s="7">
        <v>8</v>
      </c>
      <c r="G867" s="7">
        <v>3</v>
      </c>
      <c r="H867" s="7">
        <v>3</v>
      </c>
      <c r="I867" s="7">
        <v>40</v>
      </c>
      <c r="J867" s="7">
        <v>120</v>
      </c>
      <c r="K867" s="7">
        <v>50</v>
      </c>
      <c r="L867" s="42">
        <v>100</v>
      </c>
      <c r="M867" s="30" t="s">
        <v>1833</v>
      </c>
      <c r="N867" s="30"/>
      <c r="O867" s="30"/>
    </row>
    <row r="868" spans="1:15" ht="15.75" customHeight="1" x14ac:dyDescent="0.25">
      <c r="A868" s="4" t="s">
        <v>1040</v>
      </c>
      <c r="B868" s="3" t="s">
        <v>1039</v>
      </c>
      <c r="C868" s="8">
        <v>35</v>
      </c>
      <c r="D868" s="8">
        <v>60</v>
      </c>
      <c r="E868" s="8">
        <v>2</v>
      </c>
      <c r="F868" s="8">
        <v>3</v>
      </c>
      <c r="G868" s="44">
        <v>2.8</v>
      </c>
      <c r="H868" s="44">
        <v>3.3</v>
      </c>
      <c r="I868" s="8">
        <v>5</v>
      </c>
      <c r="J868" s="8">
        <v>8</v>
      </c>
      <c r="K868" s="8">
        <v>5</v>
      </c>
      <c r="L868" s="53">
        <v>8</v>
      </c>
      <c r="M868" s="30" t="s">
        <v>1608</v>
      </c>
      <c r="N868" s="30" t="s">
        <v>1653</v>
      </c>
      <c r="O868" s="30"/>
    </row>
    <row r="869" spans="1:15" ht="15.75" customHeight="1" x14ac:dyDescent="0.25">
      <c r="A869" s="4" t="s">
        <v>2632</v>
      </c>
      <c r="B869" s="3" t="s">
        <v>2633</v>
      </c>
      <c r="C869" s="4"/>
      <c r="D869" s="4"/>
      <c r="E869" s="4"/>
      <c r="F869" s="4"/>
      <c r="G869" s="4"/>
      <c r="H869" s="4"/>
      <c r="I869" s="4"/>
      <c r="J869" s="4"/>
      <c r="K869" s="4"/>
      <c r="L869" s="30"/>
      <c r="M869" s="30"/>
      <c r="N869" s="30"/>
      <c r="O869" s="30"/>
    </row>
    <row r="870" spans="1:15" ht="15.75" customHeight="1" x14ac:dyDescent="0.25">
      <c r="A870" s="4" t="s">
        <v>2634</v>
      </c>
      <c r="B870" s="3" t="s">
        <v>2635</v>
      </c>
      <c r="C870" s="4"/>
      <c r="D870" s="4"/>
      <c r="E870" s="4"/>
      <c r="F870" s="4"/>
      <c r="G870" s="4"/>
      <c r="H870" s="4"/>
      <c r="I870" s="4"/>
      <c r="J870" s="4"/>
      <c r="K870" s="4"/>
      <c r="L870" s="30"/>
      <c r="M870" s="30"/>
      <c r="N870" s="30"/>
      <c r="O870" s="30"/>
    </row>
    <row r="871" spans="1:15" ht="15.75" customHeight="1" x14ac:dyDescent="0.25">
      <c r="A871" s="4" t="s">
        <v>1042</v>
      </c>
      <c r="B871" s="3" t="s">
        <v>1041</v>
      </c>
      <c r="C871" s="7">
        <v>10</v>
      </c>
      <c r="D871" s="7">
        <v>27</v>
      </c>
      <c r="E871" s="7">
        <v>1.5</v>
      </c>
      <c r="F871" s="7">
        <v>2.5</v>
      </c>
      <c r="G871" s="7">
        <v>2.5</v>
      </c>
      <c r="H871" s="7">
        <v>3</v>
      </c>
      <c r="I871" s="7">
        <v>8</v>
      </c>
      <c r="J871" s="7">
        <v>15</v>
      </c>
      <c r="K871" s="7">
        <v>8</v>
      </c>
      <c r="L871" s="42">
        <v>18</v>
      </c>
      <c r="M871" s="30" t="s">
        <v>1833</v>
      </c>
      <c r="N871" s="30"/>
      <c r="O871" s="30"/>
    </row>
    <row r="872" spans="1:15" ht="15.75" customHeight="1" x14ac:dyDescent="0.25">
      <c r="A872" s="4" t="s">
        <v>1044</v>
      </c>
      <c r="B872" s="3" t="s">
        <v>1043</v>
      </c>
      <c r="C872" s="39">
        <v>30</v>
      </c>
      <c r="D872" s="39">
        <v>90</v>
      </c>
      <c r="E872" s="4">
        <v>5</v>
      </c>
      <c r="F872" s="16">
        <v>5</v>
      </c>
      <c r="G872" s="39">
        <v>3.5</v>
      </c>
      <c r="H872" s="16">
        <v>4.5</v>
      </c>
      <c r="I872" s="4"/>
      <c r="J872" s="16">
        <v>25</v>
      </c>
      <c r="K872" s="4"/>
      <c r="L872" s="30"/>
      <c r="M872" s="30" t="s">
        <v>1609</v>
      </c>
      <c r="N872" s="30" t="s">
        <v>2116</v>
      </c>
      <c r="O872" s="30"/>
    </row>
    <row r="873" spans="1:15" ht="15.75" customHeight="1" x14ac:dyDescent="0.25">
      <c r="A873" s="4" t="s">
        <v>1046</v>
      </c>
      <c r="B873" s="3" t="s">
        <v>1045</v>
      </c>
      <c r="C873" s="8">
        <v>20</v>
      </c>
      <c r="D873" s="8">
        <v>60</v>
      </c>
      <c r="E873" s="7">
        <v>2</v>
      </c>
      <c r="F873" s="7">
        <v>3</v>
      </c>
      <c r="G873" s="7">
        <v>2.5</v>
      </c>
      <c r="H873" s="7">
        <v>4</v>
      </c>
      <c r="I873" s="7">
        <v>5</v>
      </c>
      <c r="J873" s="7">
        <v>8</v>
      </c>
      <c r="K873" s="7">
        <v>5</v>
      </c>
      <c r="L873" s="42">
        <v>8</v>
      </c>
      <c r="M873" s="30" t="s">
        <v>1833</v>
      </c>
      <c r="N873" s="30" t="s">
        <v>1608</v>
      </c>
      <c r="O873" s="30"/>
    </row>
    <row r="874" spans="1:15" ht="15.75" customHeight="1" x14ac:dyDescent="0.25">
      <c r="A874" s="4" t="s">
        <v>2636</v>
      </c>
      <c r="B874" s="3" t="s">
        <v>2637</v>
      </c>
      <c r="C874" s="4"/>
      <c r="D874" s="4"/>
      <c r="E874" s="4"/>
      <c r="F874" s="4"/>
      <c r="G874" s="4"/>
      <c r="H874" s="4"/>
      <c r="I874" s="4"/>
      <c r="J874" s="4"/>
      <c r="K874" s="4"/>
      <c r="L874" s="30"/>
      <c r="M874" s="30"/>
      <c r="N874" s="30"/>
      <c r="O874" s="30"/>
    </row>
    <row r="875" spans="1:15" ht="15.75" customHeight="1" x14ac:dyDescent="0.25">
      <c r="A875" s="4" t="s">
        <v>1048</v>
      </c>
      <c r="B875" s="3" t="s">
        <v>1047</v>
      </c>
      <c r="C875" s="39">
        <v>6</v>
      </c>
      <c r="D875" s="39">
        <v>14</v>
      </c>
      <c r="E875" s="39">
        <v>1</v>
      </c>
      <c r="F875" s="39">
        <v>4</v>
      </c>
      <c r="G875" s="39">
        <v>2</v>
      </c>
      <c r="H875" s="39">
        <v>3</v>
      </c>
      <c r="I875" s="39">
        <v>10</v>
      </c>
      <c r="J875" s="39">
        <v>25</v>
      </c>
      <c r="K875" s="39">
        <v>10</v>
      </c>
      <c r="L875" s="40">
        <v>20</v>
      </c>
      <c r="M875" s="30" t="s">
        <v>2638</v>
      </c>
      <c r="N875" s="30"/>
      <c r="O875" s="30"/>
    </row>
    <row r="876" spans="1:15" ht="15.75" customHeight="1" x14ac:dyDescent="0.25">
      <c r="A876" s="4" t="s">
        <v>1052</v>
      </c>
      <c r="B876" s="3" t="s">
        <v>1051</v>
      </c>
      <c r="C876" s="16">
        <v>10</v>
      </c>
      <c r="D876" s="16">
        <v>110</v>
      </c>
      <c r="E876" s="16">
        <v>2</v>
      </c>
      <c r="F876" s="16">
        <v>4.5</v>
      </c>
      <c r="G876" s="16">
        <v>2</v>
      </c>
      <c r="H876" s="16">
        <v>3.7</v>
      </c>
      <c r="I876" s="16">
        <v>12</v>
      </c>
      <c r="J876" s="16">
        <v>42</v>
      </c>
      <c r="K876" s="9">
        <v>5</v>
      </c>
      <c r="L876" s="34">
        <v>30</v>
      </c>
      <c r="M876" s="30" t="s">
        <v>1609</v>
      </c>
      <c r="N876" s="30" t="s">
        <v>1820</v>
      </c>
      <c r="O876" s="30"/>
    </row>
    <row r="877" spans="1:15" ht="15.75" customHeight="1" x14ac:dyDescent="0.25">
      <c r="A877" s="4" t="s">
        <v>1054</v>
      </c>
      <c r="B877" s="3" t="s">
        <v>1053</v>
      </c>
      <c r="C877" s="4"/>
      <c r="D877" s="4"/>
      <c r="E877" s="4"/>
      <c r="F877" s="4"/>
      <c r="G877" s="44">
        <v>2.2999999999999998</v>
      </c>
      <c r="H877" s="44">
        <v>2.5</v>
      </c>
      <c r="I877" s="4"/>
      <c r="J877" s="4"/>
      <c r="K877" s="4"/>
      <c r="L877" s="30"/>
      <c r="M877" s="30" t="s">
        <v>1653</v>
      </c>
      <c r="N877" s="30"/>
      <c r="O877" s="30"/>
    </row>
    <row r="878" spans="1:15" ht="15.75" customHeight="1" x14ac:dyDescent="0.25">
      <c r="A878" s="4" t="s">
        <v>1050</v>
      </c>
      <c r="B878" s="3" t="s">
        <v>1049</v>
      </c>
      <c r="C878" s="4"/>
      <c r="D878" s="4"/>
      <c r="E878" s="44">
        <v>1</v>
      </c>
      <c r="F878" s="44">
        <v>2</v>
      </c>
      <c r="G878" s="4"/>
      <c r="H878" s="4"/>
      <c r="I878" s="44">
        <v>15</v>
      </c>
      <c r="J878" s="44">
        <v>20</v>
      </c>
      <c r="K878" s="44">
        <v>15</v>
      </c>
      <c r="L878" s="45">
        <v>25</v>
      </c>
      <c r="M878" s="30" t="s">
        <v>1653</v>
      </c>
      <c r="N878" s="30"/>
      <c r="O878" s="30"/>
    </row>
    <row r="879" spans="1:15" ht="15.75" customHeight="1" x14ac:dyDescent="0.25">
      <c r="A879" s="4" t="s">
        <v>1056</v>
      </c>
      <c r="B879" s="3" t="s">
        <v>1055</v>
      </c>
      <c r="C879" s="16">
        <v>5</v>
      </c>
      <c r="D879" s="16">
        <v>30</v>
      </c>
      <c r="E879" s="16">
        <v>2</v>
      </c>
      <c r="F879" s="16">
        <v>4</v>
      </c>
      <c r="G879" s="16">
        <v>3.8</v>
      </c>
      <c r="H879" s="16">
        <v>4.0999999999999996</v>
      </c>
      <c r="I879" s="16">
        <v>0</v>
      </c>
      <c r="J879" s="16">
        <v>0</v>
      </c>
      <c r="K879" s="4"/>
      <c r="L879" s="30"/>
      <c r="M879" s="30" t="s">
        <v>1609</v>
      </c>
      <c r="N879" s="30"/>
      <c r="O879" s="30"/>
    </row>
    <row r="880" spans="1:15" ht="15.75" customHeight="1" x14ac:dyDescent="0.25">
      <c r="A880" s="4" t="s">
        <v>1058</v>
      </c>
      <c r="B880" s="3" t="s">
        <v>1057</v>
      </c>
      <c r="C880" s="16">
        <v>8</v>
      </c>
      <c r="D880" s="16">
        <v>27</v>
      </c>
      <c r="E880" s="16">
        <v>1.4</v>
      </c>
      <c r="F880" s="16">
        <v>4</v>
      </c>
      <c r="G880" s="16">
        <v>2.8</v>
      </c>
      <c r="H880" s="16">
        <v>3.6</v>
      </c>
      <c r="I880" s="19">
        <v>4</v>
      </c>
      <c r="J880" s="19">
        <v>7</v>
      </c>
      <c r="K880" s="16">
        <v>5.3</v>
      </c>
      <c r="L880" s="31">
        <v>10</v>
      </c>
      <c r="M880" s="30" t="s">
        <v>1609</v>
      </c>
      <c r="N880" s="30" t="s">
        <v>1834</v>
      </c>
      <c r="O880" s="30"/>
    </row>
    <row r="881" spans="1:15" ht="15.75" customHeight="1" x14ac:dyDescent="0.25">
      <c r="A881" s="4" t="s">
        <v>2639</v>
      </c>
      <c r="B881" s="3" t="s">
        <v>2640</v>
      </c>
      <c r="C881" s="4"/>
      <c r="D881" s="4"/>
      <c r="E881" s="4"/>
      <c r="F881" s="4"/>
      <c r="G881" s="4"/>
      <c r="H881" s="4"/>
      <c r="I881" s="4"/>
      <c r="J881" s="4"/>
      <c r="K881" s="4"/>
      <c r="L881" s="30"/>
      <c r="M881" s="30"/>
      <c r="N881" s="30"/>
      <c r="O881" s="30"/>
    </row>
    <row r="882" spans="1:15" ht="15.75" customHeight="1" x14ac:dyDescent="0.25">
      <c r="A882" s="4" t="s">
        <v>2641</v>
      </c>
      <c r="B882" s="3" t="s">
        <v>2642</v>
      </c>
      <c r="C882" s="4"/>
      <c r="D882" s="4"/>
      <c r="E882" s="4"/>
      <c r="F882" s="4"/>
      <c r="G882" s="4"/>
      <c r="H882" s="4"/>
      <c r="I882" s="4"/>
      <c r="J882" s="4"/>
      <c r="K882" s="4"/>
      <c r="L882" s="30"/>
      <c r="M882" s="30"/>
      <c r="N882" s="30"/>
      <c r="O882" s="30"/>
    </row>
    <row r="883" spans="1:15" ht="15.75" customHeight="1" x14ac:dyDescent="0.25">
      <c r="A883" s="4" t="s">
        <v>1060</v>
      </c>
      <c r="B883" s="3" t="s">
        <v>1059</v>
      </c>
      <c r="C883" s="7">
        <v>15</v>
      </c>
      <c r="D883" s="7">
        <v>30</v>
      </c>
      <c r="E883" s="7">
        <v>1.5</v>
      </c>
      <c r="F883" s="7">
        <v>3.5</v>
      </c>
      <c r="G883" s="7">
        <v>6</v>
      </c>
      <c r="H883" s="7">
        <v>6</v>
      </c>
      <c r="I883" s="7">
        <v>10</v>
      </c>
      <c r="J883" s="7">
        <v>10</v>
      </c>
      <c r="K883" s="7">
        <v>10</v>
      </c>
      <c r="L883" s="42">
        <v>10</v>
      </c>
      <c r="M883" s="30" t="s">
        <v>1833</v>
      </c>
      <c r="N883" s="30"/>
      <c r="O883" s="30"/>
    </row>
    <row r="884" spans="1:15" ht="15.75" customHeight="1" x14ac:dyDescent="0.25">
      <c r="A884" s="4" t="s">
        <v>2643</v>
      </c>
      <c r="B884" s="3" t="s">
        <v>2644</v>
      </c>
      <c r="C884" s="4"/>
      <c r="D884" s="4"/>
      <c r="E884" s="4"/>
      <c r="F884" s="4"/>
      <c r="G884" s="4"/>
      <c r="H884" s="4"/>
      <c r="I884" s="4"/>
      <c r="J884" s="4"/>
      <c r="K884" s="4"/>
      <c r="L884" s="30"/>
      <c r="M884" s="30"/>
      <c r="N884" s="30"/>
      <c r="O884" s="30"/>
    </row>
    <row r="885" spans="1:15" ht="15.75" customHeight="1" x14ac:dyDescent="0.25">
      <c r="A885" s="4" t="s">
        <v>1062</v>
      </c>
      <c r="B885" s="3" t="s">
        <v>1061</v>
      </c>
      <c r="C885" s="39">
        <v>35</v>
      </c>
      <c r="D885" s="39">
        <v>140</v>
      </c>
      <c r="E885" s="39">
        <v>2.4</v>
      </c>
      <c r="F885" s="39">
        <v>6</v>
      </c>
      <c r="G885" s="39">
        <v>2.9</v>
      </c>
      <c r="H885" s="39">
        <v>3.8</v>
      </c>
      <c r="I885" s="39">
        <v>5</v>
      </c>
      <c r="J885" s="39">
        <v>14</v>
      </c>
      <c r="K885" s="39">
        <v>5</v>
      </c>
      <c r="L885" s="40">
        <v>14</v>
      </c>
      <c r="M885" s="30" t="s">
        <v>2152</v>
      </c>
      <c r="N885" s="30"/>
      <c r="O885" s="30"/>
    </row>
    <row r="886" spans="1:15" ht="15.75" customHeight="1" x14ac:dyDescent="0.25">
      <c r="A886" s="4" t="s">
        <v>1064</v>
      </c>
      <c r="B886" s="3" t="s">
        <v>1063</v>
      </c>
      <c r="C886" s="16">
        <v>5</v>
      </c>
      <c r="D886" s="16">
        <v>35</v>
      </c>
      <c r="E886" s="16">
        <v>2</v>
      </c>
      <c r="F886" s="16">
        <v>3</v>
      </c>
      <c r="G886" s="16">
        <v>2</v>
      </c>
      <c r="H886" s="16">
        <v>2.5</v>
      </c>
      <c r="I886" s="16">
        <v>4</v>
      </c>
      <c r="J886" s="16">
        <v>10</v>
      </c>
      <c r="K886" s="16">
        <v>4</v>
      </c>
      <c r="L886" s="31">
        <v>10</v>
      </c>
      <c r="M886" s="30" t="s">
        <v>1609</v>
      </c>
      <c r="N886" s="30"/>
      <c r="O886" s="30"/>
    </row>
    <row r="887" spans="1:15" ht="15.75" customHeight="1" x14ac:dyDescent="0.25">
      <c r="A887" s="4" t="s">
        <v>2645</v>
      </c>
      <c r="B887" s="3" t="s">
        <v>2646</v>
      </c>
      <c r="C887" s="4"/>
      <c r="D887" s="4"/>
      <c r="E887" s="4"/>
      <c r="F887" s="4"/>
      <c r="G887" s="4"/>
      <c r="H887" s="4"/>
      <c r="I887" s="4"/>
      <c r="J887" s="4"/>
      <c r="K887" s="4"/>
      <c r="L887" s="30"/>
      <c r="M887" s="30"/>
      <c r="N887" s="30"/>
      <c r="O887" s="30"/>
    </row>
    <row r="888" spans="1:15" ht="15.75" customHeight="1" x14ac:dyDescent="0.25">
      <c r="A888" s="4" t="s">
        <v>1066</v>
      </c>
      <c r="B888" s="3" t="s">
        <v>1065</v>
      </c>
      <c r="C888" s="16">
        <v>5</v>
      </c>
      <c r="D888" s="16">
        <v>40</v>
      </c>
      <c r="E888" s="16">
        <v>0.7</v>
      </c>
      <c r="F888" s="16">
        <v>1.5</v>
      </c>
      <c r="G888" s="16">
        <v>2.2000000000000002</v>
      </c>
      <c r="H888" s="16">
        <v>2.6</v>
      </c>
      <c r="I888" s="19">
        <v>3</v>
      </c>
      <c r="J888" s="19">
        <v>6</v>
      </c>
      <c r="K888" s="16">
        <v>4</v>
      </c>
      <c r="L888" s="31">
        <v>15</v>
      </c>
      <c r="M888" s="30" t="s">
        <v>1609</v>
      </c>
      <c r="N888" s="30" t="s">
        <v>1834</v>
      </c>
      <c r="O888" s="30"/>
    </row>
    <row r="889" spans="1:15" ht="15.75" customHeight="1" x14ac:dyDescent="0.25">
      <c r="A889" s="4" t="s">
        <v>1068</v>
      </c>
      <c r="B889" s="3" t="s">
        <v>1067</v>
      </c>
      <c r="C889" s="7">
        <v>10</v>
      </c>
      <c r="D889" s="7">
        <v>70</v>
      </c>
      <c r="E889" s="7">
        <v>1</v>
      </c>
      <c r="F889" s="7">
        <v>2</v>
      </c>
      <c r="G889" s="7">
        <v>2.5</v>
      </c>
      <c r="H889" s="7">
        <v>3.5</v>
      </c>
      <c r="I889" s="7">
        <v>5</v>
      </c>
      <c r="J889" s="7">
        <v>9</v>
      </c>
      <c r="K889" s="7">
        <v>5</v>
      </c>
      <c r="L889" s="42">
        <v>9</v>
      </c>
      <c r="M889" s="30" t="s">
        <v>1833</v>
      </c>
      <c r="N889" s="30"/>
      <c r="O889" s="30"/>
    </row>
    <row r="890" spans="1:15" ht="15.75" customHeight="1" x14ac:dyDescent="0.25">
      <c r="A890" s="4" t="s">
        <v>1070</v>
      </c>
      <c r="B890" s="3" t="s">
        <v>1069</v>
      </c>
      <c r="C890" s="16">
        <v>35</v>
      </c>
      <c r="D890" s="16">
        <v>70</v>
      </c>
      <c r="E890" s="16">
        <v>2</v>
      </c>
      <c r="F890" s="16">
        <v>4</v>
      </c>
      <c r="G890" s="16">
        <v>2.2000000000000002</v>
      </c>
      <c r="H890" s="16">
        <v>4</v>
      </c>
      <c r="I890" s="16">
        <v>20</v>
      </c>
      <c r="J890" s="16">
        <v>45</v>
      </c>
      <c r="K890" s="4"/>
      <c r="L890" s="30"/>
      <c r="M890" s="30" t="s">
        <v>1609</v>
      </c>
      <c r="N890" s="30"/>
      <c r="O890" s="30"/>
    </row>
    <row r="891" spans="1:15" ht="15.75" customHeight="1" x14ac:dyDescent="0.25">
      <c r="A891" s="4" t="s">
        <v>2647</v>
      </c>
      <c r="B891" s="3" t="s">
        <v>2648</v>
      </c>
      <c r="C891" s="4"/>
      <c r="D891" s="4"/>
      <c r="E891" s="4"/>
      <c r="F891" s="4"/>
      <c r="G891" s="4"/>
      <c r="H891" s="4"/>
      <c r="I891" s="4"/>
      <c r="J891" s="4"/>
      <c r="K891" s="4"/>
      <c r="L891" s="30"/>
      <c r="M891" s="30"/>
      <c r="N891" s="30"/>
      <c r="O891" s="30"/>
    </row>
    <row r="892" spans="1:15" ht="15.75" customHeight="1" x14ac:dyDescent="0.25">
      <c r="A892" s="4" t="s">
        <v>2649</v>
      </c>
      <c r="B892" s="3" t="s">
        <v>2650</v>
      </c>
      <c r="C892" s="4"/>
      <c r="D892" s="4"/>
      <c r="E892" s="4"/>
      <c r="F892" s="4"/>
      <c r="G892" s="4"/>
      <c r="H892" s="4"/>
      <c r="I892" s="4"/>
      <c r="J892" s="4"/>
      <c r="K892" s="4"/>
      <c r="L892" s="30"/>
      <c r="M892" s="30"/>
      <c r="N892" s="30"/>
      <c r="O892" s="30"/>
    </row>
    <row r="893" spans="1:15" ht="15.75" customHeight="1" x14ac:dyDescent="0.25">
      <c r="A893" s="4" t="s">
        <v>2651</v>
      </c>
      <c r="B893" s="3" t="s">
        <v>2652</v>
      </c>
      <c r="C893" s="4"/>
      <c r="D893" s="4"/>
      <c r="E893" s="4"/>
      <c r="F893" s="4"/>
      <c r="G893" s="4"/>
      <c r="H893" s="4"/>
      <c r="I893" s="4"/>
      <c r="J893" s="4"/>
      <c r="K893" s="4"/>
      <c r="L893" s="30"/>
      <c r="M893" s="30"/>
      <c r="N893" s="30"/>
      <c r="O893" s="30"/>
    </row>
    <row r="894" spans="1:15" ht="15.75" customHeight="1" x14ac:dyDescent="0.25">
      <c r="A894" s="4" t="s">
        <v>2653</v>
      </c>
      <c r="B894" s="3" t="s">
        <v>2654</v>
      </c>
      <c r="C894" s="4"/>
      <c r="D894" s="4"/>
      <c r="E894" s="4"/>
      <c r="F894" s="4"/>
      <c r="G894" s="4"/>
      <c r="H894" s="4"/>
      <c r="I894" s="4"/>
      <c r="J894" s="4"/>
      <c r="K894" s="4"/>
      <c r="L894" s="30"/>
      <c r="M894" s="30"/>
      <c r="N894" s="30"/>
      <c r="O894" s="30"/>
    </row>
    <row r="895" spans="1:15" ht="15.75" customHeight="1" x14ac:dyDescent="0.25">
      <c r="A895" s="4" t="s">
        <v>1072</v>
      </c>
      <c r="B895" s="3" t="s">
        <v>1071</v>
      </c>
      <c r="C895" s="16">
        <v>20</v>
      </c>
      <c r="D895" s="16">
        <v>120</v>
      </c>
      <c r="E895" s="16">
        <v>3</v>
      </c>
      <c r="F895" s="16">
        <v>7</v>
      </c>
      <c r="G895" s="16">
        <v>2.2000000000000002</v>
      </c>
      <c r="H895" s="16">
        <v>3.8</v>
      </c>
      <c r="I895" s="16">
        <v>25</v>
      </c>
      <c r="J895" s="16">
        <v>150</v>
      </c>
      <c r="K895" s="4"/>
      <c r="L895" s="30"/>
      <c r="M895" s="30" t="s">
        <v>1609</v>
      </c>
      <c r="N895" s="30"/>
      <c r="O895" s="30"/>
    </row>
    <row r="896" spans="1:15" ht="15.75" customHeight="1" x14ac:dyDescent="0.25">
      <c r="A896" s="4" t="s">
        <v>2655</v>
      </c>
      <c r="B896" s="3" t="s">
        <v>2656</v>
      </c>
      <c r="C896" s="4"/>
      <c r="D896" s="4"/>
      <c r="E896" s="4"/>
      <c r="F896" s="4"/>
      <c r="G896" s="4"/>
      <c r="H896" s="4"/>
      <c r="I896" s="4"/>
      <c r="J896" s="4"/>
      <c r="K896" s="4"/>
      <c r="L896" s="30"/>
      <c r="M896" s="30"/>
      <c r="N896" s="30"/>
      <c r="O896" s="30"/>
    </row>
    <row r="897" spans="1:15" ht="15.75" customHeight="1" x14ac:dyDescent="0.25">
      <c r="A897" s="4" t="s">
        <v>1074</v>
      </c>
      <c r="B897" s="3" t="s">
        <v>1073</v>
      </c>
      <c r="C897" s="7">
        <v>15</v>
      </c>
      <c r="D897" s="7">
        <v>80</v>
      </c>
      <c r="E897" s="7">
        <v>2</v>
      </c>
      <c r="F897" s="7">
        <v>5</v>
      </c>
      <c r="G897" s="7">
        <v>2</v>
      </c>
      <c r="H897" s="7">
        <v>2.5</v>
      </c>
      <c r="I897" s="7">
        <v>18</v>
      </c>
      <c r="J897" s="7">
        <v>20</v>
      </c>
      <c r="K897" s="7">
        <v>10</v>
      </c>
      <c r="L897" s="42">
        <v>15</v>
      </c>
      <c r="M897" s="30" t="s">
        <v>1833</v>
      </c>
      <c r="N897" s="30"/>
      <c r="O897" s="30"/>
    </row>
    <row r="898" spans="1:15" ht="15.75" customHeight="1" x14ac:dyDescent="0.25">
      <c r="A898" s="4" t="s">
        <v>2657</v>
      </c>
      <c r="B898" s="3" t="s">
        <v>2658</v>
      </c>
      <c r="C898" s="4"/>
      <c r="D898" s="4"/>
      <c r="E898" s="4"/>
      <c r="F898" s="4"/>
      <c r="G898" s="4"/>
      <c r="H898" s="4"/>
      <c r="I898" s="4"/>
      <c r="J898" s="4"/>
      <c r="K898" s="4"/>
      <c r="L898" s="30"/>
      <c r="M898" s="30"/>
      <c r="N898" s="30"/>
      <c r="O898" s="30"/>
    </row>
    <row r="899" spans="1:15" ht="15.75" customHeight="1" x14ac:dyDescent="0.25">
      <c r="A899" s="4" t="s">
        <v>1076</v>
      </c>
      <c r="B899" s="3" t="s">
        <v>1075</v>
      </c>
      <c r="C899" s="9">
        <v>5</v>
      </c>
      <c r="D899" s="9">
        <v>15</v>
      </c>
      <c r="E899" s="9">
        <v>1</v>
      </c>
      <c r="F899" s="9">
        <v>2</v>
      </c>
      <c r="G899" s="9">
        <v>2.5</v>
      </c>
      <c r="H899" s="9">
        <v>4</v>
      </c>
      <c r="I899" s="9">
        <v>0</v>
      </c>
      <c r="J899" s="9">
        <v>0</v>
      </c>
      <c r="K899" s="9">
        <v>5</v>
      </c>
      <c r="L899" s="34">
        <v>10</v>
      </c>
      <c r="M899" s="30" t="s">
        <v>1820</v>
      </c>
      <c r="N899" s="30"/>
      <c r="O899" s="30"/>
    </row>
    <row r="900" spans="1:15" ht="15.75" customHeight="1" x14ac:dyDescent="0.25">
      <c r="A900" s="4" t="s">
        <v>1078</v>
      </c>
      <c r="B900" s="3" t="s">
        <v>1077</v>
      </c>
      <c r="C900" s="43">
        <v>10</v>
      </c>
      <c r="D900" s="43">
        <v>25</v>
      </c>
      <c r="E900" s="43">
        <v>0.4</v>
      </c>
      <c r="F900" s="43">
        <v>0.5</v>
      </c>
      <c r="G900" s="43">
        <v>5</v>
      </c>
      <c r="H900" s="43">
        <v>6.2</v>
      </c>
      <c r="I900" s="43">
        <v>0</v>
      </c>
      <c r="J900" s="43">
        <v>0</v>
      </c>
      <c r="K900" s="43">
        <v>15</v>
      </c>
      <c r="L900" s="46">
        <v>20</v>
      </c>
      <c r="M900" s="30" t="s">
        <v>1837</v>
      </c>
      <c r="N900" s="30"/>
      <c r="O900" s="30"/>
    </row>
    <row r="901" spans="1:15" ht="15.75" customHeight="1" x14ac:dyDescent="0.25">
      <c r="A901" s="4" t="s">
        <v>2659</v>
      </c>
      <c r="B901" s="3" t="s">
        <v>2660</v>
      </c>
      <c r="C901" s="16">
        <v>25</v>
      </c>
      <c r="D901" s="16">
        <v>90</v>
      </c>
      <c r="E901" s="16">
        <v>1.5</v>
      </c>
      <c r="F901" s="16">
        <v>2.5</v>
      </c>
      <c r="G901" s="16">
        <v>2.5</v>
      </c>
      <c r="H901" s="16">
        <v>4.5</v>
      </c>
      <c r="I901" s="16">
        <v>15</v>
      </c>
      <c r="J901" s="16">
        <v>35</v>
      </c>
      <c r="K901" s="16">
        <v>15</v>
      </c>
      <c r="L901" s="31">
        <v>35</v>
      </c>
      <c r="M901" s="30" t="s">
        <v>1609</v>
      </c>
      <c r="N901" s="30"/>
      <c r="O901" s="30"/>
    </row>
    <row r="902" spans="1:15" ht="15.75" customHeight="1" x14ac:dyDescent="0.25">
      <c r="A902" s="4" t="s">
        <v>2661</v>
      </c>
      <c r="B902" s="3" t="s">
        <v>2662</v>
      </c>
      <c r="C902" s="4"/>
      <c r="D902" s="4"/>
      <c r="E902" s="4"/>
      <c r="F902" s="4"/>
      <c r="G902" s="4"/>
      <c r="H902" s="4"/>
      <c r="I902" s="4"/>
      <c r="J902" s="4"/>
      <c r="K902" s="4"/>
      <c r="L902" s="30"/>
      <c r="M902" s="30"/>
      <c r="N902" s="30"/>
      <c r="O902" s="30"/>
    </row>
    <row r="903" spans="1:15" ht="15.75" customHeight="1" x14ac:dyDescent="0.25">
      <c r="A903" s="4" t="s">
        <v>1080</v>
      </c>
      <c r="B903" s="3" t="s">
        <v>1079</v>
      </c>
      <c r="C903" s="9">
        <v>5</v>
      </c>
      <c r="D903" s="9">
        <v>25</v>
      </c>
      <c r="E903" s="9">
        <v>1.5</v>
      </c>
      <c r="F903" s="9">
        <v>2</v>
      </c>
      <c r="G903" s="9">
        <v>3</v>
      </c>
      <c r="H903" s="9">
        <v>4.5</v>
      </c>
      <c r="I903" s="9">
        <v>7</v>
      </c>
      <c r="J903" s="9">
        <v>15</v>
      </c>
      <c r="K903" s="9">
        <v>7</v>
      </c>
      <c r="L903" s="34">
        <v>15</v>
      </c>
      <c r="M903" s="30" t="s">
        <v>1820</v>
      </c>
      <c r="N903" s="30"/>
      <c r="O903" s="30"/>
    </row>
    <row r="904" spans="1:15" ht="15.75" customHeight="1" x14ac:dyDescent="0.25">
      <c r="A904" s="4" t="s">
        <v>1082</v>
      </c>
      <c r="B904" s="3" t="s">
        <v>1081</v>
      </c>
      <c r="C904" s="39">
        <v>15</v>
      </c>
      <c r="D904" s="39">
        <v>20</v>
      </c>
      <c r="E904" s="39">
        <v>4</v>
      </c>
      <c r="F904" s="39">
        <v>7</v>
      </c>
      <c r="G904" s="4">
        <v>2.5</v>
      </c>
      <c r="H904" s="39">
        <v>2.5</v>
      </c>
      <c r="I904" s="39">
        <v>10</v>
      </c>
      <c r="J904" s="39">
        <v>20</v>
      </c>
      <c r="K904" s="39">
        <v>8</v>
      </c>
      <c r="L904" s="40">
        <v>10</v>
      </c>
      <c r="M904" s="30" t="s">
        <v>2663</v>
      </c>
      <c r="N904" s="30"/>
      <c r="O904" s="30"/>
    </row>
    <row r="905" spans="1:15" ht="15.75" customHeight="1" x14ac:dyDescent="0.25">
      <c r="A905" s="4" t="s">
        <v>2664</v>
      </c>
      <c r="B905" s="3" t="s">
        <v>2665</v>
      </c>
      <c r="C905" s="4"/>
      <c r="D905" s="4"/>
      <c r="E905" s="4"/>
      <c r="F905" s="4"/>
      <c r="G905" s="4"/>
      <c r="H905" s="4"/>
      <c r="I905" s="4"/>
      <c r="J905" s="4"/>
      <c r="K905" s="4"/>
      <c r="L905" s="30"/>
      <c r="M905" s="30"/>
      <c r="N905" s="30"/>
      <c r="O905" s="30"/>
    </row>
    <row r="906" spans="1:15" ht="15.75" customHeight="1" x14ac:dyDescent="0.25">
      <c r="A906" s="4" t="s">
        <v>1084</v>
      </c>
      <c r="B906" s="3" t="s">
        <v>1083</v>
      </c>
      <c r="C906" s="9">
        <v>20</v>
      </c>
      <c r="D906" s="9">
        <v>50</v>
      </c>
      <c r="E906" s="9">
        <v>3</v>
      </c>
      <c r="F906" s="9">
        <v>8</v>
      </c>
      <c r="G906" s="9">
        <v>4</v>
      </c>
      <c r="H906" s="9">
        <v>5</v>
      </c>
      <c r="I906" s="9">
        <v>10</v>
      </c>
      <c r="J906" s="9">
        <v>35</v>
      </c>
      <c r="K906" s="9">
        <v>10</v>
      </c>
      <c r="L906" s="34">
        <v>25</v>
      </c>
      <c r="M906" s="30"/>
      <c r="N906" s="30"/>
      <c r="O906" s="30"/>
    </row>
    <row r="907" spans="1:15" ht="15.75" customHeight="1" x14ac:dyDescent="0.25">
      <c r="A907" s="4" t="s">
        <v>1086</v>
      </c>
      <c r="B907" s="3" t="s">
        <v>1085</v>
      </c>
      <c r="C907" s="16">
        <v>10</v>
      </c>
      <c r="D907" s="16">
        <v>55</v>
      </c>
      <c r="E907" s="16">
        <v>2.4</v>
      </c>
      <c r="F907" s="16">
        <v>4</v>
      </c>
      <c r="G907" s="16">
        <v>3.7</v>
      </c>
      <c r="H907" s="16">
        <v>4.7</v>
      </c>
      <c r="I907" s="16">
        <v>9</v>
      </c>
      <c r="J907" s="16">
        <v>19</v>
      </c>
      <c r="K907" s="16">
        <v>14</v>
      </c>
      <c r="L907" s="31">
        <v>32</v>
      </c>
      <c r="M907" s="30" t="s">
        <v>1609</v>
      </c>
      <c r="N907" s="30"/>
      <c r="O907" s="30"/>
    </row>
    <row r="908" spans="1:15" ht="15.75" customHeight="1" x14ac:dyDescent="0.25">
      <c r="A908" s="4" t="s">
        <v>2666</v>
      </c>
      <c r="B908" s="3" t="s">
        <v>2667</v>
      </c>
      <c r="C908" s="4"/>
      <c r="D908" s="4"/>
      <c r="E908" s="4"/>
      <c r="F908" s="4"/>
      <c r="G908" s="4"/>
      <c r="H908" s="4"/>
      <c r="I908" s="4"/>
      <c r="J908" s="4"/>
      <c r="K908" s="4"/>
      <c r="L908" s="30"/>
      <c r="M908" s="30"/>
      <c r="N908" s="30"/>
      <c r="O908" s="30"/>
    </row>
    <row r="909" spans="1:15" ht="15.75" customHeight="1" x14ac:dyDescent="0.25">
      <c r="A909" s="4" t="s">
        <v>1088</v>
      </c>
      <c r="B909" s="3" t="s">
        <v>1087</v>
      </c>
      <c r="C909" s="16">
        <v>30</v>
      </c>
      <c r="D909" s="16">
        <v>90</v>
      </c>
      <c r="E909" s="16">
        <v>0.2</v>
      </c>
      <c r="F909" s="16">
        <v>2.5</v>
      </c>
      <c r="G909" s="16">
        <v>4</v>
      </c>
      <c r="H909" s="16">
        <v>6.7</v>
      </c>
      <c r="I909" s="19">
        <v>10</v>
      </c>
      <c r="J909" s="19">
        <v>20</v>
      </c>
      <c r="K909" s="4"/>
      <c r="L909" s="30"/>
      <c r="M909" s="30" t="s">
        <v>1609</v>
      </c>
      <c r="N909" s="30" t="s">
        <v>1834</v>
      </c>
      <c r="O909" s="30"/>
    </row>
    <row r="910" spans="1:15" ht="15.75" customHeight="1" x14ac:dyDescent="0.25">
      <c r="A910" s="4" t="s">
        <v>1090</v>
      </c>
      <c r="B910" s="3" t="s">
        <v>1089</v>
      </c>
      <c r="C910" s="8">
        <v>30</v>
      </c>
      <c r="D910" s="8">
        <v>60</v>
      </c>
      <c r="E910" s="8">
        <v>1.5</v>
      </c>
      <c r="F910" s="8">
        <v>2.5</v>
      </c>
      <c r="G910" s="8">
        <v>3.5</v>
      </c>
      <c r="H910" s="8">
        <v>5</v>
      </c>
      <c r="I910" s="4"/>
      <c r="J910" s="4"/>
      <c r="K910" s="4"/>
      <c r="L910" s="30"/>
      <c r="M910" s="30" t="s">
        <v>1608</v>
      </c>
      <c r="N910" s="30"/>
      <c r="O910" s="30"/>
    </row>
    <row r="911" spans="1:15" ht="15.75" customHeight="1" x14ac:dyDescent="0.25">
      <c r="A911" s="4" t="s">
        <v>1092</v>
      </c>
      <c r="B911" s="3" t="s">
        <v>1091</v>
      </c>
      <c r="C911" s="8">
        <v>10</v>
      </c>
      <c r="D911" s="8">
        <v>30</v>
      </c>
      <c r="E911" s="8">
        <v>1</v>
      </c>
      <c r="F911" s="8">
        <v>2.5</v>
      </c>
      <c r="G911" s="8">
        <v>2.5</v>
      </c>
      <c r="H911" s="8">
        <v>3</v>
      </c>
      <c r="I911" s="8">
        <v>0</v>
      </c>
      <c r="J911" s="8">
        <v>0</v>
      </c>
      <c r="K911" s="8">
        <v>4</v>
      </c>
      <c r="L911" s="53">
        <v>6</v>
      </c>
      <c r="M911" s="30" t="s">
        <v>1608</v>
      </c>
      <c r="N911" s="30"/>
      <c r="O911" s="30"/>
    </row>
    <row r="912" spans="1:15" ht="15.75" customHeight="1" x14ac:dyDescent="0.25">
      <c r="A912" s="4" t="s">
        <v>1094</v>
      </c>
      <c r="B912" s="3" t="s">
        <v>1093</v>
      </c>
      <c r="C912" s="16">
        <v>50</v>
      </c>
      <c r="D912" s="16">
        <v>115</v>
      </c>
      <c r="E912" s="16">
        <v>1.5</v>
      </c>
      <c r="F912" s="16">
        <v>4.5999999999999996</v>
      </c>
      <c r="G912" s="16">
        <v>6</v>
      </c>
      <c r="H912" s="16">
        <v>7.1</v>
      </c>
      <c r="I912" s="16">
        <v>10</v>
      </c>
      <c r="J912" s="16">
        <v>22</v>
      </c>
      <c r="K912" s="16">
        <v>10</v>
      </c>
      <c r="L912" s="31">
        <v>22</v>
      </c>
      <c r="M912" s="30" t="s">
        <v>1609</v>
      </c>
      <c r="N912" s="30"/>
      <c r="O912" s="30"/>
    </row>
    <row r="913" spans="1:15" ht="15.75" customHeight="1" x14ac:dyDescent="0.25">
      <c r="A913" s="4" t="s">
        <v>1096</v>
      </c>
      <c r="B913" s="3" t="s">
        <v>1095</v>
      </c>
      <c r="C913" s="39">
        <v>15</v>
      </c>
      <c r="D913" s="39">
        <v>40</v>
      </c>
      <c r="E913" s="39">
        <v>1.8</v>
      </c>
      <c r="F913" s="39">
        <v>3.2</v>
      </c>
      <c r="G913" s="39">
        <v>3</v>
      </c>
      <c r="H913" s="39">
        <v>4</v>
      </c>
      <c r="I913" s="4"/>
      <c r="J913" s="39">
        <v>40</v>
      </c>
      <c r="K913" s="4"/>
      <c r="L913" s="40">
        <v>40</v>
      </c>
      <c r="M913" s="30" t="s">
        <v>2668</v>
      </c>
      <c r="N913" s="30"/>
      <c r="O913" s="30"/>
    </row>
    <row r="914" spans="1:15" ht="15.75" customHeight="1" x14ac:dyDescent="0.25">
      <c r="A914" s="4" t="s">
        <v>1098</v>
      </c>
      <c r="B914" s="3" t="s">
        <v>1097</v>
      </c>
      <c r="C914" s="7">
        <v>10</v>
      </c>
      <c r="D914" s="7">
        <v>25</v>
      </c>
      <c r="E914" s="7">
        <v>1.5</v>
      </c>
      <c r="F914" s="7">
        <v>3</v>
      </c>
      <c r="G914" s="7">
        <v>2</v>
      </c>
      <c r="H914" s="7">
        <v>3</v>
      </c>
      <c r="I914" s="7">
        <v>5</v>
      </c>
      <c r="J914" s="7">
        <v>15</v>
      </c>
      <c r="K914" s="7">
        <v>12</v>
      </c>
      <c r="L914" s="42">
        <v>20</v>
      </c>
      <c r="M914" s="30" t="s">
        <v>1833</v>
      </c>
      <c r="N914" s="30"/>
      <c r="O914" s="30"/>
    </row>
    <row r="915" spans="1:15" ht="15.75" customHeight="1" x14ac:dyDescent="0.25">
      <c r="A915" s="4" t="s">
        <v>2669</v>
      </c>
      <c r="B915" s="3" t="s">
        <v>2670</v>
      </c>
      <c r="C915" s="4"/>
      <c r="D915" s="4"/>
      <c r="E915" s="4"/>
      <c r="F915" s="4"/>
      <c r="G915" s="4"/>
      <c r="H915" s="4"/>
      <c r="I915" s="4"/>
      <c r="J915" s="4"/>
      <c r="K915" s="4"/>
      <c r="L915" s="30"/>
      <c r="M915" s="30"/>
      <c r="N915" s="30"/>
      <c r="O915" s="30"/>
    </row>
    <row r="916" spans="1:15" ht="15.75" customHeight="1" x14ac:dyDescent="0.25">
      <c r="A916" s="4" t="s">
        <v>1100</v>
      </c>
      <c r="B916" s="3" t="s">
        <v>1099</v>
      </c>
      <c r="C916" s="39">
        <v>3.5</v>
      </c>
      <c r="D916" s="39">
        <v>39</v>
      </c>
      <c r="E916" s="39">
        <v>1.3</v>
      </c>
      <c r="F916" s="39">
        <v>3.5</v>
      </c>
      <c r="G916" s="39">
        <v>2.4</v>
      </c>
      <c r="H916" s="39">
        <v>3.6</v>
      </c>
      <c r="I916" s="39">
        <v>4</v>
      </c>
      <c r="J916" s="39">
        <v>12</v>
      </c>
      <c r="K916" s="39">
        <v>7</v>
      </c>
      <c r="L916" s="40">
        <v>20</v>
      </c>
      <c r="M916" s="30" t="s">
        <v>2671</v>
      </c>
      <c r="N916" s="30"/>
      <c r="O916" s="30"/>
    </row>
    <row r="917" spans="1:15" ht="15.75" customHeight="1" x14ac:dyDescent="0.25">
      <c r="A917" s="4" t="s">
        <v>2672</v>
      </c>
      <c r="B917" s="3" t="s">
        <v>2673</v>
      </c>
      <c r="C917" s="4"/>
      <c r="D917" s="4"/>
      <c r="E917" s="4"/>
      <c r="F917" s="4"/>
      <c r="G917" s="4"/>
      <c r="H917" s="4"/>
      <c r="I917" s="4"/>
      <c r="J917" s="4"/>
      <c r="K917" s="4"/>
      <c r="L917" s="30"/>
      <c r="M917" s="30"/>
      <c r="N917" s="30"/>
      <c r="O917" s="30"/>
    </row>
    <row r="918" spans="1:15" ht="15.75" customHeight="1" x14ac:dyDescent="0.25">
      <c r="A918" s="4" t="s">
        <v>2674</v>
      </c>
      <c r="B918" s="3" t="s">
        <v>2675</v>
      </c>
      <c r="C918" s="4"/>
      <c r="D918" s="4"/>
      <c r="E918" s="4"/>
      <c r="F918" s="4"/>
      <c r="G918" s="4"/>
      <c r="H918" s="4"/>
      <c r="I918" s="4"/>
      <c r="J918" s="4"/>
      <c r="K918" s="4"/>
      <c r="L918" s="30"/>
      <c r="M918" s="30"/>
      <c r="N918" s="30"/>
      <c r="O918" s="30"/>
    </row>
    <row r="919" spans="1:15" ht="15.75" customHeight="1" x14ac:dyDescent="0.25">
      <c r="A919" s="4" t="s">
        <v>1102</v>
      </c>
      <c r="B919" s="3" t="s">
        <v>1101</v>
      </c>
      <c r="C919" s="9">
        <v>5</v>
      </c>
      <c r="D919" s="9">
        <v>15</v>
      </c>
      <c r="E919" s="9">
        <v>1</v>
      </c>
      <c r="F919" s="9">
        <v>3</v>
      </c>
      <c r="G919" s="9">
        <v>2</v>
      </c>
      <c r="H919" s="9">
        <v>3</v>
      </c>
      <c r="I919" s="9">
        <v>3</v>
      </c>
      <c r="J919" s="9">
        <v>10</v>
      </c>
      <c r="K919" s="9">
        <v>4</v>
      </c>
      <c r="L919" s="34">
        <v>8</v>
      </c>
      <c r="M919" s="30" t="s">
        <v>1820</v>
      </c>
      <c r="N919" s="30"/>
      <c r="O919" s="30"/>
    </row>
    <row r="920" spans="1:15" ht="15.75" customHeight="1" x14ac:dyDescent="0.25">
      <c r="A920" s="4" t="s">
        <v>1104</v>
      </c>
      <c r="B920" s="3" t="s">
        <v>2676</v>
      </c>
      <c r="C920" s="4"/>
      <c r="D920" s="4"/>
      <c r="E920" s="4"/>
      <c r="F920" s="4"/>
      <c r="G920" s="4"/>
      <c r="H920" s="4"/>
      <c r="I920" s="4"/>
      <c r="J920" s="4"/>
      <c r="K920" s="4"/>
      <c r="L920" s="30"/>
      <c r="M920" s="30"/>
      <c r="N920" s="30"/>
      <c r="O920" s="30"/>
    </row>
    <row r="921" spans="1:15" ht="15.75" customHeight="1" x14ac:dyDescent="0.25">
      <c r="A921" s="4" t="s">
        <v>1106</v>
      </c>
      <c r="B921" s="3" t="s">
        <v>1105</v>
      </c>
      <c r="C921" s="16">
        <v>30</v>
      </c>
      <c r="D921" s="16">
        <v>100</v>
      </c>
      <c r="E921" s="16">
        <v>2</v>
      </c>
      <c r="F921" s="16">
        <v>4</v>
      </c>
      <c r="G921" s="16">
        <v>2.9</v>
      </c>
      <c r="H921" s="16">
        <v>4.3</v>
      </c>
      <c r="I921" s="16">
        <v>5</v>
      </c>
      <c r="J921" s="16">
        <v>10</v>
      </c>
      <c r="K921" s="16">
        <v>5</v>
      </c>
      <c r="L921" s="31">
        <v>10</v>
      </c>
      <c r="M921" s="30" t="s">
        <v>1609</v>
      </c>
      <c r="N921" s="30"/>
      <c r="O921" s="30"/>
    </row>
    <row r="922" spans="1:15" ht="15.75" customHeight="1" x14ac:dyDescent="0.25">
      <c r="A922" s="4" t="s">
        <v>1108</v>
      </c>
      <c r="B922" s="3" t="s">
        <v>1107</v>
      </c>
      <c r="C922" s="39">
        <v>50</v>
      </c>
      <c r="D922" s="39">
        <v>90</v>
      </c>
      <c r="E922" s="39">
        <v>2.25</v>
      </c>
      <c r="F922" s="39">
        <v>4</v>
      </c>
      <c r="G922" s="39">
        <v>5</v>
      </c>
      <c r="H922" s="39">
        <v>6</v>
      </c>
      <c r="I922" s="4"/>
      <c r="J922" s="4"/>
      <c r="K922" s="4"/>
      <c r="L922" s="30"/>
      <c r="M922" s="52" t="s">
        <v>2134</v>
      </c>
      <c r="N922" s="30"/>
      <c r="O922" s="30"/>
    </row>
    <row r="923" spans="1:15" ht="15.75" customHeight="1" x14ac:dyDescent="0.25">
      <c r="A923" s="4" t="s">
        <v>1110</v>
      </c>
      <c r="B923" s="3" t="s">
        <v>1109</v>
      </c>
      <c r="C923" s="9">
        <v>30</v>
      </c>
      <c r="D923" s="9">
        <v>100</v>
      </c>
      <c r="E923" s="9">
        <v>4</v>
      </c>
      <c r="F923" s="9">
        <v>8</v>
      </c>
      <c r="G923" s="9">
        <v>5</v>
      </c>
      <c r="H923" s="9">
        <v>6</v>
      </c>
      <c r="I923" s="51">
        <v>8</v>
      </c>
      <c r="J923" s="51">
        <v>15</v>
      </c>
      <c r="K923" s="51">
        <v>8</v>
      </c>
      <c r="L923" s="58">
        <v>15</v>
      </c>
      <c r="M923" s="30" t="s">
        <v>1820</v>
      </c>
      <c r="N923" s="30" t="s">
        <v>1886</v>
      </c>
      <c r="O923" s="30"/>
    </row>
    <row r="924" spans="1:15" ht="15.75" customHeight="1" x14ac:dyDescent="0.25">
      <c r="A924" s="4" t="s">
        <v>1112</v>
      </c>
      <c r="B924" s="3" t="s">
        <v>1111</v>
      </c>
      <c r="C924" s="16">
        <v>20</v>
      </c>
      <c r="D924" s="16">
        <v>60</v>
      </c>
      <c r="E924" s="16">
        <v>2.4</v>
      </c>
      <c r="F924" s="16">
        <v>5.0999999999999996</v>
      </c>
      <c r="G924" s="16">
        <v>3.4</v>
      </c>
      <c r="H924" s="16">
        <v>5.0999999999999996</v>
      </c>
      <c r="I924" s="16">
        <v>13</v>
      </c>
      <c r="J924" s="16">
        <v>39</v>
      </c>
      <c r="K924" s="16">
        <v>20</v>
      </c>
      <c r="L924" s="31">
        <v>43</v>
      </c>
      <c r="M924" s="30" t="s">
        <v>1609</v>
      </c>
      <c r="N924" s="30"/>
      <c r="O924" s="30"/>
    </row>
    <row r="925" spans="1:15" ht="15.75" customHeight="1" x14ac:dyDescent="0.25">
      <c r="A925" s="4" t="s">
        <v>2677</v>
      </c>
      <c r="B925" s="3" t="s">
        <v>2678</v>
      </c>
      <c r="C925" s="4"/>
      <c r="D925" s="4"/>
      <c r="E925" s="4"/>
      <c r="F925" s="4"/>
      <c r="G925" s="4"/>
      <c r="H925" s="4"/>
      <c r="I925" s="4"/>
      <c r="J925" s="4"/>
      <c r="K925" s="4"/>
      <c r="L925" s="30"/>
      <c r="M925" s="30"/>
      <c r="N925" s="30"/>
      <c r="O925" s="30"/>
    </row>
    <row r="926" spans="1:15" ht="15.75" customHeight="1" x14ac:dyDescent="0.25">
      <c r="A926" s="4" t="s">
        <v>2679</v>
      </c>
      <c r="B926" s="3" t="s">
        <v>2680</v>
      </c>
      <c r="C926" s="4"/>
      <c r="D926" s="4"/>
      <c r="E926" s="4"/>
      <c r="F926" s="4"/>
      <c r="G926" s="4"/>
      <c r="H926" s="4"/>
      <c r="I926" s="4"/>
      <c r="J926" s="4"/>
      <c r="K926" s="4"/>
      <c r="L926" s="30"/>
      <c r="M926" s="30"/>
      <c r="N926" s="30"/>
      <c r="O926" s="30"/>
    </row>
    <row r="927" spans="1:15" ht="15.75" customHeight="1" x14ac:dyDescent="0.25">
      <c r="A927" s="4" t="s">
        <v>2681</v>
      </c>
      <c r="B927" s="3" t="s">
        <v>2682</v>
      </c>
      <c r="C927" s="4"/>
      <c r="D927" s="4"/>
      <c r="E927" s="4"/>
      <c r="F927" s="4"/>
      <c r="G927" s="4"/>
      <c r="H927" s="4"/>
      <c r="I927" s="4"/>
      <c r="J927" s="4"/>
      <c r="K927" s="4"/>
      <c r="L927" s="30"/>
      <c r="M927" s="30"/>
      <c r="N927" s="30"/>
      <c r="O927" s="30"/>
    </row>
    <row r="928" spans="1:15" ht="15.75" customHeight="1" x14ac:dyDescent="0.25">
      <c r="A928" s="4" t="s">
        <v>1114</v>
      </c>
      <c r="B928" s="3" t="s">
        <v>1113</v>
      </c>
      <c r="C928" s="4"/>
      <c r="D928" s="4"/>
      <c r="E928" s="4"/>
      <c r="F928" s="4"/>
      <c r="G928" s="4"/>
      <c r="H928" s="4"/>
      <c r="I928" s="4"/>
      <c r="J928" s="4"/>
      <c r="K928" s="4"/>
      <c r="L928" s="30"/>
      <c r="M928" s="30"/>
      <c r="N928" s="30"/>
      <c r="O928" s="30"/>
    </row>
    <row r="929" spans="1:15" ht="15.75" customHeight="1" x14ac:dyDescent="0.25">
      <c r="A929" s="4" t="s">
        <v>2683</v>
      </c>
      <c r="B929" s="3" t="s">
        <v>2684</v>
      </c>
      <c r="C929" s="4"/>
      <c r="D929" s="4"/>
      <c r="E929" s="4"/>
      <c r="F929" s="4"/>
      <c r="G929" s="4"/>
      <c r="H929" s="4"/>
      <c r="I929" s="4"/>
      <c r="J929" s="4"/>
      <c r="K929" s="4"/>
      <c r="L929" s="30"/>
      <c r="M929" s="30"/>
      <c r="N929" s="30"/>
      <c r="O929" s="30"/>
    </row>
    <row r="930" spans="1:15" ht="15.75" customHeight="1" x14ac:dyDescent="0.25">
      <c r="A930" s="4" t="s">
        <v>1116</v>
      </c>
      <c r="B930" s="3" t="s">
        <v>1115</v>
      </c>
      <c r="C930" s="16">
        <v>45</v>
      </c>
      <c r="D930" s="16">
        <v>95</v>
      </c>
      <c r="E930" s="16">
        <v>1.8</v>
      </c>
      <c r="F930" s="16">
        <v>4</v>
      </c>
      <c r="G930" s="16">
        <v>3</v>
      </c>
      <c r="H930" s="16">
        <v>4.7</v>
      </c>
      <c r="I930" s="16">
        <v>8</v>
      </c>
      <c r="J930" s="16">
        <v>11</v>
      </c>
      <c r="K930" s="16">
        <v>8</v>
      </c>
      <c r="L930" s="31">
        <v>11</v>
      </c>
      <c r="M930" s="30" t="s">
        <v>1609</v>
      </c>
      <c r="N930" s="30"/>
      <c r="O930" s="30"/>
    </row>
    <row r="931" spans="1:15" ht="15.75" customHeight="1" x14ac:dyDescent="0.25">
      <c r="A931" s="4" t="s">
        <v>1118</v>
      </c>
      <c r="B931" s="3" t="s">
        <v>1117</v>
      </c>
      <c r="C931" s="8">
        <v>20</v>
      </c>
      <c r="D931" s="8">
        <v>30</v>
      </c>
      <c r="E931" s="8">
        <v>10</v>
      </c>
      <c r="F931" s="8">
        <v>40</v>
      </c>
      <c r="G931" s="8">
        <v>2</v>
      </c>
      <c r="H931" s="8">
        <v>2.8</v>
      </c>
      <c r="I931" s="4"/>
      <c r="J931" s="4"/>
      <c r="K931" s="4"/>
      <c r="L931" s="30"/>
      <c r="M931" s="30" t="s">
        <v>1608</v>
      </c>
      <c r="N931" s="30"/>
      <c r="O931" s="30"/>
    </row>
    <row r="932" spans="1:15" ht="15.75" customHeight="1" x14ac:dyDescent="0.25">
      <c r="A932" s="4" t="s">
        <v>1120</v>
      </c>
      <c r="B932" s="3" t="s">
        <v>1119</v>
      </c>
      <c r="C932" s="16">
        <v>15</v>
      </c>
      <c r="D932" s="16">
        <v>120</v>
      </c>
      <c r="E932" s="16">
        <v>1.2</v>
      </c>
      <c r="F932" s="16">
        <v>4.2</v>
      </c>
      <c r="G932" s="16">
        <v>2.8</v>
      </c>
      <c r="H932" s="16">
        <v>4.7</v>
      </c>
      <c r="I932" s="16">
        <v>4.4000000000000004</v>
      </c>
      <c r="J932" s="16">
        <v>10</v>
      </c>
      <c r="K932" s="16">
        <v>4.4000000000000004</v>
      </c>
      <c r="L932" s="31">
        <v>10</v>
      </c>
      <c r="M932" s="30" t="s">
        <v>1609</v>
      </c>
      <c r="N932" s="30"/>
      <c r="O932" s="30"/>
    </row>
    <row r="933" spans="1:15" ht="15.75" customHeight="1" x14ac:dyDescent="0.25">
      <c r="A933" s="4" t="s">
        <v>1122</v>
      </c>
      <c r="B933" s="3" t="s">
        <v>1121</v>
      </c>
      <c r="C933" s="41">
        <v>7</v>
      </c>
      <c r="D933" s="41">
        <v>22</v>
      </c>
      <c r="E933" s="41">
        <v>0.5</v>
      </c>
      <c r="F933" s="41">
        <v>1.7</v>
      </c>
      <c r="G933" s="41">
        <v>2.8</v>
      </c>
      <c r="H933" s="41">
        <v>4.5999999999999996</v>
      </c>
      <c r="I933" s="4"/>
      <c r="J933" s="41">
        <v>5</v>
      </c>
      <c r="K933" s="4"/>
      <c r="L933" s="49">
        <v>5</v>
      </c>
      <c r="M933" s="30" t="s">
        <v>1832</v>
      </c>
      <c r="N933" s="30"/>
      <c r="O933" s="30"/>
    </row>
    <row r="934" spans="1:15" ht="15.75" customHeight="1" x14ac:dyDescent="0.25">
      <c r="A934" s="4" t="s">
        <v>1125</v>
      </c>
      <c r="B934" s="3" t="s">
        <v>1124</v>
      </c>
      <c r="C934" s="16">
        <v>8.9</v>
      </c>
      <c r="D934" s="16">
        <v>29</v>
      </c>
      <c r="E934" s="16">
        <v>3</v>
      </c>
      <c r="F934" s="16">
        <v>4.5999999999999996</v>
      </c>
      <c r="G934" s="16">
        <v>4.0999999999999996</v>
      </c>
      <c r="H934" s="16">
        <v>4.7</v>
      </c>
      <c r="I934" s="16">
        <v>7</v>
      </c>
      <c r="J934" s="16">
        <v>12</v>
      </c>
      <c r="K934" s="16">
        <v>14</v>
      </c>
      <c r="L934" s="31">
        <v>38</v>
      </c>
      <c r="M934" s="30" t="s">
        <v>1609</v>
      </c>
      <c r="N934" s="30"/>
      <c r="O934" s="30"/>
    </row>
    <row r="935" spans="1:15" ht="15.75" customHeight="1" x14ac:dyDescent="0.25">
      <c r="A935" s="4" t="s">
        <v>1127</v>
      </c>
      <c r="B935" s="3" t="s">
        <v>1126</v>
      </c>
      <c r="C935" s="35">
        <v>20</v>
      </c>
      <c r="D935" s="35">
        <v>50</v>
      </c>
      <c r="E935" s="35">
        <v>2.5</v>
      </c>
      <c r="F935" s="35">
        <v>3</v>
      </c>
      <c r="G935" s="9">
        <v>3</v>
      </c>
      <c r="H935" s="9">
        <v>3.5</v>
      </c>
      <c r="I935" s="47">
        <v>5</v>
      </c>
      <c r="J935" s="47">
        <v>10</v>
      </c>
      <c r="K935" s="47">
        <v>5</v>
      </c>
      <c r="L935" s="48">
        <v>10</v>
      </c>
      <c r="M935" s="30" t="s">
        <v>1821</v>
      </c>
      <c r="N935" s="30" t="s">
        <v>1872</v>
      </c>
      <c r="O935" s="30" t="s">
        <v>1820</v>
      </c>
    </row>
    <row r="936" spans="1:15" ht="15.75" customHeight="1" x14ac:dyDescent="0.25">
      <c r="A936" s="4" t="s">
        <v>1129</v>
      </c>
      <c r="B936" s="3" t="s">
        <v>1128</v>
      </c>
      <c r="C936" s="16">
        <v>15</v>
      </c>
      <c r="D936" s="16">
        <v>80</v>
      </c>
      <c r="E936" s="16">
        <v>4</v>
      </c>
      <c r="F936" s="16">
        <v>8</v>
      </c>
      <c r="G936" s="16">
        <v>2.4</v>
      </c>
      <c r="H936" s="16">
        <v>4</v>
      </c>
      <c r="I936" s="16">
        <v>22</v>
      </c>
      <c r="J936" s="16">
        <v>65</v>
      </c>
      <c r="K936" s="19">
        <v>20</v>
      </c>
      <c r="L936" s="50">
        <v>40</v>
      </c>
      <c r="M936" s="30" t="s">
        <v>1609</v>
      </c>
      <c r="N936" s="30" t="s">
        <v>1834</v>
      </c>
      <c r="O936" s="30"/>
    </row>
    <row r="937" spans="1:15" ht="15.75" customHeight="1" x14ac:dyDescent="0.25">
      <c r="A937" s="4" t="s">
        <v>1131</v>
      </c>
      <c r="B937" s="3" t="s">
        <v>1749</v>
      </c>
      <c r="C937" s="4"/>
      <c r="D937" s="4"/>
      <c r="E937" s="4"/>
      <c r="F937" s="4"/>
      <c r="G937" s="44">
        <v>3.3</v>
      </c>
      <c r="H937" s="44">
        <v>3.7</v>
      </c>
      <c r="I937" s="4"/>
      <c r="J937" s="4"/>
      <c r="K937" s="4"/>
      <c r="L937" s="30"/>
      <c r="M937" s="30" t="s">
        <v>1653</v>
      </c>
      <c r="N937" s="30"/>
      <c r="O937" s="30"/>
    </row>
    <row r="938" spans="1:15" ht="15.75" customHeight="1" x14ac:dyDescent="0.25">
      <c r="A938" s="4" t="s">
        <v>1133</v>
      </c>
      <c r="B938" s="3" t="s">
        <v>1132</v>
      </c>
      <c r="C938" s="16">
        <v>20</v>
      </c>
      <c r="D938" s="16">
        <v>80</v>
      </c>
      <c r="E938" s="16">
        <v>2</v>
      </c>
      <c r="F938" s="16">
        <v>3</v>
      </c>
      <c r="G938" s="16">
        <v>2.2999999999999998</v>
      </c>
      <c r="H938" s="16">
        <v>3</v>
      </c>
      <c r="I938" s="16">
        <v>5</v>
      </c>
      <c r="J938" s="16">
        <v>20</v>
      </c>
      <c r="K938" s="16">
        <v>5</v>
      </c>
      <c r="L938" s="31">
        <v>30</v>
      </c>
      <c r="M938" s="30" t="s">
        <v>1609</v>
      </c>
      <c r="N938" s="30"/>
      <c r="O938" s="30"/>
    </row>
    <row r="939" spans="1:15" ht="15.75" customHeight="1" x14ac:dyDescent="0.25">
      <c r="A939" s="4" t="s">
        <v>2685</v>
      </c>
      <c r="B939" s="3" t="s">
        <v>2686</v>
      </c>
      <c r="C939" s="4"/>
      <c r="D939" s="4"/>
      <c r="E939" s="4"/>
      <c r="F939" s="4"/>
      <c r="G939" s="4"/>
      <c r="H939" s="4"/>
      <c r="I939" s="4"/>
      <c r="J939" s="4"/>
      <c r="K939" s="4"/>
      <c r="L939" s="30"/>
      <c r="M939" s="30"/>
      <c r="N939" s="30"/>
      <c r="O939" s="30"/>
    </row>
    <row r="940" spans="1:15" ht="15.75" customHeight="1" x14ac:dyDescent="0.25">
      <c r="A940" s="4" t="s">
        <v>2687</v>
      </c>
      <c r="B940" s="3" t="s">
        <v>2688</v>
      </c>
      <c r="C940" s="4"/>
      <c r="D940" s="4"/>
      <c r="E940" s="4"/>
      <c r="F940" s="4"/>
      <c r="G940" s="4"/>
      <c r="H940" s="4"/>
      <c r="I940" s="4"/>
      <c r="J940" s="4"/>
      <c r="K940" s="4"/>
      <c r="L940" s="30"/>
      <c r="M940" s="30"/>
      <c r="N940" s="30"/>
      <c r="O940" s="30"/>
    </row>
    <row r="941" spans="1:15" ht="15.75" customHeight="1" x14ac:dyDescent="0.25">
      <c r="A941" s="4" t="s">
        <v>2689</v>
      </c>
      <c r="B941" s="3" t="s">
        <v>2690</v>
      </c>
      <c r="C941" s="4"/>
      <c r="D941" s="4"/>
      <c r="E941" s="4"/>
      <c r="F941" s="4"/>
      <c r="G941" s="4"/>
      <c r="H941" s="4"/>
      <c r="I941" s="4"/>
      <c r="J941" s="4"/>
      <c r="K941" s="4"/>
      <c r="L941" s="30"/>
      <c r="M941" s="30"/>
      <c r="N941" s="30"/>
      <c r="O941" s="30"/>
    </row>
    <row r="942" spans="1:15" ht="15.75" customHeight="1" x14ac:dyDescent="0.25">
      <c r="A942" s="4" t="s">
        <v>1135</v>
      </c>
      <c r="B942" s="3" t="s">
        <v>1134</v>
      </c>
      <c r="C942" s="16">
        <v>14</v>
      </c>
      <c r="D942" s="16">
        <v>75</v>
      </c>
      <c r="E942" s="16">
        <v>1.4</v>
      </c>
      <c r="F942" s="16">
        <v>4.7</v>
      </c>
      <c r="G942" s="16">
        <v>2.6</v>
      </c>
      <c r="H942" s="16">
        <v>5.0999999999999996</v>
      </c>
      <c r="I942" s="16">
        <v>8</v>
      </c>
      <c r="J942" s="16">
        <v>29</v>
      </c>
      <c r="K942" s="9">
        <v>10</v>
      </c>
      <c r="L942" s="34">
        <v>20</v>
      </c>
      <c r="M942" s="30" t="s">
        <v>1609</v>
      </c>
      <c r="N942" s="30" t="s">
        <v>1820</v>
      </c>
      <c r="O942" s="30"/>
    </row>
    <row r="943" spans="1:15" ht="15.75" customHeight="1" x14ac:dyDescent="0.25">
      <c r="A943" s="4" t="s">
        <v>1137</v>
      </c>
      <c r="B943" s="3" t="s">
        <v>1136</v>
      </c>
      <c r="C943" s="4"/>
      <c r="D943" s="4"/>
      <c r="E943" s="4"/>
      <c r="F943" s="4"/>
      <c r="G943" s="39">
        <v>2.65</v>
      </c>
      <c r="H943" s="39">
        <v>3.03</v>
      </c>
      <c r="I943" s="4"/>
      <c r="J943" s="4"/>
      <c r="K943" s="4"/>
      <c r="L943" s="30"/>
      <c r="M943" s="30" t="s">
        <v>2691</v>
      </c>
      <c r="N943" s="30"/>
      <c r="O943" s="30"/>
    </row>
    <row r="944" spans="1:15" ht="15.75" customHeight="1" x14ac:dyDescent="0.25">
      <c r="A944" s="4" t="s">
        <v>1139</v>
      </c>
      <c r="B944" s="3" t="s">
        <v>1138</v>
      </c>
      <c r="C944" s="9">
        <v>40</v>
      </c>
      <c r="D944" s="9">
        <v>100</v>
      </c>
      <c r="E944" s="9">
        <v>3</v>
      </c>
      <c r="F944" s="9">
        <v>7</v>
      </c>
      <c r="G944" s="39">
        <v>3.43</v>
      </c>
      <c r="H944" s="39">
        <v>3.73</v>
      </c>
      <c r="I944" s="4"/>
      <c r="J944" s="4"/>
      <c r="K944" s="4"/>
      <c r="L944" s="30"/>
      <c r="M944" s="30" t="s">
        <v>1820</v>
      </c>
      <c r="N944" s="30" t="s">
        <v>2691</v>
      </c>
      <c r="O944" s="30"/>
    </row>
    <row r="945" spans="1:15" ht="15.75" customHeight="1" x14ac:dyDescent="0.25">
      <c r="A945" s="4" t="s">
        <v>1141</v>
      </c>
      <c r="B945" s="3" t="s">
        <v>1140</v>
      </c>
      <c r="C945" s="9">
        <v>40</v>
      </c>
      <c r="D945" s="9">
        <v>100</v>
      </c>
      <c r="E945" s="9">
        <v>3</v>
      </c>
      <c r="F945" s="9">
        <v>7</v>
      </c>
      <c r="G945" s="39">
        <v>2.85</v>
      </c>
      <c r="H945" s="39">
        <v>3.76</v>
      </c>
      <c r="I945" s="47">
        <v>5</v>
      </c>
      <c r="J945" s="47">
        <v>8</v>
      </c>
      <c r="K945" s="47">
        <v>5</v>
      </c>
      <c r="L945" s="48">
        <v>8</v>
      </c>
      <c r="M945" s="30" t="s">
        <v>1820</v>
      </c>
      <c r="N945" s="30" t="s">
        <v>1872</v>
      </c>
      <c r="O945" s="30" t="s">
        <v>2691</v>
      </c>
    </row>
    <row r="946" spans="1:15" ht="15.75" customHeight="1" x14ac:dyDescent="0.25">
      <c r="A946" s="4" t="s">
        <v>2692</v>
      </c>
      <c r="B946" s="3" t="s">
        <v>2693</v>
      </c>
      <c r="C946" s="4"/>
      <c r="D946" s="4"/>
      <c r="E946" s="4"/>
      <c r="F946" s="4"/>
      <c r="G946" s="4"/>
      <c r="H946" s="4"/>
      <c r="I946" s="4"/>
      <c r="J946" s="4"/>
      <c r="K946" s="4"/>
      <c r="L946" s="30"/>
      <c r="M946" s="30"/>
      <c r="N946" s="30"/>
      <c r="O946" s="30"/>
    </row>
    <row r="947" spans="1:15" ht="15.75" customHeight="1" x14ac:dyDescent="0.25">
      <c r="A947" s="4" t="s">
        <v>1143</v>
      </c>
      <c r="B947" s="3" t="s">
        <v>1142</v>
      </c>
      <c r="C947" s="16">
        <v>8</v>
      </c>
      <c r="D947" s="16">
        <v>40</v>
      </c>
      <c r="E947" s="16">
        <v>1.7</v>
      </c>
      <c r="F947" s="16">
        <v>3.8</v>
      </c>
      <c r="G947" s="16">
        <v>3.1</v>
      </c>
      <c r="H947" s="16">
        <v>4.2</v>
      </c>
      <c r="I947" s="4"/>
      <c r="J947" s="4"/>
      <c r="K947" s="4"/>
      <c r="L947" s="30"/>
      <c r="M947" s="30" t="s">
        <v>1609</v>
      </c>
      <c r="N947" s="30"/>
      <c r="O947" s="30"/>
    </row>
    <row r="948" spans="1:15" ht="15.75" customHeight="1" x14ac:dyDescent="0.25">
      <c r="A948" s="4" t="s">
        <v>1145</v>
      </c>
      <c r="B948" s="3" t="s">
        <v>1144</v>
      </c>
      <c r="C948" s="8">
        <v>30</v>
      </c>
      <c r="D948" s="8">
        <v>60</v>
      </c>
      <c r="E948" s="8">
        <v>3</v>
      </c>
      <c r="F948" s="8">
        <v>7</v>
      </c>
      <c r="G948" s="8">
        <v>5</v>
      </c>
      <c r="H948" s="8">
        <v>6</v>
      </c>
      <c r="I948" s="8">
        <v>10</v>
      </c>
      <c r="J948" s="8">
        <v>20</v>
      </c>
      <c r="K948" s="8">
        <v>15</v>
      </c>
      <c r="L948" s="53">
        <v>30</v>
      </c>
      <c r="M948" s="30" t="s">
        <v>1608</v>
      </c>
      <c r="N948" s="30"/>
      <c r="O948" s="30"/>
    </row>
    <row r="949" spans="1:15" ht="15.75" customHeight="1" x14ac:dyDescent="0.25">
      <c r="A949" s="4" t="s">
        <v>1147</v>
      </c>
      <c r="B949" s="3" t="s">
        <v>1146</v>
      </c>
      <c r="C949" s="16">
        <v>5</v>
      </c>
      <c r="D949" s="16">
        <v>30</v>
      </c>
      <c r="E949" s="16">
        <v>0.4</v>
      </c>
      <c r="F949" s="16">
        <v>1</v>
      </c>
      <c r="G949" s="16">
        <v>2.8</v>
      </c>
      <c r="H949" s="16">
        <v>3.5</v>
      </c>
      <c r="I949" s="16">
        <v>7</v>
      </c>
      <c r="J949" s="16">
        <v>17</v>
      </c>
      <c r="K949" s="16">
        <v>8</v>
      </c>
      <c r="L949" s="31">
        <v>21</v>
      </c>
      <c r="M949" s="30" t="s">
        <v>1609</v>
      </c>
      <c r="N949" s="30"/>
      <c r="O949" s="30"/>
    </row>
    <row r="950" spans="1:15" ht="15.75" customHeight="1" x14ac:dyDescent="0.25">
      <c r="A950" s="4" t="s">
        <v>1149</v>
      </c>
      <c r="B950" s="3" t="s">
        <v>1148</v>
      </c>
      <c r="C950" s="16">
        <v>10</v>
      </c>
      <c r="D950" s="16">
        <v>35</v>
      </c>
      <c r="E950" s="16">
        <v>2</v>
      </c>
      <c r="F950" s="16">
        <v>4</v>
      </c>
      <c r="G950" s="16">
        <v>2</v>
      </c>
      <c r="H950" s="16">
        <v>2.5</v>
      </c>
      <c r="I950" s="16">
        <v>5</v>
      </c>
      <c r="J950" s="16">
        <v>20</v>
      </c>
      <c r="K950" s="16">
        <v>5</v>
      </c>
      <c r="L950" s="31">
        <v>20</v>
      </c>
      <c r="M950" s="30" t="s">
        <v>1609</v>
      </c>
      <c r="N950" s="30"/>
      <c r="O950" s="30"/>
    </row>
    <row r="951" spans="1:15" ht="15.75" customHeight="1" x14ac:dyDescent="0.25">
      <c r="A951" s="4" t="s">
        <v>2694</v>
      </c>
      <c r="B951" s="3" t="s">
        <v>2695</v>
      </c>
      <c r="C951" s="4"/>
      <c r="D951" s="4"/>
      <c r="E951" s="4"/>
      <c r="F951" s="4"/>
      <c r="G951" s="4"/>
      <c r="H951" s="4"/>
      <c r="I951" s="4"/>
      <c r="J951" s="4"/>
      <c r="K951" s="4"/>
      <c r="L951" s="30"/>
      <c r="M951" s="30"/>
      <c r="N951" s="30"/>
      <c r="O951" s="30"/>
    </row>
    <row r="952" spans="1:15" ht="15.75" customHeight="1" x14ac:dyDescent="0.25">
      <c r="A952" s="4" t="s">
        <v>1151</v>
      </c>
      <c r="B952" s="3" t="s">
        <v>1150</v>
      </c>
      <c r="C952" s="9">
        <v>10</v>
      </c>
      <c r="D952" s="9">
        <v>20</v>
      </c>
      <c r="E952" s="9">
        <v>2</v>
      </c>
      <c r="F952" s="9">
        <v>4</v>
      </c>
      <c r="G952" s="9">
        <v>2.5</v>
      </c>
      <c r="H952" s="9">
        <v>4</v>
      </c>
      <c r="I952" s="9">
        <v>5</v>
      </c>
      <c r="J952" s="9">
        <v>8</v>
      </c>
      <c r="K952" s="9">
        <v>5</v>
      </c>
      <c r="L952" s="34">
        <v>8</v>
      </c>
      <c r="M952" s="30" t="s">
        <v>1820</v>
      </c>
      <c r="N952" s="30"/>
      <c r="O952" s="30"/>
    </row>
    <row r="953" spans="1:15" ht="15.75" customHeight="1" x14ac:dyDescent="0.25">
      <c r="A953" s="4" t="s">
        <v>1153</v>
      </c>
      <c r="B953" s="3" t="s">
        <v>1152</v>
      </c>
      <c r="C953" s="39">
        <v>12</v>
      </c>
      <c r="D953" s="39">
        <v>67</v>
      </c>
      <c r="E953" s="39">
        <v>1.5</v>
      </c>
      <c r="F953" s="39">
        <v>2.5</v>
      </c>
      <c r="G953" s="39">
        <v>2.4</v>
      </c>
      <c r="H953" s="39">
        <v>3.2</v>
      </c>
      <c r="I953" s="39">
        <v>10</v>
      </c>
      <c r="J953" s="39">
        <v>27</v>
      </c>
      <c r="K953" s="39">
        <v>10</v>
      </c>
      <c r="L953" s="40">
        <v>21</v>
      </c>
      <c r="M953" s="30" t="s">
        <v>1906</v>
      </c>
      <c r="N953" s="30"/>
      <c r="O953" s="30"/>
    </row>
    <row r="954" spans="1:15" ht="15.75" customHeight="1" x14ac:dyDescent="0.25">
      <c r="A954" s="4" t="s">
        <v>1155</v>
      </c>
      <c r="B954" s="3" t="s">
        <v>1154</v>
      </c>
      <c r="C954" s="43">
        <v>7</v>
      </c>
      <c r="D954" s="43">
        <v>30</v>
      </c>
      <c r="E954" s="43">
        <v>1.5</v>
      </c>
      <c r="F954" s="43">
        <v>3</v>
      </c>
      <c r="G954" s="43">
        <v>4.5</v>
      </c>
      <c r="H954" s="43">
        <v>6</v>
      </c>
      <c r="I954" s="43">
        <v>0</v>
      </c>
      <c r="J954" s="43">
        <v>0</v>
      </c>
      <c r="K954" s="43">
        <v>10</v>
      </c>
      <c r="L954" s="46">
        <v>20</v>
      </c>
      <c r="M954" s="30" t="s">
        <v>1837</v>
      </c>
      <c r="N954" s="30"/>
      <c r="O954" s="30"/>
    </row>
    <row r="955" spans="1:15" ht="15.75" customHeight="1" x14ac:dyDescent="0.25">
      <c r="A955" s="4" t="s">
        <v>1157</v>
      </c>
      <c r="B955" s="3" t="s">
        <v>1156</v>
      </c>
      <c r="C955" s="7">
        <v>1</v>
      </c>
      <c r="D955" s="7">
        <v>10</v>
      </c>
      <c r="E955" s="7">
        <v>0.3</v>
      </c>
      <c r="F955" s="7">
        <v>0.5</v>
      </c>
      <c r="G955" s="7">
        <v>2</v>
      </c>
      <c r="H955" s="7">
        <v>2.5</v>
      </c>
      <c r="I955" s="4"/>
      <c r="J955" s="4"/>
      <c r="K955" s="4"/>
      <c r="L955" s="30"/>
      <c r="M955" s="30" t="s">
        <v>1833</v>
      </c>
      <c r="N955" s="30"/>
      <c r="O955" s="30"/>
    </row>
    <row r="956" spans="1:15" ht="15.75" customHeight="1" x14ac:dyDescent="0.25">
      <c r="A956" s="4" t="s">
        <v>2696</v>
      </c>
      <c r="B956" s="3" t="s">
        <v>2697</v>
      </c>
      <c r="C956" s="4"/>
      <c r="D956" s="4"/>
      <c r="E956" s="4"/>
      <c r="F956" s="4"/>
      <c r="G956" s="4"/>
      <c r="H956" s="4"/>
      <c r="I956" s="4"/>
      <c r="J956" s="4"/>
      <c r="K956" s="4"/>
      <c r="L956" s="30"/>
      <c r="M956" s="30"/>
      <c r="N956" s="30"/>
      <c r="O956" s="30"/>
    </row>
    <row r="957" spans="1:15" ht="15.75" customHeight="1" x14ac:dyDescent="0.25">
      <c r="A957" s="4" t="s">
        <v>1159</v>
      </c>
      <c r="B957" s="3" t="s">
        <v>1158</v>
      </c>
      <c r="C957" s="16">
        <v>10</v>
      </c>
      <c r="D957" s="16">
        <v>40</v>
      </c>
      <c r="E957" s="16">
        <v>0.5</v>
      </c>
      <c r="F957" s="16">
        <v>1.6</v>
      </c>
      <c r="G957" s="16">
        <v>5.9</v>
      </c>
      <c r="H957" s="16">
        <v>7.8</v>
      </c>
      <c r="I957" s="16">
        <v>0</v>
      </c>
      <c r="J957" s="16">
        <v>0</v>
      </c>
      <c r="K957" s="16">
        <v>3</v>
      </c>
      <c r="L957" s="31">
        <v>10</v>
      </c>
      <c r="M957" s="30" t="s">
        <v>1609</v>
      </c>
      <c r="N957" s="30"/>
      <c r="O957" s="30"/>
    </row>
    <row r="958" spans="1:15" ht="15.75" customHeight="1" x14ac:dyDescent="0.25">
      <c r="A958" s="4" t="s">
        <v>2698</v>
      </c>
      <c r="B958" s="3" t="s">
        <v>2699</v>
      </c>
      <c r="C958" s="4"/>
      <c r="D958" s="4"/>
      <c r="E958" s="4"/>
      <c r="F958" s="4"/>
      <c r="G958" s="4"/>
      <c r="H958" s="4"/>
      <c r="I958" s="4"/>
      <c r="J958" s="4"/>
      <c r="K958" s="4"/>
      <c r="L958" s="30"/>
      <c r="M958" s="30"/>
      <c r="N958" s="30"/>
      <c r="O958" s="30"/>
    </row>
    <row r="959" spans="1:15" ht="15.75" customHeight="1" x14ac:dyDescent="0.25">
      <c r="A959" s="4" t="s">
        <v>1161</v>
      </c>
      <c r="B959" s="3" t="s">
        <v>1753</v>
      </c>
      <c r="C959" s="39">
        <v>30</v>
      </c>
      <c r="D959" s="39">
        <v>70</v>
      </c>
      <c r="E959" s="39">
        <v>1.5</v>
      </c>
      <c r="F959" s="39">
        <v>3.5</v>
      </c>
      <c r="G959" s="39">
        <v>2.7</v>
      </c>
      <c r="H959" s="39">
        <v>3.8</v>
      </c>
      <c r="I959" s="39">
        <v>13</v>
      </c>
      <c r="J959" s="39">
        <v>25</v>
      </c>
      <c r="K959" s="39">
        <v>17</v>
      </c>
      <c r="L959" s="40">
        <v>32</v>
      </c>
      <c r="M959" s="30" t="s">
        <v>2700</v>
      </c>
      <c r="N959" s="30"/>
      <c r="O959" s="30"/>
    </row>
    <row r="960" spans="1:15" ht="15.75" customHeight="1" x14ac:dyDescent="0.25">
      <c r="A960" s="4" t="s">
        <v>1163</v>
      </c>
      <c r="B960" s="14" t="s">
        <v>1162</v>
      </c>
      <c r="C960" s="7">
        <v>12</v>
      </c>
      <c r="D960" s="7">
        <v>55</v>
      </c>
      <c r="E960" s="7">
        <v>1.5</v>
      </c>
      <c r="F960" s="7">
        <v>2.5</v>
      </c>
      <c r="G960" s="7">
        <v>2.5</v>
      </c>
      <c r="H960" s="7">
        <v>3.2</v>
      </c>
      <c r="I960" s="7">
        <v>5</v>
      </c>
      <c r="J960" s="7">
        <v>7</v>
      </c>
      <c r="K960" s="7">
        <v>5</v>
      </c>
      <c r="L960" s="42">
        <v>7</v>
      </c>
      <c r="M960" s="30" t="s">
        <v>1833</v>
      </c>
      <c r="N960" s="30"/>
      <c r="O960" s="30"/>
    </row>
    <row r="961" spans="1:15" ht="15.75" customHeight="1" x14ac:dyDescent="0.25">
      <c r="A961" s="4" t="s">
        <v>2701</v>
      </c>
      <c r="B961" s="3" t="s">
        <v>2702</v>
      </c>
      <c r="C961" s="4"/>
      <c r="D961" s="4"/>
      <c r="E961" s="4"/>
      <c r="F961" s="4"/>
      <c r="G961" s="4"/>
      <c r="H961" s="4"/>
      <c r="I961" s="4"/>
      <c r="J961" s="4"/>
      <c r="K961" s="4"/>
      <c r="L961" s="30"/>
      <c r="M961" s="30"/>
      <c r="N961" s="30"/>
      <c r="O961" s="30"/>
    </row>
    <row r="962" spans="1:15" ht="15.75" customHeight="1" x14ac:dyDescent="0.25">
      <c r="A962" s="4" t="s">
        <v>1165</v>
      </c>
      <c r="B962" s="3" t="s">
        <v>1164</v>
      </c>
      <c r="C962" s="16">
        <v>21</v>
      </c>
      <c r="D962" s="16">
        <v>47</v>
      </c>
      <c r="E962" s="16">
        <v>1</v>
      </c>
      <c r="F962" s="16">
        <v>3.3</v>
      </c>
      <c r="G962" s="16">
        <v>3.2</v>
      </c>
      <c r="H962" s="16">
        <v>4.2</v>
      </c>
      <c r="I962" s="4"/>
      <c r="J962" s="4"/>
      <c r="K962" s="16">
        <v>5.3</v>
      </c>
      <c r="L962" s="31">
        <v>8.6</v>
      </c>
      <c r="M962" s="30" t="s">
        <v>1609</v>
      </c>
      <c r="N962" s="30"/>
      <c r="O962" s="30"/>
    </row>
    <row r="963" spans="1:15" ht="15.75" customHeight="1" x14ac:dyDescent="0.25">
      <c r="A963" s="4" t="s">
        <v>2703</v>
      </c>
      <c r="B963" s="3" t="s">
        <v>2704</v>
      </c>
      <c r="C963" s="4"/>
      <c r="D963" s="4"/>
      <c r="E963" s="4"/>
      <c r="F963" s="4"/>
      <c r="G963" s="4"/>
      <c r="H963" s="4"/>
      <c r="I963" s="4"/>
      <c r="J963" s="4"/>
      <c r="K963" s="4"/>
      <c r="L963" s="30"/>
      <c r="M963" s="30"/>
      <c r="N963" s="30"/>
      <c r="O963" s="30"/>
    </row>
    <row r="964" spans="1:15" ht="15.75" customHeight="1" x14ac:dyDescent="0.25">
      <c r="A964" s="4" t="s">
        <v>1167</v>
      </c>
      <c r="B964" s="3" t="s">
        <v>1166</v>
      </c>
      <c r="C964" s="9">
        <v>20</v>
      </c>
      <c r="D964" s="9">
        <v>50</v>
      </c>
      <c r="E964" s="9">
        <v>1.5</v>
      </c>
      <c r="F964" s="9">
        <v>3</v>
      </c>
      <c r="G964" s="9">
        <v>3</v>
      </c>
      <c r="H964" s="9">
        <v>3.5</v>
      </c>
      <c r="I964" s="9">
        <v>15</v>
      </c>
      <c r="J964" s="9">
        <v>30</v>
      </c>
      <c r="K964" s="9">
        <v>10</v>
      </c>
      <c r="L964" s="34">
        <v>25</v>
      </c>
      <c r="M964" s="30" t="s">
        <v>1820</v>
      </c>
      <c r="N964" s="30"/>
      <c r="O964" s="30"/>
    </row>
    <row r="965" spans="1:15" ht="15.75" customHeight="1" x14ac:dyDescent="0.25">
      <c r="A965" s="4" t="s">
        <v>1169</v>
      </c>
      <c r="B965" s="3" t="s">
        <v>1168</v>
      </c>
      <c r="C965" s="9">
        <v>20</v>
      </c>
      <c r="D965" s="9">
        <v>50</v>
      </c>
      <c r="E965" s="9">
        <v>1.5</v>
      </c>
      <c r="F965" s="9">
        <v>3</v>
      </c>
      <c r="G965" s="9">
        <v>3</v>
      </c>
      <c r="H965" s="9">
        <v>3.5</v>
      </c>
      <c r="I965" s="9">
        <v>15</v>
      </c>
      <c r="J965" s="9">
        <v>30</v>
      </c>
      <c r="K965" s="9">
        <v>5</v>
      </c>
      <c r="L965" s="34">
        <v>10</v>
      </c>
      <c r="M965" s="30" t="s">
        <v>1820</v>
      </c>
      <c r="N965" s="30"/>
      <c r="O965" s="30"/>
    </row>
    <row r="966" spans="1:15" ht="15.75" customHeight="1" x14ac:dyDescent="0.25">
      <c r="A966" s="4" t="s">
        <v>1171</v>
      </c>
      <c r="B966" s="3" t="s">
        <v>1170</v>
      </c>
      <c r="C966" s="16">
        <v>8.8000000000000007</v>
      </c>
      <c r="D966" s="16">
        <v>28</v>
      </c>
      <c r="E966" s="16">
        <v>1.4</v>
      </c>
      <c r="F966" s="16">
        <v>4</v>
      </c>
      <c r="G966" s="16">
        <v>3.7</v>
      </c>
      <c r="H966" s="16">
        <v>6</v>
      </c>
      <c r="I966" s="16">
        <v>7.5</v>
      </c>
      <c r="J966" s="16">
        <v>9.8000000000000007</v>
      </c>
      <c r="K966" s="16">
        <v>7.5</v>
      </c>
      <c r="L966" s="31">
        <v>9.8000000000000007</v>
      </c>
      <c r="M966" s="30" t="s">
        <v>1609</v>
      </c>
      <c r="N966" s="30"/>
      <c r="O966" s="30"/>
    </row>
    <row r="967" spans="1:15" ht="15.75" customHeight="1" x14ac:dyDescent="0.25">
      <c r="A967" s="4" t="s">
        <v>2705</v>
      </c>
      <c r="B967" s="3" t="s">
        <v>2706</v>
      </c>
      <c r="C967" s="4"/>
      <c r="D967" s="4"/>
      <c r="E967" s="4"/>
      <c r="F967" s="4"/>
      <c r="G967" s="4"/>
      <c r="H967" s="4"/>
      <c r="I967" s="4"/>
      <c r="J967" s="4"/>
      <c r="K967" s="4"/>
      <c r="L967" s="30"/>
      <c r="M967" s="30"/>
      <c r="N967" s="30"/>
      <c r="O967" s="30"/>
    </row>
    <row r="968" spans="1:15" ht="15.75" customHeight="1" x14ac:dyDescent="0.25">
      <c r="A968" s="4" t="s">
        <v>2707</v>
      </c>
      <c r="B968" s="3" t="s">
        <v>2708</v>
      </c>
      <c r="C968" s="4"/>
      <c r="D968" s="4"/>
      <c r="E968" s="4"/>
      <c r="F968" s="4"/>
      <c r="G968" s="4"/>
      <c r="H968" s="4"/>
      <c r="I968" s="4"/>
      <c r="J968" s="4"/>
      <c r="K968" s="4"/>
      <c r="L968" s="30"/>
      <c r="M968" s="30"/>
      <c r="N968" s="30"/>
      <c r="O968" s="30"/>
    </row>
    <row r="969" spans="1:15" ht="15.75" customHeight="1" x14ac:dyDescent="0.25">
      <c r="A969" s="4" t="s">
        <v>1173</v>
      </c>
      <c r="B969" s="3" t="s">
        <v>1172</v>
      </c>
      <c r="C969" s="16">
        <v>15</v>
      </c>
      <c r="D969" s="16">
        <v>100</v>
      </c>
      <c r="E969" s="16">
        <v>2.2000000000000002</v>
      </c>
      <c r="F969" s="16">
        <v>4.5</v>
      </c>
      <c r="G969" s="16">
        <v>2.4</v>
      </c>
      <c r="H969" s="16">
        <v>5.2</v>
      </c>
      <c r="I969" s="19">
        <v>10</v>
      </c>
      <c r="J969" s="19">
        <v>40</v>
      </c>
      <c r="K969" s="19">
        <v>20</v>
      </c>
      <c r="L969" s="50">
        <v>50</v>
      </c>
      <c r="M969" s="30" t="s">
        <v>1609</v>
      </c>
      <c r="N969" s="30" t="s">
        <v>1834</v>
      </c>
      <c r="O969" s="30"/>
    </row>
    <row r="970" spans="1:15" ht="15.75" customHeight="1" x14ac:dyDescent="0.25">
      <c r="A970" s="4" t="s">
        <v>2709</v>
      </c>
      <c r="B970" s="3" t="s">
        <v>2710</v>
      </c>
      <c r="C970" s="4"/>
      <c r="D970" s="4"/>
      <c r="E970" s="4"/>
      <c r="F970" s="4"/>
      <c r="G970" s="4"/>
      <c r="H970" s="4"/>
      <c r="I970" s="4"/>
      <c r="J970" s="4"/>
      <c r="K970" s="4"/>
      <c r="L970" s="30"/>
      <c r="M970" s="30"/>
      <c r="N970" s="30"/>
      <c r="O970" s="30"/>
    </row>
    <row r="971" spans="1:15" ht="15.75" customHeight="1" x14ac:dyDescent="0.25">
      <c r="A971" s="4" t="s">
        <v>1175</v>
      </c>
      <c r="B971" s="3" t="s">
        <v>1174</v>
      </c>
      <c r="C971" s="43">
        <v>12</v>
      </c>
      <c r="D971" s="43">
        <v>25</v>
      </c>
      <c r="E971" s="43">
        <v>1.5</v>
      </c>
      <c r="F971" s="43">
        <v>4</v>
      </c>
      <c r="G971" s="43">
        <v>5</v>
      </c>
      <c r="H971" s="43">
        <v>7.5</v>
      </c>
      <c r="I971" s="43">
        <v>0</v>
      </c>
      <c r="J971" s="43">
        <v>0</v>
      </c>
      <c r="K971" s="43">
        <v>30</v>
      </c>
      <c r="L971" s="46">
        <v>60</v>
      </c>
      <c r="M971" s="30" t="s">
        <v>1837</v>
      </c>
      <c r="N971" s="30"/>
      <c r="O971" s="30"/>
    </row>
    <row r="972" spans="1:15" ht="15.75" customHeight="1" x14ac:dyDescent="0.25">
      <c r="A972" s="4" t="s">
        <v>1177</v>
      </c>
      <c r="B972" s="3" t="s">
        <v>1176</v>
      </c>
      <c r="C972" s="39">
        <v>50</v>
      </c>
      <c r="D972" s="39">
        <v>180</v>
      </c>
      <c r="E972" s="39">
        <v>8</v>
      </c>
      <c r="F972" s="39">
        <v>19</v>
      </c>
      <c r="G972" s="39">
        <v>1.9</v>
      </c>
      <c r="H972" s="39">
        <v>3.6</v>
      </c>
      <c r="I972" s="39">
        <v>85</v>
      </c>
      <c r="J972" s="39">
        <v>190</v>
      </c>
      <c r="K972" s="39">
        <v>60</v>
      </c>
      <c r="L972" s="40">
        <v>160</v>
      </c>
      <c r="M972" s="30" t="s">
        <v>1829</v>
      </c>
      <c r="N972" s="30"/>
      <c r="O972" s="30"/>
    </row>
    <row r="973" spans="1:15" ht="15.75" customHeight="1" x14ac:dyDescent="0.25">
      <c r="A973" s="4" t="s">
        <v>2711</v>
      </c>
      <c r="B973" s="3" t="s">
        <v>2712</v>
      </c>
      <c r="C973" s="4"/>
      <c r="D973" s="4"/>
      <c r="E973" s="4"/>
      <c r="F973" s="4"/>
      <c r="G973" s="4"/>
      <c r="H973" s="4"/>
      <c r="I973" s="4"/>
      <c r="J973" s="4"/>
      <c r="K973" s="4"/>
      <c r="L973" s="30"/>
      <c r="M973" s="30"/>
      <c r="N973" s="30"/>
      <c r="O973" s="30"/>
    </row>
    <row r="974" spans="1:15" ht="15.75" customHeight="1" x14ac:dyDescent="0.25">
      <c r="A974" s="4" t="s">
        <v>1179</v>
      </c>
      <c r="B974" s="3" t="s">
        <v>1178</v>
      </c>
      <c r="C974" s="16">
        <v>10</v>
      </c>
      <c r="D974" s="16">
        <v>45</v>
      </c>
      <c r="E974" s="16">
        <v>0.5</v>
      </c>
      <c r="F974" s="16">
        <v>3.6</v>
      </c>
      <c r="G974" s="16">
        <v>2.2000000000000002</v>
      </c>
      <c r="H974" s="16">
        <v>3.4</v>
      </c>
      <c r="I974" s="19">
        <v>10</v>
      </c>
      <c r="J974" s="19">
        <v>15</v>
      </c>
      <c r="K974" s="16">
        <v>8</v>
      </c>
      <c r="L974" s="31">
        <v>24</v>
      </c>
      <c r="M974" s="30" t="s">
        <v>1609</v>
      </c>
      <c r="N974" s="30" t="s">
        <v>1834</v>
      </c>
      <c r="O974" s="30"/>
    </row>
    <row r="975" spans="1:15" ht="15.75" customHeight="1" x14ac:dyDescent="0.25">
      <c r="A975" s="4" t="s">
        <v>2713</v>
      </c>
      <c r="B975" s="3" t="s">
        <v>2714</v>
      </c>
      <c r="C975" s="4"/>
      <c r="D975" s="4"/>
      <c r="E975" s="4"/>
      <c r="F975" s="4"/>
      <c r="G975" s="4"/>
      <c r="H975" s="4"/>
      <c r="I975" s="4"/>
      <c r="J975" s="4"/>
      <c r="K975" s="4"/>
      <c r="L975" s="30"/>
      <c r="M975" s="30"/>
      <c r="N975" s="30"/>
      <c r="O975" s="30"/>
    </row>
    <row r="976" spans="1:15" ht="15.75" customHeight="1" x14ac:dyDescent="0.25">
      <c r="A976" s="4" t="s">
        <v>1181</v>
      </c>
      <c r="B976" s="3" t="s">
        <v>1180</v>
      </c>
      <c r="C976" s="4"/>
      <c r="D976" s="4"/>
      <c r="E976" s="4"/>
      <c r="F976" s="4"/>
      <c r="G976" s="4"/>
      <c r="H976" s="4"/>
      <c r="I976" s="4"/>
      <c r="J976" s="4"/>
      <c r="K976" s="4"/>
      <c r="L976" s="30"/>
      <c r="M976" s="30"/>
      <c r="N976" s="30"/>
      <c r="O976" s="30"/>
    </row>
    <row r="977" spans="1:15" ht="15.75" customHeight="1" x14ac:dyDescent="0.25">
      <c r="A977" s="4" t="s">
        <v>2715</v>
      </c>
      <c r="B977" s="3" t="s">
        <v>2716</v>
      </c>
      <c r="C977" s="4"/>
      <c r="D977" s="4"/>
      <c r="E977" s="4"/>
      <c r="F977" s="4"/>
      <c r="G977" s="4"/>
      <c r="H977" s="4"/>
      <c r="I977" s="4"/>
      <c r="J977" s="4"/>
      <c r="K977" s="4"/>
      <c r="L977" s="30"/>
      <c r="M977" s="30"/>
      <c r="N977" s="30"/>
      <c r="O977" s="30"/>
    </row>
    <row r="978" spans="1:15" ht="15.75" customHeight="1" x14ac:dyDescent="0.25">
      <c r="A978" s="4" t="s">
        <v>1183</v>
      </c>
      <c r="B978" s="3" t="s">
        <v>1182</v>
      </c>
      <c r="C978" s="57">
        <v>8</v>
      </c>
      <c r="D978" s="57">
        <v>35</v>
      </c>
      <c r="E978" s="57">
        <v>0.5</v>
      </c>
      <c r="F978" s="57">
        <v>1.5</v>
      </c>
      <c r="G978" s="57">
        <v>6</v>
      </c>
      <c r="H978" s="57">
        <v>7</v>
      </c>
      <c r="I978" s="57">
        <v>0</v>
      </c>
      <c r="J978" s="57">
        <v>0</v>
      </c>
      <c r="K978" s="57">
        <v>20</v>
      </c>
      <c r="L978" s="63">
        <v>30</v>
      </c>
      <c r="M978" s="30" t="s">
        <v>2061</v>
      </c>
      <c r="N978" s="30"/>
      <c r="O978" s="30"/>
    </row>
    <row r="979" spans="1:15" ht="15.75" customHeight="1" x14ac:dyDescent="0.25">
      <c r="A979" s="4" t="s">
        <v>2717</v>
      </c>
      <c r="B979" s="3" t="s">
        <v>2718</v>
      </c>
      <c r="C979" s="4"/>
      <c r="D979" s="4"/>
      <c r="E979" s="4"/>
      <c r="F979" s="4"/>
      <c r="G979" s="4"/>
      <c r="H979" s="4"/>
      <c r="I979" s="4"/>
      <c r="J979" s="4"/>
      <c r="K979" s="4"/>
      <c r="L979" s="30"/>
      <c r="M979" s="30"/>
      <c r="N979" s="30"/>
      <c r="O979" s="30"/>
    </row>
    <row r="980" spans="1:15" ht="15.75" customHeight="1" x14ac:dyDescent="0.25">
      <c r="A980" s="4" t="s">
        <v>1185</v>
      </c>
      <c r="B980" s="3" t="s">
        <v>1184</v>
      </c>
      <c r="C980" s="43">
        <v>40</v>
      </c>
      <c r="D980" s="43">
        <v>50</v>
      </c>
      <c r="E980" s="43">
        <v>2</v>
      </c>
      <c r="F980" s="43">
        <v>5</v>
      </c>
      <c r="G980" s="43">
        <v>4.2</v>
      </c>
      <c r="H980" s="43">
        <v>4.3</v>
      </c>
      <c r="I980" s="43">
        <v>0</v>
      </c>
      <c r="J980" s="43">
        <v>0</v>
      </c>
      <c r="K980" s="4"/>
      <c r="L980" s="46">
        <v>55</v>
      </c>
      <c r="M980" s="30" t="s">
        <v>1837</v>
      </c>
      <c r="N980" s="30"/>
      <c r="O980" s="30"/>
    </row>
    <row r="981" spans="1:15" ht="15.75" customHeight="1" x14ac:dyDescent="0.25">
      <c r="A981" s="4" t="s">
        <v>1187</v>
      </c>
      <c r="B981" s="3" t="s">
        <v>1186</v>
      </c>
      <c r="C981" s="37">
        <v>50</v>
      </c>
      <c r="D981" s="37">
        <v>120</v>
      </c>
      <c r="E981" s="37">
        <v>8</v>
      </c>
      <c r="F981" s="37">
        <v>12</v>
      </c>
      <c r="G981" s="37">
        <v>5</v>
      </c>
      <c r="H981" s="37">
        <v>5</v>
      </c>
      <c r="I981" s="37">
        <v>100</v>
      </c>
      <c r="J981" s="37">
        <v>120</v>
      </c>
      <c r="K981" s="4"/>
      <c r="L981" s="30"/>
      <c r="M981" s="30" t="s">
        <v>1828</v>
      </c>
      <c r="N981" s="30"/>
      <c r="O981" s="30"/>
    </row>
    <row r="982" spans="1:15" ht="15.75" customHeight="1" x14ac:dyDescent="0.25">
      <c r="A982" s="4" t="s">
        <v>2719</v>
      </c>
      <c r="B982" s="3" t="s">
        <v>2720</v>
      </c>
      <c r="C982" s="4"/>
      <c r="D982" s="4"/>
      <c r="E982" s="4"/>
      <c r="F982" s="4"/>
      <c r="G982" s="4"/>
      <c r="H982" s="4"/>
      <c r="I982" s="4"/>
      <c r="J982" s="4"/>
      <c r="K982" s="4"/>
      <c r="L982" s="30"/>
      <c r="M982" s="30"/>
      <c r="N982" s="30"/>
      <c r="O982" s="30"/>
    </row>
    <row r="983" spans="1:15" ht="15.75" customHeight="1" x14ac:dyDescent="0.25">
      <c r="A983" s="4" t="s">
        <v>1189</v>
      </c>
      <c r="B983" s="3" t="s">
        <v>1188</v>
      </c>
      <c r="C983" s="16">
        <v>30</v>
      </c>
      <c r="D983" s="16">
        <v>85</v>
      </c>
      <c r="E983" s="16">
        <v>2</v>
      </c>
      <c r="F983" s="16">
        <v>4</v>
      </c>
      <c r="G983" s="16">
        <v>6</v>
      </c>
      <c r="H983" s="16">
        <v>8</v>
      </c>
      <c r="I983" s="16">
        <v>15</v>
      </c>
      <c r="J983" s="16">
        <v>27</v>
      </c>
      <c r="K983" s="16">
        <v>15</v>
      </c>
      <c r="L983" s="31">
        <v>27</v>
      </c>
      <c r="M983" s="30" t="s">
        <v>1609</v>
      </c>
      <c r="N983" s="30"/>
      <c r="O983" s="30"/>
    </row>
    <row r="984" spans="1:15" ht="15.75" customHeight="1" x14ac:dyDescent="0.25">
      <c r="A984" s="4" t="s">
        <v>1191</v>
      </c>
      <c r="B984" s="3" t="s">
        <v>1190</v>
      </c>
      <c r="C984" s="54">
        <v>50</v>
      </c>
      <c r="D984" s="54">
        <v>133</v>
      </c>
      <c r="E984" s="54">
        <v>8</v>
      </c>
      <c r="F984" s="54">
        <v>10</v>
      </c>
      <c r="G984" s="54">
        <v>4</v>
      </c>
      <c r="H984" s="54">
        <v>6</v>
      </c>
      <c r="I984" s="54">
        <v>20</v>
      </c>
      <c r="J984" s="54">
        <v>60</v>
      </c>
      <c r="K984" s="54">
        <v>32</v>
      </c>
      <c r="L984" s="55">
        <v>65</v>
      </c>
      <c r="M984" s="30" t="s">
        <v>1636</v>
      </c>
      <c r="N984" s="30"/>
      <c r="O984" s="30"/>
    </row>
    <row r="985" spans="1:15" ht="15.75" customHeight="1" x14ac:dyDescent="0.25">
      <c r="A985" s="4" t="s">
        <v>1193</v>
      </c>
      <c r="B985" s="3" t="s">
        <v>1192</v>
      </c>
      <c r="C985" s="54">
        <v>40</v>
      </c>
      <c r="D985" s="54">
        <v>95</v>
      </c>
      <c r="E985" s="54">
        <v>4.8</v>
      </c>
      <c r="F985" s="54">
        <v>8</v>
      </c>
      <c r="G985" s="54">
        <v>4</v>
      </c>
      <c r="H985" s="54">
        <v>6</v>
      </c>
      <c r="I985" s="54">
        <v>20</v>
      </c>
      <c r="J985" s="54">
        <v>60</v>
      </c>
      <c r="K985" s="54">
        <v>32</v>
      </c>
      <c r="L985" s="55">
        <v>65</v>
      </c>
      <c r="M985" s="30" t="s">
        <v>1636</v>
      </c>
      <c r="N985" s="30"/>
      <c r="O985" s="30"/>
    </row>
    <row r="986" spans="1:15" ht="15.75" customHeight="1" x14ac:dyDescent="0.25">
      <c r="A986" s="4" t="s">
        <v>2721</v>
      </c>
      <c r="B986" s="3" t="s">
        <v>2722</v>
      </c>
      <c r="C986" s="4"/>
      <c r="D986" s="4"/>
      <c r="E986" s="4"/>
      <c r="F986" s="4"/>
      <c r="G986" s="4"/>
      <c r="H986" s="4"/>
      <c r="I986" s="4"/>
      <c r="J986" s="4"/>
      <c r="K986" s="4"/>
      <c r="L986" s="30"/>
      <c r="M986" s="30"/>
      <c r="N986" s="30"/>
      <c r="O986" s="30"/>
    </row>
    <row r="987" spans="1:15" ht="15.75" customHeight="1" x14ac:dyDescent="0.25">
      <c r="A987" s="4" t="s">
        <v>1195</v>
      </c>
      <c r="B987" s="3" t="s">
        <v>1194</v>
      </c>
      <c r="C987" s="16">
        <v>10</v>
      </c>
      <c r="D987" s="16">
        <v>90</v>
      </c>
      <c r="E987" s="16">
        <v>1</v>
      </c>
      <c r="F987" s="16">
        <v>3.5</v>
      </c>
      <c r="G987" s="16">
        <v>3.5</v>
      </c>
      <c r="H987" s="16">
        <v>5.5</v>
      </c>
      <c r="I987" s="16">
        <v>5</v>
      </c>
      <c r="J987" s="16">
        <v>30</v>
      </c>
      <c r="K987" s="16">
        <v>10</v>
      </c>
      <c r="L987" s="31">
        <v>28</v>
      </c>
      <c r="M987" s="30" t="s">
        <v>1609</v>
      </c>
      <c r="N987" s="30"/>
      <c r="O987" s="30"/>
    </row>
    <row r="988" spans="1:15" ht="15.75" customHeight="1" x14ac:dyDescent="0.25">
      <c r="A988" s="4" t="s">
        <v>1197</v>
      </c>
      <c r="B988" s="3" t="s">
        <v>1196</v>
      </c>
      <c r="C988" s="43">
        <v>10</v>
      </c>
      <c r="D988" s="43">
        <v>25</v>
      </c>
      <c r="E988" s="43">
        <v>0.5</v>
      </c>
      <c r="F988" s="43">
        <v>2</v>
      </c>
      <c r="G988" s="4">
        <v>2.5</v>
      </c>
      <c r="H988" s="43">
        <v>2.5</v>
      </c>
      <c r="I988" s="43">
        <v>10</v>
      </c>
      <c r="J988" s="43">
        <v>30</v>
      </c>
      <c r="K988" s="4"/>
      <c r="L988" s="30"/>
      <c r="M988" s="30" t="s">
        <v>1837</v>
      </c>
      <c r="N988" s="30"/>
      <c r="O988" s="30"/>
    </row>
    <row r="989" spans="1:15" ht="15.75" customHeight="1" x14ac:dyDescent="0.25">
      <c r="A989" s="4" t="s">
        <v>1199</v>
      </c>
      <c r="B989" s="3" t="s">
        <v>1198</v>
      </c>
      <c r="C989" s="59">
        <v>5</v>
      </c>
      <c r="D989" s="59">
        <v>40</v>
      </c>
      <c r="E989" s="59">
        <v>1.5</v>
      </c>
      <c r="F989" s="59">
        <v>3.5</v>
      </c>
      <c r="G989" s="59">
        <v>4</v>
      </c>
      <c r="H989" s="59">
        <v>4.5</v>
      </c>
      <c r="I989" s="59">
        <v>6</v>
      </c>
      <c r="J989" s="59">
        <v>9</v>
      </c>
      <c r="K989" s="59">
        <v>6</v>
      </c>
      <c r="L989" s="60">
        <v>9</v>
      </c>
      <c r="M989" s="30" t="s">
        <v>2138</v>
      </c>
      <c r="N989" s="30"/>
      <c r="O989" s="30"/>
    </row>
    <row r="990" spans="1:15" ht="15.75" customHeight="1" x14ac:dyDescent="0.25">
      <c r="A990" s="4" t="s">
        <v>1201</v>
      </c>
      <c r="B990" s="3" t="s">
        <v>1200</v>
      </c>
      <c r="C990" s="8">
        <v>25</v>
      </c>
      <c r="D990" s="8">
        <v>50</v>
      </c>
      <c r="E990" s="8">
        <v>2.5</v>
      </c>
      <c r="F990" s="8">
        <v>5.5</v>
      </c>
      <c r="G990" s="8">
        <v>2.5</v>
      </c>
      <c r="H990" s="8">
        <v>3</v>
      </c>
      <c r="I990" s="8">
        <v>30</v>
      </c>
      <c r="J990" s="8">
        <v>50</v>
      </c>
      <c r="K990" s="8">
        <v>25</v>
      </c>
      <c r="L990" s="53">
        <v>50</v>
      </c>
      <c r="M990" s="30" t="s">
        <v>1608</v>
      </c>
      <c r="N990" s="30"/>
      <c r="O990" s="30"/>
    </row>
    <row r="991" spans="1:15" ht="15.75" customHeight="1" x14ac:dyDescent="0.25">
      <c r="A991" s="4" t="s">
        <v>1203</v>
      </c>
      <c r="B991" s="3" t="s">
        <v>1202</v>
      </c>
      <c r="C991" s="16">
        <v>15</v>
      </c>
      <c r="D991" s="16">
        <v>45</v>
      </c>
      <c r="E991" s="16">
        <v>1</v>
      </c>
      <c r="F991" s="16">
        <v>2.5</v>
      </c>
      <c r="G991" s="16">
        <v>3.8</v>
      </c>
      <c r="H991" s="16">
        <v>5.2</v>
      </c>
      <c r="I991" s="16">
        <v>12</v>
      </c>
      <c r="J991" s="16">
        <v>15</v>
      </c>
      <c r="K991" s="16">
        <v>12</v>
      </c>
      <c r="L991" s="31">
        <v>15</v>
      </c>
      <c r="M991" s="30" t="s">
        <v>1609</v>
      </c>
      <c r="N991" s="30"/>
      <c r="O991" s="30"/>
    </row>
    <row r="992" spans="1:15" ht="15.75" customHeight="1" x14ac:dyDescent="0.25">
      <c r="A992" s="4" t="s">
        <v>1205</v>
      </c>
      <c r="B992" s="3" t="s">
        <v>1204</v>
      </c>
      <c r="C992" s="32">
        <v>25</v>
      </c>
      <c r="D992" s="32">
        <v>75</v>
      </c>
      <c r="E992" s="32">
        <v>4</v>
      </c>
      <c r="F992" s="32">
        <v>12</v>
      </c>
      <c r="G992" s="4"/>
      <c r="H992" s="4"/>
      <c r="I992" s="32">
        <v>0</v>
      </c>
      <c r="J992" s="32">
        <v>0</v>
      </c>
      <c r="K992" s="32">
        <v>15</v>
      </c>
      <c r="L992" s="33">
        <v>70</v>
      </c>
      <c r="M992" s="30" t="s">
        <v>1815</v>
      </c>
      <c r="N992" s="30"/>
      <c r="O992" s="30"/>
    </row>
    <row r="993" spans="1:15" ht="15.75" customHeight="1" x14ac:dyDescent="0.25">
      <c r="A993" s="4" t="s">
        <v>2723</v>
      </c>
      <c r="B993" s="3" t="s">
        <v>2724</v>
      </c>
      <c r="C993" s="4"/>
      <c r="D993" s="4"/>
      <c r="E993" s="4"/>
      <c r="F993" s="4"/>
      <c r="G993" s="4"/>
      <c r="H993" s="4"/>
      <c r="I993" s="4"/>
      <c r="J993" s="4"/>
      <c r="K993" s="4"/>
      <c r="L993" s="30"/>
      <c r="M993" s="30"/>
      <c r="N993" s="30"/>
      <c r="O993" s="30"/>
    </row>
    <row r="994" spans="1:15" ht="15.75" customHeight="1" x14ac:dyDescent="0.25">
      <c r="A994" s="4" t="s">
        <v>2725</v>
      </c>
      <c r="B994" s="3" t="s">
        <v>2726</v>
      </c>
      <c r="C994" s="4"/>
      <c r="D994" s="4"/>
      <c r="E994" s="4"/>
      <c r="F994" s="4"/>
      <c r="G994" s="4"/>
      <c r="H994" s="4"/>
      <c r="I994" s="4"/>
      <c r="J994" s="4"/>
      <c r="K994" s="4"/>
      <c r="L994" s="30"/>
      <c r="M994" s="30"/>
      <c r="N994" s="30"/>
      <c r="O994" s="30"/>
    </row>
    <row r="995" spans="1:15" ht="15.75" customHeight="1" x14ac:dyDescent="0.25">
      <c r="A995" s="4" t="s">
        <v>1207</v>
      </c>
      <c r="B995" s="3" t="s">
        <v>1206</v>
      </c>
      <c r="C995" s="9">
        <v>15</v>
      </c>
      <c r="D995" s="9">
        <v>45</v>
      </c>
      <c r="E995" s="9">
        <v>1.5</v>
      </c>
      <c r="F995" s="9">
        <v>3</v>
      </c>
      <c r="G995" s="9">
        <v>5</v>
      </c>
      <c r="H995" s="9">
        <v>6</v>
      </c>
      <c r="I995" s="4"/>
      <c r="J995" s="4"/>
      <c r="K995" s="4"/>
      <c r="L995" s="30"/>
      <c r="M995" s="30" t="s">
        <v>1820</v>
      </c>
      <c r="N995" s="30"/>
      <c r="O995" s="30"/>
    </row>
    <row r="996" spans="1:15" ht="15.75" customHeight="1" x14ac:dyDescent="0.25">
      <c r="A996" s="4" t="s">
        <v>1209</v>
      </c>
      <c r="B996" s="3" t="s">
        <v>1208</v>
      </c>
      <c r="C996" s="9">
        <v>15</v>
      </c>
      <c r="D996" s="9">
        <v>40</v>
      </c>
      <c r="E996" s="7">
        <v>1</v>
      </c>
      <c r="F996" s="7">
        <v>2</v>
      </c>
      <c r="G996" s="9">
        <v>10</v>
      </c>
      <c r="H996" s="9">
        <v>20</v>
      </c>
      <c r="I996" s="4"/>
      <c r="J996" s="4"/>
      <c r="K996" s="4"/>
      <c r="L996" s="30"/>
      <c r="M996" s="30" t="s">
        <v>1820</v>
      </c>
      <c r="N996" s="30" t="s">
        <v>1833</v>
      </c>
      <c r="O996" s="30"/>
    </row>
    <row r="997" spans="1:15" ht="15.75" customHeight="1" x14ac:dyDescent="0.25">
      <c r="A997" s="4" t="s">
        <v>1211</v>
      </c>
      <c r="B997" s="3" t="s">
        <v>1210</v>
      </c>
      <c r="C997" s="4"/>
      <c r="D997" s="37">
        <v>45</v>
      </c>
      <c r="E997" s="37">
        <v>6</v>
      </c>
      <c r="F997" s="37">
        <v>8</v>
      </c>
      <c r="G997" s="37">
        <v>3</v>
      </c>
      <c r="H997" s="37">
        <v>3.5</v>
      </c>
      <c r="I997" s="37">
        <v>10</v>
      </c>
      <c r="J997" s="37">
        <v>30</v>
      </c>
      <c r="K997" s="4"/>
      <c r="L997" s="30"/>
      <c r="M997" s="30" t="s">
        <v>1828</v>
      </c>
      <c r="N997" s="30"/>
      <c r="O997" s="30"/>
    </row>
    <row r="998" spans="1:15" ht="15.75" customHeight="1" x14ac:dyDescent="0.25">
      <c r="A998" s="4" t="s">
        <v>2727</v>
      </c>
      <c r="B998" s="3" t="s">
        <v>2728</v>
      </c>
      <c r="C998" s="4"/>
      <c r="D998" s="4"/>
      <c r="E998" s="4"/>
      <c r="F998" s="4"/>
      <c r="G998" s="4"/>
      <c r="H998" s="4"/>
      <c r="I998" s="4"/>
      <c r="J998" s="4"/>
      <c r="K998" s="4"/>
      <c r="L998" s="30"/>
      <c r="M998" s="30"/>
      <c r="N998" s="30"/>
      <c r="O998" s="30"/>
    </row>
    <row r="999" spans="1:15" ht="15.75" customHeight="1" x14ac:dyDescent="0.25">
      <c r="A999" s="4" t="s">
        <v>1213</v>
      </c>
      <c r="B999" s="3" t="s">
        <v>1212</v>
      </c>
      <c r="C999" s="16">
        <v>10</v>
      </c>
      <c r="D999" s="16">
        <v>50</v>
      </c>
      <c r="E999" s="16">
        <v>6.1</v>
      </c>
      <c r="F999" s="16">
        <v>12.3</v>
      </c>
      <c r="G999" s="16">
        <v>3.9</v>
      </c>
      <c r="H999" s="16">
        <v>4.5</v>
      </c>
      <c r="I999" s="16">
        <v>8</v>
      </c>
      <c r="J999" s="16">
        <v>32</v>
      </c>
      <c r="K999" s="16">
        <v>6</v>
      </c>
      <c r="L999" s="31">
        <v>32</v>
      </c>
      <c r="M999" s="30" t="s">
        <v>1609</v>
      </c>
      <c r="N999" s="30"/>
      <c r="O999" s="30"/>
    </row>
    <row r="1000" spans="1:15" ht="15.75" customHeight="1" x14ac:dyDescent="0.25">
      <c r="A1000" s="4" t="s">
        <v>1215</v>
      </c>
      <c r="B1000" s="3" t="s">
        <v>1214</v>
      </c>
      <c r="C1000" s="9">
        <v>20</v>
      </c>
      <c r="D1000" s="9">
        <v>50</v>
      </c>
      <c r="E1000" s="9">
        <v>5</v>
      </c>
      <c r="F1000" s="9">
        <v>10</v>
      </c>
      <c r="G1000" s="9">
        <v>3.5</v>
      </c>
      <c r="H1000" s="9">
        <v>5</v>
      </c>
      <c r="I1000" s="9">
        <v>20</v>
      </c>
      <c r="J1000" s="9">
        <v>40</v>
      </c>
      <c r="K1000" s="9">
        <v>15</v>
      </c>
      <c r="L1000" s="34">
        <v>30</v>
      </c>
      <c r="M1000" s="30" t="s">
        <v>1820</v>
      </c>
      <c r="N1000" s="30"/>
      <c r="O1000" s="30"/>
    </row>
    <row r="1001" spans="1:15" ht="15.75" customHeight="1" x14ac:dyDescent="0.25">
      <c r="A1001" s="4" t="s">
        <v>1217</v>
      </c>
      <c r="B1001" s="3" t="s">
        <v>1216</v>
      </c>
      <c r="C1001" s="9">
        <v>5</v>
      </c>
      <c r="D1001" s="9">
        <v>30</v>
      </c>
      <c r="E1001" s="9">
        <v>1.5</v>
      </c>
      <c r="F1001" s="9">
        <v>3</v>
      </c>
      <c r="G1001" s="9">
        <v>1.5</v>
      </c>
      <c r="H1001" s="9">
        <v>3.5</v>
      </c>
      <c r="I1001" s="9">
        <v>5</v>
      </c>
      <c r="J1001" s="9">
        <v>8</v>
      </c>
      <c r="K1001" s="9">
        <v>5</v>
      </c>
      <c r="L1001" s="34">
        <v>15</v>
      </c>
      <c r="M1001" s="30" t="s">
        <v>1820</v>
      </c>
      <c r="N1001" s="30"/>
      <c r="O1001" s="30"/>
    </row>
    <row r="1002" spans="1:15" ht="15.75" customHeight="1" x14ac:dyDescent="0.25">
      <c r="A1002" s="4" t="s">
        <v>2729</v>
      </c>
      <c r="B1002" s="3" t="s">
        <v>2730</v>
      </c>
      <c r="C1002" s="4"/>
      <c r="D1002" s="4"/>
      <c r="E1002" s="4"/>
      <c r="F1002" s="4"/>
      <c r="G1002" s="4"/>
      <c r="H1002" s="4"/>
      <c r="I1002" s="4"/>
      <c r="J1002" s="4"/>
      <c r="K1002" s="4"/>
      <c r="L1002" s="30"/>
      <c r="M1002" s="30"/>
      <c r="N1002" s="30"/>
      <c r="O1002" s="30"/>
    </row>
    <row r="1003" spans="1:15" ht="15.75" customHeight="1" x14ac:dyDescent="0.25">
      <c r="A1003" s="4" t="s">
        <v>2731</v>
      </c>
      <c r="B1003" s="3" t="s">
        <v>2732</v>
      </c>
      <c r="C1003" s="4"/>
      <c r="D1003" s="4"/>
      <c r="E1003" s="4"/>
      <c r="F1003" s="4"/>
      <c r="G1003" s="4"/>
      <c r="H1003" s="4"/>
      <c r="I1003" s="4"/>
      <c r="J1003" s="4"/>
      <c r="K1003" s="4"/>
      <c r="L1003" s="30"/>
      <c r="M1003" s="30"/>
      <c r="N1003" s="30"/>
      <c r="O1003" s="30"/>
    </row>
    <row r="1004" spans="1:15" ht="15.75" customHeight="1" x14ac:dyDescent="0.25">
      <c r="A1004" s="4" t="s">
        <v>1219</v>
      </c>
      <c r="B1004" s="3" t="s">
        <v>1759</v>
      </c>
      <c r="C1004" s="7">
        <v>15</v>
      </c>
      <c r="D1004" s="7">
        <v>50</v>
      </c>
      <c r="E1004" s="7">
        <v>2</v>
      </c>
      <c r="F1004" s="7">
        <v>3</v>
      </c>
      <c r="G1004" s="8">
        <v>2.8</v>
      </c>
      <c r="H1004" s="8">
        <v>3</v>
      </c>
      <c r="I1004" s="7">
        <v>10</v>
      </c>
      <c r="J1004" s="7">
        <v>30</v>
      </c>
      <c r="K1004" s="7">
        <v>15</v>
      </c>
      <c r="L1004" s="42">
        <v>20</v>
      </c>
      <c r="M1004" s="30" t="s">
        <v>1833</v>
      </c>
      <c r="N1004" s="30" t="s">
        <v>1608</v>
      </c>
      <c r="O1004" s="30"/>
    </row>
    <row r="1005" spans="1:15" ht="15.75" customHeight="1" x14ac:dyDescent="0.25">
      <c r="A1005" s="4" t="s">
        <v>1221</v>
      </c>
      <c r="B1005" s="3" t="s">
        <v>1220</v>
      </c>
      <c r="C1005" s="8">
        <v>20</v>
      </c>
      <c r="D1005" s="8">
        <v>40</v>
      </c>
      <c r="E1005" s="8">
        <v>4</v>
      </c>
      <c r="F1005" s="8">
        <v>8</v>
      </c>
      <c r="G1005" s="8">
        <v>3.5</v>
      </c>
      <c r="H1005" s="8">
        <v>4</v>
      </c>
      <c r="I1005" s="8">
        <v>30</v>
      </c>
      <c r="J1005" s="8">
        <v>40</v>
      </c>
      <c r="K1005" s="4"/>
      <c r="L1005" s="30"/>
      <c r="M1005" s="30" t="s">
        <v>1608</v>
      </c>
      <c r="N1005" s="30"/>
      <c r="O1005" s="30"/>
    </row>
    <row r="1006" spans="1:15" ht="15.75" customHeight="1" x14ac:dyDescent="0.25">
      <c r="A1006" s="4" t="s">
        <v>2733</v>
      </c>
      <c r="B1006" s="3" t="s">
        <v>2734</v>
      </c>
      <c r="C1006" s="4"/>
      <c r="D1006" s="4"/>
      <c r="E1006" s="4"/>
      <c r="F1006" s="4"/>
      <c r="G1006" s="4"/>
      <c r="H1006" s="4"/>
      <c r="I1006" s="4"/>
      <c r="J1006" s="4"/>
      <c r="K1006" s="4"/>
      <c r="L1006" s="30"/>
      <c r="M1006" s="30"/>
      <c r="N1006" s="30"/>
      <c r="O1006" s="30"/>
    </row>
    <row r="1007" spans="1:15" ht="15.75" customHeight="1" x14ac:dyDescent="0.25">
      <c r="A1007" s="4" t="s">
        <v>1223</v>
      </c>
      <c r="B1007" s="3" t="s">
        <v>1222</v>
      </c>
      <c r="C1007" s="8">
        <v>30</v>
      </c>
      <c r="D1007" s="8">
        <v>60</v>
      </c>
      <c r="E1007" s="8">
        <v>2</v>
      </c>
      <c r="F1007" s="8">
        <v>3</v>
      </c>
      <c r="G1007" s="8">
        <v>3</v>
      </c>
      <c r="H1007" s="8">
        <v>3.5</v>
      </c>
      <c r="I1007" s="8">
        <v>6</v>
      </c>
      <c r="J1007" s="8">
        <v>10</v>
      </c>
      <c r="K1007" s="8">
        <v>6</v>
      </c>
      <c r="L1007" s="53">
        <v>10</v>
      </c>
      <c r="M1007" s="30" t="s">
        <v>1608</v>
      </c>
      <c r="N1007" s="30"/>
      <c r="O1007" s="30"/>
    </row>
    <row r="1008" spans="1:15" ht="15.75" customHeight="1" x14ac:dyDescent="0.25">
      <c r="A1008" s="4" t="s">
        <v>1225</v>
      </c>
      <c r="B1008" s="3" t="s">
        <v>1224</v>
      </c>
      <c r="C1008" s="7">
        <v>30</v>
      </c>
      <c r="D1008" s="7">
        <v>45</v>
      </c>
      <c r="E1008" s="7">
        <v>5</v>
      </c>
      <c r="F1008" s="7">
        <v>10</v>
      </c>
      <c r="G1008" s="7">
        <v>3.5</v>
      </c>
      <c r="H1008" s="7">
        <v>4</v>
      </c>
      <c r="I1008" s="7">
        <v>15</v>
      </c>
      <c r="J1008" s="7">
        <v>45</v>
      </c>
      <c r="K1008" s="7">
        <v>25</v>
      </c>
      <c r="L1008" s="42">
        <v>35</v>
      </c>
      <c r="M1008" s="30" t="s">
        <v>1833</v>
      </c>
      <c r="N1008" s="30"/>
      <c r="O1008" s="30"/>
    </row>
    <row r="1009" spans="1:15" ht="15.75" customHeight="1" x14ac:dyDescent="0.25">
      <c r="A1009" s="4" t="s">
        <v>2735</v>
      </c>
      <c r="B1009" s="3" t="s">
        <v>2736</v>
      </c>
      <c r="C1009" s="4"/>
      <c r="D1009" s="4"/>
      <c r="E1009" s="4"/>
      <c r="F1009" s="4"/>
      <c r="G1009" s="4"/>
      <c r="H1009" s="4"/>
      <c r="I1009" s="4"/>
      <c r="J1009" s="4"/>
      <c r="K1009" s="4"/>
      <c r="L1009" s="30"/>
      <c r="M1009" s="30"/>
      <c r="N1009" s="30"/>
      <c r="O1009" s="30"/>
    </row>
    <row r="1010" spans="1:15" ht="15.75" customHeight="1" x14ac:dyDescent="0.25">
      <c r="A1010" s="4" t="s">
        <v>1227</v>
      </c>
      <c r="B1010" s="3" t="s">
        <v>1226</v>
      </c>
      <c r="C1010" s="16">
        <v>14</v>
      </c>
      <c r="D1010" s="16">
        <v>60</v>
      </c>
      <c r="E1010" s="16">
        <v>3.5</v>
      </c>
      <c r="F1010" s="16">
        <v>6.5</v>
      </c>
      <c r="G1010" s="16">
        <v>4.2</v>
      </c>
      <c r="H1010" s="16">
        <v>4.9000000000000004</v>
      </c>
      <c r="I1010" s="16">
        <v>9</v>
      </c>
      <c r="J1010" s="16">
        <v>24</v>
      </c>
      <c r="K1010" s="16">
        <v>14</v>
      </c>
      <c r="L1010" s="31">
        <v>26</v>
      </c>
      <c r="M1010" s="30" t="s">
        <v>1609</v>
      </c>
      <c r="N1010" s="30"/>
      <c r="O1010" s="30"/>
    </row>
    <row r="1011" spans="1:15" ht="15.75" customHeight="1" x14ac:dyDescent="0.25">
      <c r="A1011" s="4" t="s">
        <v>2737</v>
      </c>
      <c r="B1011" s="3" t="s">
        <v>2738</v>
      </c>
      <c r="C1011" s="4"/>
      <c r="D1011" s="4"/>
      <c r="E1011" s="4"/>
      <c r="F1011" s="4"/>
      <c r="G1011" s="4"/>
      <c r="H1011" s="4"/>
      <c r="I1011" s="4"/>
      <c r="J1011" s="4"/>
      <c r="K1011" s="4"/>
      <c r="L1011" s="30"/>
      <c r="M1011" s="30"/>
      <c r="N1011" s="30"/>
      <c r="O1011" s="30"/>
    </row>
    <row r="1012" spans="1:15" ht="15.75" customHeight="1" x14ac:dyDescent="0.25">
      <c r="A1012" s="4" t="s">
        <v>1229</v>
      </c>
      <c r="B1012" s="3" t="s">
        <v>1228</v>
      </c>
      <c r="C1012" s="16">
        <v>24</v>
      </c>
      <c r="D1012" s="16">
        <v>54</v>
      </c>
      <c r="E1012" s="16">
        <v>8</v>
      </c>
      <c r="F1012" s="16">
        <v>32</v>
      </c>
      <c r="G1012" s="16">
        <v>3.7</v>
      </c>
      <c r="H1012" s="16">
        <v>4.9000000000000004</v>
      </c>
      <c r="I1012" s="16">
        <v>8</v>
      </c>
      <c r="J1012" s="16">
        <v>30</v>
      </c>
      <c r="K1012" s="16">
        <v>8</v>
      </c>
      <c r="L1012" s="31">
        <v>20</v>
      </c>
      <c r="M1012" s="30" t="s">
        <v>1609</v>
      </c>
      <c r="N1012" s="30"/>
      <c r="O1012" s="30"/>
    </row>
    <row r="1013" spans="1:15" ht="15.75" customHeight="1" x14ac:dyDescent="0.25">
      <c r="A1013" s="4" t="s">
        <v>1231</v>
      </c>
      <c r="B1013" s="3" t="s">
        <v>1230</v>
      </c>
      <c r="C1013" s="16">
        <v>14</v>
      </c>
      <c r="D1013" s="16">
        <v>38</v>
      </c>
      <c r="E1013" s="16">
        <v>11</v>
      </c>
      <c r="F1013" s="16">
        <v>28</v>
      </c>
      <c r="G1013" s="16">
        <v>3</v>
      </c>
      <c r="H1013" s="16">
        <v>3.2</v>
      </c>
      <c r="I1013" s="16">
        <v>6</v>
      </c>
      <c r="J1013" s="16">
        <v>16</v>
      </c>
      <c r="K1013" s="16">
        <v>6</v>
      </c>
      <c r="L1013" s="31">
        <v>14</v>
      </c>
      <c r="M1013" s="30" t="s">
        <v>1609</v>
      </c>
      <c r="N1013" s="30"/>
      <c r="O1013" s="30"/>
    </row>
    <row r="1014" spans="1:15" ht="15.75" customHeight="1" x14ac:dyDescent="0.25">
      <c r="A1014" s="4" t="s">
        <v>2739</v>
      </c>
      <c r="B1014" s="3" t="s">
        <v>2740</v>
      </c>
      <c r="C1014" s="4"/>
      <c r="D1014" s="4"/>
      <c r="E1014" s="4"/>
      <c r="F1014" s="4"/>
      <c r="G1014" s="4"/>
      <c r="H1014" s="4"/>
      <c r="I1014" s="4"/>
      <c r="J1014" s="4"/>
      <c r="K1014" s="4"/>
      <c r="L1014" s="30"/>
      <c r="M1014" s="30"/>
      <c r="N1014" s="30"/>
      <c r="O1014" s="30"/>
    </row>
    <row r="1015" spans="1:15" ht="15.75" customHeight="1" x14ac:dyDescent="0.25">
      <c r="A1015" s="4" t="s">
        <v>2741</v>
      </c>
      <c r="B1015" s="3" t="s">
        <v>2742</v>
      </c>
      <c r="C1015" s="4"/>
      <c r="D1015" s="4"/>
      <c r="E1015" s="4"/>
      <c r="F1015" s="4"/>
      <c r="G1015" s="4"/>
      <c r="H1015" s="4"/>
      <c r="I1015" s="4"/>
      <c r="J1015" s="4"/>
      <c r="K1015" s="4"/>
      <c r="L1015" s="30"/>
      <c r="M1015" s="30"/>
      <c r="N1015" s="30"/>
      <c r="O1015" s="30"/>
    </row>
    <row r="1016" spans="1:15" ht="15.75" customHeight="1" x14ac:dyDescent="0.25">
      <c r="A1016" s="4" t="s">
        <v>2743</v>
      </c>
      <c r="B1016" s="3" t="s">
        <v>2744</v>
      </c>
      <c r="C1016" s="4"/>
      <c r="D1016" s="4"/>
      <c r="E1016" s="4"/>
      <c r="F1016" s="4"/>
      <c r="G1016" s="4"/>
      <c r="H1016" s="4"/>
      <c r="I1016" s="4"/>
      <c r="J1016" s="4"/>
      <c r="K1016" s="4"/>
      <c r="L1016" s="30"/>
      <c r="M1016" s="30"/>
      <c r="N1016" s="30"/>
      <c r="O1016" s="30"/>
    </row>
    <row r="1017" spans="1:15" ht="15.75" customHeight="1" x14ac:dyDescent="0.25">
      <c r="A1017" s="4" t="s">
        <v>2745</v>
      </c>
      <c r="B1017" s="3" t="s">
        <v>2746</v>
      </c>
      <c r="C1017" s="4"/>
      <c r="D1017" s="4"/>
      <c r="E1017" s="4"/>
      <c r="F1017" s="4"/>
      <c r="G1017" s="4"/>
      <c r="H1017" s="4"/>
      <c r="I1017" s="4"/>
      <c r="J1017" s="4"/>
      <c r="K1017" s="4"/>
      <c r="L1017" s="30"/>
      <c r="M1017" s="30"/>
      <c r="N1017" s="30"/>
      <c r="O1017" s="30"/>
    </row>
    <row r="1018" spans="1:15" ht="15.75" customHeight="1" x14ac:dyDescent="0.25">
      <c r="A1018" s="4" t="s">
        <v>1233</v>
      </c>
      <c r="B1018" s="3" t="s">
        <v>1232</v>
      </c>
      <c r="C1018" s="16">
        <v>20</v>
      </c>
      <c r="D1018" s="16">
        <v>60</v>
      </c>
      <c r="E1018" s="16">
        <v>1.5</v>
      </c>
      <c r="F1018" s="16">
        <v>4</v>
      </c>
      <c r="G1018" s="16">
        <v>3.2</v>
      </c>
      <c r="H1018" s="16">
        <v>4.2</v>
      </c>
      <c r="I1018" s="16">
        <v>12</v>
      </c>
      <c r="J1018" s="16">
        <v>20</v>
      </c>
      <c r="K1018" s="16">
        <v>10</v>
      </c>
      <c r="L1018" s="31">
        <v>25</v>
      </c>
      <c r="M1018" s="30" t="s">
        <v>1609</v>
      </c>
      <c r="N1018" s="30"/>
      <c r="O1018" s="30"/>
    </row>
    <row r="1019" spans="1:15" ht="15.75" customHeight="1" x14ac:dyDescent="0.25">
      <c r="A1019" s="4" t="s">
        <v>1235</v>
      </c>
      <c r="B1019" s="3" t="s">
        <v>1234</v>
      </c>
      <c r="C1019" s="16">
        <v>5</v>
      </c>
      <c r="D1019" s="16">
        <v>60</v>
      </c>
      <c r="E1019" s="16">
        <v>3</v>
      </c>
      <c r="F1019" s="16">
        <v>6</v>
      </c>
      <c r="G1019" s="16">
        <v>3</v>
      </c>
      <c r="H1019" s="16">
        <v>3.5</v>
      </c>
      <c r="I1019" s="16">
        <v>60</v>
      </c>
      <c r="J1019" s="16">
        <v>200</v>
      </c>
      <c r="K1019" s="16">
        <v>60</v>
      </c>
      <c r="L1019" s="31">
        <v>200</v>
      </c>
      <c r="M1019" s="30" t="s">
        <v>1609</v>
      </c>
      <c r="N1019" s="30"/>
      <c r="O1019" s="30"/>
    </row>
    <row r="1020" spans="1:15" ht="15.75" customHeight="1" x14ac:dyDescent="0.25">
      <c r="A1020" s="4" t="s">
        <v>2747</v>
      </c>
      <c r="B1020" s="3" t="s">
        <v>2748</v>
      </c>
      <c r="C1020" s="4"/>
      <c r="D1020" s="4"/>
      <c r="E1020" s="4"/>
      <c r="F1020" s="4"/>
      <c r="G1020" s="4"/>
      <c r="H1020" s="4"/>
      <c r="I1020" s="4"/>
      <c r="J1020" s="4"/>
      <c r="K1020" s="4"/>
      <c r="L1020" s="30"/>
      <c r="M1020" s="30"/>
      <c r="N1020" s="30"/>
      <c r="O1020" s="30"/>
    </row>
    <row r="1021" spans="1:15" ht="15.75" customHeight="1" x14ac:dyDescent="0.25">
      <c r="A1021" s="4" t="s">
        <v>2749</v>
      </c>
      <c r="B1021" s="3" t="s">
        <v>2750</v>
      </c>
      <c r="C1021" s="4"/>
      <c r="D1021" s="4"/>
      <c r="E1021" s="4"/>
      <c r="F1021" s="4"/>
      <c r="G1021" s="4"/>
      <c r="H1021" s="4"/>
      <c r="I1021" s="4"/>
      <c r="J1021" s="4"/>
      <c r="K1021" s="4"/>
      <c r="L1021" s="30"/>
      <c r="M1021" s="30"/>
      <c r="N1021" s="30"/>
      <c r="O1021" s="30"/>
    </row>
    <row r="1022" spans="1:15" ht="15.75" customHeight="1" x14ac:dyDescent="0.25">
      <c r="A1022" s="4" t="s">
        <v>2751</v>
      </c>
      <c r="B1022" s="3" t="s">
        <v>2752</v>
      </c>
      <c r="C1022" s="4"/>
      <c r="D1022" s="4"/>
      <c r="E1022" s="4"/>
      <c r="F1022" s="4"/>
      <c r="G1022" s="4"/>
      <c r="H1022" s="4"/>
      <c r="I1022" s="4"/>
      <c r="J1022" s="4"/>
      <c r="K1022" s="4"/>
      <c r="L1022" s="30"/>
      <c r="M1022" s="30"/>
      <c r="N1022" s="30"/>
      <c r="O1022" s="30"/>
    </row>
    <row r="1023" spans="1:15" ht="15.75" customHeight="1" x14ac:dyDescent="0.25">
      <c r="A1023" s="4" t="s">
        <v>2753</v>
      </c>
      <c r="B1023" s="3" t="s">
        <v>2754</v>
      </c>
      <c r="C1023" s="4"/>
      <c r="D1023" s="4"/>
      <c r="E1023" s="4"/>
      <c r="F1023" s="4"/>
      <c r="G1023" s="4"/>
      <c r="H1023" s="4"/>
      <c r="I1023" s="4"/>
      <c r="J1023" s="4"/>
      <c r="K1023" s="4"/>
      <c r="L1023" s="30"/>
      <c r="M1023" s="30"/>
      <c r="N1023" s="30"/>
      <c r="O1023" s="30"/>
    </row>
    <row r="1024" spans="1:15" ht="15.75" customHeight="1" x14ac:dyDescent="0.25">
      <c r="A1024" s="4" t="s">
        <v>2755</v>
      </c>
      <c r="B1024" s="3" t="s">
        <v>2756</v>
      </c>
      <c r="C1024" s="4"/>
      <c r="D1024" s="4"/>
      <c r="E1024" s="4"/>
      <c r="F1024" s="4"/>
      <c r="G1024" s="4"/>
      <c r="H1024" s="4"/>
      <c r="I1024" s="4"/>
      <c r="J1024" s="4"/>
      <c r="K1024" s="4"/>
      <c r="L1024" s="30"/>
      <c r="M1024" s="30"/>
      <c r="N1024" s="30"/>
      <c r="O1024" s="30"/>
    </row>
    <row r="1025" spans="1:15" ht="15.75" customHeight="1" x14ac:dyDescent="0.25">
      <c r="A1025" s="4" t="s">
        <v>1237</v>
      </c>
      <c r="B1025" s="3" t="s">
        <v>1236</v>
      </c>
      <c r="C1025" s="43">
        <v>25</v>
      </c>
      <c r="D1025" s="43">
        <v>50</v>
      </c>
      <c r="E1025" s="43">
        <v>1.5</v>
      </c>
      <c r="F1025" s="43">
        <v>2</v>
      </c>
      <c r="G1025" s="43">
        <v>6</v>
      </c>
      <c r="H1025" s="43">
        <v>7</v>
      </c>
      <c r="I1025" s="43">
        <v>0</v>
      </c>
      <c r="J1025" s="43">
        <v>0</v>
      </c>
      <c r="K1025" s="43">
        <v>50</v>
      </c>
      <c r="L1025" s="46">
        <v>110</v>
      </c>
      <c r="M1025" s="30" t="s">
        <v>1837</v>
      </c>
      <c r="N1025" s="30"/>
      <c r="O1025" s="30"/>
    </row>
    <row r="1026" spans="1:15" ht="15.75" customHeight="1" x14ac:dyDescent="0.25">
      <c r="A1026" s="4" t="s">
        <v>2757</v>
      </c>
      <c r="B1026" s="3" t="s">
        <v>2758</v>
      </c>
      <c r="C1026" s="4"/>
      <c r="D1026" s="4"/>
      <c r="E1026" s="4"/>
      <c r="F1026" s="4"/>
      <c r="G1026" s="4"/>
      <c r="H1026" s="4"/>
      <c r="I1026" s="4"/>
      <c r="J1026" s="4"/>
      <c r="K1026" s="4"/>
      <c r="L1026" s="30"/>
      <c r="M1026" s="30"/>
      <c r="N1026" s="30"/>
      <c r="O1026" s="30"/>
    </row>
    <row r="1027" spans="1:15" ht="15.75" customHeight="1" x14ac:dyDescent="0.25">
      <c r="A1027" s="4" t="s">
        <v>2759</v>
      </c>
      <c r="B1027" s="3" t="s">
        <v>2760</v>
      </c>
      <c r="C1027" s="4"/>
      <c r="D1027" s="4"/>
      <c r="E1027" s="4"/>
      <c r="F1027" s="4"/>
      <c r="G1027" s="4"/>
      <c r="H1027" s="4"/>
      <c r="I1027" s="4"/>
      <c r="J1027" s="4"/>
      <c r="K1027" s="4"/>
      <c r="L1027" s="30"/>
      <c r="M1027" s="30"/>
      <c r="N1027" s="30"/>
      <c r="O1027" s="30"/>
    </row>
    <row r="1028" spans="1:15" ht="15.75" customHeight="1" x14ac:dyDescent="0.25">
      <c r="A1028" s="4" t="s">
        <v>2761</v>
      </c>
      <c r="B1028" s="3" t="s">
        <v>2762</v>
      </c>
      <c r="C1028" s="4"/>
      <c r="D1028" s="4"/>
      <c r="E1028" s="4"/>
      <c r="F1028" s="4"/>
      <c r="G1028" s="4"/>
      <c r="H1028" s="4"/>
      <c r="I1028" s="4"/>
      <c r="J1028" s="4"/>
      <c r="K1028" s="4"/>
      <c r="L1028" s="30"/>
      <c r="M1028" s="30"/>
      <c r="N1028" s="30"/>
      <c r="O1028" s="30"/>
    </row>
    <row r="1029" spans="1:15" ht="15.75" customHeight="1" x14ac:dyDescent="0.25">
      <c r="A1029" s="4" t="s">
        <v>1239</v>
      </c>
      <c r="B1029" s="3" t="s">
        <v>1238</v>
      </c>
      <c r="C1029" s="9">
        <v>10</v>
      </c>
      <c r="D1029" s="9">
        <v>30</v>
      </c>
      <c r="E1029" s="9">
        <v>1</v>
      </c>
      <c r="F1029" s="9">
        <v>2</v>
      </c>
      <c r="G1029" s="9">
        <v>2</v>
      </c>
      <c r="H1029" s="9">
        <v>4</v>
      </c>
      <c r="I1029" s="4"/>
      <c r="J1029" s="4"/>
      <c r="K1029" s="4"/>
      <c r="L1029" s="30"/>
      <c r="M1029" s="30" t="s">
        <v>1820</v>
      </c>
      <c r="N1029" s="30"/>
      <c r="O1029" s="30"/>
    </row>
    <row r="1030" spans="1:15" ht="15.75" customHeight="1" x14ac:dyDescent="0.25">
      <c r="A1030" s="4" t="s">
        <v>1241</v>
      </c>
      <c r="B1030" s="3" t="s">
        <v>1240</v>
      </c>
      <c r="C1030" s="16">
        <v>25</v>
      </c>
      <c r="D1030" s="16">
        <v>80</v>
      </c>
      <c r="E1030" s="16">
        <v>1</v>
      </c>
      <c r="F1030" s="16">
        <v>3</v>
      </c>
      <c r="G1030" s="16">
        <v>2.6</v>
      </c>
      <c r="H1030" s="16">
        <v>3.7</v>
      </c>
      <c r="I1030" s="4"/>
      <c r="J1030" s="4"/>
      <c r="K1030" s="4"/>
      <c r="L1030" s="30"/>
      <c r="M1030" s="30" t="s">
        <v>1609</v>
      </c>
      <c r="N1030" s="30"/>
      <c r="O1030" s="30"/>
    </row>
    <row r="1031" spans="1:15" ht="15.75" customHeight="1" x14ac:dyDescent="0.25">
      <c r="A1031" s="4" t="s">
        <v>2763</v>
      </c>
      <c r="B1031" s="3" t="s">
        <v>2764</v>
      </c>
      <c r="C1031" s="4"/>
      <c r="D1031" s="4"/>
      <c r="E1031" s="4"/>
      <c r="F1031" s="4"/>
      <c r="G1031" s="4"/>
      <c r="H1031" s="4"/>
      <c r="I1031" s="4"/>
      <c r="J1031" s="4"/>
      <c r="K1031" s="4"/>
      <c r="L1031" s="30"/>
      <c r="M1031" s="30"/>
      <c r="N1031" s="30"/>
      <c r="O1031" s="30"/>
    </row>
    <row r="1032" spans="1:15" ht="15.75" customHeight="1" x14ac:dyDescent="0.25">
      <c r="A1032" s="4" t="s">
        <v>1243</v>
      </c>
      <c r="B1032" s="3" t="s">
        <v>1242</v>
      </c>
      <c r="C1032" s="16">
        <v>3</v>
      </c>
      <c r="D1032" s="16">
        <v>100</v>
      </c>
      <c r="E1032" s="16">
        <v>2</v>
      </c>
      <c r="F1032" s="16">
        <v>3</v>
      </c>
      <c r="G1032" s="16">
        <v>2.2999999999999998</v>
      </c>
      <c r="H1032" s="16">
        <v>3</v>
      </c>
      <c r="I1032" s="16">
        <v>30</v>
      </c>
      <c r="J1032" s="16">
        <v>80</v>
      </c>
      <c r="K1032" s="4"/>
      <c r="L1032" s="30"/>
      <c r="M1032" s="30" t="s">
        <v>1609</v>
      </c>
      <c r="N1032" s="30"/>
      <c r="O1032" s="30"/>
    </row>
    <row r="1033" spans="1:15" ht="15.75" customHeight="1" x14ac:dyDescent="0.25">
      <c r="A1033" s="4" t="s">
        <v>2765</v>
      </c>
      <c r="B1033" s="3" t="s">
        <v>2766</v>
      </c>
      <c r="C1033" s="4"/>
      <c r="D1033" s="4"/>
      <c r="E1033" s="4"/>
      <c r="F1033" s="4"/>
      <c r="G1033" s="4"/>
      <c r="H1033" s="4"/>
      <c r="I1033" s="4"/>
      <c r="J1033" s="4"/>
      <c r="K1033" s="4"/>
      <c r="L1033" s="30"/>
      <c r="M1033" s="30"/>
      <c r="N1033" s="30"/>
      <c r="O1033" s="30"/>
    </row>
    <row r="1034" spans="1:15" ht="15.75" customHeight="1" x14ac:dyDescent="0.25">
      <c r="A1034" s="4" t="s">
        <v>1245</v>
      </c>
      <c r="B1034" s="3" t="s">
        <v>1244</v>
      </c>
      <c r="C1034" s="16">
        <v>30</v>
      </c>
      <c r="D1034" s="16">
        <v>70</v>
      </c>
      <c r="E1034" s="16">
        <v>2</v>
      </c>
      <c r="F1034" s="16">
        <v>3</v>
      </c>
      <c r="G1034" s="16">
        <v>4.5</v>
      </c>
      <c r="H1034" s="16">
        <v>6</v>
      </c>
      <c r="I1034" s="16">
        <v>8.5</v>
      </c>
      <c r="J1034" s="16">
        <v>20</v>
      </c>
      <c r="K1034" s="16">
        <v>8.5</v>
      </c>
      <c r="L1034" s="31">
        <v>20</v>
      </c>
      <c r="M1034" s="30" t="s">
        <v>1609</v>
      </c>
      <c r="N1034" s="30"/>
      <c r="O1034" s="30"/>
    </row>
    <row r="1035" spans="1:15" ht="15.75" customHeight="1" x14ac:dyDescent="0.25">
      <c r="A1035" s="4" t="s">
        <v>1247</v>
      </c>
      <c r="B1035" s="3" t="s">
        <v>1246</v>
      </c>
      <c r="C1035" s="16">
        <v>23</v>
      </c>
      <c r="D1035" s="16">
        <v>56</v>
      </c>
      <c r="E1035" s="16">
        <v>1.7</v>
      </c>
      <c r="F1035" s="16">
        <v>3.6</v>
      </c>
      <c r="G1035" s="16">
        <v>3.5</v>
      </c>
      <c r="H1035" s="16">
        <v>4.3</v>
      </c>
      <c r="I1035" s="16">
        <v>7</v>
      </c>
      <c r="J1035" s="16">
        <v>10</v>
      </c>
      <c r="K1035" s="16">
        <v>7</v>
      </c>
      <c r="L1035" s="31">
        <v>10</v>
      </c>
      <c r="M1035" s="30" t="s">
        <v>1609</v>
      </c>
      <c r="N1035" s="30"/>
      <c r="O1035" s="30"/>
    </row>
    <row r="1036" spans="1:15" ht="15.75" customHeight="1" x14ac:dyDescent="0.25">
      <c r="A1036" s="4" t="s">
        <v>2767</v>
      </c>
      <c r="B1036" s="3" t="s">
        <v>2768</v>
      </c>
      <c r="C1036" s="4"/>
      <c r="D1036" s="4"/>
      <c r="E1036" s="4"/>
      <c r="F1036" s="4"/>
      <c r="G1036" s="4"/>
      <c r="H1036" s="4"/>
      <c r="I1036" s="4"/>
      <c r="J1036" s="4"/>
      <c r="K1036" s="4"/>
      <c r="L1036" s="30"/>
      <c r="M1036" s="30"/>
      <c r="N1036" s="30"/>
      <c r="O1036" s="30"/>
    </row>
    <row r="1037" spans="1:15" ht="15.75" customHeight="1" x14ac:dyDescent="0.25">
      <c r="A1037" s="4" t="s">
        <v>1249</v>
      </c>
      <c r="B1037" s="3" t="s">
        <v>1248</v>
      </c>
      <c r="C1037" s="16">
        <v>50</v>
      </c>
      <c r="D1037" s="16">
        <v>90</v>
      </c>
      <c r="E1037" s="16">
        <v>3</v>
      </c>
      <c r="F1037" s="16">
        <v>7</v>
      </c>
      <c r="G1037" s="16">
        <v>2.9</v>
      </c>
      <c r="H1037" s="16">
        <v>4.3</v>
      </c>
      <c r="I1037" s="16">
        <v>9</v>
      </c>
      <c r="J1037" s="16">
        <v>12</v>
      </c>
      <c r="K1037" s="16">
        <v>9</v>
      </c>
      <c r="L1037" s="31">
        <v>12</v>
      </c>
      <c r="M1037" s="30" t="s">
        <v>1609</v>
      </c>
      <c r="N1037" s="30"/>
      <c r="O1037" s="30"/>
    </row>
    <row r="1038" spans="1:15" ht="15.75" customHeight="1" x14ac:dyDescent="0.25">
      <c r="A1038" s="4" t="s">
        <v>2769</v>
      </c>
      <c r="B1038" s="3" t="s">
        <v>2770</v>
      </c>
      <c r="C1038" s="4"/>
      <c r="D1038" s="4"/>
      <c r="E1038" s="4"/>
      <c r="F1038" s="4"/>
      <c r="G1038" s="4"/>
      <c r="H1038" s="4"/>
      <c r="I1038" s="4"/>
      <c r="J1038" s="4"/>
      <c r="K1038" s="4"/>
      <c r="L1038" s="30"/>
      <c r="M1038" s="30"/>
      <c r="N1038" s="30"/>
      <c r="O1038" s="30"/>
    </row>
    <row r="1039" spans="1:15" ht="15.75" customHeight="1" x14ac:dyDescent="0.25">
      <c r="A1039" s="4" t="s">
        <v>2771</v>
      </c>
      <c r="B1039" s="3" t="s">
        <v>2772</v>
      </c>
      <c r="C1039" s="4"/>
      <c r="D1039" s="4"/>
      <c r="E1039" s="4"/>
      <c r="F1039" s="4"/>
      <c r="G1039" s="4"/>
      <c r="H1039" s="4"/>
      <c r="I1039" s="4"/>
      <c r="J1039" s="4"/>
      <c r="K1039" s="4"/>
      <c r="L1039" s="30"/>
      <c r="M1039" s="30"/>
      <c r="N1039" s="30"/>
      <c r="O1039" s="30"/>
    </row>
    <row r="1040" spans="1:15" ht="15.75" customHeight="1" x14ac:dyDescent="0.25">
      <c r="A1040" s="4" t="s">
        <v>2773</v>
      </c>
      <c r="B1040" s="3" t="s">
        <v>2774</v>
      </c>
      <c r="C1040" s="4"/>
      <c r="D1040" s="4"/>
      <c r="E1040" s="4"/>
      <c r="F1040" s="4"/>
      <c r="G1040" s="4"/>
      <c r="H1040" s="4"/>
      <c r="I1040" s="4"/>
      <c r="J1040" s="4"/>
      <c r="K1040" s="4"/>
      <c r="L1040" s="30"/>
      <c r="M1040" s="30"/>
      <c r="N1040" s="30"/>
      <c r="O1040" s="30"/>
    </row>
    <row r="1041" spans="1:15" ht="15.75" customHeight="1" x14ac:dyDescent="0.25">
      <c r="A1041" s="4" t="s">
        <v>2775</v>
      </c>
      <c r="B1041" s="3" t="s">
        <v>2776</v>
      </c>
      <c r="C1041" s="4"/>
      <c r="D1041" s="4"/>
      <c r="E1041" s="4"/>
      <c r="F1041" s="4"/>
      <c r="G1041" s="4"/>
      <c r="H1041" s="4"/>
      <c r="I1041" s="4"/>
      <c r="J1041" s="4"/>
      <c r="K1041" s="4"/>
      <c r="L1041" s="30"/>
      <c r="M1041" s="30"/>
      <c r="N1041" s="30"/>
      <c r="O1041" s="30"/>
    </row>
    <row r="1042" spans="1:15" ht="15.75" customHeight="1" x14ac:dyDescent="0.25">
      <c r="A1042" s="4" t="s">
        <v>2777</v>
      </c>
      <c r="B1042" s="3" t="s">
        <v>2778</v>
      </c>
      <c r="C1042" s="4"/>
      <c r="D1042" s="4"/>
      <c r="E1042" s="4"/>
      <c r="F1042" s="4"/>
      <c r="G1042" s="4"/>
      <c r="H1042" s="4"/>
      <c r="I1042" s="4"/>
      <c r="J1042" s="4"/>
      <c r="K1042" s="4"/>
      <c r="L1042" s="30"/>
      <c r="M1042" s="30"/>
      <c r="N1042" s="30"/>
      <c r="O1042" s="30"/>
    </row>
    <row r="1043" spans="1:15" ht="15.75" customHeight="1" x14ac:dyDescent="0.25">
      <c r="A1043" s="4" t="s">
        <v>1251</v>
      </c>
      <c r="B1043" s="3" t="s">
        <v>1250</v>
      </c>
      <c r="C1043" s="9">
        <v>30</v>
      </c>
      <c r="D1043" s="9">
        <v>50</v>
      </c>
      <c r="E1043" s="9">
        <v>2</v>
      </c>
      <c r="F1043" s="9">
        <v>3</v>
      </c>
      <c r="G1043" s="9">
        <v>5</v>
      </c>
      <c r="H1043" s="9">
        <v>5</v>
      </c>
      <c r="I1043" s="4"/>
      <c r="J1043" s="4"/>
      <c r="K1043" s="4"/>
      <c r="L1043" s="30"/>
      <c r="M1043" s="30" t="s">
        <v>1820</v>
      </c>
      <c r="N1043" s="30"/>
      <c r="O1043" s="30"/>
    </row>
    <row r="1044" spans="1:15" ht="15.75" customHeight="1" x14ac:dyDescent="0.25">
      <c r="A1044" s="4" t="s">
        <v>2779</v>
      </c>
      <c r="B1044" s="3" t="s">
        <v>2780</v>
      </c>
      <c r="C1044" s="4"/>
      <c r="D1044" s="4"/>
      <c r="E1044" s="4"/>
      <c r="F1044" s="4"/>
      <c r="G1044" s="4"/>
      <c r="H1044" s="4"/>
      <c r="I1044" s="4"/>
      <c r="J1044" s="4"/>
      <c r="K1044" s="4"/>
      <c r="L1044" s="30"/>
      <c r="M1044" s="30"/>
      <c r="N1044" s="30"/>
      <c r="O1044" s="30"/>
    </row>
    <row r="1045" spans="1:15" ht="15.75" customHeight="1" x14ac:dyDescent="0.25">
      <c r="A1045" s="4" t="s">
        <v>1253</v>
      </c>
      <c r="B1045" s="3" t="s">
        <v>1252</v>
      </c>
      <c r="C1045" s="7">
        <v>15</v>
      </c>
      <c r="D1045" s="7">
        <v>40</v>
      </c>
      <c r="E1045" s="7">
        <v>1.5</v>
      </c>
      <c r="F1045" s="7">
        <v>3</v>
      </c>
      <c r="G1045" s="7">
        <v>2.5</v>
      </c>
      <c r="H1045" s="7">
        <v>4</v>
      </c>
      <c r="I1045" s="7">
        <v>4</v>
      </c>
      <c r="J1045" s="7">
        <v>10</v>
      </c>
      <c r="K1045" s="7">
        <v>4</v>
      </c>
      <c r="L1045" s="42">
        <v>10</v>
      </c>
      <c r="M1045" s="30" t="s">
        <v>1833</v>
      </c>
      <c r="N1045" s="30"/>
      <c r="O1045" s="30"/>
    </row>
    <row r="1046" spans="1:15" ht="15.75" customHeight="1" x14ac:dyDescent="0.25">
      <c r="A1046" s="4" t="s">
        <v>1255</v>
      </c>
      <c r="B1046" s="3" t="s">
        <v>1254</v>
      </c>
      <c r="C1046" s="16">
        <v>25</v>
      </c>
      <c r="D1046" s="16">
        <v>100</v>
      </c>
      <c r="E1046" s="16">
        <v>4</v>
      </c>
      <c r="F1046" s="16">
        <v>13</v>
      </c>
      <c r="G1046" s="16">
        <v>3.4</v>
      </c>
      <c r="H1046" s="16">
        <v>6.1</v>
      </c>
      <c r="I1046" s="9">
        <v>20</v>
      </c>
      <c r="J1046" s="9">
        <v>60</v>
      </c>
      <c r="K1046" s="35">
        <v>40</v>
      </c>
      <c r="L1046" s="36">
        <v>60</v>
      </c>
      <c r="M1046" s="30" t="s">
        <v>1609</v>
      </c>
      <c r="N1046" s="30" t="s">
        <v>1820</v>
      </c>
      <c r="O1046" s="30" t="s">
        <v>1821</v>
      </c>
    </row>
    <row r="1047" spans="1:15" ht="15.75" customHeight="1" x14ac:dyDescent="0.25">
      <c r="A1047" s="4" t="s">
        <v>2781</v>
      </c>
      <c r="B1047" s="3" t="s">
        <v>2782</v>
      </c>
      <c r="C1047" s="51">
        <v>5</v>
      </c>
      <c r="D1047" s="51">
        <v>25</v>
      </c>
      <c r="E1047" s="51">
        <v>1.5</v>
      </c>
      <c r="F1047" s="51">
        <v>3</v>
      </c>
      <c r="G1047" s="51">
        <v>2.9</v>
      </c>
      <c r="H1047" s="51">
        <v>4.3</v>
      </c>
      <c r="I1047" s="4"/>
      <c r="J1047" s="4"/>
      <c r="K1047" s="4"/>
      <c r="L1047" s="30"/>
      <c r="M1047" s="30" t="s">
        <v>1886</v>
      </c>
      <c r="N1047" s="30"/>
      <c r="O1047" s="30"/>
    </row>
    <row r="1048" spans="1:15" ht="15.75" customHeight="1" x14ac:dyDescent="0.25">
      <c r="A1048" s="4" t="s">
        <v>1257</v>
      </c>
      <c r="B1048" s="3" t="s">
        <v>1256</v>
      </c>
      <c r="C1048" s="7">
        <v>3</v>
      </c>
      <c r="D1048" s="7">
        <v>10</v>
      </c>
      <c r="E1048" s="7">
        <v>1</v>
      </c>
      <c r="F1048" s="7">
        <v>2</v>
      </c>
      <c r="G1048" s="7">
        <v>3.5</v>
      </c>
      <c r="H1048" s="7">
        <v>4.5</v>
      </c>
      <c r="I1048" s="7">
        <v>5</v>
      </c>
      <c r="J1048" s="7">
        <v>6</v>
      </c>
      <c r="K1048" s="7">
        <v>5</v>
      </c>
      <c r="L1048" s="42">
        <v>6</v>
      </c>
      <c r="M1048" s="30" t="s">
        <v>1833</v>
      </c>
      <c r="N1048" s="30"/>
      <c r="O1048" s="30"/>
    </row>
    <row r="1049" spans="1:15" ht="15.75" customHeight="1" x14ac:dyDescent="0.25">
      <c r="A1049" s="4" t="s">
        <v>2783</v>
      </c>
      <c r="B1049" s="3" t="s">
        <v>2784</v>
      </c>
      <c r="C1049" s="4"/>
      <c r="D1049" s="4"/>
      <c r="E1049" s="4"/>
      <c r="F1049" s="4"/>
      <c r="G1049" s="4"/>
      <c r="H1049" s="4"/>
      <c r="I1049" s="4"/>
      <c r="J1049" s="4"/>
      <c r="K1049" s="4"/>
      <c r="L1049" s="30"/>
      <c r="M1049" s="30"/>
      <c r="N1049" s="30"/>
      <c r="O1049" s="30"/>
    </row>
    <row r="1050" spans="1:15" ht="15.75" customHeight="1" x14ac:dyDescent="0.25">
      <c r="A1050" s="4" t="s">
        <v>2785</v>
      </c>
      <c r="B1050" s="3" t="s">
        <v>2786</v>
      </c>
      <c r="C1050" s="4"/>
      <c r="D1050" s="4"/>
      <c r="E1050" s="4"/>
      <c r="F1050" s="4"/>
      <c r="G1050" s="4"/>
      <c r="H1050" s="4"/>
      <c r="I1050" s="4"/>
      <c r="J1050" s="4"/>
      <c r="K1050" s="4"/>
      <c r="L1050" s="30"/>
      <c r="M1050" s="30"/>
      <c r="N1050" s="30"/>
      <c r="O1050" s="30"/>
    </row>
    <row r="1051" spans="1:15" ht="15.75" customHeight="1" x14ac:dyDescent="0.25">
      <c r="A1051" s="4" t="s">
        <v>2787</v>
      </c>
      <c r="B1051" s="3" t="s">
        <v>2788</v>
      </c>
      <c r="C1051" s="4"/>
      <c r="D1051" s="4"/>
      <c r="E1051" s="4"/>
      <c r="F1051" s="4"/>
      <c r="G1051" s="4"/>
      <c r="H1051" s="4"/>
      <c r="I1051" s="4"/>
      <c r="J1051" s="4"/>
      <c r="K1051" s="4"/>
      <c r="L1051" s="30"/>
      <c r="M1051" s="30"/>
      <c r="N1051" s="30"/>
      <c r="O1051" s="30"/>
    </row>
    <row r="1052" spans="1:15" ht="15.75" customHeight="1" x14ac:dyDescent="0.25">
      <c r="A1052" s="4" t="s">
        <v>2789</v>
      </c>
      <c r="B1052" s="3" t="s">
        <v>2790</v>
      </c>
      <c r="C1052" s="4"/>
      <c r="D1052" s="4"/>
      <c r="E1052" s="4"/>
      <c r="F1052" s="4"/>
      <c r="G1052" s="4"/>
      <c r="H1052" s="4"/>
      <c r="I1052" s="4"/>
      <c r="J1052" s="4"/>
      <c r="K1052" s="4"/>
      <c r="L1052" s="30"/>
      <c r="M1052" s="30"/>
      <c r="N1052" s="30"/>
      <c r="O1052" s="30"/>
    </row>
    <row r="1053" spans="1:15" ht="15.75" customHeight="1" x14ac:dyDescent="0.25">
      <c r="A1053" s="4" t="s">
        <v>2791</v>
      </c>
      <c r="B1053" s="3" t="s">
        <v>2792</v>
      </c>
      <c r="C1053" s="4"/>
      <c r="D1053" s="4"/>
      <c r="E1053" s="4"/>
      <c r="F1053" s="4"/>
      <c r="G1053" s="4"/>
      <c r="H1053" s="4"/>
      <c r="I1053" s="4"/>
      <c r="J1053" s="4"/>
      <c r="K1053" s="4"/>
      <c r="L1053" s="30"/>
      <c r="M1053" s="30"/>
      <c r="N1053" s="30"/>
      <c r="O1053" s="30"/>
    </row>
    <row r="1054" spans="1:15" ht="15.75" customHeight="1" x14ac:dyDescent="0.25">
      <c r="A1054" s="4" t="s">
        <v>2793</v>
      </c>
      <c r="B1054" s="3" t="s">
        <v>2794</v>
      </c>
      <c r="C1054" s="4"/>
      <c r="D1054" s="4"/>
      <c r="E1054" s="4"/>
      <c r="F1054" s="4"/>
      <c r="G1054" s="4"/>
      <c r="H1054" s="4"/>
      <c r="I1054" s="4"/>
      <c r="J1054" s="4"/>
      <c r="K1054" s="4"/>
      <c r="L1054" s="30"/>
      <c r="M1054" s="30"/>
      <c r="N1054" s="30"/>
      <c r="O1054" s="30"/>
    </row>
    <row r="1055" spans="1:15" ht="15.75" customHeight="1" x14ac:dyDescent="0.25">
      <c r="A1055" s="4" t="s">
        <v>1259</v>
      </c>
      <c r="B1055" s="3" t="s">
        <v>1258</v>
      </c>
      <c r="C1055" s="39">
        <v>77</v>
      </c>
      <c r="D1055" s="39">
        <v>110</v>
      </c>
      <c r="E1055" s="39">
        <v>7.5</v>
      </c>
      <c r="F1055" s="39">
        <v>13.5</v>
      </c>
      <c r="G1055" s="39">
        <v>5.3</v>
      </c>
      <c r="H1055" s="39">
        <v>6.5</v>
      </c>
      <c r="I1055" s="4"/>
      <c r="J1055" s="4"/>
      <c r="K1055" s="4"/>
      <c r="L1055" s="30"/>
      <c r="M1055" s="30" t="s">
        <v>1906</v>
      </c>
      <c r="N1055" s="30"/>
      <c r="O1055" s="30"/>
    </row>
    <row r="1056" spans="1:15" ht="15.75" customHeight="1" x14ac:dyDescent="0.25">
      <c r="A1056" s="4" t="s">
        <v>2795</v>
      </c>
      <c r="B1056" s="3" t="s">
        <v>2796</v>
      </c>
      <c r="C1056" s="4"/>
      <c r="D1056" s="4"/>
      <c r="E1056" s="4"/>
      <c r="F1056" s="4"/>
      <c r="G1056" s="4"/>
      <c r="H1056" s="4"/>
      <c r="I1056" s="4"/>
      <c r="J1056" s="4"/>
      <c r="K1056" s="4"/>
      <c r="L1056" s="30"/>
      <c r="M1056" s="30"/>
      <c r="N1056" s="30"/>
      <c r="O1056" s="30"/>
    </row>
    <row r="1057" spans="1:15" ht="15.75" customHeight="1" x14ac:dyDescent="0.25">
      <c r="A1057" s="4" t="s">
        <v>2797</v>
      </c>
      <c r="B1057" s="3" t="s">
        <v>2798</v>
      </c>
      <c r="C1057" s="4"/>
      <c r="D1057" s="4"/>
      <c r="E1057" s="4"/>
      <c r="F1057" s="4"/>
      <c r="G1057" s="4"/>
      <c r="H1057" s="4"/>
      <c r="I1057" s="4"/>
      <c r="J1057" s="4"/>
      <c r="K1057" s="4"/>
      <c r="L1057" s="30"/>
      <c r="M1057" s="30"/>
      <c r="N1057" s="30"/>
      <c r="O1057" s="30"/>
    </row>
    <row r="1058" spans="1:15" ht="15.75" customHeight="1" x14ac:dyDescent="0.25">
      <c r="A1058" s="4" t="s">
        <v>2799</v>
      </c>
      <c r="B1058" s="3" t="s">
        <v>2800</v>
      </c>
      <c r="C1058" s="4"/>
      <c r="D1058" s="4"/>
      <c r="E1058" s="4"/>
      <c r="F1058" s="4"/>
      <c r="G1058" s="4"/>
      <c r="H1058" s="4"/>
      <c r="I1058" s="4"/>
      <c r="J1058" s="4"/>
      <c r="K1058" s="4"/>
      <c r="L1058" s="30"/>
      <c r="M1058" s="30"/>
      <c r="N1058" s="30"/>
      <c r="O1058" s="30"/>
    </row>
    <row r="1059" spans="1:15" ht="15.75" customHeight="1" x14ac:dyDescent="0.25">
      <c r="A1059" s="4" t="s">
        <v>2801</v>
      </c>
      <c r="B1059" s="3" t="s">
        <v>2802</v>
      </c>
      <c r="C1059" s="4"/>
      <c r="D1059" s="4"/>
      <c r="E1059" s="4"/>
      <c r="F1059" s="4"/>
      <c r="G1059" s="4"/>
      <c r="H1059" s="4"/>
      <c r="I1059" s="4"/>
      <c r="J1059" s="4"/>
      <c r="K1059" s="4"/>
      <c r="L1059" s="30"/>
      <c r="M1059" s="30"/>
      <c r="N1059" s="30"/>
      <c r="O1059" s="30"/>
    </row>
    <row r="1060" spans="1:15" ht="15.75" customHeight="1" x14ac:dyDescent="0.25">
      <c r="A1060" s="4" t="s">
        <v>2803</v>
      </c>
      <c r="B1060" s="3" t="s">
        <v>2804</v>
      </c>
      <c r="C1060" s="4"/>
      <c r="D1060" s="4"/>
      <c r="E1060" s="4"/>
      <c r="F1060" s="4"/>
      <c r="G1060" s="4"/>
      <c r="H1060" s="4"/>
      <c r="I1060" s="4"/>
      <c r="J1060" s="4"/>
      <c r="K1060" s="4"/>
      <c r="L1060" s="4"/>
      <c r="M1060" s="30"/>
      <c r="N1060" s="30"/>
      <c r="O1060" s="30"/>
    </row>
    <row r="1061" spans="1:15" ht="15.75" customHeight="1" x14ac:dyDescent="0.25">
      <c r="A1061" s="4" t="s">
        <v>1261</v>
      </c>
      <c r="B1061" s="14" t="s">
        <v>1260</v>
      </c>
      <c r="C1061" s="8">
        <v>2</v>
      </c>
      <c r="D1061" s="8">
        <v>7</v>
      </c>
      <c r="E1061" s="8">
        <v>2</v>
      </c>
      <c r="F1061" s="8">
        <v>3</v>
      </c>
      <c r="G1061" s="4">
        <v>3</v>
      </c>
      <c r="H1061" s="8">
        <v>3</v>
      </c>
      <c r="I1061" s="8">
        <v>5</v>
      </c>
      <c r="J1061" s="8">
        <v>10</v>
      </c>
      <c r="K1061" s="8">
        <v>3</v>
      </c>
      <c r="L1061" s="53">
        <v>7</v>
      </c>
      <c r="M1061" s="30" t="s">
        <v>1608</v>
      </c>
      <c r="N1061" s="30"/>
      <c r="O1061" s="30"/>
    </row>
    <row r="1062" spans="1:15" ht="15.75" customHeight="1" x14ac:dyDescent="0.25">
      <c r="A1062" s="4" t="s">
        <v>2805</v>
      </c>
      <c r="B1062" s="3" t="s">
        <v>2806</v>
      </c>
      <c r="C1062" s="4"/>
      <c r="D1062" s="4"/>
      <c r="E1062" s="4"/>
      <c r="F1062" s="4"/>
      <c r="G1062" s="4"/>
      <c r="H1062" s="4"/>
      <c r="I1062" s="4"/>
      <c r="J1062" s="4"/>
      <c r="K1062" s="4"/>
      <c r="L1062" s="30"/>
      <c r="M1062" s="30"/>
      <c r="N1062" s="30"/>
      <c r="O1062" s="30"/>
    </row>
    <row r="1063" spans="1:15" ht="15.75" customHeight="1" x14ac:dyDescent="0.25">
      <c r="A1063" s="4" t="s">
        <v>1263</v>
      </c>
      <c r="B1063" s="3" t="s">
        <v>1262</v>
      </c>
      <c r="C1063" s="9">
        <v>5</v>
      </c>
      <c r="D1063" s="9">
        <v>25</v>
      </c>
      <c r="E1063" s="35">
        <v>0.2</v>
      </c>
      <c r="F1063" s="35">
        <v>0.9</v>
      </c>
      <c r="G1063" s="9">
        <v>4.5</v>
      </c>
      <c r="H1063" s="9">
        <v>5.5</v>
      </c>
      <c r="I1063" s="9">
        <v>0</v>
      </c>
      <c r="J1063" s="9">
        <v>0</v>
      </c>
      <c r="K1063" s="9">
        <v>10</v>
      </c>
      <c r="L1063" s="34">
        <v>25</v>
      </c>
      <c r="M1063" s="30" t="s">
        <v>1820</v>
      </c>
      <c r="N1063" s="30" t="s">
        <v>1821</v>
      </c>
      <c r="O1063" s="30"/>
    </row>
    <row r="1064" spans="1:15" ht="15.75" customHeight="1" x14ac:dyDescent="0.25">
      <c r="A1064" s="4" t="s">
        <v>1265</v>
      </c>
      <c r="B1064" s="3" t="s">
        <v>1264</v>
      </c>
      <c r="C1064" s="16">
        <v>8</v>
      </c>
      <c r="D1064" s="16">
        <v>30</v>
      </c>
      <c r="E1064" s="16">
        <v>1.5</v>
      </c>
      <c r="F1064" s="16">
        <v>3.3</v>
      </c>
      <c r="G1064" s="16">
        <v>4.5</v>
      </c>
      <c r="H1064" s="16">
        <v>8</v>
      </c>
      <c r="I1064" s="7">
        <v>15</v>
      </c>
      <c r="J1064" s="7">
        <v>25</v>
      </c>
      <c r="K1064" s="7">
        <v>15</v>
      </c>
      <c r="L1064" s="42">
        <v>35</v>
      </c>
      <c r="M1064" s="30" t="s">
        <v>1609</v>
      </c>
      <c r="N1064" s="30" t="s">
        <v>1833</v>
      </c>
      <c r="O1064" s="30"/>
    </row>
    <row r="1065" spans="1:15" ht="15.75" customHeight="1" x14ac:dyDescent="0.25">
      <c r="A1065" s="4" t="s">
        <v>1267</v>
      </c>
      <c r="B1065" s="3" t="s">
        <v>1266</v>
      </c>
      <c r="C1065" s="35">
        <v>20</v>
      </c>
      <c r="D1065" s="35">
        <v>80</v>
      </c>
      <c r="E1065" s="9">
        <v>4</v>
      </c>
      <c r="F1065" s="9">
        <v>8</v>
      </c>
      <c r="G1065" s="9">
        <v>3</v>
      </c>
      <c r="H1065" s="9">
        <v>4</v>
      </c>
      <c r="I1065" s="9">
        <v>7</v>
      </c>
      <c r="J1065" s="9">
        <v>25</v>
      </c>
      <c r="K1065" s="9">
        <v>10</v>
      </c>
      <c r="L1065" s="34">
        <v>30</v>
      </c>
      <c r="M1065" s="30" t="s">
        <v>1820</v>
      </c>
      <c r="N1065" s="30" t="s">
        <v>1821</v>
      </c>
      <c r="O1065" s="30"/>
    </row>
    <row r="1066" spans="1:15" ht="15.75" customHeight="1" x14ac:dyDescent="0.25">
      <c r="A1066" s="4" t="s">
        <v>1269</v>
      </c>
      <c r="B1066" s="3" t="s">
        <v>1268</v>
      </c>
      <c r="C1066" s="43">
        <v>15</v>
      </c>
      <c r="D1066" s="43">
        <v>35</v>
      </c>
      <c r="E1066" s="43">
        <v>1</v>
      </c>
      <c r="F1066" s="43">
        <v>2</v>
      </c>
      <c r="G1066" s="43">
        <v>5</v>
      </c>
      <c r="H1066" s="43">
        <v>6</v>
      </c>
      <c r="I1066" s="43">
        <v>0</v>
      </c>
      <c r="J1066" s="43">
        <v>0</v>
      </c>
      <c r="K1066" s="43">
        <v>25</v>
      </c>
      <c r="L1066" s="46">
        <v>60</v>
      </c>
      <c r="M1066" s="30" t="s">
        <v>1837</v>
      </c>
      <c r="N1066" s="30"/>
      <c r="O1066" s="30"/>
    </row>
    <row r="1067" spans="1:15" ht="15.75" customHeight="1" x14ac:dyDescent="0.25">
      <c r="A1067" s="4" t="s">
        <v>2807</v>
      </c>
      <c r="B1067" s="3" t="s">
        <v>2808</v>
      </c>
      <c r="C1067" s="4"/>
      <c r="D1067" s="4"/>
      <c r="E1067" s="4"/>
      <c r="F1067" s="4"/>
      <c r="G1067" s="4"/>
      <c r="H1067" s="4"/>
      <c r="I1067" s="4"/>
      <c r="J1067" s="4"/>
      <c r="K1067" s="4"/>
      <c r="L1067" s="30"/>
      <c r="M1067" s="30"/>
      <c r="N1067" s="30"/>
      <c r="O1067" s="30"/>
    </row>
    <row r="1068" spans="1:15" ht="15.75" customHeight="1" x14ac:dyDescent="0.25">
      <c r="A1068" s="4" t="s">
        <v>1271</v>
      </c>
      <c r="B1068" s="3" t="s">
        <v>1270</v>
      </c>
      <c r="C1068" s="43">
        <v>4</v>
      </c>
      <c r="D1068" s="43">
        <v>25</v>
      </c>
      <c r="E1068" s="43">
        <v>1</v>
      </c>
      <c r="F1068" s="43">
        <v>2</v>
      </c>
      <c r="G1068" s="43">
        <v>4.5</v>
      </c>
      <c r="H1068" s="43">
        <v>5.5</v>
      </c>
      <c r="I1068" s="43">
        <v>0</v>
      </c>
      <c r="J1068" s="43">
        <v>0</v>
      </c>
      <c r="K1068" s="43">
        <v>25</v>
      </c>
      <c r="L1068" s="46">
        <v>40</v>
      </c>
      <c r="M1068" s="30" t="s">
        <v>1837</v>
      </c>
      <c r="N1068" s="30"/>
      <c r="O1068" s="30"/>
    </row>
    <row r="1069" spans="1:15" ht="15.75" customHeight="1" x14ac:dyDescent="0.25">
      <c r="A1069" s="4" t="s">
        <v>1273</v>
      </c>
      <c r="B1069" s="3" t="s">
        <v>1272</v>
      </c>
      <c r="C1069" s="16">
        <v>28</v>
      </c>
      <c r="D1069" s="16">
        <v>56</v>
      </c>
      <c r="E1069" s="16">
        <v>5</v>
      </c>
      <c r="F1069" s="16">
        <v>10</v>
      </c>
      <c r="G1069" s="16">
        <v>3.6</v>
      </c>
      <c r="H1069" s="16">
        <v>4.0999999999999996</v>
      </c>
      <c r="I1069" s="16">
        <v>14</v>
      </c>
      <c r="J1069" s="16">
        <v>45</v>
      </c>
      <c r="K1069" s="16">
        <v>12</v>
      </c>
      <c r="L1069" s="31">
        <v>32</v>
      </c>
      <c r="M1069" s="30" t="s">
        <v>1609</v>
      </c>
      <c r="N1069" s="30"/>
      <c r="O1069" s="30"/>
    </row>
    <row r="1070" spans="1:15" ht="15.75" customHeight="1" x14ac:dyDescent="0.25">
      <c r="A1070" s="4" t="s">
        <v>2809</v>
      </c>
      <c r="B1070" s="3" t="s">
        <v>2810</v>
      </c>
      <c r="C1070" s="4"/>
      <c r="D1070" s="4"/>
      <c r="E1070" s="4"/>
      <c r="F1070" s="4"/>
      <c r="G1070" s="4"/>
      <c r="H1070" s="4"/>
      <c r="I1070" s="4"/>
      <c r="J1070" s="4"/>
      <c r="K1070" s="4"/>
      <c r="L1070" s="30"/>
      <c r="M1070" s="30"/>
      <c r="N1070" s="30"/>
      <c r="O1070" s="30"/>
    </row>
    <row r="1071" spans="1:15" ht="15.75" customHeight="1" x14ac:dyDescent="0.25">
      <c r="A1071" s="4" t="s">
        <v>2811</v>
      </c>
      <c r="B1071" s="3" t="s">
        <v>2812</v>
      </c>
      <c r="C1071" s="4"/>
      <c r="D1071" s="4"/>
      <c r="E1071" s="4"/>
      <c r="F1071" s="4"/>
      <c r="G1071" s="4"/>
      <c r="H1071" s="4"/>
      <c r="I1071" s="4"/>
      <c r="J1071" s="4"/>
      <c r="K1071" s="4"/>
      <c r="L1071" s="30"/>
      <c r="M1071" s="30"/>
      <c r="N1071" s="30"/>
      <c r="O1071" s="30"/>
    </row>
    <row r="1072" spans="1:15" ht="15.75" customHeight="1" x14ac:dyDescent="0.25">
      <c r="A1072" s="4" t="s">
        <v>2813</v>
      </c>
      <c r="B1072" s="3" t="s">
        <v>2814</v>
      </c>
      <c r="C1072" s="4"/>
      <c r="D1072" s="4"/>
      <c r="E1072" s="4"/>
      <c r="F1072" s="4"/>
      <c r="G1072" s="4"/>
      <c r="H1072" s="4"/>
      <c r="I1072" s="4"/>
      <c r="J1072" s="4"/>
      <c r="K1072" s="4"/>
      <c r="L1072" s="30"/>
      <c r="M1072" s="30"/>
      <c r="N1072" s="30"/>
      <c r="O1072" s="30"/>
    </row>
    <row r="1073" spans="1:15" ht="15.75" customHeight="1" x14ac:dyDescent="0.25">
      <c r="A1073" s="4" t="s">
        <v>1275</v>
      </c>
      <c r="B1073" s="3" t="s">
        <v>1274</v>
      </c>
      <c r="C1073" s="9">
        <v>5</v>
      </c>
      <c r="D1073" s="9">
        <v>35</v>
      </c>
      <c r="E1073" s="9">
        <v>1</v>
      </c>
      <c r="F1073" s="9">
        <v>2</v>
      </c>
      <c r="G1073" s="9">
        <v>3</v>
      </c>
      <c r="H1073" s="9">
        <v>4</v>
      </c>
      <c r="I1073" s="9">
        <v>0</v>
      </c>
      <c r="J1073" s="9">
        <v>0</v>
      </c>
      <c r="K1073" s="9">
        <v>10</v>
      </c>
      <c r="L1073" s="34">
        <v>15</v>
      </c>
      <c r="M1073" s="30" t="s">
        <v>1820</v>
      </c>
      <c r="N1073" s="30"/>
      <c r="O1073" s="30"/>
    </row>
    <row r="1074" spans="1:15" ht="15.75" customHeight="1" x14ac:dyDescent="0.25">
      <c r="A1074" s="4" t="s">
        <v>2815</v>
      </c>
      <c r="B1074" s="3" t="s">
        <v>2816</v>
      </c>
      <c r="C1074" s="4"/>
      <c r="D1074" s="4"/>
      <c r="E1074" s="4"/>
      <c r="F1074" s="4"/>
      <c r="G1074" s="4"/>
      <c r="H1074" s="4"/>
      <c r="I1074" s="4"/>
      <c r="J1074" s="4"/>
      <c r="K1074" s="4"/>
      <c r="L1074" s="30"/>
      <c r="M1074" s="30"/>
      <c r="N1074" s="30"/>
      <c r="O1074" s="30"/>
    </row>
    <row r="1075" spans="1:15" ht="15.75" customHeight="1" x14ac:dyDescent="0.25">
      <c r="A1075" s="4" t="s">
        <v>2817</v>
      </c>
      <c r="B1075" s="3" t="s">
        <v>2818</v>
      </c>
      <c r="C1075" s="4"/>
      <c r="D1075" s="4"/>
      <c r="E1075" s="4"/>
      <c r="F1075" s="4"/>
      <c r="G1075" s="4"/>
      <c r="H1075" s="4"/>
      <c r="I1075" s="4"/>
      <c r="J1075" s="4"/>
      <c r="K1075" s="4"/>
      <c r="L1075" s="30"/>
      <c r="M1075" s="30"/>
      <c r="N1075" s="30"/>
      <c r="O1075" s="30"/>
    </row>
    <row r="1076" spans="1:15" ht="15.75" customHeight="1" x14ac:dyDescent="0.25">
      <c r="A1076" s="4" t="s">
        <v>1277</v>
      </c>
      <c r="B1076" s="3" t="s">
        <v>1276</v>
      </c>
      <c r="C1076" s="7">
        <v>15</v>
      </c>
      <c r="D1076" s="7">
        <v>30</v>
      </c>
      <c r="E1076" s="7">
        <v>2</v>
      </c>
      <c r="F1076" s="7">
        <v>4</v>
      </c>
      <c r="G1076" s="7">
        <v>3.5</v>
      </c>
      <c r="H1076" s="7">
        <v>4</v>
      </c>
      <c r="I1076" s="7">
        <v>10</v>
      </c>
      <c r="J1076" s="7">
        <v>15</v>
      </c>
      <c r="K1076" s="7">
        <v>4.5</v>
      </c>
      <c r="L1076" s="42">
        <v>10</v>
      </c>
      <c r="M1076" s="30" t="s">
        <v>1833</v>
      </c>
      <c r="N1076" s="30"/>
      <c r="O1076" s="30"/>
    </row>
    <row r="1077" spans="1:15" ht="15.75" customHeight="1" x14ac:dyDescent="0.25">
      <c r="A1077" s="4" t="s">
        <v>2819</v>
      </c>
      <c r="B1077" s="3" t="s">
        <v>2820</v>
      </c>
      <c r="C1077" s="4"/>
      <c r="D1077" s="4"/>
      <c r="E1077" s="4"/>
      <c r="F1077" s="4"/>
      <c r="G1077" s="4"/>
      <c r="H1077" s="4"/>
      <c r="I1077" s="4"/>
      <c r="J1077" s="4"/>
      <c r="K1077" s="4"/>
      <c r="L1077" s="30"/>
      <c r="M1077" s="30"/>
      <c r="N1077" s="30"/>
      <c r="O1077" s="30"/>
    </row>
    <row r="1078" spans="1:15" ht="15.75" customHeight="1" x14ac:dyDescent="0.25">
      <c r="A1078" s="4" t="s">
        <v>2821</v>
      </c>
      <c r="B1078" s="3" t="s">
        <v>2822</v>
      </c>
      <c r="C1078" s="4"/>
      <c r="D1078" s="4"/>
      <c r="E1078" s="4"/>
      <c r="F1078" s="4"/>
      <c r="G1078" s="4"/>
      <c r="H1078" s="4"/>
      <c r="I1078" s="4"/>
      <c r="J1078" s="4"/>
      <c r="K1078" s="4"/>
      <c r="L1078" s="30"/>
      <c r="M1078" s="30"/>
      <c r="N1078" s="30"/>
      <c r="O1078" s="30"/>
    </row>
    <row r="1079" spans="1:15" ht="15.75" customHeight="1" x14ac:dyDescent="0.25">
      <c r="A1079" s="4" t="s">
        <v>1279</v>
      </c>
      <c r="B1079" s="3" t="s">
        <v>1278</v>
      </c>
      <c r="C1079" s="16">
        <v>28</v>
      </c>
      <c r="D1079" s="16">
        <v>61</v>
      </c>
      <c r="E1079" s="16">
        <v>5</v>
      </c>
      <c r="F1079" s="16">
        <v>10</v>
      </c>
      <c r="G1079" s="16">
        <v>3.1</v>
      </c>
      <c r="H1079" s="16">
        <v>4.5</v>
      </c>
      <c r="I1079" s="16">
        <v>14</v>
      </c>
      <c r="J1079" s="16">
        <v>45</v>
      </c>
      <c r="K1079" s="16">
        <v>12</v>
      </c>
      <c r="L1079" s="31">
        <v>40</v>
      </c>
      <c r="M1079" s="30" t="s">
        <v>1609</v>
      </c>
      <c r="N1079" s="30"/>
      <c r="O1079" s="30"/>
    </row>
    <row r="1080" spans="1:15" ht="15.75" customHeight="1" x14ac:dyDescent="0.25">
      <c r="A1080" s="4" t="s">
        <v>1281</v>
      </c>
      <c r="B1080" s="3" t="s">
        <v>1280</v>
      </c>
      <c r="C1080" s="16">
        <v>20</v>
      </c>
      <c r="D1080" s="16">
        <v>80</v>
      </c>
      <c r="E1080" s="16">
        <v>1.3</v>
      </c>
      <c r="F1080" s="16">
        <v>1.9</v>
      </c>
      <c r="G1080" s="16">
        <v>2.6</v>
      </c>
      <c r="H1080" s="16">
        <v>3.8</v>
      </c>
      <c r="I1080" s="4"/>
      <c r="J1080" s="4"/>
      <c r="K1080" s="4"/>
      <c r="L1080" s="30"/>
      <c r="M1080" s="30"/>
      <c r="N1080" s="30"/>
      <c r="O1080" s="30"/>
    </row>
    <row r="1081" spans="1:15" ht="15.75" customHeight="1" x14ac:dyDescent="0.25">
      <c r="A1081" s="4" t="s">
        <v>2823</v>
      </c>
      <c r="B1081" s="3" t="s">
        <v>2824</v>
      </c>
      <c r="C1081" s="4"/>
      <c r="D1081" s="4"/>
      <c r="E1081" s="4"/>
      <c r="F1081" s="4"/>
      <c r="G1081" s="4"/>
      <c r="H1081" s="4"/>
      <c r="I1081" s="4"/>
      <c r="J1081" s="4"/>
      <c r="K1081" s="4"/>
      <c r="L1081" s="30"/>
      <c r="M1081" s="30"/>
      <c r="N1081" s="30"/>
      <c r="O1081" s="30"/>
    </row>
    <row r="1082" spans="1:15" ht="15.75" customHeight="1" x14ac:dyDescent="0.25">
      <c r="A1082" s="4" t="s">
        <v>1283</v>
      </c>
      <c r="B1082" s="3" t="s">
        <v>1282</v>
      </c>
      <c r="C1082" s="39">
        <v>45</v>
      </c>
      <c r="D1082" s="39">
        <v>71</v>
      </c>
      <c r="E1082" s="39">
        <v>6</v>
      </c>
      <c r="F1082" s="39">
        <v>10</v>
      </c>
      <c r="G1082" s="39">
        <v>4</v>
      </c>
      <c r="H1082" s="39">
        <v>4.5</v>
      </c>
      <c r="I1082" s="39">
        <v>28</v>
      </c>
      <c r="J1082" s="39">
        <v>51</v>
      </c>
      <c r="K1082" s="39">
        <v>30</v>
      </c>
      <c r="L1082" s="40">
        <v>45</v>
      </c>
      <c r="M1082" s="30" t="s">
        <v>2825</v>
      </c>
      <c r="N1082" s="30"/>
      <c r="O1082" s="30"/>
    </row>
    <row r="1083" spans="1:15" ht="15.75" customHeight="1" x14ac:dyDescent="0.25">
      <c r="A1083" s="4" t="s">
        <v>1285</v>
      </c>
      <c r="B1083" s="3" t="s">
        <v>1284</v>
      </c>
      <c r="C1083" s="16">
        <v>10</v>
      </c>
      <c r="D1083" s="16">
        <v>50</v>
      </c>
      <c r="E1083" s="16">
        <v>2</v>
      </c>
      <c r="F1083" s="16">
        <v>4</v>
      </c>
      <c r="G1083" s="16">
        <v>2.7</v>
      </c>
      <c r="H1083" s="16">
        <v>3.5</v>
      </c>
      <c r="I1083" s="16">
        <v>16</v>
      </c>
      <c r="J1083" s="16">
        <v>24</v>
      </c>
      <c r="K1083" s="8">
        <v>15</v>
      </c>
      <c r="L1083" s="53">
        <v>25</v>
      </c>
      <c r="M1083" s="30" t="s">
        <v>1609</v>
      </c>
      <c r="N1083" s="30" t="s">
        <v>1608</v>
      </c>
      <c r="O1083" s="30"/>
    </row>
    <row r="1084" spans="1:15" ht="15.75" customHeight="1" x14ac:dyDescent="0.25">
      <c r="A1084" s="4" t="s">
        <v>2826</v>
      </c>
      <c r="B1084" s="3" t="s">
        <v>2827</v>
      </c>
      <c r="C1084" s="4"/>
      <c r="D1084" s="4"/>
      <c r="E1084" s="4"/>
      <c r="F1084" s="4"/>
      <c r="G1084" s="4"/>
      <c r="H1084" s="4"/>
      <c r="I1084" s="4"/>
      <c r="J1084" s="4"/>
      <c r="K1084" s="4"/>
      <c r="L1084" s="30"/>
      <c r="M1084" s="30"/>
      <c r="N1084" s="30"/>
      <c r="O1084" s="30"/>
    </row>
    <row r="1085" spans="1:15" ht="15.75" customHeight="1" x14ac:dyDescent="0.25">
      <c r="A1085" s="4" t="s">
        <v>1287</v>
      </c>
      <c r="B1085" s="3" t="s">
        <v>1286</v>
      </c>
      <c r="C1085" s="4"/>
      <c r="D1085" s="4"/>
      <c r="E1085" s="39">
        <v>6</v>
      </c>
      <c r="F1085" s="39">
        <v>11</v>
      </c>
      <c r="G1085" s="4"/>
      <c r="H1085" s="4"/>
      <c r="I1085" s="39">
        <v>85</v>
      </c>
      <c r="J1085" s="39">
        <v>173</v>
      </c>
      <c r="K1085" s="4"/>
      <c r="L1085" s="30"/>
      <c r="M1085" s="30" t="s">
        <v>1713</v>
      </c>
      <c r="N1085" s="30"/>
      <c r="O1085" s="30"/>
    </row>
    <row r="1086" spans="1:15" ht="15.75" customHeight="1" x14ac:dyDescent="0.25">
      <c r="A1086" s="4" t="s">
        <v>1289</v>
      </c>
      <c r="B1086" s="3" t="s">
        <v>1288</v>
      </c>
      <c r="C1086" s="43">
        <v>50</v>
      </c>
      <c r="D1086" s="43">
        <v>90</v>
      </c>
      <c r="E1086" s="43">
        <v>2</v>
      </c>
      <c r="F1086" s="43">
        <v>4</v>
      </c>
      <c r="G1086" s="43">
        <v>2</v>
      </c>
      <c r="H1086" s="43">
        <v>3</v>
      </c>
      <c r="I1086" s="43">
        <v>10</v>
      </c>
      <c r="J1086" s="43">
        <v>40</v>
      </c>
      <c r="K1086" s="4"/>
      <c r="L1086" s="30"/>
      <c r="M1086" s="30" t="s">
        <v>1837</v>
      </c>
      <c r="N1086" s="30"/>
      <c r="O1086" s="30"/>
    </row>
    <row r="1087" spans="1:15" ht="15.75" customHeight="1" x14ac:dyDescent="0.25">
      <c r="A1087" s="4" t="s">
        <v>1291</v>
      </c>
      <c r="B1087" s="3" t="s">
        <v>1290</v>
      </c>
      <c r="C1087" s="16">
        <v>5</v>
      </c>
      <c r="D1087" s="16">
        <v>35</v>
      </c>
      <c r="E1087" s="16">
        <v>1</v>
      </c>
      <c r="F1087" s="16">
        <v>2.5</v>
      </c>
      <c r="G1087" s="16">
        <v>2.5</v>
      </c>
      <c r="H1087" s="16">
        <v>4.5</v>
      </c>
      <c r="I1087" s="16">
        <v>6</v>
      </c>
      <c r="J1087" s="16">
        <v>15</v>
      </c>
      <c r="K1087" s="16">
        <v>6</v>
      </c>
      <c r="L1087" s="31">
        <v>20</v>
      </c>
      <c r="M1087" s="30" t="s">
        <v>1609</v>
      </c>
      <c r="N1087" s="30"/>
      <c r="O1087" s="30"/>
    </row>
    <row r="1088" spans="1:15" ht="15.75" customHeight="1" x14ac:dyDescent="0.25">
      <c r="A1088" s="4" t="s">
        <v>1293</v>
      </c>
      <c r="B1088" s="3" t="s">
        <v>1292</v>
      </c>
      <c r="C1088" s="16">
        <v>20</v>
      </c>
      <c r="D1088" s="16">
        <v>75</v>
      </c>
      <c r="E1088" s="16">
        <v>3</v>
      </c>
      <c r="F1088" s="16">
        <v>7</v>
      </c>
      <c r="G1088" s="16">
        <v>3.5</v>
      </c>
      <c r="H1088" s="16">
        <v>4.5</v>
      </c>
      <c r="I1088" s="16">
        <v>10</v>
      </c>
      <c r="J1088" s="16">
        <v>20</v>
      </c>
      <c r="K1088" s="16">
        <v>10</v>
      </c>
      <c r="L1088" s="31">
        <v>20</v>
      </c>
      <c r="M1088" s="30" t="s">
        <v>1609</v>
      </c>
      <c r="N1088" s="30"/>
      <c r="O1088" s="30"/>
    </row>
    <row r="1089" spans="1:15" ht="15.75" customHeight="1" x14ac:dyDescent="0.25">
      <c r="A1089" s="4" t="s">
        <v>1295</v>
      </c>
      <c r="B1089" s="14" t="s">
        <v>1294</v>
      </c>
      <c r="C1089" s="16">
        <v>25</v>
      </c>
      <c r="D1089" s="16">
        <v>80</v>
      </c>
      <c r="E1089" s="16">
        <v>2.5</v>
      </c>
      <c r="F1089" s="16">
        <v>5</v>
      </c>
      <c r="G1089" s="16">
        <v>1.9</v>
      </c>
      <c r="H1089" s="16">
        <v>3.1</v>
      </c>
      <c r="I1089" s="16">
        <v>3</v>
      </c>
      <c r="J1089" s="16">
        <v>55</v>
      </c>
      <c r="K1089" s="4"/>
      <c r="L1089" s="30"/>
      <c r="M1089" s="30" t="s">
        <v>1609</v>
      </c>
      <c r="N1089" s="30"/>
      <c r="O1089" s="30"/>
    </row>
    <row r="1090" spans="1:15" ht="15.75" customHeight="1" x14ac:dyDescent="0.25">
      <c r="A1090" s="4" t="s">
        <v>2828</v>
      </c>
      <c r="B1090" s="3" t="s">
        <v>2829</v>
      </c>
      <c r="C1090" s="4"/>
      <c r="D1090" s="4"/>
      <c r="E1090" s="4"/>
      <c r="F1090" s="4"/>
      <c r="G1090" s="4"/>
      <c r="H1090" s="4"/>
      <c r="I1090" s="4"/>
      <c r="J1090" s="4"/>
      <c r="K1090" s="4"/>
      <c r="L1090" s="30"/>
      <c r="M1090" s="30"/>
      <c r="N1090" s="30"/>
      <c r="O1090" s="30"/>
    </row>
    <row r="1091" spans="1:15" ht="15.75" customHeight="1" x14ac:dyDescent="0.25">
      <c r="A1091" s="4" t="s">
        <v>1297</v>
      </c>
      <c r="B1091" s="14" t="s">
        <v>1296</v>
      </c>
      <c r="C1091" s="8">
        <v>30</v>
      </c>
      <c r="D1091" s="8">
        <v>60</v>
      </c>
      <c r="E1091" s="8">
        <v>3</v>
      </c>
      <c r="F1091" s="8">
        <v>7</v>
      </c>
      <c r="G1091" s="8">
        <v>5</v>
      </c>
      <c r="H1091" s="8">
        <v>6</v>
      </c>
      <c r="I1091" s="8">
        <v>20</v>
      </c>
      <c r="J1091" s="8">
        <v>50</v>
      </c>
      <c r="K1091" s="8">
        <v>15</v>
      </c>
      <c r="L1091" s="53">
        <v>30</v>
      </c>
      <c r="M1091" s="30" t="s">
        <v>1608</v>
      </c>
      <c r="N1091" s="30"/>
      <c r="O1091" s="30"/>
    </row>
    <row r="1092" spans="1:15" ht="15.75" customHeight="1" x14ac:dyDescent="0.25">
      <c r="A1092" s="4" t="s">
        <v>1299</v>
      </c>
      <c r="B1092" s="3" t="s">
        <v>1298</v>
      </c>
      <c r="C1092" s="9">
        <v>30</v>
      </c>
      <c r="D1092" s="9">
        <v>60</v>
      </c>
      <c r="E1092" s="9">
        <v>1.5</v>
      </c>
      <c r="F1092" s="9">
        <v>2</v>
      </c>
      <c r="G1092" s="9">
        <v>2.5</v>
      </c>
      <c r="H1092" s="9">
        <v>3.5</v>
      </c>
      <c r="I1092" s="9">
        <v>4</v>
      </c>
      <c r="J1092" s="9">
        <v>10</v>
      </c>
      <c r="K1092" s="9">
        <v>4</v>
      </c>
      <c r="L1092" s="34">
        <v>10</v>
      </c>
      <c r="M1092" s="30" t="s">
        <v>1820</v>
      </c>
      <c r="N1092" s="30"/>
      <c r="O1092" s="30"/>
    </row>
    <row r="1093" spans="1:15" ht="15.75" customHeight="1" x14ac:dyDescent="0.25">
      <c r="A1093" s="4" t="s">
        <v>2830</v>
      </c>
      <c r="B1093" s="3" t="s">
        <v>2831</v>
      </c>
      <c r="C1093" s="4"/>
      <c r="D1093" s="4"/>
      <c r="E1093" s="4"/>
      <c r="F1093" s="4"/>
      <c r="G1093" s="4"/>
      <c r="H1093" s="4"/>
      <c r="I1093" s="4"/>
      <c r="J1093" s="4"/>
      <c r="K1093" s="4"/>
      <c r="L1093" s="30"/>
      <c r="M1093" s="30"/>
      <c r="N1093" s="30"/>
      <c r="O1093" s="30"/>
    </row>
    <row r="1094" spans="1:15" ht="15.75" customHeight="1" x14ac:dyDescent="0.25">
      <c r="A1094" s="4" t="s">
        <v>2832</v>
      </c>
      <c r="B1094" s="3" t="s">
        <v>2833</v>
      </c>
      <c r="C1094" s="4"/>
      <c r="D1094" s="4"/>
      <c r="E1094" s="4"/>
      <c r="F1094" s="4"/>
      <c r="G1094" s="4"/>
      <c r="H1094" s="4"/>
      <c r="I1094" s="4"/>
      <c r="J1094" s="4"/>
      <c r="K1094" s="4"/>
      <c r="L1094" s="30"/>
      <c r="M1094" s="30"/>
      <c r="N1094" s="30"/>
      <c r="O1094" s="30"/>
    </row>
    <row r="1095" spans="1:15" ht="15.75" customHeight="1" x14ac:dyDescent="0.25">
      <c r="A1095" s="4" t="s">
        <v>1301</v>
      </c>
      <c r="B1095" s="3" t="s">
        <v>1300</v>
      </c>
      <c r="C1095" s="16">
        <v>25</v>
      </c>
      <c r="D1095" s="16">
        <v>75</v>
      </c>
      <c r="E1095" s="16">
        <v>1.8</v>
      </c>
      <c r="F1095" s="16">
        <v>3.2</v>
      </c>
      <c r="G1095" s="16">
        <v>4</v>
      </c>
      <c r="H1095" s="16">
        <v>5.3</v>
      </c>
      <c r="I1095" s="16">
        <v>7</v>
      </c>
      <c r="J1095" s="16">
        <v>12</v>
      </c>
      <c r="K1095" s="16">
        <v>7</v>
      </c>
      <c r="L1095" s="31">
        <v>12</v>
      </c>
      <c r="M1095" s="30" t="s">
        <v>1609</v>
      </c>
      <c r="N1095" s="30"/>
      <c r="O1095" s="30"/>
    </row>
    <row r="1096" spans="1:15" ht="15.75" customHeight="1" x14ac:dyDescent="0.25">
      <c r="A1096" s="4" t="s">
        <v>2834</v>
      </c>
      <c r="B1096" s="3" t="s">
        <v>2835</v>
      </c>
      <c r="C1096" s="4"/>
      <c r="D1096" s="4"/>
      <c r="E1096" s="4"/>
      <c r="F1096" s="4"/>
      <c r="G1096" s="4"/>
      <c r="H1096" s="4"/>
      <c r="I1096" s="4"/>
      <c r="J1096" s="4"/>
      <c r="K1096" s="4"/>
      <c r="L1096" s="30"/>
      <c r="M1096" s="30"/>
      <c r="N1096" s="30"/>
      <c r="O1096" s="30"/>
    </row>
    <row r="1097" spans="1:15" ht="15.75" customHeight="1" x14ac:dyDescent="0.25">
      <c r="A1097" s="4" t="s">
        <v>1303</v>
      </c>
      <c r="B1097" s="3" t="s">
        <v>1302</v>
      </c>
      <c r="C1097" s="7">
        <v>10</v>
      </c>
      <c r="D1097" s="7">
        <v>60</v>
      </c>
      <c r="E1097" s="7">
        <v>1</v>
      </c>
      <c r="F1097" s="7">
        <v>1.5</v>
      </c>
      <c r="G1097" s="7">
        <v>3</v>
      </c>
      <c r="H1097" s="7">
        <v>4.5</v>
      </c>
      <c r="I1097" s="4"/>
      <c r="J1097" s="4"/>
      <c r="K1097" s="4"/>
      <c r="L1097" s="30"/>
      <c r="M1097" s="30" t="s">
        <v>1833</v>
      </c>
      <c r="N1097" s="30"/>
      <c r="O1097" s="30"/>
    </row>
    <row r="1098" spans="1:15" ht="15.75" customHeight="1" x14ac:dyDescent="0.25">
      <c r="A1098" s="4" t="s">
        <v>1305</v>
      </c>
      <c r="B1098" s="3" t="s">
        <v>1304</v>
      </c>
      <c r="C1098" s="43">
        <v>0.5</v>
      </c>
      <c r="D1098" s="43">
        <v>2.5</v>
      </c>
      <c r="E1098" s="43">
        <v>0.5</v>
      </c>
      <c r="F1098" s="43">
        <v>0.5</v>
      </c>
      <c r="G1098" s="43">
        <v>3</v>
      </c>
      <c r="H1098" s="43">
        <v>4</v>
      </c>
      <c r="I1098" s="4"/>
      <c r="J1098" s="4"/>
      <c r="K1098" s="4"/>
      <c r="L1098" s="30"/>
      <c r="M1098" s="30" t="s">
        <v>1837</v>
      </c>
      <c r="N1098" s="30"/>
      <c r="O1098" s="30"/>
    </row>
    <row r="1099" spans="1:15" ht="15.75" customHeight="1" x14ac:dyDescent="0.25">
      <c r="A1099" s="4" t="s">
        <v>1307</v>
      </c>
      <c r="B1099" s="3" t="s">
        <v>1306</v>
      </c>
      <c r="C1099" s="16">
        <v>10</v>
      </c>
      <c r="D1099" s="16">
        <v>75</v>
      </c>
      <c r="E1099" s="16">
        <v>1.4</v>
      </c>
      <c r="F1099" s="16">
        <v>3</v>
      </c>
      <c r="G1099" s="16">
        <v>2.5</v>
      </c>
      <c r="H1099" s="16">
        <v>3.2</v>
      </c>
      <c r="I1099" s="19">
        <v>5</v>
      </c>
      <c r="J1099" s="19">
        <v>8</v>
      </c>
      <c r="K1099" s="19">
        <v>5</v>
      </c>
      <c r="L1099" s="50">
        <v>8</v>
      </c>
      <c r="M1099" s="30" t="s">
        <v>1609</v>
      </c>
      <c r="N1099" s="30" t="s">
        <v>1834</v>
      </c>
      <c r="O1099" s="30"/>
    </row>
    <row r="1100" spans="1:15" ht="15.75" customHeight="1" x14ac:dyDescent="0.25">
      <c r="A1100" s="4" t="s">
        <v>1309</v>
      </c>
      <c r="B1100" s="3" t="s">
        <v>1308</v>
      </c>
      <c r="C1100" s="16">
        <v>10</v>
      </c>
      <c r="D1100" s="16">
        <v>105</v>
      </c>
      <c r="E1100" s="16">
        <v>3</v>
      </c>
      <c r="F1100" s="16">
        <v>10</v>
      </c>
      <c r="G1100" s="16">
        <v>6</v>
      </c>
      <c r="H1100" s="16">
        <v>10</v>
      </c>
      <c r="I1100" s="19">
        <v>15</v>
      </c>
      <c r="J1100" s="19">
        <v>50</v>
      </c>
      <c r="K1100" s="4"/>
      <c r="L1100" s="30"/>
      <c r="M1100" s="30" t="s">
        <v>1609</v>
      </c>
      <c r="N1100" s="30" t="s">
        <v>1834</v>
      </c>
      <c r="O1100" s="30"/>
    </row>
    <row r="1101" spans="1:15" ht="15.75" customHeight="1" x14ac:dyDescent="0.25">
      <c r="A1101" s="4" t="s">
        <v>1311</v>
      </c>
      <c r="B1101" s="3" t="s">
        <v>1310</v>
      </c>
      <c r="C1101" s="35">
        <v>30</v>
      </c>
      <c r="D1101" s="35">
        <v>170</v>
      </c>
      <c r="E1101" s="35">
        <v>4</v>
      </c>
      <c r="F1101" s="35">
        <v>8</v>
      </c>
      <c r="G1101" s="35">
        <v>2.2999999999999998</v>
      </c>
      <c r="H1101" s="35">
        <v>4.5</v>
      </c>
      <c r="I1101" s="35">
        <v>25</v>
      </c>
      <c r="J1101" s="35">
        <v>80</v>
      </c>
      <c r="K1101" s="35">
        <v>20</v>
      </c>
      <c r="L1101" s="36">
        <v>70</v>
      </c>
      <c r="M1101" s="30" t="s">
        <v>1821</v>
      </c>
      <c r="N1101" s="30"/>
      <c r="O1101" s="30"/>
    </row>
    <row r="1102" spans="1:15" ht="15.75" customHeight="1" x14ac:dyDescent="0.25">
      <c r="A1102" s="4" t="s">
        <v>1313</v>
      </c>
      <c r="B1102" s="3" t="s">
        <v>1312</v>
      </c>
      <c r="C1102" s="35">
        <v>30</v>
      </c>
      <c r="D1102" s="35">
        <v>170</v>
      </c>
      <c r="E1102" s="35">
        <v>4</v>
      </c>
      <c r="F1102" s="35">
        <v>6</v>
      </c>
      <c r="G1102" s="35">
        <v>1.8</v>
      </c>
      <c r="H1102" s="35">
        <v>3</v>
      </c>
      <c r="I1102" s="35">
        <v>13</v>
      </c>
      <c r="J1102" s="35">
        <v>65</v>
      </c>
      <c r="K1102" s="35">
        <v>20</v>
      </c>
      <c r="L1102" s="36">
        <v>60</v>
      </c>
      <c r="M1102" s="30" t="s">
        <v>1821</v>
      </c>
      <c r="N1102" s="30"/>
      <c r="O1102" s="30"/>
    </row>
    <row r="1103" spans="1:15" ht="15.75" customHeight="1" x14ac:dyDescent="0.25">
      <c r="A1103" s="4" t="s">
        <v>2836</v>
      </c>
      <c r="B1103" s="3" t="s">
        <v>2837</v>
      </c>
      <c r="C1103" s="4"/>
      <c r="D1103" s="4"/>
      <c r="E1103" s="4"/>
      <c r="F1103" s="4"/>
      <c r="G1103" s="4"/>
      <c r="H1103" s="4"/>
      <c r="I1103" s="4"/>
      <c r="J1103" s="4"/>
      <c r="K1103" s="4"/>
      <c r="L1103" s="30"/>
      <c r="M1103" s="30"/>
      <c r="N1103" s="30"/>
      <c r="O1103" s="30"/>
    </row>
    <row r="1104" spans="1:15" ht="15.75" customHeight="1" x14ac:dyDescent="0.25">
      <c r="A1104" s="4" t="s">
        <v>2838</v>
      </c>
      <c r="B1104" s="3" t="s">
        <v>2839</v>
      </c>
      <c r="C1104" s="4"/>
      <c r="D1104" s="4"/>
      <c r="E1104" s="4"/>
      <c r="F1104" s="4"/>
      <c r="G1104" s="4"/>
      <c r="H1104" s="4"/>
      <c r="I1104" s="4"/>
      <c r="J1104" s="4"/>
      <c r="K1104" s="4"/>
      <c r="L1104" s="30"/>
      <c r="M1104" s="30"/>
      <c r="N1104" s="30"/>
      <c r="O1104" s="30"/>
    </row>
    <row r="1105" spans="1:15" ht="15.75" customHeight="1" x14ac:dyDescent="0.25">
      <c r="A1105" s="4" t="s">
        <v>1315</v>
      </c>
      <c r="B1105" s="3" t="s">
        <v>1314</v>
      </c>
      <c r="C1105" s="9">
        <v>20</v>
      </c>
      <c r="D1105" s="9">
        <v>50</v>
      </c>
      <c r="E1105" s="9">
        <v>1.5</v>
      </c>
      <c r="F1105" s="9">
        <v>3</v>
      </c>
      <c r="G1105" s="9">
        <v>3.5</v>
      </c>
      <c r="H1105" s="9">
        <v>4</v>
      </c>
      <c r="I1105" s="9">
        <v>15</v>
      </c>
      <c r="J1105" s="9">
        <v>30</v>
      </c>
      <c r="K1105" s="9">
        <v>5</v>
      </c>
      <c r="L1105" s="34">
        <v>12</v>
      </c>
      <c r="M1105" s="30" t="s">
        <v>1820</v>
      </c>
      <c r="N1105" s="30"/>
      <c r="O1105" s="30"/>
    </row>
    <row r="1106" spans="1:15" ht="15.75" customHeight="1" x14ac:dyDescent="0.25">
      <c r="A1106" s="4" t="s">
        <v>2840</v>
      </c>
      <c r="B1106" s="3" t="s">
        <v>2841</v>
      </c>
      <c r="C1106" s="4"/>
      <c r="D1106" s="4"/>
      <c r="E1106" s="4"/>
      <c r="F1106" s="4"/>
      <c r="G1106" s="4"/>
      <c r="H1106" s="4"/>
      <c r="I1106" s="4"/>
      <c r="J1106" s="4"/>
      <c r="K1106" s="4"/>
      <c r="L1106" s="30"/>
      <c r="M1106" s="30"/>
      <c r="N1106" s="30"/>
      <c r="O1106" s="30"/>
    </row>
    <row r="1107" spans="1:15" ht="15.75" customHeight="1" x14ac:dyDescent="0.25">
      <c r="A1107" s="4" t="s">
        <v>2842</v>
      </c>
      <c r="B1107" s="3" t="s">
        <v>2843</v>
      </c>
      <c r="C1107" s="4"/>
      <c r="D1107" s="4"/>
      <c r="E1107" s="4"/>
      <c r="F1107" s="4"/>
      <c r="G1107" s="4"/>
      <c r="H1107" s="4"/>
      <c r="I1107" s="4"/>
      <c r="J1107" s="4"/>
      <c r="K1107" s="4"/>
      <c r="L1107" s="30"/>
      <c r="M1107" s="30"/>
      <c r="N1107" s="30"/>
      <c r="O1107" s="30"/>
    </row>
    <row r="1108" spans="1:15" ht="15.75" customHeight="1" x14ac:dyDescent="0.25">
      <c r="A1108" s="4" t="s">
        <v>1317</v>
      </c>
      <c r="B1108" s="3" t="s">
        <v>1316</v>
      </c>
      <c r="C1108" s="16">
        <v>14</v>
      </c>
      <c r="D1108" s="16">
        <v>32</v>
      </c>
      <c r="E1108" s="16">
        <v>0.9</v>
      </c>
      <c r="F1108" s="16">
        <v>3.3</v>
      </c>
      <c r="G1108" s="16">
        <v>2.4</v>
      </c>
      <c r="H1108" s="16">
        <v>2.9</v>
      </c>
      <c r="I1108" s="19">
        <v>10</v>
      </c>
      <c r="J1108" s="19">
        <v>20</v>
      </c>
      <c r="K1108" s="16">
        <v>17.399999999999999</v>
      </c>
      <c r="L1108" s="31">
        <v>23</v>
      </c>
      <c r="M1108" s="30" t="s">
        <v>1609</v>
      </c>
      <c r="N1108" s="30" t="s">
        <v>1834</v>
      </c>
      <c r="O1108" s="30"/>
    </row>
    <row r="1109" spans="1:15" ht="15.75" customHeight="1" x14ac:dyDescent="0.25">
      <c r="A1109" s="4" t="s">
        <v>2844</v>
      </c>
      <c r="B1109" s="3" t="s">
        <v>2845</v>
      </c>
      <c r="C1109" s="4"/>
      <c r="D1109" s="4"/>
      <c r="E1109" s="4"/>
      <c r="F1109" s="4"/>
      <c r="G1109" s="4"/>
      <c r="H1109" s="4"/>
      <c r="I1109" s="4"/>
      <c r="J1109" s="4"/>
      <c r="K1109" s="4"/>
      <c r="L1109" s="30"/>
      <c r="M1109" s="30"/>
      <c r="N1109" s="30"/>
      <c r="O1109" s="30"/>
    </row>
    <row r="1110" spans="1:15" ht="15.75" customHeight="1" x14ac:dyDescent="0.25">
      <c r="A1110" s="4" t="s">
        <v>2846</v>
      </c>
      <c r="B1110" s="3" t="s">
        <v>2847</v>
      </c>
      <c r="C1110" s="4"/>
      <c r="D1110" s="4"/>
      <c r="E1110" s="4"/>
      <c r="F1110" s="4"/>
      <c r="G1110" s="4"/>
      <c r="H1110" s="4"/>
      <c r="I1110" s="4"/>
      <c r="J1110" s="4"/>
      <c r="K1110" s="4"/>
      <c r="L1110" s="30"/>
      <c r="M1110" s="30"/>
      <c r="N1110" s="30"/>
      <c r="O1110" s="30"/>
    </row>
    <row r="1111" spans="1:15" ht="15.75" customHeight="1" x14ac:dyDescent="0.25">
      <c r="A1111" s="4" t="s">
        <v>1319</v>
      </c>
      <c r="B1111" s="3" t="s">
        <v>1318</v>
      </c>
      <c r="C1111" s="39">
        <v>20</v>
      </c>
      <c r="D1111" s="39">
        <v>27</v>
      </c>
      <c r="E1111" s="39">
        <v>1.6</v>
      </c>
      <c r="F1111" s="39">
        <v>1.9</v>
      </c>
      <c r="G1111" s="39">
        <v>2.36</v>
      </c>
      <c r="H1111" s="39">
        <v>2.5</v>
      </c>
      <c r="I1111" s="39">
        <v>6</v>
      </c>
      <c r="J1111" s="39">
        <v>6.3</v>
      </c>
      <c r="K1111" s="39">
        <v>17</v>
      </c>
      <c r="L1111" s="40">
        <v>18</v>
      </c>
      <c r="M1111" s="30" t="s">
        <v>2848</v>
      </c>
      <c r="N1111" s="30"/>
      <c r="O1111" s="30"/>
    </row>
    <row r="1112" spans="1:15" ht="15.75" customHeight="1" x14ac:dyDescent="0.25">
      <c r="A1112" s="4" t="s">
        <v>1321</v>
      </c>
      <c r="B1112" s="3" t="s">
        <v>1320</v>
      </c>
      <c r="C1112" s="9">
        <v>50</v>
      </c>
      <c r="D1112" s="9">
        <v>150</v>
      </c>
      <c r="E1112" s="9">
        <v>7</v>
      </c>
      <c r="F1112" s="9">
        <v>15</v>
      </c>
      <c r="G1112" s="9">
        <v>5</v>
      </c>
      <c r="H1112" s="9">
        <v>6.5</v>
      </c>
      <c r="I1112" s="9">
        <v>30</v>
      </c>
      <c r="J1112" s="9">
        <v>100</v>
      </c>
      <c r="K1112" s="7">
        <v>20</v>
      </c>
      <c r="L1112" s="42">
        <v>60</v>
      </c>
      <c r="M1112" s="30" t="s">
        <v>1820</v>
      </c>
      <c r="N1112" s="30" t="s">
        <v>1833</v>
      </c>
      <c r="O1112" s="30"/>
    </row>
    <row r="1113" spans="1:15" ht="15.75" customHeight="1" x14ac:dyDescent="0.25">
      <c r="A1113" s="4" t="s">
        <v>2849</v>
      </c>
      <c r="B1113" s="3" t="s">
        <v>2850</v>
      </c>
      <c r="C1113" s="4"/>
      <c r="D1113" s="4"/>
      <c r="E1113" s="4"/>
      <c r="F1113" s="4"/>
      <c r="G1113" s="4"/>
      <c r="H1113" s="4"/>
      <c r="I1113" s="4"/>
      <c r="J1113" s="4"/>
      <c r="K1113" s="4"/>
      <c r="L1113" s="30"/>
      <c r="M1113" s="30"/>
      <c r="N1113" s="30"/>
      <c r="O1113" s="30"/>
    </row>
    <row r="1114" spans="1:15" ht="15.75" customHeight="1" x14ac:dyDescent="0.25">
      <c r="A1114" s="4" t="s">
        <v>1323</v>
      </c>
      <c r="B1114" s="3" t="s">
        <v>1768</v>
      </c>
      <c r="C1114" s="7">
        <v>25</v>
      </c>
      <c r="D1114" s="7">
        <v>50</v>
      </c>
      <c r="E1114" s="7">
        <v>2</v>
      </c>
      <c r="F1114" s="7">
        <v>3</v>
      </c>
      <c r="G1114" s="7">
        <v>3</v>
      </c>
      <c r="H1114" s="7">
        <v>4</v>
      </c>
      <c r="I1114" s="7">
        <v>5</v>
      </c>
      <c r="J1114" s="7">
        <v>15</v>
      </c>
      <c r="K1114" s="7">
        <v>5</v>
      </c>
      <c r="L1114" s="42">
        <v>14</v>
      </c>
      <c r="M1114" s="30" t="s">
        <v>1833</v>
      </c>
      <c r="N1114" s="30"/>
      <c r="O1114" s="30"/>
    </row>
    <row r="1115" spans="1:15" ht="15.75" customHeight="1" x14ac:dyDescent="0.25">
      <c r="A1115" s="4" t="s">
        <v>1325</v>
      </c>
      <c r="B1115" s="3" t="s">
        <v>1324</v>
      </c>
      <c r="C1115" s="39">
        <v>20</v>
      </c>
      <c r="D1115" s="39">
        <v>85</v>
      </c>
      <c r="E1115" s="39">
        <v>1.5</v>
      </c>
      <c r="F1115" s="39">
        <v>3.5</v>
      </c>
      <c r="G1115" s="39">
        <v>3.2</v>
      </c>
      <c r="H1115" s="39">
        <v>4.0999999999999996</v>
      </c>
      <c r="I1115" s="39">
        <v>5.5</v>
      </c>
      <c r="J1115" s="39">
        <v>10.5</v>
      </c>
      <c r="K1115" s="39">
        <v>5.5</v>
      </c>
      <c r="L1115" s="40">
        <v>10.5</v>
      </c>
      <c r="M1115" s="30" t="s">
        <v>2851</v>
      </c>
      <c r="N1115" s="30"/>
      <c r="O1115" s="30"/>
    </row>
    <row r="1116" spans="1:15" ht="15.75" customHeight="1" x14ac:dyDescent="0.25">
      <c r="A1116" s="4" t="s">
        <v>1327</v>
      </c>
      <c r="B1116" s="3" t="s">
        <v>1326</v>
      </c>
      <c r="C1116" s="9">
        <v>3</v>
      </c>
      <c r="D1116" s="9">
        <v>10</v>
      </c>
      <c r="E1116" s="9">
        <v>0.5</v>
      </c>
      <c r="F1116" s="9">
        <v>1</v>
      </c>
      <c r="G1116" s="9">
        <v>3</v>
      </c>
      <c r="H1116" s="9">
        <v>3.5</v>
      </c>
      <c r="I1116" s="9">
        <v>4</v>
      </c>
      <c r="J1116" s="9">
        <v>6</v>
      </c>
      <c r="K1116" s="9">
        <v>5</v>
      </c>
      <c r="L1116" s="34">
        <v>6</v>
      </c>
      <c r="M1116" s="30" t="s">
        <v>1820</v>
      </c>
      <c r="N1116" s="30"/>
      <c r="O1116" s="30"/>
    </row>
    <row r="1117" spans="1:15" ht="15.75" customHeight="1" x14ac:dyDescent="0.25">
      <c r="A1117" s="4" t="s">
        <v>1329</v>
      </c>
      <c r="B1117" s="3" t="s">
        <v>1328</v>
      </c>
      <c r="C1117" s="16">
        <v>20</v>
      </c>
      <c r="D1117" s="16">
        <v>90</v>
      </c>
      <c r="E1117" s="16">
        <v>1.8</v>
      </c>
      <c r="F1117" s="16">
        <v>2.6</v>
      </c>
      <c r="G1117" s="16">
        <v>2.6</v>
      </c>
      <c r="H1117" s="16">
        <v>4</v>
      </c>
      <c r="I1117" s="4"/>
      <c r="J1117" s="4"/>
      <c r="K1117" s="4"/>
      <c r="L1117" s="30"/>
      <c r="M1117" s="30" t="s">
        <v>1609</v>
      </c>
      <c r="N1117" s="30"/>
      <c r="O1117" s="30"/>
    </row>
    <row r="1118" spans="1:15" ht="15.75" customHeight="1" x14ac:dyDescent="0.25">
      <c r="A1118" s="4" t="s">
        <v>1331</v>
      </c>
      <c r="B1118" s="3" t="s">
        <v>1330</v>
      </c>
      <c r="C1118" s="16">
        <v>7</v>
      </c>
      <c r="D1118" s="16">
        <v>30</v>
      </c>
      <c r="E1118" s="16">
        <v>0.8</v>
      </c>
      <c r="F1118" s="16">
        <v>2.5</v>
      </c>
      <c r="G1118" s="16">
        <v>3.1</v>
      </c>
      <c r="H1118" s="16">
        <v>4.5</v>
      </c>
      <c r="I1118" s="4"/>
      <c r="J1118" s="4"/>
      <c r="K1118" s="16">
        <v>6</v>
      </c>
      <c r="L1118" s="31">
        <v>12.8</v>
      </c>
      <c r="M1118" s="30" t="s">
        <v>1609</v>
      </c>
      <c r="N1118" s="30"/>
      <c r="O1118" s="30"/>
    </row>
    <row r="1119" spans="1:15" ht="15.75" customHeight="1" x14ac:dyDescent="0.25">
      <c r="A1119" s="4" t="s">
        <v>1333</v>
      </c>
      <c r="B1119" s="3" t="s">
        <v>1332</v>
      </c>
      <c r="C1119" s="16">
        <v>8</v>
      </c>
      <c r="D1119" s="16">
        <v>90</v>
      </c>
      <c r="E1119" s="16">
        <v>1.5</v>
      </c>
      <c r="F1119" s="16">
        <v>4.5</v>
      </c>
      <c r="G1119" s="16">
        <v>3.6</v>
      </c>
      <c r="H1119" s="16">
        <v>5.8</v>
      </c>
      <c r="I1119" s="9">
        <v>30</v>
      </c>
      <c r="J1119" s="9">
        <v>70</v>
      </c>
      <c r="K1119" s="7">
        <v>10</v>
      </c>
      <c r="L1119" s="42">
        <v>35</v>
      </c>
      <c r="M1119" s="30" t="s">
        <v>1609</v>
      </c>
      <c r="N1119" s="30" t="s">
        <v>1820</v>
      </c>
      <c r="O1119" s="30" t="s">
        <v>1833</v>
      </c>
    </row>
    <row r="1120" spans="1:15" ht="15.75" customHeight="1" x14ac:dyDescent="0.25">
      <c r="A1120" s="4" t="s">
        <v>1335</v>
      </c>
      <c r="B1120" s="3" t="s">
        <v>1334</v>
      </c>
      <c r="C1120" s="16">
        <v>17</v>
      </c>
      <c r="D1120" s="16">
        <v>48</v>
      </c>
      <c r="E1120" s="16">
        <v>1.3</v>
      </c>
      <c r="F1120" s="16">
        <v>3</v>
      </c>
      <c r="G1120" s="16">
        <v>2.5</v>
      </c>
      <c r="H1120" s="16">
        <v>3.9</v>
      </c>
      <c r="I1120" s="9">
        <v>7</v>
      </c>
      <c r="J1120" s="9">
        <v>20</v>
      </c>
      <c r="K1120" s="4"/>
      <c r="L1120" s="30"/>
      <c r="M1120" s="30" t="s">
        <v>1609</v>
      </c>
      <c r="N1120" s="30" t="s">
        <v>1820</v>
      </c>
      <c r="O1120" s="30"/>
    </row>
    <row r="1121" spans="1:15" ht="15.75" customHeight="1" x14ac:dyDescent="0.25">
      <c r="A1121" s="4" t="s">
        <v>2852</v>
      </c>
      <c r="B1121" s="3" t="s">
        <v>2853</v>
      </c>
      <c r="C1121" s="4"/>
      <c r="D1121" s="4"/>
      <c r="E1121" s="4"/>
      <c r="F1121" s="4"/>
      <c r="G1121" s="4"/>
      <c r="H1121" s="4"/>
      <c r="I1121" s="4"/>
      <c r="J1121" s="4"/>
      <c r="K1121" s="4"/>
      <c r="L1121" s="30"/>
      <c r="M1121" s="30"/>
      <c r="N1121" s="30"/>
      <c r="O1121" s="30"/>
    </row>
    <row r="1122" spans="1:15" ht="15.75" customHeight="1" x14ac:dyDescent="0.25">
      <c r="A1122" s="4" t="s">
        <v>1337</v>
      </c>
      <c r="B1122" s="3" t="s">
        <v>1336</v>
      </c>
      <c r="C1122" s="16">
        <v>4</v>
      </c>
      <c r="D1122" s="16">
        <v>15</v>
      </c>
      <c r="E1122" s="16">
        <v>1.5</v>
      </c>
      <c r="F1122" s="16">
        <v>2</v>
      </c>
      <c r="G1122" s="16">
        <v>2</v>
      </c>
      <c r="H1122" s="16">
        <v>2.2000000000000002</v>
      </c>
      <c r="I1122" s="16">
        <v>10</v>
      </c>
      <c r="J1122" s="16">
        <v>15</v>
      </c>
      <c r="K1122" s="4"/>
      <c r="L1122" s="30"/>
      <c r="M1122" s="30" t="s">
        <v>1609</v>
      </c>
      <c r="N1122" s="30"/>
      <c r="O1122" s="30"/>
    </row>
    <row r="1123" spans="1:15" ht="15.75" customHeight="1" x14ac:dyDescent="0.25">
      <c r="A1123" s="4" t="s">
        <v>1339</v>
      </c>
      <c r="B1123" s="3" t="s">
        <v>1338</v>
      </c>
      <c r="C1123" s="39">
        <v>3</v>
      </c>
      <c r="D1123" s="39">
        <v>11</v>
      </c>
      <c r="E1123" s="39">
        <v>1.5</v>
      </c>
      <c r="F1123" s="39">
        <v>3</v>
      </c>
      <c r="G1123" s="39">
        <v>2.5</v>
      </c>
      <c r="H1123" s="39">
        <v>2.6</v>
      </c>
      <c r="I1123" s="39">
        <v>5</v>
      </c>
      <c r="J1123" s="39">
        <v>15</v>
      </c>
      <c r="K1123" s="39">
        <v>5</v>
      </c>
      <c r="L1123" s="40">
        <v>9</v>
      </c>
      <c r="M1123" s="30" t="s">
        <v>2854</v>
      </c>
      <c r="N1123" s="30"/>
      <c r="O1123" s="30"/>
    </row>
    <row r="1124" spans="1:15" ht="15.75" customHeight="1" x14ac:dyDescent="0.25">
      <c r="A1124" s="4" t="s">
        <v>2855</v>
      </c>
      <c r="B1124" s="3" t="s">
        <v>2856</v>
      </c>
      <c r="C1124" s="4"/>
      <c r="D1124" s="4"/>
      <c r="E1124" s="4"/>
      <c r="F1124" s="4"/>
      <c r="G1124" s="4"/>
      <c r="H1124" s="4"/>
      <c r="I1124" s="4"/>
      <c r="J1124" s="4"/>
      <c r="K1124" s="4"/>
      <c r="L1124" s="30"/>
      <c r="M1124" s="30"/>
      <c r="N1124" s="30"/>
      <c r="O1124" s="30"/>
    </row>
    <row r="1125" spans="1:15" ht="15.75" customHeight="1" x14ac:dyDescent="0.25">
      <c r="A1125" s="4" t="s">
        <v>1341</v>
      </c>
      <c r="B1125" s="3" t="s">
        <v>1340</v>
      </c>
      <c r="C1125" s="57">
        <v>20</v>
      </c>
      <c r="D1125" s="57">
        <v>60</v>
      </c>
      <c r="E1125" s="4"/>
      <c r="F1125" s="4"/>
      <c r="G1125" s="57">
        <v>3.5</v>
      </c>
      <c r="H1125" s="57">
        <v>4</v>
      </c>
      <c r="I1125" s="57">
        <v>0</v>
      </c>
      <c r="J1125" s="57">
        <v>0</v>
      </c>
      <c r="K1125" s="57">
        <v>30</v>
      </c>
      <c r="L1125" s="63">
        <v>50</v>
      </c>
      <c r="M1125" s="30" t="s">
        <v>2061</v>
      </c>
      <c r="N1125" s="30"/>
      <c r="O1125" s="30"/>
    </row>
    <row r="1126" spans="1:15" ht="15.75" customHeight="1" x14ac:dyDescent="0.25">
      <c r="A1126" s="4" t="s">
        <v>1343</v>
      </c>
      <c r="B1126" s="3" t="s">
        <v>1342</v>
      </c>
      <c r="C1126" s="9">
        <v>5</v>
      </c>
      <c r="D1126" s="9">
        <v>20</v>
      </c>
      <c r="E1126" s="9">
        <v>1</v>
      </c>
      <c r="F1126" s="9">
        <v>2</v>
      </c>
      <c r="G1126" s="9">
        <v>2.5</v>
      </c>
      <c r="H1126" s="9">
        <v>4</v>
      </c>
      <c r="I1126" s="9">
        <v>0</v>
      </c>
      <c r="J1126" s="9">
        <v>0</v>
      </c>
      <c r="K1126" s="9">
        <v>10</v>
      </c>
      <c r="L1126" s="34">
        <v>20</v>
      </c>
      <c r="M1126" s="30" t="s">
        <v>1820</v>
      </c>
      <c r="N1126" s="30"/>
      <c r="O1126" s="30"/>
    </row>
    <row r="1127" spans="1:15" ht="15.75" customHeight="1" x14ac:dyDescent="0.25">
      <c r="A1127" s="4" t="s">
        <v>2857</v>
      </c>
      <c r="B1127" s="3" t="s">
        <v>2858</v>
      </c>
      <c r="C1127" s="4"/>
      <c r="D1127" s="4"/>
      <c r="E1127" s="4"/>
      <c r="F1127" s="4"/>
      <c r="G1127" s="4"/>
      <c r="H1127" s="4"/>
      <c r="I1127" s="4"/>
      <c r="J1127" s="4"/>
      <c r="K1127" s="4"/>
      <c r="L1127" s="30"/>
      <c r="M1127" s="30"/>
      <c r="N1127" s="30"/>
      <c r="O1127" s="30"/>
    </row>
    <row r="1128" spans="1:15" ht="15.75" customHeight="1" x14ac:dyDescent="0.25">
      <c r="A1128" s="4" t="s">
        <v>2859</v>
      </c>
      <c r="B1128" s="3" t="s">
        <v>2860</v>
      </c>
      <c r="C1128" s="4"/>
      <c r="D1128" s="4"/>
      <c r="E1128" s="4"/>
      <c r="F1128" s="4"/>
      <c r="G1128" s="4"/>
      <c r="H1128" s="4"/>
      <c r="I1128" s="4"/>
      <c r="J1128" s="4"/>
      <c r="K1128" s="4"/>
      <c r="L1128" s="30"/>
      <c r="M1128" s="30"/>
      <c r="N1128" s="30"/>
      <c r="O1128" s="30"/>
    </row>
    <row r="1129" spans="1:15" ht="15.75" customHeight="1" x14ac:dyDescent="0.25">
      <c r="A1129" s="4" t="s">
        <v>2861</v>
      </c>
      <c r="B1129" s="3" t="s">
        <v>2862</v>
      </c>
      <c r="C1129" s="4"/>
      <c r="D1129" s="4"/>
      <c r="E1129" s="4"/>
      <c r="F1129" s="4"/>
      <c r="G1129" s="4"/>
      <c r="H1129" s="4"/>
      <c r="I1129" s="4"/>
      <c r="J1129" s="4"/>
      <c r="K1129" s="4"/>
      <c r="L1129" s="30"/>
      <c r="M1129" s="30"/>
      <c r="N1129" s="30"/>
      <c r="O1129" s="30"/>
    </row>
    <row r="1130" spans="1:15" ht="15.75" customHeight="1" x14ac:dyDescent="0.25">
      <c r="A1130" s="4" t="s">
        <v>2863</v>
      </c>
      <c r="B1130" s="3" t="s">
        <v>2864</v>
      </c>
      <c r="C1130" s="4"/>
      <c r="D1130" s="4"/>
      <c r="E1130" s="4"/>
      <c r="F1130" s="4"/>
      <c r="G1130" s="4"/>
      <c r="H1130" s="4"/>
      <c r="I1130" s="4"/>
      <c r="J1130" s="4"/>
      <c r="K1130" s="4"/>
      <c r="L1130" s="30"/>
      <c r="M1130" s="30"/>
      <c r="N1130" s="30"/>
      <c r="O1130" s="30"/>
    </row>
    <row r="1131" spans="1:15" ht="15.75" customHeight="1" x14ac:dyDescent="0.25">
      <c r="A1131" s="4" t="s">
        <v>2865</v>
      </c>
      <c r="B1131" s="3" t="s">
        <v>2866</v>
      </c>
      <c r="C1131" s="4"/>
      <c r="D1131" s="4"/>
      <c r="E1131" s="4"/>
      <c r="F1131" s="4"/>
      <c r="G1131" s="4"/>
      <c r="H1131" s="4"/>
      <c r="I1131" s="4"/>
      <c r="J1131" s="4"/>
      <c r="K1131" s="4"/>
      <c r="L1131" s="30"/>
      <c r="M1131" s="30"/>
      <c r="N1131" s="30"/>
      <c r="O1131" s="30"/>
    </row>
    <row r="1132" spans="1:15" ht="15.75" customHeight="1" x14ac:dyDescent="0.25">
      <c r="A1132" s="4" t="s">
        <v>2867</v>
      </c>
      <c r="B1132" s="3" t="s">
        <v>2868</v>
      </c>
      <c r="C1132" s="4"/>
      <c r="D1132" s="4"/>
      <c r="E1132" s="4"/>
      <c r="F1132" s="4"/>
      <c r="G1132" s="4"/>
      <c r="H1132" s="4"/>
      <c r="I1132" s="4"/>
      <c r="J1132" s="4"/>
      <c r="K1132" s="4"/>
      <c r="L1132" s="30"/>
      <c r="M1132" s="30"/>
      <c r="N1132" s="30"/>
      <c r="O1132" s="30"/>
    </row>
    <row r="1133" spans="1:15" ht="15.75" customHeight="1" x14ac:dyDescent="0.25">
      <c r="A1133" s="4" t="s">
        <v>2869</v>
      </c>
      <c r="B1133" s="3" t="s">
        <v>2870</v>
      </c>
      <c r="C1133" s="4"/>
      <c r="D1133" s="4"/>
      <c r="E1133" s="4"/>
      <c r="F1133" s="4"/>
      <c r="G1133" s="4"/>
      <c r="H1133" s="4"/>
      <c r="I1133" s="4"/>
      <c r="J1133" s="4"/>
      <c r="K1133" s="4"/>
      <c r="L1133" s="30"/>
      <c r="M1133" s="30"/>
      <c r="N1133" s="30"/>
      <c r="O1133" s="30"/>
    </row>
    <row r="1134" spans="1:15" ht="15.75" customHeight="1" x14ac:dyDescent="0.25">
      <c r="A1134" s="4" t="s">
        <v>2871</v>
      </c>
      <c r="B1134" s="3" t="s">
        <v>2872</v>
      </c>
      <c r="C1134" s="4"/>
      <c r="D1134" s="4"/>
      <c r="E1134" s="4"/>
      <c r="F1134" s="4"/>
      <c r="G1134" s="4"/>
      <c r="H1134" s="4"/>
      <c r="I1134" s="4"/>
      <c r="J1134" s="4"/>
      <c r="K1134" s="4"/>
      <c r="L1134" s="30"/>
      <c r="M1134" s="30"/>
      <c r="N1134" s="30"/>
      <c r="O1134" s="30"/>
    </row>
    <row r="1135" spans="1:15" ht="15.75" customHeight="1" x14ac:dyDescent="0.25">
      <c r="A1135" s="4" t="s">
        <v>1347</v>
      </c>
      <c r="B1135" s="3" t="s">
        <v>1346</v>
      </c>
      <c r="C1135" s="16">
        <v>6</v>
      </c>
      <c r="D1135" s="16">
        <v>35</v>
      </c>
      <c r="E1135" s="16">
        <v>2</v>
      </c>
      <c r="F1135" s="16">
        <v>3</v>
      </c>
      <c r="G1135" s="16">
        <v>2.5</v>
      </c>
      <c r="H1135" s="16">
        <v>3.3</v>
      </c>
      <c r="I1135" s="16">
        <v>10</v>
      </c>
      <c r="J1135" s="16">
        <v>31</v>
      </c>
      <c r="K1135" s="47">
        <v>10</v>
      </c>
      <c r="L1135" s="48">
        <v>20</v>
      </c>
      <c r="M1135" s="30" t="s">
        <v>1609</v>
      </c>
      <c r="N1135" s="30" t="s">
        <v>1872</v>
      </c>
      <c r="O1135" s="30"/>
    </row>
    <row r="1136" spans="1:15" ht="15.75" customHeight="1" x14ac:dyDescent="0.25">
      <c r="A1136" s="4" t="s">
        <v>2873</v>
      </c>
      <c r="B1136" s="3" t="s">
        <v>2874</v>
      </c>
      <c r="C1136" s="4"/>
      <c r="D1136" s="4"/>
      <c r="E1136" s="4"/>
      <c r="F1136" s="4"/>
      <c r="G1136" s="4"/>
      <c r="H1136" s="4"/>
      <c r="I1136" s="4"/>
      <c r="J1136" s="4"/>
      <c r="K1136" s="4"/>
      <c r="L1136" s="30"/>
      <c r="M1136" s="30"/>
      <c r="N1136" s="30"/>
      <c r="O1136" s="30"/>
    </row>
    <row r="1137" spans="1:15" ht="15.75" customHeight="1" x14ac:dyDescent="0.25">
      <c r="A1137" s="4" t="s">
        <v>2875</v>
      </c>
      <c r="B1137" s="3" t="s">
        <v>2876</v>
      </c>
      <c r="C1137" s="4"/>
      <c r="D1137" s="4"/>
      <c r="E1137" s="4"/>
      <c r="F1137" s="4"/>
      <c r="G1137" s="4"/>
      <c r="H1137" s="4"/>
      <c r="I1137" s="4"/>
      <c r="J1137" s="4"/>
      <c r="K1137" s="4"/>
      <c r="L1137" s="30"/>
      <c r="M1137" s="30"/>
      <c r="N1137" s="30"/>
      <c r="O1137" s="30"/>
    </row>
    <row r="1138" spans="1:15" ht="15.75" customHeight="1" x14ac:dyDescent="0.25">
      <c r="A1138" s="4" t="s">
        <v>2877</v>
      </c>
      <c r="B1138" s="3" t="s">
        <v>2878</v>
      </c>
      <c r="C1138" s="4"/>
      <c r="D1138" s="4"/>
      <c r="E1138" s="4"/>
      <c r="F1138" s="4"/>
      <c r="G1138" s="4"/>
      <c r="H1138" s="4"/>
      <c r="I1138" s="4"/>
      <c r="J1138" s="4"/>
      <c r="K1138" s="4"/>
      <c r="L1138" s="30"/>
      <c r="M1138" s="30"/>
      <c r="N1138" s="30"/>
      <c r="O1138" s="30"/>
    </row>
    <row r="1139" spans="1:15" ht="15.75" customHeight="1" x14ac:dyDescent="0.25">
      <c r="A1139" s="4" t="s">
        <v>2879</v>
      </c>
      <c r="B1139" s="3" t="s">
        <v>2880</v>
      </c>
      <c r="C1139" s="4"/>
      <c r="D1139" s="4"/>
      <c r="E1139" s="4"/>
      <c r="F1139" s="4"/>
      <c r="G1139" s="4"/>
      <c r="H1139" s="4"/>
      <c r="I1139" s="4"/>
      <c r="J1139" s="4"/>
      <c r="K1139" s="4"/>
      <c r="L1139" s="30"/>
      <c r="M1139" s="30"/>
      <c r="N1139" s="30"/>
      <c r="O1139" s="30"/>
    </row>
    <row r="1140" spans="1:15" ht="15.75" customHeight="1" x14ac:dyDescent="0.25">
      <c r="A1140" s="4" t="s">
        <v>1349</v>
      </c>
      <c r="B1140" s="3" t="s">
        <v>1348</v>
      </c>
      <c r="C1140" s="16">
        <v>40</v>
      </c>
      <c r="D1140" s="16">
        <v>120</v>
      </c>
      <c r="E1140" s="16">
        <v>2.5</v>
      </c>
      <c r="F1140" s="16">
        <v>4.5999999999999996</v>
      </c>
      <c r="G1140" s="16">
        <v>2.8</v>
      </c>
      <c r="H1140" s="16">
        <v>4.0999999999999996</v>
      </c>
      <c r="I1140" s="16">
        <v>3.2</v>
      </c>
      <c r="J1140" s="16">
        <v>11</v>
      </c>
      <c r="K1140" s="16">
        <v>3.2</v>
      </c>
      <c r="L1140" s="31">
        <v>11</v>
      </c>
      <c r="M1140" s="30" t="s">
        <v>1609</v>
      </c>
      <c r="N1140" s="30"/>
      <c r="O1140" s="30"/>
    </row>
    <row r="1141" spans="1:15" ht="15.75" customHeight="1" x14ac:dyDescent="0.25">
      <c r="A1141" s="4" t="s">
        <v>1351</v>
      </c>
      <c r="B1141" s="3" t="s">
        <v>1350</v>
      </c>
      <c r="C1141" s="7">
        <v>7</v>
      </c>
      <c r="D1141" s="7">
        <v>20</v>
      </c>
      <c r="E1141" s="7">
        <v>1.5</v>
      </c>
      <c r="F1141" s="7">
        <v>7</v>
      </c>
      <c r="G1141" s="7">
        <v>2.5</v>
      </c>
      <c r="H1141" s="7">
        <v>3</v>
      </c>
      <c r="I1141" s="8">
        <v>5</v>
      </c>
      <c r="J1141" s="8">
        <v>12</v>
      </c>
      <c r="K1141" s="8">
        <v>5</v>
      </c>
      <c r="L1141" s="53">
        <v>12</v>
      </c>
      <c r="M1141" s="30" t="s">
        <v>1833</v>
      </c>
      <c r="N1141" s="30" t="s">
        <v>1608</v>
      </c>
      <c r="O1141" s="30"/>
    </row>
    <row r="1142" spans="1:15" ht="15.75" customHeight="1" x14ac:dyDescent="0.25">
      <c r="A1142" s="4" t="s">
        <v>1353</v>
      </c>
      <c r="B1142" s="3" t="s">
        <v>1352</v>
      </c>
      <c r="C1142" s="16">
        <v>8</v>
      </c>
      <c r="D1142" s="16">
        <v>90</v>
      </c>
      <c r="E1142" s="16">
        <v>0.9</v>
      </c>
      <c r="F1142" s="16">
        <v>6.3</v>
      </c>
      <c r="G1142" s="16">
        <v>2.2000000000000002</v>
      </c>
      <c r="H1142" s="16">
        <v>5.5</v>
      </c>
      <c r="I1142" s="9">
        <v>7</v>
      </c>
      <c r="J1142" s="9">
        <v>20</v>
      </c>
      <c r="K1142" s="4"/>
      <c r="L1142" s="30"/>
      <c r="M1142" s="30" t="s">
        <v>1609</v>
      </c>
      <c r="N1142" s="30" t="s">
        <v>1820</v>
      </c>
      <c r="O1142" s="30"/>
    </row>
    <row r="1143" spans="1:15" ht="15.75" customHeight="1" x14ac:dyDescent="0.25">
      <c r="A1143" s="4" t="s">
        <v>1355</v>
      </c>
      <c r="B1143" s="3" t="s">
        <v>1354</v>
      </c>
      <c r="C1143" s="16">
        <v>2.5</v>
      </c>
      <c r="D1143" s="16">
        <v>34</v>
      </c>
      <c r="E1143" s="16">
        <v>1.9</v>
      </c>
      <c r="F1143" s="16">
        <v>4.9000000000000004</v>
      </c>
      <c r="G1143" s="16">
        <v>3.2</v>
      </c>
      <c r="H1143" s="16">
        <v>4.9000000000000004</v>
      </c>
      <c r="I1143" s="4"/>
      <c r="J1143" s="4"/>
      <c r="K1143" s="16">
        <v>1.6</v>
      </c>
      <c r="L1143" s="31">
        <v>3.4</v>
      </c>
      <c r="M1143" s="30" t="s">
        <v>1609</v>
      </c>
      <c r="N1143" s="30"/>
      <c r="O1143" s="30"/>
    </row>
    <row r="1144" spans="1:15" ht="15.75" customHeight="1" x14ac:dyDescent="0.25">
      <c r="A1144" s="4" t="s">
        <v>1357</v>
      </c>
      <c r="B1144" s="3" t="s">
        <v>1356</v>
      </c>
      <c r="C1144" s="16">
        <v>30</v>
      </c>
      <c r="D1144" s="16">
        <v>90</v>
      </c>
      <c r="E1144" s="16">
        <v>4</v>
      </c>
      <c r="F1144" s="16">
        <v>8</v>
      </c>
      <c r="G1144" s="16">
        <v>3.4</v>
      </c>
      <c r="H1144" s="16">
        <v>4.5</v>
      </c>
      <c r="I1144" s="16">
        <v>10</v>
      </c>
      <c r="J1144" s="16">
        <v>55</v>
      </c>
      <c r="K1144" s="16">
        <v>15</v>
      </c>
      <c r="L1144" s="31">
        <v>50</v>
      </c>
      <c r="M1144" s="30" t="s">
        <v>1609</v>
      </c>
      <c r="N1144" s="30"/>
      <c r="O1144" s="30"/>
    </row>
    <row r="1145" spans="1:15" ht="15.75" customHeight="1" x14ac:dyDescent="0.25">
      <c r="A1145" s="4" t="s">
        <v>2881</v>
      </c>
      <c r="B1145" s="3" t="s">
        <v>2882</v>
      </c>
      <c r="C1145" s="4"/>
      <c r="D1145" s="4"/>
      <c r="E1145" s="4"/>
      <c r="F1145" s="4"/>
      <c r="G1145" s="4"/>
      <c r="H1145" s="4"/>
      <c r="I1145" s="4"/>
      <c r="J1145" s="4"/>
      <c r="K1145" s="4"/>
      <c r="L1145" s="30"/>
      <c r="M1145" s="30"/>
      <c r="N1145" s="30"/>
      <c r="O1145" s="30"/>
    </row>
    <row r="1146" spans="1:15" ht="15.75" customHeight="1" x14ac:dyDescent="0.25">
      <c r="A1146" s="4" t="s">
        <v>1359</v>
      </c>
      <c r="B1146" s="3" t="s">
        <v>1358</v>
      </c>
      <c r="C1146" s="16">
        <v>35</v>
      </c>
      <c r="D1146" s="16">
        <v>65</v>
      </c>
      <c r="E1146" s="39">
        <v>2</v>
      </c>
      <c r="F1146" s="39">
        <v>3</v>
      </c>
      <c r="G1146" s="16">
        <v>3</v>
      </c>
      <c r="H1146" s="16">
        <v>3</v>
      </c>
      <c r="I1146" s="39">
        <v>15</v>
      </c>
      <c r="J1146" s="39">
        <v>40</v>
      </c>
      <c r="K1146" s="4"/>
      <c r="L1146" s="30"/>
      <c r="M1146" s="30" t="s">
        <v>1609</v>
      </c>
      <c r="N1146" s="30" t="s">
        <v>2883</v>
      </c>
      <c r="O1146" s="30"/>
    </row>
    <row r="1147" spans="1:15" ht="15.75" customHeight="1" x14ac:dyDescent="0.25">
      <c r="A1147" s="4" t="s">
        <v>1361</v>
      </c>
      <c r="B1147" s="3" t="s">
        <v>1360</v>
      </c>
      <c r="C1147" s="7">
        <v>20</v>
      </c>
      <c r="D1147" s="7">
        <v>80</v>
      </c>
      <c r="E1147" s="7">
        <v>20</v>
      </c>
      <c r="F1147" s="7">
        <v>50</v>
      </c>
      <c r="G1147" s="7">
        <v>3</v>
      </c>
      <c r="H1147" s="7">
        <v>4</v>
      </c>
      <c r="I1147" s="7">
        <v>5</v>
      </c>
      <c r="J1147" s="7">
        <v>14</v>
      </c>
      <c r="K1147" s="7">
        <v>5</v>
      </c>
      <c r="L1147" s="42">
        <v>14</v>
      </c>
      <c r="M1147" s="30" t="s">
        <v>1833</v>
      </c>
      <c r="N1147" s="30"/>
      <c r="O1147" s="30"/>
    </row>
    <row r="1148" spans="1:15" ht="15.75" customHeight="1" x14ac:dyDescent="0.25">
      <c r="A1148" s="4" t="s">
        <v>2884</v>
      </c>
      <c r="B1148" s="3" t="s">
        <v>2885</v>
      </c>
      <c r="C1148" s="4"/>
      <c r="D1148" s="4"/>
      <c r="E1148" s="4"/>
      <c r="F1148" s="4"/>
      <c r="G1148" s="4"/>
      <c r="H1148" s="4"/>
      <c r="I1148" s="4"/>
      <c r="J1148" s="4"/>
      <c r="K1148" s="4"/>
      <c r="L1148" s="30"/>
      <c r="M1148" s="30"/>
      <c r="N1148" s="30"/>
      <c r="O1148" s="30"/>
    </row>
    <row r="1149" spans="1:15" ht="15.75" customHeight="1" x14ac:dyDescent="0.25">
      <c r="A1149" s="4" t="s">
        <v>1363</v>
      </c>
      <c r="B1149" s="3" t="s">
        <v>1362</v>
      </c>
      <c r="C1149" s="4"/>
      <c r="D1149" s="4"/>
      <c r="E1149" s="4"/>
      <c r="F1149" s="4"/>
      <c r="G1149" s="62">
        <v>3.2</v>
      </c>
      <c r="H1149" s="62">
        <v>4</v>
      </c>
      <c r="I1149" s="4"/>
      <c r="J1149" s="4"/>
      <c r="K1149" s="4"/>
      <c r="L1149" s="30"/>
      <c r="M1149" s="30" t="s">
        <v>2429</v>
      </c>
      <c r="N1149" s="30"/>
      <c r="O1149" s="30"/>
    </row>
    <row r="1150" spans="1:15" ht="15.75" customHeight="1" x14ac:dyDescent="0.25">
      <c r="A1150" s="4" t="s">
        <v>2886</v>
      </c>
      <c r="B1150" s="3" t="s">
        <v>2887</v>
      </c>
      <c r="C1150" s="4"/>
      <c r="D1150" s="4"/>
      <c r="E1150" s="4"/>
      <c r="F1150" s="4"/>
      <c r="G1150" s="4"/>
      <c r="H1150" s="4"/>
      <c r="I1150" s="4"/>
      <c r="J1150" s="4"/>
      <c r="K1150" s="4"/>
      <c r="L1150" s="30"/>
      <c r="M1150" s="30"/>
      <c r="N1150" s="30"/>
      <c r="O1150" s="30"/>
    </row>
    <row r="1151" spans="1:15" ht="15.75" customHeight="1" x14ac:dyDescent="0.25">
      <c r="A1151" s="4" t="s">
        <v>2888</v>
      </c>
      <c r="B1151" s="3" t="s">
        <v>2889</v>
      </c>
      <c r="C1151" s="4"/>
      <c r="D1151" s="4"/>
      <c r="E1151" s="4"/>
      <c r="F1151" s="4"/>
      <c r="G1151" s="4"/>
      <c r="H1151" s="4"/>
      <c r="I1151" s="4"/>
      <c r="J1151" s="4"/>
      <c r="K1151" s="4"/>
      <c r="L1151" s="30"/>
      <c r="M1151" s="30"/>
      <c r="N1151" s="30"/>
      <c r="O1151" s="30"/>
    </row>
    <row r="1152" spans="1:15" ht="15.75" customHeight="1" x14ac:dyDescent="0.25">
      <c r="A1152" s="4" t="s">
        <v>2890</v>
      </c>
      <c r="B1152" s="3" t="s">
        <v>2891</v>
      </c>
      <c r="C1152" s="4"/>
      <c r="D1152" s="4"/>
      <c r="E1152" s="4"/>
      <c r="F1152" s="4"/>
      <c r="G1152" s="4"/>
      <c r="H1152" s="4"/>
      <c r="I1152" s="4"/>
      <c r="J1152" s="4"/>
      <c r="K1152" s="4"/>
      <c r="L1152" s="30"/>
      <c r="M1152" s="30"/>
      <c r="N1152" s="30"/>
      <c r="O1152" s="30"/>
    </row>
    <row r="1153" spans="1:15" ht="15.75" customHeight="1" x14ac:dyDescent="0.25">
      <c r="A1153" s="4" t="s">
        <v>2892</v>
      </c>
      <c r="B1153" s="3" t="s">
        <v>2893</v>
      </c>
      <c r="C1153" s="4"/>
      <c r="D1153" s="4"/>
      <c r="E1153" s="4"/>
      <c r="F1153" s="4"/>
      <c r="G1153" s="4"/>
      <c r="H1153" s="4"/>
      <c r="I1153" s="4"/>
      <c r="J1153" s="4"/>
      <c r="K1153" s="4"/>
      <c r="L1153" s="30"/>
      <c r="M1153" s="30"/>
      <c r="N1153" s="30"/>
      <c r="O1153" s="30"/>
    </row>
    <row r="1154" spans="1:15" ht="15.75" customHeight="1" x14ac:dyDescent="0.25">
      <c r="A1154" s="4" t="s">
        <v>2894</v>
      </c>
      <c r="B1154" s="3" t="s">
        <v>2895</v>
      </c>
      <c r="C1154" s="4"/>
      <c r="D1154" s="4"/>
      <c r="E1154" s="4"/>
      <c r="F1154" s="4"/>
      <c r="G1154" s="4"/>
      <c r="H1154" s="4"/>
      <c r="I1154" s="4"/>
      <c r="J1154" s="4"/>
      <c r="K1154" s="4"/>
      <c r="L1154" s="30"/>
      <c r="M1154" s="30"/>
      <c r="N1154" s="30"/>
      <c r="O1154" s="30"/>
    </row>
    <row r="1155" spans="1:15" ht="15.75" customHeight="1" x14ac:dyDescent="0.25">
      <c r="A1155" s="4" t="s">
        <v>1365</v>
      </c>
      <c r="B1155" s="3" t="s">
        <v>1364</v>
      </c>
      <c r="C1155" s="39">
        <v>70</v>
      </c>
      <c r="D1155" s="39">
        <v>95</v>
      </c>
      <c r="E1155" s="39">
        <v>7.5</v>
      </c>
      <c r="F1155" s="39">
        <v>11</v>
      </c>
      <c r="G1155" s="39">
        <v>7</v>
      </c>
      <c r="H1155" s="39">
        <v>9</v>
      </c>
      <c r="I1155" s="39">
        <v>40</v>
      </c>
      <c r="J1155" s="39">
        <v>60</v>
      </c>
      <c r="K1155" s="4"/>
      <c r="L1155" s="30"/>
      <c r="M1155" s="30" t="s">
        <v>1995</v>
      </c>
      <c r="N1155" s="30"/>
      <c r="O1155" s="30"/>
    </row>
    <row r="1156" spans="1:15" ht="15.75" customHeight="1" x14ac:dyDescent="0.25">
      <c r="A1156" s="4" t="s">
        <v>2896</v>
      </c>
      <c r="B1156" s="3" t="s">
        <v>2897</v>
      </c>
      <c r="C1156" s="4"/>
      <c r="D1156" s="4"/>
      <c r="E1156" s="4"/>
      <c r="F1156" s="4"/>
      <c r="G1156" s="4"/>
      <c r="H1156" s="4"/>
      <c r="I1156" s="4"/>
      <c r="J1156" s="4"/>
      <c r="K1156" s="4"/>
      <c r="L1156" s="30"/>
      <c r="M1156" s="30"/>
      <c r="N1156" s="30"/>
      <c r="O1156" s="30"/>
    </row>
    <row r="1157" spans="1:15" ht="15.75" customHeight="1" x14ac:dyDescent="0.25">
      <c r="A1157" s="4" t="s">
        <v>1367</v>
      </c>
      <c r="B1157" s="3" t="s">
        <v>1366</v>
      </c>
      <c r="C1157" s="16">
        <v>5</v>
      </c>
      <c r="D1157" s="16">
        <v>35</v>
      </c>
      <c r="E1157" s="9">
        <v>1.5</v>
      </c>
      <c r="F1157" s="9">
        <v>3</v>
      </c>
      <c r="G1157" s="9">
        <v>2.5</v>
      </c>
      <c r="H1157" s="9">
        <v>3</v>
      </c>
      <c r="I1157" s="9">
        <v>10</v>
      </c>
      <c r="J1157" s="9">
        <v>15</v>
      </c>
      <c r="K1157" s="9">
        <v>10</v>
      </c>
      <c r="L1157" s="34">
        <v>15</v>
      </c>
      <c r="M1157" s="30" t="s">
        <v>1609</v>
      </c>
      <c r="N1157" s="30" t="s">
        <v>1820</v>
      </c>
      <c r="O1157" s="30"/>
    </row>
    <row r="1158" spans="1:15" ht="15.75" customHeight="1" x14ac:dyDescent="0.25">
      <c r="A1158" s="4" t="s">
        <v>1369</v>
      </c>
      <c r="B1158" s="3" t="s">
        <v>1368</v>
      </c>
      <c r="C1158" s="16">
        <v>20</v>
      </c>
      <c r="D1158" s="16">
        <v>100</v>
      </c>
      <c r="E1158" s="16">
        <v>1.4</v>
      </c>
      <c r="F1158" s="16">
        <v>3</v>
      </c>
      <c r="G1158" s="16">
        <v>4.2</v>
      </c>
      <c r="H1158" s="16">
        <v>6.8</v>
      </c>
      <c r="I1158" s="16">
        <v>7</v>
      </c>
      <c r="J1158" s="16">
        <v>16</v>
      </c>
      <c r="K1158" s="16">
        <v>7</v>
      </c>
      <c r="L1158" s="31">
        <v>16</v>
      </c>
      <c r="M1158" s="30" t="s">
        <v>1609</v>
      </c>
      <c r="N1158" s="30"/>
      <c r="O1158" s="30"/>
    </row>
    <row r="1159" spans="1:15" ht="15.75" customHeight="1" x14ac:dyDescent="0.25">
      <c r="A1159" s="4" t="s">
        <v>1371</v>
      </c>
      <c r="B1159" s="3" t="s">
        <v>1370</v>
      </c>
      <c r="C1159" s="16">
        <v>11</v>
      </c>
      <c r="D1159" s="16">
        <v>65</v>
      </c>
      <c r="E1159" s="16">
        <v>3</v>
      </c>
      <c r="F1159" s="16">
        <v>6</v>
      </c>
      <c r="G1159" s="16">
        <v>2</v>
      </c>
      <c r="H1159" s="16">
        <v>4</v>
      </c>
      <c r="I1159" s="16">
        <v>10</v>
      </c>
      <c r="J1159" s="16">
        <v>25</v>
      </c>
      <c r="K1159" s="4"/>
      <c r="L1159" s="30"/>
      <c r="M1159" s="30" t="s">
        <v>1609</v>
      </c>
      <c r="N1159" s="30"/>
      <c r="O1159" s="30"/>
    </row>
    <row r="1160" spans="1:15" ht="15.75" customHeight="1" x14ac:dyDescent="0.25">
      <c r="A1160" s="4" t="s">
        <v>1373</v>
      </c>
      <c r="B1160" s="3" t="s">
        <v>1372</v>
      </c>
      <c r="C1160" s="16">
        <v>35</v>
      </c>
      <c r="D1160" s="16">
        <v>90</v>
      </c>
      <c r="E1160" s="16">
        <v>3</v>
      </c>
      <c r="F1160" s="16">
        <v>6</v>
      </c>
      <c r="G1160" s="16">
        <v>2</v>
      </c>
      <c r="H1160" s="16">
        <v>4</v>
      </c>
      <c r="I1160" s="16">
        <v>10</v>
      </c>
      <c r="J1160" s="16">
        <v>25</v>
      </c>
      <c r="K1160" s="4"/>
      <c r="L1160" s="30"/>
      <c r="M1160" s="30" t="s">
        <v>1609</v>
      </c>
      <c r="N1160" s="30"/>
      <c r="O1160" s="30"/>
    </row>
    <row r="1161" spans="1:15" ht="15.75" customHeight="1" x14ac:dyDescent="0.25">
      <c r="A1161" s="4" t="s">
        <v>2898</v>
      </c>
      <c r="B1161" s="3" t="s">
        <v>2899</v>
      </c>
      <c r="C1161" s="4"/>
      <c r="D1161" s="4"/>
      <c r="E1161" s="4"/>
      <c r="F1161" s="4"/>
      <c r="G1161" s="4"/>
      <c r="H1161" s="4"/>
      <c r="I1161" s="4"/>
      <c r="J1161" s="4"/>
      <c r="K1161" s="4"/>
      <c r="L1161" s="30"/>
      <c r="M1161" s="30"/>
      <c r="N1161" s="30"/>
      <c r="O1161" s="30"/>
    </row>
    <row r="1162" spans="1:15" ht="15.75" customHeight="1" x14ac:dyDescent="0.25">
      <c r="A1162" s="4" t="s">
        <v>1375</v>
      </c>
      <c r="B1162" s="3" t="s">
        <v>1374</v>
      </c>
      <c r="C1162" s="41">
        <v>2</v>
      </c>
      <c r="D1162" s="41">
        <v>35</v>
      </c>
      <c r="E1162" s="41">
        <v>2</v>
      </c>
      <c r="F1162" s="41">
        <v>4</v>
      </c>
      <c r="G1162" s="41">
        <v>3.7</v>
      </c>
      <c r="H1162" s="41">
        <v>4.2</v>
      </c>
      <c r="I1162" s="41">
        <v>6</v>
      </c>
      <c r="J1162" s="41">
        <v>18</v>
      </c>
      <c r="K1162" s="41">
        <v>10</v>
      </c>
      <c r="L1162" s="49">
        <v>20</v>
      </c>
      <c r="M1162" s="30" t="s">
        <v>1832</v>
      </c>
      <c r="N1162" s="30"/>
      <c r="O1162" s="30"/>
    </row>
    <row r="1163" spans="1:15" ht="15.75" customHeight="1" x14ac:dyDescent="0.25">
      <c r="A1163" s="4" t="s">
        <v>1377</v>
      </c>
      <c r="B1163" s="3" t="s">
        <v>1376</v>
      </c>
      <c r="C1163" s="43">
        <v>25</v>
      </c>
      <c r="D1163" s="43">
        <v>100</v>
      </c>
      <c r="E1163" s="43">
        <v>1.5</v>
      </c>
      <c r="F1163" s="43">
        <v>7</v>
      </c>
      <c r="G1163" s="43">
        <v>2.5</v>
      </c>
      <c r="H1163" s="43">
        <v>3</v>
      </c>
      <c r="I1163" s="4"/>
      <c r="J1163" s="4"/>
      <c r="K1163" s="4"/>
      <c r="L1163" s="30"/>
      <c r="M1163" s="30" t="s">
        <v>1837</v>
      </c>
      <c r="N1163" s="30"/>
      <c r="O1163" s="30"/>
    </row>
    <row r="1164" spans="1:15" ht="15.75" customHeight="1" x14ac:dyDescent="0.25">
      <c r="A1164" s="4" t="s">
        <v>1379</v>
      </c>
      <c r="B1164" s="3" t="s">
        <v>1378</v>
      </c>
      <c r="C1164" s="43">
        <v>40</v>
      </c>
      <c r="D1164" s="43">
        <v>100</v>
      </c>
      <c r="E1164" s="43">
        <v>5</v>
      </c>
      <c r="F1164" s="43">
        <v>8</v>
      </c>
      <c r="G1164" s="43">
        <v>2.5</v>
      </c>
      <c r="H1164" s="43">
        <v>3.5</v>
      </c>
      <c r="I1164" s="4"/>
      <c r="J1164" s="4"/>
      <c r="K1164" s="4"/>
      <c r="L1164" s="30"/>
      <c r="M1164" s="30" t="s">
        <v>1837</v>
      </c>
      <c r="N1164" s="30"/>
      <c r="O1164" s="30"/>
    </row>
    <row r="1165" spans="1:15" ht="15.75" customHeight="1" x14ac:dyDescent="0.25">
      <c r="A1165" s="4" t="s">
        <v>1381</v>
      </c>
      <c r="B1165" s="3" t="s">
        <v>1380</v>
      </c>
      <c r="C1165" s="4"/>
      <c r="D1165" s="4"/>
      <c r="E1165" s="4"/>
      <c r="F1165" s="4"/>
      <c r="G1165" s="4"/>
      <c r="H1165" s="4"/>
      <c r="I1165" s="4"/>
      <c r="J1165" s="4"/>
      <c r="K1165" s="4"/>
      <c r="L1165" s="30"/>
      <c r="M1165" s="30"/>
      <c r="N1165" s="30"/>
      <c r="O1165" s="30"/>
    </row>
    <row r="1166" spans="1:15" ht="15.75" customHeight="1" x14ac:dyDescent="0.25">
      <c r="A1166" s="4" t="s">
        <v>1383</v>
      </c>
      <c r="B1166" s="3" t="s">
        <v>1382</v>
      </c>
      <c r="C1166" s="9">
        <v>10</v>
      </c>
      <c r="D1166" s="9">
        <v>40</v>
      </c>
      <c r="E1166" s="9">
        <v>1</v>
      </c>
      <c r="F1166" s="9">
        <v>3</v>
      </c>
      <c r="G1166" s="9">
        <v>4</v>
      </c>
      <c r="H1166" s="9">
        <v>6.5</v>
      </c>
      <c r="I1166" s="9">
        <v>10</v>
      </c>
      <c r="J1166" s="9">
        <v>20</v>
      </c>
      <c r="K1166" s="9">
        <v>10</v>
      </c>
      <c r="L1166" s="34">
        <v>15</v>
      </c>
      <c r="M1166" s="30" t="s">
        <v>1820</v>
      </c>
      <c r="N1166" s="30"/>
      <c r="O1166" s="30"/>
    </row>
    <row r="1167" spans="1:15" ht="15.75" customHeight="1" x14ac:dyDescent="0.25">
      <c r="A1167" s="4" t="s">
        <v>2900</v>
      </c>
      <c r="B1167" s="3" t="s">
        <v>2901</v>
      </c>
      <c r="C1167" s="4"/>
      <c r="D1167" s="4"/>
      <c r="E1167" s="4"/>
      <c r="F1167" s="4"/>
      <c r="G1167" s="4"/>
      <c r="H1167" s="4"/>
      <c r="I1167" s="4"/>
      <c r="J1167" s="4"/>
      <c r="K1167" s="4"/>
      <c r="L1167" s="30"/>
      <c r="M1167" s="30"/>
      <c r="N1167" s="30"/>
      <c r="O1167" s="30"/>
    </row>
    <row r="1168" spans="1:15" ht="15.75" customHeight="1" x14ac:dyDescent="0.25">
      <c r="A1168" s="4" t="s">
        <v>2902</v>
      </c>
      <c r="B1168" s="3" t="s">
        <v>2903</v>
      </c>
      <c r="C1168" s="4"/>
      <c r="D1168" s="4"/>
      <c r="E1168" s="4"/>
      <c r="F1168" s="4"/>
      <c r="G1168" s="4"/>
      <c r="H1168" s="4"/>
      <c r="I1168" s="4"/>
      <c r="J1168" s="4"/>
      <c r="K1168" s="4"/>
      <c r="L1168" s="30"/>
      <c r="M1168" s="30"/>
      <c r="N1168" s="30"/>
      <c r="O1168" s="30"/>
    </row>
    <row r="1169" spans="1:15" ht="15.75" customHeight="1" x14ac:dyDescent="0.25">
      <c r="A1169" s="4" t="s">
        <v>1385</v>
      </c>
      <c r="B1169" s="3" t="s">
        <v>1384</v>
      </c>
      <c r="C1169" s="16">
        <v>15</v>
      </c>
      <c r="D1169" s="16">
        <v>75</v>
      </c>
      <c r="E1169" s="16">
        <v>0.8</v>
      </c>
      <c r="F1169" s="16">
        <v>3.9</v>
      </c>
      <c r="G1169" s="16">
        <v>1.8</v>
      </c>
      <c r="H1169" s="16">
        <v>2.9</v>
      </c>
      <c r="I1169" s="16">
        <v>2.8</v>
      </c>
      <c r="J1169" s="16">
        <v>10.8</v>
      </c>
      <c r="K1169" s="16">
        <v>4.7</v>
      </c>
      <c r="L1169" s="31">
        <v>16.5</v>
      </c>
      <c r="M1169" s="30" t="s">
        <v>1609</v>
      </c>
      <c r="N1169" s="30"/>
      <c r="O1169" s="30"/>
    </row>
    <row r="1170" spans="1:15" ht="15.75" customHeight="1" x14ac:dyDescent="0.25">
      <c r="A1170" s="4" t="s">
        <v>2904</v>
      </c>
      <c r="B1170" s="3" t="s">
        <v>2905</v>
      </c>
      <c r="C1170" s="4"/>
      <c r="D1170" s="4"/>
      <c r="E1170" s="4"/>
      <c r="F1170" s="4"/>
      <c r="G1170" s="4"/>
      <c r="H1170" s="4"/>
      <c r="I1170" s="4"/>
      <c r="J1170" s="4"/>
      <c r="K1170" s="4"/>
      <c r="L1170" s="30"/>
      <c r="M1170" s="30"/>
      <c r="N1170" s="30"/>
      <c r="O1170" s="30"/>
    </row>
    <row r="1171" spans="1:15" ht="15.75" customHeight="1" x14ac:dyDescent="0.25">
      <c r="A1171" s="4" t="s">
        <v>2906</v>
      </c>
      <c r="B1171" s="3" t="s">
        <v>2907</v>
      </c>
      <c r="C1171" s="4"/>
      <c r="D1171" s="4"/>
      <c r="E1171" s="4"/>
      <c r="F1171" s="4"/>
      <c r="G1171" s="4"/>
      <c r="H1171" s="4"/>
      <c r="I1171" s="4"/>
      <c r="J1171" s="4"/>
      <c r="K1171" s="4"/>
      <c r="L1171" s="30"/>
      <c r="M1171" s="30"/>
      <c r="N1171" s="30"/>
      <c r="O1171" s="30"/>
    </row>
    <row r="1172" spans="1:15" ht="15.75" customHeight="1" x14ac:dyDescent="0.25">
      <c r="A1172" s="4" t="s">
        <v>2908</v>
      </c>
      <c r="B1172" s="3" t="s">
        <v>2909</v>
      </c>
      <c r="C1172" s="4"/>
      <c r="D1172" s="4"/>
      <c r="E1172" s="4"/>
      <c r="F1172" s="4"/>
      <c r="G1172" s="4"/>
      <c r="H1172" s="4"/>
      <c r="I1172" s="4"/>
      <c r="J1172" s="4"/>
      <c r="K1172" s="4"/>
      <c r="L1172" s="30"/>
      <c r="M1172" s="30"/>
      <c r="N1172" s="30"/>
      <c r="O1172" s="30"/>
    </row>
    <row r="1173" spans="1:15" ht="15.75" customHeight="1" x14ac:dyDescent="0.25">
      <c r="A1173" s="4" t="s">
        <v>2910</v>
      </c>
      <c r="B1173" s="3" t="s">
        <v>2911</v>
      </c>
      <c r="C1173" s="4"/>
      <c r="D1173" s="4"/>
      <c r="E1173" s="4"/>
      <c r="F1173" s="4"/>
      <c r="G1173" s="4"/>
      <c r="H1173" s="4"/>
      <c r="I1173" s="4"/>
      <c r="J1173" s="4"/>
      <c r="K1173" s="4"/>
      <c r="L1173" s="30"/>
      <c r="M1173" s="30"/>
      <c r="N1173" s="30"/>
      <c r="O1173" s="30"/>
    </row>
    <row r="1174" spans="1:15" ht="15.75" customHeight="1" x14ac:dyDescent="0.25">
      <c r="A1174" s="4" t="s">
        <v>2912</v>
      </c>
      <c r="B1174" s="3" t="s">
        <v>2913</v>
      </c>
      <c r="C1174" s="4"/>
      <c r="D1174" s="4"/>
      <c r="E1174" s="4"/>
      <c r="F1174" s="4"/>
      <c r="G1174" s="4"/>
      <c r="H1174" s="4"/>
      <c r="I1174" s="4"/>
      <c r="J1174" s="4"/>
      <c r="K1174" s="4"/>
      <c r="L1174" s="30"/>
      <c r="M1174" s="30"/>
      <c r="N1174" s="30"/>
      <c r="O1174" s="30"/>
    </row>
    <row r="1175" spans="1:15" ht="15.75" customHeight="1" x14ac:dyDescent="0.25">
      <c r="A1175" s="4" t="s">
        <v>2914</v>
      </c>
      <c r="B1175" s="3" t="s">
        <v>2915</v>
      </c>
      <c r="C1175" s="4"/>
      <c r="D1175" s="4"/>
      <c r="E1175" s="4"/>
      <c r="F1175" s="4"/>
      <c r="G1175" s="4"/>
      <c r="H1175" s="4"/>
      <c r="I1175" s="4"/>
      <c r="J1175" s="4"/>
      <c r="K1175" s="4"/>
      <c r="L1175" s="30"/>
      <c r="M1175" s="30"/>
      <c r="N1175" s="30"/>
      <c r="O1175" s="30"/>
    </row>
    <row r="1176" spans="1:15" ht="15.75" customHeight="1" x14ac:dyDescent="0.25">
      <c r="A1176" s="4" t="s">
        <v>2916</v>
      </c>
      <c r="B1176" s="3" t="s">
        <v>2917</v>
      </c>
      <c r="C1176" s="4"/>
      <c r="D1176" s="4"/>
      <c r="E1176" s="4"/>
      <c r="F1176" s="4"/>
      <c r="G1176" s="4"/>
      <c r="H1176" s="4"/>
      <c r="I1176" s="4"/>
      <c r="J1176" s="4"/>
      <c r="K1176" s="4"/>
      <c r="L1176" s="30"/>
      <c r="M1176" s="30"/>
      <c r="N1176" s="30"/>
      <c r="O1176" s="30"/>
    </row>
    <row r="1177" spans="1:15" ht="15.75" customHeight="1" x14ac:dyDescent="0.25">
      <c r="A1177" s="4" t="s">
        <v>2918</v>
      </c>
      <c r="B1177" s="3" t="s">
        <v>2919</v>
      </c>
      <c r="C1177" s="4"/>
      <c r="D1177" s="4"/>
      <c r="E1177" s="4"/>
      <c r="F1177" s="4"/>
      <c r="G1177" s="4"/>
      <c r="H1177" s="4"/>
      <c r="I1177" s="4"/>
      <c r="J1177" s="4"/>
      <c r="K1177" s="4"/>
      <c r="L1177" s="30"/>
      <c r="M1177" s="30"/>
      <c r="N1177" s="30"/>
      <c r="O1177" s="30"/>
    </row>
    <row r="1178" spans="1:15" ht="15.75" customHeight="1" x14ac:dyDescent="0.25">
      <c r="A1178" s="4" t="s">
        <v>2920</v>
      </c>
      <c r="B1178" s="3" t="s">
        <v>2921</v>
      </c>
      <c r="C1178" s="4"/>
      <c r="D1178" s="4"/>
      <c r="E1178" s="4"/>
      <c r="F1178" s="4"/>
      <c r="G1178" s="4"/>
      <c r="H1178" s="4"/>
      <c r="I1178" s="4"/>
      <c r="J1178" s="4"/>
      <c r="K1178" s="4"/>
      <c r="L1178" s="30"/>
      <c r="M1178" s="30"/>
      <c r="N1178" s="30"/>
      <c r="O1178" s="30"/>
    </row>
    <row r="1179" spans="1:15" ht="15.75" customHeight="1" x14ac:dyDescent="0.25">
      <c r="A1179" s="4" t="s">
        <v>1387</v>
      </c>
      <c r="B1179" s="3" t="s">
        <v>1386</v>
      </c>
      <c r="C1179" s="8">
        <v>50</v>
      </c>
      <c r="D1179" s="8">
        <v>100</v>
      </c>
      <c r="E1179" s="8">
        <v>5</v>
      </c>
      <c r="F1179" s="8">
        <v>9</v>
      </c>
      <c r="G1179" s="8">
        <v>2.5</v>
      </c>
      <c r="H1179" s="8">
        <v>2.8</v>
      </c>
      <c r="I1179" s="8">
        <v>30</v>
      </c>
      <c r="J1179" s="8">
        <v>80</v>
      </c>
      <c r="K1179" s="8">
        <v>50</v>
      </c>
      <c r="L1179" s="53">
        <v>70</v>
      </c>
      <c r="M1179" s="30" t="s">
        <v>1608</v>
      </c>
      <c r="N1179" s="30"/>
      <c r="O1179" s="30"/>
    </row>
    <row r="1180" spans="1:15" ht="15.75" customHeight="1" x14ac:dyDescent="0.25">
      <c r="A1180" s="4" t="s">
        <v>1389</v>
      </c>
      <c r="B1180" s="3" t="s">
        <v>1388</v>
      </c>
      <c r="C1180" s="16">
        <v>40</v>
      </c>
      <c r="D1180" s="16">
        <v>110</v>
      </c>
      <c r="E1180" s="16">
        <v>1.8</v>
      </c>
      <c r="F1180" s="16">
        <v>4.2</v>
      </c>
      <c r="G1180" s="16">
        <v>4.8</v>
      </c>
      <c r="H1180" s="16">
        <v>6.1</v>
      </c>
      <c r="I1180" s="16">
        <v>9.5</v>
      </c>
      <c r="J1180" s="16">
        <v>20.5</v>
      </c>
      <c r="K1180" s="16">
        <v>9.5</v>
      </c>
      <c r="L1180" s="31">
        <v>20.5</v>
      </c>
      <c r="M1180" s="30" t="s">
        <v>1609</v>
      </c>
      <c r="N1180" s="30"/>
      <c r="O1180" s="30"/>
    </row>
    <row r="1181" spans="1:15" ht="15.75" customHeight="1" x14ac:dyDescent="0.25">
      <c r="A1181" s="4" t="s">
        <v>2922</v>
      </c>
      <c r="B1181" s="3" t="s">
        <v>2923</v>
      </c>
      <c r="C1181" s="4"/>
      <c r="D1181" s="4"/>
      <c r="E1181" s="4"/>
      <c r="F1181" s="4"/>
      <c r="G1181" s="4"/>
      <c r="H1181" s="4"/>
      <c r="I1181" s="4"/>
      <c r="J1181" s="4"/>
      <c r="K1181" s="4"/>
      <c r="L1181" s="30"/>
      <c r="M1181" s="30"/>
      <c r="N1181" s="30"/>
      <c r="O1181" s="30"/>
    </row>
    <row r="1182" spans="1:15" ht="15.75" customHeight="1" x14ac:dyDescent="0.25">
      <c r="A1182" s="4" t="s">
        <v>2924</v>
      </c>
      <c r="B1182" s="3" t="s">
        <v>2925</v>
      </c>
      <c r="C1182" s="4"/>
      <c r="D1182" s="4"/>
      <c r="E1182" s="4"/>
      <c r="F1182" s="4"/>
      <c r="G1182" s="4"/>
      <c r="H1182" s="4"/>
      <c r="I1182" s="4"/>
      <c r="J1182" s="4"/>
      <c r="K1182" s="4"/>
      <c r="L1182" s="30"/>
      <c r="M1182" s="30"/>
      <c r="N1182" s="30"/>
      <c r="O1182" s="30"/>
    </row>
    <row r="1183" spans="1:15" ht="15.75" customHeight="1" x14ac:dyDescent="0.25">
      <c r="A1183" s="4" t="s">
        <v>1391</v>
      </c>
      <c r="B1183" s="3" t="s">
        <v>1390</v>
      </c>
      <c r="C1183" s="16">
        <v>15</v>
      </c>
      <c r="D1183" s="16">
        <v>90</v>
      </c>
      <c r="E1183" s="16">
        <v>1</v>
      </c>
      <c r="F1183" s="16">
        <v>3.2</v>
      </c>
      <c r="G1183" s="16">
        <v>3.9</v>
      </c>
      <c r="H1183" s="16">
        <v>6.5</v>
      </c>
      <c r="I1183" s="4"/>
      <c r="J1183" s="19">
        <v>10</v>
      </c>
      <c r="K1183" s="4"/>
      <c r="L1183" s="30"/>
      <c r="M1183" s="30" t="s">
        <v>1609</v>
      </c>
      <c r="N1183" s="30" t="s">
        <v>1834</v>
      </c>
      <c r="O1183" s="30"/>
    </row>
    <row r="1184" spans="1:15" ht="15.75" customHeight="1" x14ac:dyDescent="0.25">
      <c r="A1184" s="4" t="s">
        <v>1393</v>
      </c>
      <c r="B1184" s="3" t="s">
        <v>1392</v>
      </c>
      <c r="C1184" s="8">
        <v>10</v>
      </c>
      <c r="D1184" s="8">
        <v>40</v>
      </c>
      <c r="E1184" s="7">
        <v>10</v>
      </c>
      <c r="F1184" s="7">
        <v>25</v>
      </c>
      <c r="G1184" s="7">
        <v>3</v>
      </c>
      <c r="H1184" s="7">
        <v>4</v>
      </c>
      <c r="I1184" s="7">
        <v>15</v>
      </c>
      <c r="J1184" s="7">
        <v>30</v>
      </c>
      <c r="K1184" s="7">
        <v>15</v>
      </c>
      <c r="L1184" s="42">
        <v>30</v>
      </c>
      <c r="M1184" s="30" t="s">
        <v>1833</v>
      </c>
      <c r="N1184" s="30"/>
      <c r="O1184" s="30"/>
    </row>
    <row r="1185" spans="1:15" ht="15.75" customHeight="1" x14ac:dyDescent="0.25">
      <c r="A1185" s="4" t="s">
        <v>1395</v>
      </c>
      <c r="B1185" s="3" t="s">
        <v>1394</v>
      </c>
      <c r="C1185" s="16">
        <v>15</v>
      </c>
      <c r="D1185" s="16">
        <v>85</v>
      </c>
      <c r="E1185" s="16">
        <v>1</v>
      </c>
      <c r="F1185" s="16">
        <v>5</v>
      </c>
      <c r="G1185" s="16">
        <v>3.5</v>
      </c>
      <c r="H1185" s="16">
        <v>5</v>
      </c>
      <c r="I1185" s="16">
        <v>10</v>
      </c>
      <c r="J1185" s="16">
        <v>20</v>
      </c>
      <c r="K1185" s="16">
        <v>10</v>
      </c>
      <c r="L1185" s="31">
        <v>20</v>
      </c>
      <c r="M1185" s="30" t="s">
        <v>1609</v>
      </c>
      <c r="N1185" s="30"/>
      <c r="O1185" s="30"/>
    </row>
    <row r="1186" spans="1:15" ht="15.75" customHeight="1" x14ac:dyDescent="0.25">
      <c r="A1186" s="4" t="s">
        <v>1397</v>
      </c>
      <c r="B1186" s="3" t="s">
        <v>1396</v>
      </c>
      <c r="C1186" s="43">
        <v>20</v>
      </c>
      <c r="D1186" s="43">
        <v>30</v>
      </c>
      <c r="E1186" s="43">
        <v>0.5</v>
      </c>
      <c r="F1186" s="43">
        <v>2</v>
      </c>
      <c r="G1186" s="43">
        <v>4</v>
      </c>
      <c r="H1186" s="43">
        <v>4.5</v>
      </c>
      <c r="I1186" s="43">
        <v>0</v>
      </c>
      <c r="J1186" s="43">
        <v>0</v>
      </c>
      <c r="K1186" s="43">
        <v>40</v>
      </c>
      <c r="L1186" s="46">
        <v>80</v>
      </c>
      <c r="M1186" s="30" t="s">
        <v>1837</v>
      </c>
      <c r="N1186" s="30"/>
      <c r="O1186" s="30"/>
    </row>
    <row r="1187" spans="1:15" ht="15.75" customHeight="1" x14ac:dyDescent="0.25">
      <c r="A1187" s="4" t="s">
        <v>1399</v>
      </c>
      <c r="B1187" s="3" t="s">
        <v>1398</v>
      </c>
      <c r="C1187" s="54">
        <v>22</v>
      </c>
      <c r="D1187" s="54">
        <v>79</v>
      </c>
      <c r="E1187" s="54">
        <v>3</v>
      </c>
      <c r="F1187" s="54">
        <v>12</v>
      </c>
      <c r="G1187" s="54">
        <v>4.5</v>
      </c>
      <c r="H1187" s="54">
        <v>6.5</v>
      </c>
      <c r="I1187" s="54">
        <v>15</v>
      </c>
      <c r="J1187" s="54">
        <v>65</v>
      </c>
      <c r="K1187" s="54">
        <v>25</v>
      </c>
      <c r="L1187" s="55">
        <v>48</v>
      </c>
      <c r="M1187" s="30" t="s">
        <v>1636</v>
      </c>
      <c r="N1187" s="30"/>
      <c r="O1187" s="30"/>
    </row>
    <row r="1188" spans="1:15" ht="15.75" customHeight="1" x14ac:dyDescent="0.25">
      <c r="A1188" s="4" t="s">
        <v>1401</v>
      </c>
      <c r="B1188" s="3" t="s">
        <v>1400</v>
      </c>
      <c r="C1188" s="16">
        <v>5</v>
      </c>
      <c r="D1188" s="16">
        <v>35</v>
      </c>
      <c r="E1188" s="16">
        <v>0.2</v>
      </c>
      <c r="F1188" s="16">
        <v>1.5</v>
      </c>
      <c r="G1188" s="16">
        <v>2.5</v>
      </c>
      <c r="H1188" s="16">
        <v>3.2</v>
      </c>
      <c r="I1188" s="9">
        <v>6</v>
      </c>
      <c r="J1188" s="9">
        <v>8</v>
      </c>
      <c r="K1188" s="9">
        <v>6</v>
      </c>
      <c r="L1188" s="34">
        <v>8</v>
      </c>
      <c r="M1188" s="30" t="s">
        <v>1609</v>
      </c>
      <c r="N1188" s="30" t="s">
        <v>1820</v>
      </c>
      <c r="O1188" s="30"/>
    </row>
    <row r="1189" spans="1:15" ht="15.75" customHeight="1" x14ac:dyDescent="0.25">
      <c r="A1189" s="4" t="s">
        <v>1403</v>
      </c>
      <c r="B1189" s="3" t="s">
        <v>1402</v>
      </c>
      <c r="C1189" s="16">
        <v>20</v>
      </c>
      <c r="D1189" s="16">
        <v>80</v>
      </c>
      <c r="E1189" s="16">
        <v>1</v>
      </c>
      <c r="F1189" s="16">
        <v>3.7</v>
      </c>
      <c r="G1189" s="16">
        <v>1.8</v>
      </c>
      <c r="H1189" s="16">
        <v>2.8</v>
      </c>
      <c r="I1189" s="16">
        <v>10</v>
      </c>
      <c r="J1189" s="16">
        <v>30</v>
      </c>
      <c r="K1189" s="4"/>
      <c r="L1189" s="30"/>
      <c r="M1189" s="30" t="s">
        <v>1609</v>
      </c>
      <c r="N1189" s="30"/>
      <c r="O1189" s="30"/>
    </row>
    <row r="1190" spans="1:15" ht="15.75" customHeight="1" x14ac:dyDescent="0.25">
      <c r="A1190" s="4" t="s">
        <v>1405</v>
      </c>
      <c r="B1190" s="3" t="s">
        <v>1404</v>
      </c>
      <c r="C1190" s="16">
        <v>20</v>
      </c>
      <c r="D1190" s="16">
        <v>70</v>
      </c>
      <c r="E1190" s="16">
        <v>1.5</v>
      </c>
      <c r="F1190" s="16">
        <v>2.2000000000000002</v>
      </c>
      <c r="G1190" s="16">
        <v>3.2</v>
      </c>
      <c r="H1190" s="16">
        <v>4.2</v>
      </c>
      <c r="I1190" s="4"/>
      <c r="J1190" s="4"/>
      <c r="K1190" s="4"/>
      <c r="L1190" s="30"/>
      <c r="M1190" s="30" t="s">
        <v>1609</v>
      </c>
      <c r="N1190" s="30"/>
      <c r="O1190" s="30"/>
    </row>
    <row r="1191" spans="1:15" ht="15.75" customHeight="1" x14ac:dyDescent="0.25">
      <c r="A1191" s="4" t="s">
        <v>1407</v>
      </c>
      <c r="B1191" s="14" t="s">
        <v>1406</v>
      </c>
      <c r="C1191" s="7">
        <v>25</v>
      </c>
      <c r="D1191" s="7">
        <v>50</v>
      </c>
      <c r="E1191" s="7">
        <v>3</v>
      </c>
      <c r="F1191" s="7">
        <v>6</v>
      </c>
      <c r="G1191" s="8">
        <v>2.5</v>
      </c>
      <c r="H1191" s="8">
        <v>3</v>
      </c>
      <c r="I1191" s="7">
        <v>15</v>
      </c>
      <c r="J1191" s="7">
        <v>40</v>
      </c>
      <c r="K1191" s="7">
        <v>15</v>
      </c>
      <c r="L1191" s="42">
        <v>30</v>
      </c>
      <c r="M1191" s="30" t="s">
        <v>1833</v>
      </c>
      <c r="N1191" s="30" t="s">
        <v>1608</v>
      </c>
      <c r="O1191" s="30"/>
    </row>
    <row r="1192" spans="1:15" ht="15.75" customHeight="1" x14ac:dyDescent="0.25">
      <c r="A1192" s="4" t="s">
        <v>2926</v>
      </c>
      <c r="B1192" s="3" t="s">
        <v>2927</v>
      </c>
      <c r="C1192" s="4"/>
      <c r="D1192" s="4"/>
      <c r="E1192" s="4"/>
      <c r="F1192" s="4"/>
      <c r="G1192" s="4"/>
      <c r="H1192" s="4"/>
      <c r="I1192" s="4"/>
      <c r="J1192" s="4"/>
      <c r="K1192" s="4"/>
      <c r="L1192" s="30"/>
      <c r="M1192" s="30"/>
      <c r="N1192" s="30"/>
      <c r="O1192" s="30"/>
    </row>
    <row r="1193" spans="1:15" ht="15.75" customHeight="1" x14ac:dyDescent="0.25">
      <c r="A1193" s="4" t="s">
        <v>1409</v>
      </c>
      <c r="B1193" s="3" t="s">
        <v>1408</v>
      </c>
      <c r="C1193" s="7">
        <v>30</v>
      </c>
      <c r="D1193" s="7">
        <v>50</v>
      </c>
      <c r="E1193" s="7">
        <v>3</v>
      </c>
      <c r="F1193" s="7">
        <v>5</v>
      </c>
      <c r="G1193" s="7">
        <v>3</v>
      </c>
      <c r="H1193" s="7">
        <v>4</v>
      </c>
      <c r="I1193" s="7">
        <v>20</v>
      </c>
      <c r="J1193" s="7">
        <v>40</v>
      </c>
      <c r="K1193" s="7">
        <v>15</v>
      </c>
      <c r="L1193" s="42">
        <v>20</v>
      </c>
      <c r="M1193" s="30" t="s">
        <v>1833</v>
      </c>
      <c r="N1193" s="30"/>
      <c r="O1193" s="30"/>
    </row>
    <row r="1194" spans="1:15" ht="15.75" customHeight="1" x14ac:dyDescent="0.25">
      <c r="A1194" s="4" t="s">
        <v>1411</v>
      </c>
      <c r="B1194" s="3" t="s">
        <v>1410</v>
      </c>
      <c r="C1194" s="8">
        <v>15</v>
      </c>
      <c r="D1194" s="8">
        <v>35</v>
      </c>
      <c r="E1194" s="8">
        <v>2</v>
      </c>
      <c r="F1194" s="8">
        <v>5</v>
      </c>
      <c r="G1194" s="8">
        <v>4</v>
      </c>
      <c r="H1194" s="8">
        <v>4.5</v>
      </c>
      <c r="I1194" s="8">
        <v>10</v>
      </c>
      <c r="J1194" s="8">
        <v>30</v>
      </c>
      <c r="K1194" s="8">
        <v>10</v>
      </c>
      <c r="L1194" s="53">
        <v>30</v>
      </c>
      <c r="M1194" s="30" t="s">
        <v>1608</v>
      </c>
      <c r="N1194" s="30"/>
      <c r="O1194" s="30"/>
    </row>
    <row r="1195" spans="1:15" ht="15.75" customHeight="1" x14ac:dyDescent="0.25">
      <c r="A1195" s="4" t="s">
        <v>2928</v>
      </c>
      <c r="B1195" s="3" t="s">
        <v>2929</v>
      </c>
      <c r="C1195" s="4"/>
      <c r="D1195" s="4"/>
      <c r="E1195" s="4"/>
      <c r="F1195" s="4"/>
      <c r="G1195" s="4"/>
      <c r="H1195" s="4"/>
      <c r="I1195" s="4"/>
      <c r="J1195" s="4"/>
      <c r="K1195" s="4"/>
      <c r="L1195" s="30"/>
      <c r="M1195" s="30"/>
      <c r="N1195" s="30"/>
      <c r="O1195" s="30"/>
    </row>
    <row r="1196" spans="1:15" ht="15.75" customHeight="1" x14ac:dyDescent="0.25">
      <c r="A1196" s="4" t="s">
        <v>2930</v>
      </c>
      <c r="B1196" s="3" t="s">
        <v>2931</v>
      </c>
      <c r="C1196" s="4"/>
      <c r="D1196" s="4"/>
      <c r="E1196" s="4"/>
      <c r="F1196" s="4"/>
      <c r="G1196" s="4"/>
      <c r="H1196" s="4"/>
      <c r="I1196" s="4"/>
      <c r="J1196" s="4"/>
      <c r="K1196" s="4"/>
      <c r="L1196" s="30"/>
      <c r="M1196" s="30"/>
      <c r="N1196" s="30"/>
      <c r="O1196" s="30"/>
    </row>
    <row r="1197" spans="1:15" ht="15.75" customHeight="1" x14ac:dyDescent="0.25">
      <c r="A1197" s="4" t="s">
        <v>1413</v>
      </c>
      <c r="B1197" s="3" t="s">
        <v>1412</v>
      </c>
      <c r="C1197" s="16">
        <v>30</v>
      </c>
      <c r="D1197" s="16">
        <v>100</v>
      </c>
      <c r="E1197" s="16">
        <v>5</v>
      </c>
      <c r="F1197" s="16">
        <v>10</v>
      </c>
      <c r="G1197" s="16">
        <v>3.3</v>
      </c>
      <c r="H1197" s="16">
        <v>4.3</v>
      </c>
      <c r="I1197" s="16">
        <v>30</v>
      </c>
      <c r="J1197" s="16">
        <v>150</v>
      </c>
      <c r="K1197" s="16">
        <v>30</v>
      </c>
      <c r="L1197" s="31">
        <v>150</v>
      </c>
      <c r="M1197" s="30" t="s">
        <v>1609</v>
      </c>
      <c r="N1197" s="30"/>
      <c r="O1197" s="30"/>
    </row>
    <row r="1198" spans="1:15" ht="15.75" customHeight="1" x14ac:dyDescent="0.25">
      <c r="A1198" s="4" t="s">
        <v>1415</v>
      </c>
      <c r="B1198" s="3" t="s">
        <v>1414</v>
      </c>
      <c r="C1198" s="57">
        <v>25</v>
      </c>
      <c r="D1198" s="57">
        <v>80</v>
      </c>
      <c r="E1198" s="57">
        <v>1</v>
      </c>
      <c r="F1198" s="57">
        <v>4</v>
      </c>
      <c r="G1198" s="57">
        <v>2.5</v>
      </c>
      <c r="H1198" s="57">
        <v>3</v>
      </c>
      <c r="I1198" s="4"/>
      <c r="J1198" s="4"/>
      <c r="K1198" s="4"/>
      <c r="L1198" s="30"/>
      <c r="M1198" s="30" t="s">
        <v>2061</v>
      </c>
      <c r="N1198" s="30"/>
      <c r="O1198" s="30"/>
    </row>
    <row r="1199" spans="1:15" ht="15.75" customHeight="1" x14ac:dyDescent="0.25">
      <c r="A1199" s="4" t="s">
        <v>2932</v>
      </c>
      <c r="B1199" s="3" t="s">
        <v>2933</v>
      </c>
      <c r="C1199" s="4"/>
      <c r="D1199" s="4"/>
      <c r="E1199" s="4"/>
      <c r="F1199" s="4"/>
      <c r="G1199" s="4"/>
      <c r="H1199" s="4"/>
      <c r="I1199" s="4"/>
      <c r="J1199" s="4"/>
      <c r="K1199" s="4"/>
      <c r="L1199" s="30"/>
      <c r="M1199" s="30"/>
      <c r="N1199" s="30"/>
      <c r="O1199" s="30"/>
    </row>
    <row r="1200" spans="1:15" ht="15.75" customHeight="1" x14ac:dyDescent="0.25">
      <c r="A1200" s="4" t="s">
        <v>2934</v>
      </c>
      <c r="B1200" s="3" t="s">
        <v>2935</v>
      </c>
      <c r="C1200" s="4"/>
      <c r="D1200" s="4"/>
      <c r="E1200" s="4"/>
      <c r="F1200" s="4"/>
      <c r="G1200" s="4"/>
      <c r="H1200" s="4"/>
      <c r="I1200" s="4"/>
      <c r="J1200" s="4"/>
      <c r="K1200" s="4"/>
      <c r="L1200" s="30"/>
      <c r="M1200" s="30"/>
      <c r="N1200" s="30"/>
      <c r="O1200" s="30"/>
    </row>
    <row r="1201" spans="1:15" ht="15.75" customHeight="1" x14ac:dyDescent="0.25">
      <c r="A1201" s="4" t="s">
        <v>1417</v>
      </c>
      <c r="B1201" s="3" t="s">
        <v>1416</v>
      </c>
      <c r="C1201" s="7">
        <v>15</v>
      </c>
      <c r="D1201" s="7">
        <v>30</v>
      </c>
      <c r="E1201" s="7">
        <v>4</v>
      </c>
      <c r="F1201" s="7">
        <v>10</v>
      </c>
      <c r="G1201" s="7">
        <v>4</v>
      </c>
      <c r="H1201" s="7">
        <v>5</v>
      </c>
      <c r="I1201" s="7">
        <v>10</v>
      </c>
      <c r="J1201" s="7">
        <v>40</v>
      </c>
      <c r="K1201" s="7">
        <v>10</v>
      </c>
      <c r="L1201" s="42">
        <v>40</v>
      </c>
      <c r="M1201" s="30" t="s">
        <v>1833</v>
      </c>
      <c r="N1201" s="30"/>
      <c r="O1201" s="30"/>
    </row>
    <row r="1202" spans="1:15" ht="15.75" customHeight="1" x14ac:dyDescent="0.25">
      <c r="A1202" s="4" t="s">
        <v>1420</v>
      </c>
      <c r="B1202" s="3" t="s">
        <v>1419</v>
      </c>
      <c r="C1202" s="16">
        <v>25</v>
      </c>
      <c r="D1202" s="16">
        <v>50</v>
      </c>
      <c r="E1202" s="16">
        <v>2</v>
      </c>
      <c r="F1202" s="16">
        <v>5</v>
      </c>
      <c r="G1202" s="16">
        <v>3.5</v>
      </c>
      <c r="H1202" s="16">
        <v>5</v>
      </c>
      <c r="I1202" s="16">
        <v>8</v>
      </c>
      <c r="J1202" s="16">
        <v>20</v>
      </c>
      <c r="K1202" s="16">
        <v>8</v>
      </c>
      <c r="L1202" s="31">
        <v>20</v>
      </c>
      <c r="M1202" s="30" t="s">
        <v>1609</v>
      </c>
      <c r="N1202" s="30"/>
      <c r="O1202" s="30"/>
    </row>
    <row r="1203" spans="1:15" ht="15.75" customHeight="1" x14ac:dyDescent="0.25">
      <c r="A1203" s="4" t="s">
        <v>2936</v>
      </c>
      <c r="B1203" s="3" t="s">
        <v>2937</v>
      </c>
      <c r="C1203" s="4"/>
      <c r="D1203" s="4"/>
      <c r="E1203" s="4"/>
      <c r="F1203" s="4"/>
      <c r="G1203" s="4"/>
      <c r="H1203" s="4"/>
      <c r="I1203" s="4"/>
      <c r="J1203" s="4"/>
      <c r="K1203" s="4"/>
      <c r="L1203" s="30"/>
      <c r="M1203" s="30"/>
      <c r="N1203" s="30"/>
      <c r="O1203" s="30"/>
    </row>
    <row r="1204" spans="1:15" ht="15.75" customHeight="1" x14ac:dyDescent="0.25">
      <c r="A1204" s="4" t="s">
        <v>2938</v>
      </c>
      <c r="B1204" s="3" t="s">
        <v>2939</v>
      </c>
      <c r="C1204" s="4"/>
      <c r="D1204" s="4"/>
      <c r="E1204" s="4"/>
      <c r="F1204" s="4"/>
      <c r="G1204" s="4"/>
      <c r="H1204" s="4"/>
      <c r="I1204" s="4"/>
      <c r="J1204" s="4"/>
      <c r="K1204" s="4"/>
      <c r="L1204" s="30"/>
      <c r="M1204" s="30"/>
      <c r="N1204" s="30"/>
      <c r="O1204" s="30"/>
    </row>
    <row r="1205" spans="1:15" ht="15.75" customHeight="1" x14ac:dyDescent="0.25">
      <c r="A1205" s="4" t="s">
        <v>2940</v>
      </c>
      <c r="B1205" s="3" t="s">
        <v>2941</v>
      </c>
      <c r="C1205" s="4"/>
      <c r="D1205" s="4"/>
      <c r="E1205" s="4"/>
      <c r="F1205" s="4"/>
      <c r="G1205" s="4"/>
      <c r="H1205" s="4"/>
      <c r="I1205" s="4"/>
      <c r="J1205" s="4"/>
      <c r="K1205" s="4"/>
      <c r="L1205" s="30"/>
      <c r="M1205" s="30"/>
      <c r="N1205" s="30"/>
      <c r="O1205" s="30"/>
    </row>
    <row r="1206" spans="1:15" ht="15.75" customHeight="1" x14ac:dyDescent="0.25">
      <c r="A1206" s="4" t="s">
        <v>1422</v>
      </c>
      <c r="B1206" s="3" t="s">
        <v>1421</v>
      </c>
      <c r="C1206" s="16">
        <v>10</v>
      </c>
      <c r="D1206" s="16">
        <v>85</v>
      </c>
      <c r="E1206" s="16">
        <v>2</v>
      </c>
      <c r="F1206" s="16">
        <v>4</v>
      </c>
      <c r="G1206" s="16">
        <v>4</v>
      </c>
      <c r="H1206" s="16">
        <v>5.5</v>
      </c>
      <c r="I1206" s="47">
        <v>5</v>
      </c>
      <c r="J1206" s="47">
        <v>10</v>
      </c>
      <c r="K1206" s="47">
        <v>5</v>
      </c>
      <c r="L1206" s="48">
        <v>10</v>
      </c>
      <c r="M1206" s="30" t="s">
        <v>1609</v>
      </c>
      <c r="N1206" s="30" t="s">
        <v>1872</v>
      </c>
      <c r="O1206" s="30"/>
    </row>
    <row r="1207" spans="1:15" ht="15.75" customHeight="1" x14ac:dyDescent="0.25">
      <c r="A1207" s="4" t="s">
        <v>1424</v>
      </c>
      <c r="B1207" s="3" t="s">
        <v>1423</v>
      </c>
      <c r="C1207" s="43">
        <v>10</v>
      </c>
      <c r="D1207" s="43">
        <v>45</v>
      </c>
      <c r="E1207" s="43">
        <v>2.5</v>
      </c>
      <c r="F1207" s="43">
        <v>6</v>
      </c>
      <c r="G1207" s="43">
        <v>3</v>
      </c>
      <c r="H1207" s="43">
        <v>4</v>
      </c>
      <c r="I1207" s="43">
        <v>15</v>
      </c>
      <c r="J1207" s="43">
        <v>85</v>
      </c>
      <c r="K1207" s="4"/>
      <c r="L1207" s="30"/>
      <c r="M1207" s="30" t="s">
        <v>1837</v>
      </c>
      <c r="N1207" s="30"/>
      <c r="O1207" s="30"/>
    </row>
    <row r="1208" spans="1:15" ht="15.75" customHeight="1" x14ac:dyDescent="0.25">
      <c r="A1208" s="4" t="s">
        <v>2942</v>
      </c>
      <c r="B1208" s="3" t="s">
        <v>2943</v>
      </c>
      <c r="C1208" s="4"/>
      <c r="D1208" s="4"/>
      <c r="E1208" s="4"/>
      <c r="F1208" s="4"/>
      <c r="G1208" s="4"/>
      <c r="H1208" s="4"/>
      <c r="I1208" s="4"/>
      <c r="J1208" s="4"/>
      <c r="K1208" s="4"/>
      <c r="L1208" s="30"/>
      <c r="M1208" s="30"/>
      <c r="N1208" s="30"/>
      <c r="O1208" s="30"/>
    </row>
    <row r="1209" spans="1:15" ht="15.75" customHeight="1" x14ac:dyDescent="0.25">
      <c r="A1209" s="4" t="s">
        <v>1426</v>
      </c>
      <c r="B1209" s="3" t="s">
        <v>1425</v>
      </c>
      <c r="C1209" s="16">
        <v>30</v>
      </c>
      <c r="D1209" s="16">
        <v>90</v>
      </c>
      <c r="E1209" s="16">
        <v>2.5</v>
      </c>
      <c r="F1209" s="16">
        <v>4</v>
      </c>
      <c r="G1209" s="16">
        <v>4.5</v>
      </c>
      <c r="H1209" s="16">
        <v>6.5</v>
      </c>
      <c r="I1209" s="16">
        <v>10</v>
      </c>
      <c r="J1209" s="16">
        <v>35</v>
      </c>
      <c r="K1209" s="16">
        <v>10</v>
      </c>
      <c r="L1209" s="31">
        <v>20</v>
      </c>
      <c r="M1209" s="30" t="s">
        <v>1609</v>
      </c>
      <c r="N1209" s="30"/>
      <c r="O1209" s="30"/>
    </row>
    <row r="1210" spans="1:15" ht="15.75" customHeight="1" x14ac:dyDescent="0.25">
      <c r="A1210" s="4" t="s">
        <v>2944</v>
      </c>
      <c r="B1210" s="3" t="s">
        <v>2945</v>
      </c>
      <c r="C1210" s="4"/>
      <c r="D1210" s="4"/>
      <c r="E1210" s="4"/>
      <c r="F1210" s="4"/>
      <c r="G1210" s="4"/>
      <c r="H1210" s="4"/>
      <c r="I1210" s="4"/>
      <c r="J1210" s="4"/>
      <c r="K1210" s="4"/>
      <c r="L1210" s="30"/>
      <c r="M1210" s="30"/>
      <c r="N1210" s="30"/>
      <c r="O1210" s="30"/>
    </row>
    <row r="1211" spans="1:15" ht="15.75" customHeight="1" x14ac:dyDescent="0.25">
      <c r="A1211" s="4" t="s">
        <v>1428</v>
      </c>
      <c r="B1211" s="3" t="s">
        <v>1427</v>
      </c>
      <c r="C1211" s="16">
        <v>30</v>
      </c>
      <c r="D1211" s="16">
        <v>80</v>
      </c>
      <c r="E1211" s="16">
        <v>3</v>
      </c>
      <c r="F1211" s="16">
        <v>5.7</v>
      </c>
      <c r="G1211" s="16">
        <v>5.8</v>
      </c>
      <c r="H1211" s="16">
        <v>9.6999999999999993</v>
      </c>
      <c r="I1211" s="16">
        <v>11</v>
      </c>
      <c r="J1211" s="16">
        <v>35</v>
      </c>
      <c r="K1211" s="16">
        <v>5</v>
      </c>
      <c r="L1211" s="31">
        <v>18</v>
      </c>
      <c r="M1211" s="30" t="s">
        <v>1609</v>
      </c>
      <c r="N1211" s="30"/>
      <c r="O1211" s="30"/>
    </row>
    <row r="1212" spans="1:15" ht="15.75" customHeight="1" x14ac:dyDescent="0.25">
      <c r="A1212" s="4" t="s">
        <v>2946</v>
      </c>
      <c r="B1212" s="3" t="s">
        <v>2947</v>
      </c>
      <c r="C1212" s="4"/>
      <c r="D1212" s="4"/>
      <c r="E1212" s="4"/>
      <c r="F1212" s="4"/>
      <c r="G1212" s="4"/>
      <c r="H1212" s="4"/>
      <c r="I1212" s="4"/>
      <c r="J1212" s="4"/>
      <c r="K1212" s="4"/>
      <c r="L1212" s="30"/>
      <c r="M1212" s="30"/>
      <c r="N1212" s="30"/>
      <c r="O1212" s="30"/>
    </row>
    <row r="1213" spans="1:15" ht="15.75" customHeight="1" x14ac:dyDescent="0.25">
      <c r="A1213" s="4" t="s">
        <v>1430</v>
      </c>
      <c r="B1213" s="3" t="s">
        <v>1429</v>
      </c>
      <c r="C1213" s="8">
        <v>5</v>
      </c>
      <c r="D1213" s="8">
        <v>30</v>
      </c>
      <c r="E1213" s="8">
        <v>3</v>
      </c>
      <c r="F1213" s="8">
        <v>7</v>
      </c>
      <c r="G1213" s="8">
        <v>5</v>
      </c>
      <c r="H1213" s="8">
        <v>6</v>
      </c>
      <c r="I1213" s="8">
        <v>7</v>
      </c>
      <c r="J1213" s="8">
        <v>15</v>
      </c>
      <c r="K1213" s="8">
        <v>7</v>
      </c>
      <c r="L1213" s="53">
        <v>10</v>
      </c>
      <c r="M1213" s="30" t="s">
        <v>1608</v>
      </c>
      <c r="N1213" s="30"/>
      <c r="O1213" s="30"/>
    </row>
    <row r="1214" spans="1:15" ht="15.75" customHeight="1" x14ac:dyDescent="0.25">
      <c r="A1214" s="4" t="s">
        <v>1432</v>
      </c>
      <c r="B1214" s="3" t="s">
        <v>1431</v>
      </c>
      <c r="C1214" s="7">
        <v>20</v>
      </c>
      <c r="D1214" s="7">
        <v>55</v>
      </c>
      <c r="E1214" s="7">
        <v>2</v>
      </c>
      <c r="F1214" s="7">
        <v>5</v>
      </c>
      <c r="G1214" s="7">
        <v>3</v>
      </c>
      <c r="H1214" s="7">
        <v>6</v>
      </c>
      <c r="I1214" s="7">
        <v>12</v>
      </c>
      <c r="J1214" s="7">
        <v>14</v>
      </c>
      <c r="K1214" s="7">
        <v>10</v>
      </c>
      <c r="L1214" s="42">
        <v>12</v>
      </c>
      <c r="M1214" s="30" t="s">
        <v>1833</v>
      </c>
      <c r="N1214" s="30"/>
      <c r="O1214" s="30"/>
    </row>
    <row r="1215" spans="1:15" ht="15.75" customHeight="1" x14ac:dyDescent="0.25">
      <c r="A1215" s="4" t="s">
        <v>1434</v>
      </c>
      <c r="B1215" s="3" t="s">
        <v>1433</v>
      </c>
      <c r="C1215" s="9">
        <v>10</v>
      </c>
      <c r="D1215" s="9">
        <v>40</v>
      </c>
      <c r="E1215" s="9">
        <v>0.5</v>
      </c>
      <c r="F1215" s="9">
        <v>1</v>
      </c>
      <c r="G1215" s="9">
        <v>3</v>
      </c>
      <c r="H1215" s="9">
        <v>4.5</v>
      </c>
      <c r="I1215" s="19">
        <v>4</v>
      </c>
      <c r="J1215" s="19">
        <v>9</v>
      </c>
      <c r="K1215" s="4"/>
      <c r="L1215" s="30"/>
      <c r="M1215" s="30" t="s">
        <v>1820</v>
      </c>
      <c r="N1215" s="30" t="s">
        <v>1834</v>
      </c>
      <c r="O1215" s="30"/>
    </row>
    <row r="1216" spans="1:15" ht="15.75" customHeight="1" x14ac:dyDescent="0.25">
      <c r="A1216" s="4" t="s">
        <v>2948</v>
      </c>
      <c r="B1216" s="3" t="s">
        <v>2949</v>
      </c>
      <c r="C1216" s="4"/>
      <c r="D1216" s="4"/>
      <c r="E1216" s="4"/>
      <c r="F1216" s="4"/>
      <c r="G1216" s="4"/>
      <c r="H1216" s="4"/>
      <c r="I1216" s="4"/>
      <c r="J1216" s="4"/>
      <c r="K1216" s="4"/>
      <c r="L1216" s="30"/>
      <c r="M1216" s="30"/>
      <c r="N1216" s="30"/>
      <c r="O1216" s="30"/>
    </row>
    <row r="1217" spans="1:15" ht="15.75" customHeight="1" x14ac:dyDescent="0.25">
      <c r="A1217" s="4" t="s">
        <v>1436</v>
      </c>
      <c r="B1217" s="14" t="s">
        <v>1435</v>
      </c>
      <c r="C1217" s="8">
        <v>30</v>
      </c>
      <c r="D1217" s="8">
        <v>50</v>
      </c>
      <c r="E1217" s="8">
        <v>2</v>
      </c>
      <c r="F1217" s="8">
        <v>3</v>
      </c>
      <c r="G1217" s="8">
        <v>3</v>
      </c>
      <c r="H1217" s="8">
        <v>3.3</v>
      </c>
      <c r="I1217" s="8">
        <v>10</v>
      </c>
      <c r="J1217" s="8">
        <v>30</v>
      </c>
      <c r="K1217" s="8">
        <v>20</v>
      </c>
      <c r="L1217" s="53">
        <v>35</v>
      </c>
      <c r="M1217" s="30" t="s">
        <v>1608</v>
      </c>
      <c r="N1217" s="30"/>
      <c r="O1217" s="30"/>
    </row>
    <row r="1218" spans="1:15" ht="15.75" customHeight="1" x14ac:dyDescent="0.25">
      <c r="A1218" s="4" t="s">
        <v>2950</v>
      </c>
      <c r="B1218" s="3" t="s">
        <v>2951</v>
      </c>
      <c r="C1218" s="4"/>
      <c r="D1218" s="4"/>
      <c r="E1218" s="4"/>
      <c r="F1218" s="4"/>
      <c r="G1218" s="4"/>
      <c r="H1218" s="4"/>
      <c r="I1218" s="4"/>
      <c r="J1218" s="4"/>
      <c r="K1218" s="4"/>
      <c r="L1218" s="30"/>
      <c r="M1218" s="30"/>
      <c r="N1218" s="30"/>
      <c r="O1218" s="30"/>
    </row>
    <row r="1219" spans="1:15" ht="15.75" customHeight="1" x14ac:dyDescent="0.25">
      <c r="A1219" s="4" t="s">
        <v>2952</v>
      </c>
      <c r="B1219" s="3" t="s">
        <v>2953</v>
      </c>
      <c r="C1219" s="4"/>
      <c r="D1219" s="4"/>
      <c r="E1219" s="4"/>
      <c r="F1219" s="4"/>
      <c r="G1219" s="4"/>
      <c r="H1219" s="4"/>
      <c r="I1219" s="4"/>
      <c r="J1219" s="4"/>
      <c r="K1219" s="4"/>
      <c r="L1219" s="30"/>
      <c r="M1219" s="30"/>
      <c r="N1219" s="30"/>
      <c r="O1219" s="30"/>
    </row>
    <row r="1220" spans="1:15" ht="15.75" customHeight="1" x14ac:dyDescent="0.25">
      <c r="A1220" s="4" t="s">
        <v>2954</v>
      </c>
      <c r="B1220" s="3" t="s">
        <v>2955</v>
      </c>
      <c r="C1220" s="4"/>
      <c r="D1220" s="4"/>
      <c r="E1220" s="4"/>
      <c r="F1220" s="4"/>
      <c r="G1220" s="4"/>
      <c r="H1220" s="4"/>
      <c r="I1220" s="4"/>
      <c r="J1220" s="4"/>
      <c r="K1220" s="4"/>
      <c r="L1220" s="30"/>
      <c r="M1220" s="30"/>
      <c r="N1220" s="30"/>
      <c r="O1220" s="30"/>
    </row>
    <row r="1221" spans="1:15" ht="15.75" customHeight="1" x14ac:dyDescent="0.25">
      <c r="A1221" s="4" t="s">
        <v>1438</v>
      </c>
      <c r="B1221" s="3" t="s">
        <v>1779</v>
      </c>
      <c r="C1221" s="7">
        <v>40</v>
      </c>
      <c r="D1221" s="16">
        <v>120</v>
      </c>
      <c r="E1221" s="16">
        <v>8</v>
      </c>
      <c r="F1221" s="16">
        <v>15</v>
      </c>
      <c r="G1221" s="16">
        <v>4</v>
      </c>
      <c r="H1221" s="16">
        <v>6</v>
      </c>
      <c r="I1221" s="4"/>
      <c r="J1221" s="4"/>
      <c r="K1221" s="4"/>
      <c r="L1221" s="30"/>
      <c r="M1221" s="30" t="s">
        <v>1609</v>
      </c>
      <c r="N1221" s="30" t="s">
        <v>1833</v>
      </c>
      <c r="O1221" s="30"/>
    </row>
    <row r="1222" spans="1:15" ht="15.75" customHeight="1" x14ac:dyDescent="0.25">
      <c r="A1222" s="4" t="s">
        <v>2956</v>
      </c>
      <c r="B1222" s="3" t="s">
        <v>2957</v>
      </c>
      <c r="C1222" s="4"/>
      <c r="D1222" s="4"/>
      <c r="E1222" s="4"/>
      <c r="F1222" s="4"/>
      <c r="G1222" s="4"/>
      <c r="H1222" s="4"/>
      <c r="I1222" s="4"/>
      <c r="J1222" s="4"/>
      <c r="K1222" s="4"/>
      <c r="L1222" s="30"/>
      <c r="M1222" s="30"/>
      <c r="N1222" s="30"/>
      <c r="O1222" s="30"/>
    </row>
    <row r="1223" spans="1:15" ht="15.75" customHeight="1" x14ac:dyDescent="0.25">
      <c r="A1223" s="4" t="s">
        <v>1440</v>
      </c>
      <c r="B1223" s="3" t="s">
        <v>1439</v>
      </c>
      <c r="C1223" s="16">
        <v>35</v>
      </c>
      <c r="D1223" s="16">
        <v>100</v>
      </c>
      <c r="E1223" s="16">
        <v>1.5</v>
      </c>
      <c r="F1223" s="16">
        <v>3</v>
      </c>
      <c r="G1223" s="16">
        <v>4</v>
      </c>
      <c r="H1223" s="16">
        <v>5.6</v>
      </c>
      <c r="I1223" s="16">
        <v>9</v>
      </c>
      <c r="J1223" s="16">
        <v>14</v>
      </c>
      <c r="K1223" s="16">
        <v>9</v>
      </c>
      <c r="L1223" s="31">
        <v>14</v>
      </c>
      <c r="M1223" s="30" t="s">
        <v>1609</v>
      </c>
      <c r="N1223" s="30"/>
      <c r="O1223" s="30"/>
    </row>
    <row r="1224" spans="1:15" ht="15.75" customHeight="1" x14ac:dyDescent="0.25">
      <c r="A1224" s="4" t="s">
        <v>2958</v>
      </c>
      <c r="B1224" s="3" t="s">
        <v>2959</v>
      </c>
      <c r="C1224" s="4"/>
      <c r="D1224" s="4"/>
      <c r="E1224" s="4"/>
      <c r="F1224" s="4"/>
      <c r="G1224" s="4"/>
      <c r="H1224" s="4"/>
      <c r="I1224" s="4"/>
      <c r="J1224" s="4"/>
      <c r="K1224" s="4"/>
      <c r="L1224" s="30"/>
      <c r="M1224" s="30"/>
      <c r="N1224" s="30"/>
      <c r="O1224" s="30"/>
    </row>
    <row r="1225" spans="1:15" ht="15.75" customHeight="1" x14ac:dyDescent="0.25">
      <c r="A1225" s="4" t="s">
        <v>2960</v>
      </c>
      <c r="B1225" s="3" t="s">
        <v>2961</v>
      </c>
      <c r="C1225" s="4"/>
      <c r="D1225" s="4"/>
      <c r="E1225" s="4"/>
      <c r="F1225" s="4"/>
      <c r="G1225" s="4"/>
      <c r="H1225" s="4"/>
      <c r="I1225" s="4"/>
      <c r="J1225" s="4"/>
      <c r="K1225" s="4"/>
      <c r="L1225" s="30"/>
      <c r="M1225" s="30"/>
      <c r="N1225" s="30"/>
      <c r="O1225" s="30"/>
    </row>
    <row r="1226" spans="1:15" ht="15.75" customHeight="1" x14ac:dyDescent="0.25">
      <c r="A1226" s="4" t="s">
        <v>1442</v>
      </c>
      <c r="B1226" s="3" t="s">
        <v>1441</v>
      </c>
      <c r="C1226" s="16">
        <v>45</v>
      </c>
      <c r="D1226" s="16">
        <v>62</v>
      </c>
      <c r="E1226" s="16">
        <v>3</v>
      </c>
      <c r="F1226" s="16">
        <v>14</v>
      </c>
      <c r="G1226" s="16">
        <v>3.9</v>
      </c>
      <c r="H1226" s="16">
        <v>5.0999999999999996</v>
      </c>
      <c r="I1226" s="16">
        <v>22</v>
      </c>
      <c r="J1226" s="16">
        <v>62</v>
      </c>
      <c r="K1226" s="16">
        <v>22</v>
      </c>
      <c r="L1226" s="31">
        <v>32</v>
      </c>
      <c r="M1226" s="30" t="s">
        <v>1609</v>
      </c>
      <c r="N1226" s="30"/>
      <c r="O1226" s="30"/>
    </row>
    <row r="1227" spans="1:15" ht="15.75" customHeight="1" x14ac:dyDescent="0.25">
      <c r="A1227" s="4" t="s">
        <v>1444</v>
      </c>
      <c r="B1227" s="3" t="s">
        <v>1443</v>
      </c>
      <c r="C1227" s="16">
        <v>50</v>
      </c>
      <c r="D1227" s="16">
        <v>150</v>
      </c>
      <c r="E1227" s="16">
        <v>4</v>
      </c>
      <c r="F1227" s="16">
        <v>6</v>
      </c>
      <c r="G1227" s="16">
        <v>1.7</v>
      </c>
      <c r="H1227" s="16">
        <v>3.4</v>
      </c>
      <c r="I1227" s="16">
        <v>16</v>
      </c>
      <c r="J1227" s="16">
        <v>108</v>
      </c>
      <c r="K1227" s="4"/>
      <c r="L1227" s="30"/>
      <c r="M1227" s="30" t="s">
        <v>1609</v>
      </c>
      <c r="N1227" s="30"/>
      <c r="O1227" s="30"/>
    </row>
    <row r="1228" spans="1:15" ht="15.75" customHeight="1" x14ac:dyDescent="0.25">
      <c r="A1228" s="4" t="s">
        <v>1446</v>
      </c>
      <c r="B1228" s="3" t="s">
        <v>1445</v>
      </c>
      <c r="C1228" s="43">
        <v>30</v>
      </c>
      <c r="D1228" s="43">
        <v>55</v>
      </c>
      <c r="E1228" s="43">
        <v>1</v>
      </c>
      <c r="F1228" s="43">
        <v>2</v>
      </c>
      <c r="G1228" s="43">
        <v>6</v>
      </c>
      <c r="H1228" s="43">
        <v>7.5</v>
      </c>
      <c r="I1228" s="43">
        <v>0</v>
      </c>
      <c r="J1228" s="43">
        <v>0</v>
      </c>
      <c r="K1228" s="43">
        <v>30</v>
      </c>
      <c r="L1228" s="46">
        <v>100</v>
      </c>
      <c r="M1228" s="30" t="s">
        <v>1837</v>
      </c>
      <c r="N1228" s="30"/>
      <c r="O1228" s="30"/>
    </row>
    <row r="1229" spans="1:15" ht="15.75" customHeight="1" x14ac:dyDescent="0.25">
      <c r="A1229" s="4" t="s">
        <v>1448</v>
      </c>
      <c r="B1229" s="3" t="s">
        <v>1447</v>
      </c>
      <c r="C1229" s="9">
        <v>30</v>
      </c>
      <c r="D1229" s="9">
        <v>100</v>
      </c>
      <c r="E1229" s="9">
        <v>5</v>
      </c>
      <c r="F1229" s="9">
        <v>12</v>
      </c>
      <c r="G1229" s="9">
        <v>3</v>
      </c>
      <c r="H1229" s="9">
        <v>4</v>
      </c>
      <c r="I1229" s="9">
        <v>40</v>
      </c>
      <c r="J1229" s="9">
        <v>80</v>
      </c>
      <c r="K1229" s="9">
        <v>30</v>
      </c>
      <c r="L1229" s="34">
        <v>40</v>
      </c>
      <c r="M1229" s="30" t="s">
        <v>1820</v>
      </c>
      <c r="N1229" s="30"/>
      <c r="O1229" s="30"/>
    </row>
    <row r="1230" spans="1:15" ht="15.75" customHeight="1" x14ac:dyDescent="0.25">
      <c r="A1230" s="4" t="s">
        <v>2962</v>
      </c>
      <c r="B1230" s="3" t="s">
        <v>2963</v>
      </c>
      <c r="C1230" s="4"/>
      <c r="D1230" s="4"/>
      <c r="E1230" s="4"/>
      <c r="F1230" s="4"/>
      <c r="G1230" s="4"/>
      <c r="H1230" s="4"/>
      <c r="I1230" s="4"/>
      <c r="J1230" s="4"/>
      <c r="K1230" s="4"/>
      <c r="L1230" s="30"/>
      <c r="M1230" s="30"/>
      <c r="N1230" s="30"/>
      <c r="O1230" s="30"/>
    </row>
    <row r="1231" spans="1:15" ht="15.75" customHeight="1" x14ac:dyDescent="0.25">
      <c r="A1231" s="4" t="s">
        <v>1450</v>
      </c>
      <c r="B1231" s="3" t="s">
        <v>1449</v>
      </c>
      <c r="C1231" s="16">
        <v>24</v>
      </c>
      <c r="D1231" s="16">
        <v>82</v>
      </c>
      <c r="E1231" s="16">
        <v>12</v>
      </c>
      <c r="F1231" s="16">
        <v>14</v>
      </c>
      <c r="G1231" s="16">
        <v>3.5</v>
      </c>
      <c r="H1231" s="16">
        <v>5.5</v>
      </c>
      <c r="I1231" s="16">
        <v>6</v>
      </c>
      <c r="J1231" s="16">
        <v>9</v>
      </c>
      <c r="K1231" s="16">
        <v>11</v>
      </c>
      <c r="L1231" s="31">
        <v>35</v>
      </c>
      <c r="M1231" s="30" t="s">
        <v>1609</v>
      </c>
      <c r="N1231" s="30"/>
      <c r="O1231" s="30"/>
    </row>
    <row r="1232" spans="1:15" ht="15.75" customHeight="1" x14ac:dyDescent="0.25">
      <c r="A1232" s="4" t="s">
        <v>1452</v>
      </c>
      <c r="B1232" s="3" t="s">
        <v>1451</v>
      </c>
      <c r="C1232" s="16">
        <v>15</v>
      </c>
      <c r="D1232" s="16">
        <v>50</v>
      </c>
      <c r="E1232" s="16">
        <v>2</v>
      </c>
      <c r="F1232" s="16">
        <v>4</v>
      </c>
      <c r="G1232" s="16">
        <v>2.5</v>
      </c>
      <c r="H1232" s="16">
        <v>3.5</v>
      </c>
      <c r="I1232" s="16">
        <v>7</v>
      </c>
      <c r="J1232" s="16">
        <v>20</v>
      </c>
      <c r="K1232" s="9">
        <v>8</v>
      </c>
      <c r="L1232" s="34">
        <v>15</v>
      </c>
      <c r="M1232" s="30" t="s">
        <v>1609</v>
      </c>
      <c r="N1232" s="30" t="s">
        <v>1820</v>
      </c>
      <c r="O1232" s="30"/>
    </row>
    <row r="1233" spans="1:15" ht="15.75" customHeight="1" x14ac:dyDescent="0.25">
      <c r="A1233" s="4" t="s">
        <v>2964</v>
      </c>
      <c r="B1233" s="3" t="s">
        <v>2965</v>
      </c>
      <c r="C1233" s="4"/>
      <c r="D1233" s="4"/>
      <c r="E1233" s="4"/>
      <c r="F1233" s="4"/>
      <c r="G1233" s="4"/>
      <c r="H1233" s="4"/>
      <c r="I1233" s="4"/>
      <c r="J1233" s="4"/>
      <c r="K1233" s="4"/>
      <c r="L1233" s="30"/>
      <c r="M1233" s="30"/>
      <c r="N1233" s="30"/>
      <c r="O1233" s="30"/>
    </row>
    <row r="1234" spans="1:15" ht="15.75" customHeight="1" x14ac:dyDescent="0.25">
      <c r="A1234" s="4" t="s">
        <v>1454</v>
      </c>
      <c r="B1234" s="3" t="s">
        <v>1453</v>
      </c>
      <c r="C1234" s="16">
        <v>27</v>
      </c>
      <c r="D1234" s="16">
        <v>105</v>
      </c>
      <c r="E1234" s="16">
        <v>1.3</v>
      </c>
      <c r="F1234" s="16">
        <v>3.7</v>
      </c>
      <c r="G1234" s="16">
        <v>3.5</v>
      </c>
      <c r="H1234" s="16">
        <v>4.7</v>
      </c>
      <c r="I1234" s="16">
        <v>6</v>
      </c>
      <c r="J1234" s="16">
        <v>12.3</v>
      </c>
      <c r="K1234" s="16">
        <v>6</v>
      </c>
      <c r="L1234" s="31">
        <v>12.3</v>
      </c>
      <c r="M1234" s="30" t="s">
        <v>1609</v>
      </c>
      <c r="N1234" s="30"/>
      <c r="O1234" s="30"/>
    </row>
    <row r="1235" spans="1:15" ht="15.75" customHeight="1" x14ac:dyDescent="0.25">
      <c r="A1235" s="4" t="s">
        <v>1456</v>
      </c>
      <c r="B1235" s="3" t="s">
        <v>1455</v>
      </c>
      <c r="C1235" s="7">
        <v>20</v>
      </c>
      <c r="D1235" s="7">
        <v>30</v>
      </c>
      <c r="E1235" s="7">
        <v>3</v>
      </c>
      <c r="F1235" s="7">
        <v>5</v>
      </c>
      <c r="G1235" s="4">
        <v>4</v>
      </c>
      <c r="H1235" s="7">
        <v>4</v>
      </c>
      <c r="I1235" s="7">
        <v>5</v>
      </c>
      <c r="J1235" s="7">
        <v>7</v>
      </c>
      <c r="K1235" s="7">
        <v>5</v>
      </c>
      <c r="L1235" s="42">
        <v>7</v>
      </c>
      <c r="M1235" s="30" t="s">
        <v>1833</v>
      </c>
      <c r="N1235" s="30"/>
      <c r="O1235" s="30"/>
    </row>
    <row r="1236" spans="1:15" ht="15.75" customHeight="1" x14ac:dyDescent="0.25">
      <c r="A1236" s="4" t="s">
        <v>2966</v>
      </c>
      <c r="B1236" s="3" t="s">
        <v>2967</v>
      </c>
      <c r="C1236" s="4"/>
      <c r="D1236" s="4"/>
      <c r="E1236" s="4"/>
      <c r="F1236" s="4"/>
      <c r="G1236" s="4"/>
      <c r="H1236" s="4"/>
      <c r="I1236" s="4"/>
      <c r="J1236" s="4"/>
      <c r="K1236" s="4"/>
      <c r="L1236" s="30"/>
      <c r="M1236" s="30"/>
      <c r="N1236" s="30"/>
      <c r="O1236" s="30"/>
    </row>
    <row r="1237" spans="1:15" ht="15.75" customHeight="1" x14ac:dyDescent="0.25">
      <c r="A1237" s="4" t="s">
        <v>2968</v>
      </c>
      <c r="B1237" s="3" t="s">
        <v>2969</v>
      </c>
      <c r="C1237" s="4"/>
      <c r="D1237" s="4"/>
      <c r="E1237" s="4"/>
      <c r="F1237" s="4"/>
      <c r="G1237" s="4"/>
      <c r="H1237" s="4"/>
      <c r="I1237" s="4"/>
      <c r="J1237" s="4"/>
      <c r="K1237" s="4"/>
      <c r="L1237" s="30"/>
      <c r="M1237" s="30"/>
      <c r="N1237" s="30"/>
      <c r="O1237" s="30"/>
    </row>
    <row r="1238" spans="1:15" ht="15.75" customHeight="1" x14ac:dyDescent="0.25">
      <c r="A1238" s="4" t="s">
        <v>2970</v>
      </c>
      <c r="B1238" s="3" t="s">
        <v>2971</v>
      </c>
      <c r="C1238" s="4"/>
      <c r="D1238" s="4"/>
      <c r="E1238" s="4"/>
      <c r="F1238" s="4"/>
      <c r="G1238" s="4"/>
      <c r="H1238" s="4"/>
      <c r="I1238" s="4"/>
      <c r="J1238" s="4"/>
      <c r="K1238" s="4"/>
      <c r="L1238" s="30"/>
      <c r="M1238" s="30"/>
      <c r="N1238" s="30"/>
      <c r="O1238" s="30"/>
    </row>
    <row r="1239" spans="1:15" ht="15.75" customHeight="1" x14ac:dyDescent="0.25">
      <c r="A1239" s="4" t="s">
        <v>1458</v>
      </c>
      <c r="B1239" s="3" t="s">
        <v>1457</v>
      </c>
      <c r="C1239" s="16">
        <v>40</v>
      </c>
      <c r="D1239" s="16">
        <v>80</v>
      </c>
      <c r="E1239" s="16">
        <v>1.5</v>
      </c>
      <c r="F1239" s="16">
        <v>2.5</v>
      </c>
      <c r="G1239" s="16">
        <v>4</v>
      </c>
      <c r="H1239" s="16">
        <v>5</v>
      </c>
      <c r="I1239" s="16">
        <v>7</v>
      </c>
      <c r="J1239" s="16">
        <v>12</v>
      </c>
      <c r="K1239" s="16">
        <v>7</v>
      </c>
      <c r="L1239" s="31">
        <v>12</v>
      </c>
      <c r="M1239" s="30" t="s">
        <v>1609</v>
      </c>
      <c r="N1239" s="30"/>
      <c r="O1239" s="30"/>
    </row>
    <row r="1240" spans="1:15" ht="15.75" customHeight="1" x14ac:dyDescent="0.25">
      <c r="A1240" s="4" t="s">
        <v>2972</v>
      </c>
      <c r="B1240" s="3" t="s">
        <v>2973</v>
      </c>
      <c r="C1240" s="4"/>
      <c r="D1240" s="4"/>
      <c r="E1240" s="4"/>
      <c r="F1240" s="4"/>
      <c r="G1240" s="4"/>
      <c r="H1240" s="4"/>
      <c r="I1240" s="4"/>
      <c r="J1240" s="4"/>
      <c r="K1240" s="4"/>
      <c r="L1240" s="30"/>
      <c r="M1240" s="30"/>
      <c r="N1240" s="30"/>
      <c r="O1240" s="30"/>
    </row>
    <row r="1241" spans="1:15" ht="15.75" customHeight="1" x14ac:dyDescent="0.25">
      <c r="A1241" s="4" t="s">
        <v>1460</v>
      </c>
      <c r="B1241" s="3" t="s">
        <v>1459</v>
      </c>
      <c r="C1241" s="16">
        <v>20</v>
      </c>
      <c r="D1241" s="16">
        <v>104</v>
      </c>
      <c r="E1241" s="16">
        <v>1.2</v>
      </c>
      <c r="F1241" s="16">
        <v>3</v>
      </c>
      <c r="G1241" s="16">
        <v>2.4</v>
      </c>
      <c r="H1241" s="16">
        <v>4</v>
      </c>
      <c r="I1241" s="16">
        <v>5</v>
      </c>
      <c r="J1241" s="16">
        <v>11</v>
      </c>
      <c r="K1241" s="16">
        <v>5</v>
      </c>
      <c r="L1241" s="31">
        <v>11</v>
      </c>
      <c r="M1241" s="30" t="s">
        <v>1609</v>
      </c>
      <c r="N1241" s="30"/>
      <c r="O1241" s="30"/>
    </row>
    <row r="1242" spans="1:15" ht="15.75" customHeight="1" x14ac:dyDescent="0.25">
      <c r="A1242" s="4" t="s">
        <v>2974</v>
      </c>
      <c r="B1242" s="3" t="s">
        <v>2975</v>
      </c>
      <c r="C1242" s="4"/>
      <c r="D1242" s="4"/>
      <c r="E1242" s="4"/>
      <c r="F1242" s="4"/>
      <c r="G1242" s="4"/>
      <c r="H1242" s="4"/>
      <c r="I1242" s="4"/>
      <c r="J1242" s="4"/>
      <c r="K1242" s="4"/>
      <c r="L1242" s="30"/>
      <c r="M1242" s="30"/>
      <c r="N1242" s="30"/>
      <c r="O1242" s="30"/>
    </row>
    <row r="1243" spans="1:15" ht="15.75" customHeight="1" x14ac:dyDescent="0.25">
      <c r="A1243" s="4" t="s">
        <v>2976</v>
      </c>
      <c r="B1243" s="3" t="s">
        <v>2977</v>
      </c>
      <c r="C1243" s="4"/>
      <c r="D1243" s="4"/>
      <c r="E1243" s="4"/>
      <c r="F1243" s="4"/>
      <c r="G1243" s="4"/>
      <c r="H1243" s="4"/>
      <c r="I1243" s="4"/>
      <c r="J1243" s="4"/>
      <c r="K1243" s="4"/>
      <c r="L1243" s="30"/>
      <c r="M1243" s="30"/>
      <c r="N1243" s="30"/>
      <c r="O1243" s="30"/>
    </row>
    <row r="1244" spans="1:15" ht="15.75" customHeight="1" x14ac:dyDescent="0.25">
      <c r="A1244" s="4" t="s">
        <v>2978</v>
      </c>
      <c r="B1244" s="3" t="s">
        <v>2979</v>
      </c>
      <c r="C1244" s="4"/>
      <c r="D1244" s="4"/>
      <c r="E1244" s="4"/>
      <c r="F1244" s="4"/>
      <c r="G1244" s="4"/>
      <c r="H1244" s="4"/>
      <c r="I1244" s="4"/>
      <c r="J1244" s="4"/>
      <c r="K1244" s="4"/>
      <c r="L1244" s="30"/>
      <c r="M1244" s="30"/>
      <c r="N1244" s="30"/>
      <c r="O1244" s="30"/>
    </row>
    <row r="1245" spans="1:15" ht="15.75" customHeight="1" x14ac:dyDescent="0.25">
      <c r="A1245" s="4" t="s">
        <v>1462</v>
      </c>
      <c r="B1245" s="3" t="s">
        <v>1461</v>
      </c>
      <c r="C1245" s="16">
        <v>3</v>
      </c>
      <c r="D1245" s="16">
        <v>15</v>
      </c>
      <c r="E1245" s="16">
        <v>1</v>
      </c>
      <c r="F1245" s="16">
        <v>2</v>
      </c>
      <c r="G1245" s="16">
        <v>2.7</v>
      </c>
      <c r="H1245" s="16">
        <v>3.3</v>
      </c>
      <c r="I1245" s="16">
        <v>5</v>
      </c>
      <c r="J1245" s="16">
        <v>14</v>
      </c>
      <c r="K1245" s="8">
        <v>5</v>
      </c>
      <c r="L1245" s="8">
        <v>25</v>
      </c>
      <c r="M1245" s="30" t="s">
        <v>1609</v>
      </c>
      <c r="N1245" s="30" t="s">
        <v>1608</v>
      </c>
      <c r="O1245" s="30"/>
    </row>
    <row r="1246" spans="1:15" ht="15.75" customHeight="1" x14ac:dyDescent="0.25">
      <c r="A1246" s="4" t="s">
        <v>1464</v>
      </c>
      <c r="B1246" s="3" t="s">
        <v>1463</v>
      </c>
      <c r="C1246" s="43">
        <v>4</v>
      </c>
      <c r="D1246" s="43">
        <v>15</v>
      </c>
      <c r="E1246" s="43">
        <v>1</v>
      </c>
      <c r="F1246" s="43">
        <v>1.5</v>
      </c>
      <c r="G1246" s="43">
        <v>4</v>
      </c>
      <c r="H1246" s="43">
        <v>5</v>
      </c>
      <c r="I1246" s="43">
        <v>0</v>
      </c>
      <c r="J1246" s="43">
        <v>0</v>
      </c>
      <c r="K1246" s="43">
        <v>20</v>
      </c>
      <c r="L1246" s="46">
        <v>30</v>
      </c>
      <c r="M1246" s="30" t="s">
        <v>1837</v>
      </c>
      <c r="N1246" s="30"/>
      <c r="O1246" s="30"/>
    </row>
    <row r="1247" spans="1:15" ht="15.75" customHeight="1" x14ac:dyDescent="0.25">
      <c r="A1247" s="4" t="s">
        <v>1466</v>
      </c>
      <c r="B1247" s="3" t="s">
        <v>1465</v>
      </c>
      <c r="C1247" s="43">
        <v>30</v>
      </c>
      <c r="D1247" s="43">
        <v>45</v>
      </c>
      <c r="E1247" s="43">
        <v>1.5</v>
      </c>
      <c r="F1247" s="43">
        <v>2</v>
      </c>
      <c r="G1247" s="43">
        <v>5.5</v>
      </c>
      <c r="H1247" s="43">
        <v>9</v>
      </c>
      <c r="I1247" s="43">
        <v>0</v>
      </c>
      <c r="J1247" s="43">
        <v>0</v>
      </c>
      <c r="K1247" s="43">
        <v>50</v>
      </c>
      <c r="L1247" s="46">
        <v>120</v>
      </c>
      <c r="M1247" s="30" t="s">
        <v>1837</v>
      </c>
      <c r="N1247" s="30"/>
      <c r="O1247" s="30"/>
    </row>
    <row r="1248" spans="1:15" ht="15.75" customHeight="1" x14ac:dyDescent="0.25">
      <c r="A1248" s="4" t="s">
        <v>2980</v>
      </c>
      <c r="B1248" s="3" t="s">
        <v>2981</v>
      </c>
      <c r="C1248" s="4"/>
      <c r="D1248" s="4"/>
      <c r="E1248" s="4"/>
      <c r="F1248" s="4"/>
      <c r="G1248" s="4"/>
      <c r="H1248" s="4"/>
      <c r="I1248" s="4"/>
      <c r="J1248" s="4"/>
      <c r="K1248" s="4"/>
      <c r="L1248" s="4"/>
      <c r="M1248" s="30"/>
      <c r="N1248" s="30"/>
      <c r="O1248" s="30"/>
    </row>
    <row r="1249" spans="1:15" ht="15.75" customHeight="1" x14ac:dyDescent="0.25">
      <c r="A1249" s="4" t="s">
        <v>2982</v>
      </c>
      <c r="B1249" s="3" t="s">
        <v>2983</v>
      </c>
      <c r="C1249" s="4"/>
      <c r="D1249" s="4"/>
      <c r="E1249" s="4"/>
      <c r="F1249" s="4"/>
      <c r="G1249" s="4"/>
      <c r="H1249" s="4"/>
      <c r="I1249" s="4"/>
      <c r="J1249" s="4"/>
      <c r="K1249" s="4"/>
      <c r="L1249" s="30"/>
      <c r="M1249" s="30"/>
      <c r="N1249" s="30"/>
      <c r="O1249" s="30"/>
    </row>
    <row r="1250" spans="1:15" ht="15.75" customHeight="1" x14ac:dyDescent="0.25">
      <c r="A1250" s="4" t="s">
        <v>1468</v>
      </c>
      <c r="B1250" s="3" t="s">
        <v>1467</v>
      </c>
      <c r="C1250" s="9">
        <v>5</v>
      </c>
      <c r="D1250" s="16">
        <v>30</v>
      </c>
      <c r="E1250" s="16">
        <v>1</v>
      </c>
      <c r="F1250" s="16">
        <v>1.5</v>
      </c>
      <c r="G1250" s="16">
        <v>2.5</v>
      </c>
      <c r="H1250" s="16">
        <v>3.3</v>
      </c>
      <c r="I1250" s="9">
        <v>5</v>
      </c>
      <c r="J1250" s="16">
        <v>15</v>
      </c>
      <c r="K1250" s="16">
        <v>5</v>
      </c>
      <c r="L1250" s="31">
        <v>15</v>
      </c>
      <c r="M1250" s="30" t="s">
        <v>1609</v>
      </c>
      <c r="N1250" s="30" t="s">
        <v>1820</v>
      </c>
      <c r="O1250" s="30"/>
    </row>
    <row r="1251" spans="1:15" ht="15.75" customHeight="1" x14ac:dyDescent="0.25">
      <c r="A1251" s="4" t="s">
        <v>1470</v>
      </c>
      <c r="B1251" s="3" t="s">
        <v>1783</v>
      </c>
      <c r="C1251" s="9">
        <v>5</v>
      </c>
      <c r="D1251" s="9">
        <v>20</v>
      </c>
      <c r="E1251" s="9">
        <v>0.5</v>
      </c>
      <c r="F1251" s="9">
        <v>1.5</v>
      </c>
      <c r="G1251" s="9">
        <v>2.5</v>
      </c>
      <c r="H1251" s="9">
        <v>3</v>
      </c>
      <c r="I1251" s="9">
        <v>5</v>
      </c>
      <c r="J1251" s="9">
        <v>8</v>
      </c>
      <c r="K1251" s="9">
        <v>8</v>
      </c>
      <c r="L1251" s="34">
        <v>13</v>
      </c>
      <c r="M1251" s="30" t="s">
        <v>1820</v>
      </c>
      <c r="N1251" s="30"/>
      <c r="O1251" s="30"/>
    </row>
    <row r="1252" spans="1:15" ht="15.75" customHeight="1" x14ac:dyDescent="0.25">
      <c r="A1252" s="4" t="s">
        <v>1472</v>
      </c>
      <c r="B1252" s="3" t="s">
        <v>1471</v>
      </c>
      <c r="C1252" s="16">
        <v>15</v>
      </c>
      <c r="D1252" s="16">
        <v>75</v>
      </c>
      <c r="E1252" s="16">
        <v>1.5</v>
      </c>
      <c r="F1252" s="16">
        <v>3</v>
      </c>
      <c r="G1252" s="16">
        <v>1.7</v>
      </c>
      <c r="H1252" s="16">
        <v>2.4</v>
      </c>
      <c r="I1252" s="16">
        <v>5</v>
      </c>
      <c r="J1252" s="16">
        <v>15</v>
      </c>
      <c r="K1252" s="16">
        <v>11</v>
      </c>
      <c r="L1252" s="31">
        <v>20</v>
      </c>
      <c r="M1252" s="30" t="s">
        <v>1609</v>
      </c>
      <c r="N1252" s="30"/>
      <c r="O1252" s="30"/>
    </row>
    <row r="1253" spans="1:15" ht="15.75" customHeight="1" x14ac:dyDescent="0.25">
      <c r="A1253" s="4" t="s">
        <v>1474</v>
      </c>
      <c r="B1253" s="3" t="s">
        <v>1473</v>
      </c>
      <c r="C1253" s="16">
        <v>8</v>
      </c>
      <c r="D1253" s="16">
        <v>40</v>
      </c>
      <c r="E1253" s="16">
        <v>1.2</v>
      </c>
      <c r="F1253" s="16">
        <v>3</v>
      </c>
      <c r="G1253" s="16">
        <v>5.5</v>
      </c>
      <c r="H1253" s="16">
        <v>7.3</v>
      </c>
      <c r="I1253" s="16">
        <v>10</v>
      </c>
      <c r="J1253" s="16">
        <v>16</v>
      </c>
      <c r="K1253" s="16">
        <v>10</v>
      </c>
      <c r="L1253" s="31">
        <v>16</v>
      </c>
      <c r="M1253" s="30" t="s">
        <v>1609</v>
      </c>
      <c r="N1253" s="30"/>
      <c r="O1253" s="30"/>
    </row>
    <row r="1254" spans="1:15" ht="15.75" customHeight="1" x14ac:dyDescent="0.25">
      <c r="A1254" s="4" t="s">
        <v>1476</v>
      </c>
      <c r="B1254" s="3" t="s">
        <v>1475</v>
      </c>
      <c r="C1254" s="16">
        <v>25</v>
      </c>
      <c r="D1254" s="16">
        <v>110</v>
      </c>
      <c r="E1254" s="16">
        <v>5.5</v>
      </c>
      <c r="F1254" s="16">
        <v>8.5</v>
      </c>
      <c r="G1254" s="16">
        <v>4.5</v>
      </c>
      <c r="H1254" s="16">
        <v>6</v>
      </c>
      <c r="I1254" s="16">
        <v>15</v>
      </c>
      <c r="J1254" s="16">
        <v>60</v>
      </c>
      <c r="K1254" s="16">
        <v>15</v>
      </c>
      <c r="L1254" s="31">
        <v>40</v>
      </c>
      <c r="M1254" s="30" t="s">
        <v>1609</v>
      </c>
      <c r="N1254" s="30"/>
      <c r="O1254" s="30"/>
    </row>
    <row r="1255" spans="1:15" ht="15.75" customHeight="1" x14ac:dyDescent="0.25">
      <c r="A1255" s="4" t="s">
        <v>2984</v>
      </c>
      <c r="B1255" s="3" t="s">
        <v>2985</v>
      </c>
      <c r="C1255" s="4"/>
      <c r="D1255" s="4"/>
      <c r="E1255" s="4"/>
      <c r="F1255" s="4"/>
      <c r="G1255" s="4"/>
      <c r="H1255" s="4"/>
      <c r="I1255" s="4"/>
      <c r="J1255" s="4"/>
      <c r="K1255" s="4"/>
      <c r="L1255" s="30"/>
      <c r="M1255" s="30"/>
      <c r="N1255" s="30"/>
      <c r="O1255" s="30"/>
    </row>
    <row r="1256" spans="1:15" ht="15.75" customHeight="1" x14ac:dyDescent="0.25">
      <c r="A1256" s="4" t="s">
        <v>2986</v>
      </c>
      <c r="B1256" s="3" t="s">
        <v>2987</v>
      </c>
      <c r="C1256" s="4"/>
      <c r="D1256" s="4"/>
      <c r="E1256" s="4"/>
      <c r="F1256" s="4"/>
      <c r="G1256" s="4"/>
      <c r="H1256" s="4"/>
      <c r="I1256" s="4"/>
      <c r="J1256" s="4"/>
      <c r="K1256" s="4"/>
      <c r="L1256" s="30"/>
      <c r="M1256" s="30"/>
      <c r="N1256" s="30"/>
      <c r="O1256" s="30"/>
    </row>
    <row r="1257" spans="1:15" ht="15.75" customHeight="1" x14ac:dyDescent="0.25">
      <c r="A1257" s="4" t="s">
        <v>2988</v>
      </c>
      <c r="B1257" s="3" t="s">
        <v>2989</v>
      </c>
      <c r="C1257" s="4"/>
      <c r="D1257" s="4"/>
      <c r="E1257" s="4"/>
      <c r="F1257" s="4"/>
      <c r="G1257" s="4"/>
      <c r="H1257" s="4"/>
      <c r="I1257" s="4"/>
      <c r="J1257" s="4"/>
      <c r="K1257" s="4"/>
      <c r="L1257" s="30"/>
      <c r="M1257" s="30"/>
      <c r="N1257" s="30"/>
      <c r="O1257" s="30"/>
    </row>
    <row r="1258" spans="1:15" ht="15.75" customHeight="1" x14ac:dyDescent="0.25">
      <c r="A1258" s="4" t="s">
        <v>2990</v>
      </c>
      <c r="B1258" s="3" t="s">
        <v>2991</v>
      </c>
      <c r="C1258" s="4"/>
      <c r="D1258" s="4"/>
      <c r="E1258" s="4"/>
      <c r="F1258" s="4"/>
      <c r="G1258" s="4"/>
      <c r="H1258" s="4"/>
      <c r="I1258" s="4"/>
      <c r="J1258" s="4"/>
      <c r="K1258" s="4"/>
      <c r="L1258" s="30"/>
      <c r="M1258" s="30"/>
      <c r="N1258" s="30"/>
      <c r="O1258" s="30"/>
    </row>
    <row r="1259" spans="1:15" ht="15.75" customHeight="1" x14ac:dyDescent="0.25">
      <c r="A1259" s="4" t="s">
        <v>2992</v>
      </c>
      <c r="B1259" s="3" t="s">
        <v>2993</v>
      </c>
      <c r="C1259" s="4"/>
      <c r="D1259" s="4"/>
      <c r="E1259" s="4"/>
      <c r="F1259" s="4"/>
      <c r="G1259" s="4"/>
      <c r="H1259" s="4"/>
      <c r="I1259" s="4"/>
      <c r="J1259" s="4"/>
      <c r="K1259" s="4"/>
      <c r="L1259" s="30"/>
      <c r="M1259" s="30"/>
      <c r="N1259" s="30"/>
      <c r="O1259" s="30"/>
    </row>
    <row r="1260" spans="1:15" ht="15.75" customHeight="1" x14ac:dyDescent="0.25">
      <c r="A1260" s="4" t="s">
        <v>2994</v>
      </c>
      <c r="B1260" s="3" t="s">
        <v>2995</v>
      </c>
      <c r="C1260" s="4"/>
      <c r="D1260" s="4"/>
      <c r="E1260" s="4"/>
      <c r="F1260" s="4"/>
      <c r="G1260" s="4"/>
      <c r="H1260" s="4"/>
      <c r="I1260" s="4"/>
      <c r="J1260" s="4"/>
      <c r="K1260" s="4"/>
      <c r="L1260" s="30"/>
      <c r="M1260" s="30"/>
      <c r="N1260" s="30"/>
      <c r="O1260" s="30"/>
    </row>
    <row r="1261" spans="1:15" ht="15.75" customHeight="1" x14ac:dyDescent="0.25">
      <c r="A1261" s="4" t="s">
        <v>2996</v>
      </c>
      <c r="B1261" s="11" t="s">
        <v>2997</v>
      </c>
      <c r="C1261" s="4"/>
      <c r="D1261" s="4"/>
      <c r="E1261" s="4"/>
      <c r="F1261" s="4"/>
      <c r="G1261" s="4"/>
      <c r="H1261" s="4"/>
      <c r="I1261" s="4"/>
      <c r="J1261" s="4"/>
      <c r="K1261" s="4"/>
      <c r="L1261" s="30"/>
      <c r="M1261" s="30"/>
      <c r="N1261" s="30"/>
      <c r="O1261" s="30"/>
    </row>
    <row r="1262" spans="1:15" ht="15.75" customHeight="1" x14ac:dyDescent="0.25">
      <c r="A1262" s="4" t="s">
        <v>1478</v>
      </c>
      <c r="B1262" s="3" t="s">
        <v>1477</v>
      </c>
      <c r="C1262" s="39">
        <v>20</v>
      </c>
      <c r="D1262" s="39">
        <v>100</v>
      </c>
      <c r="E1262" s="39">
        <v>1.3</v>
      </c>
      <c r="F1262" s="39">
        <v>2.5</v>
      </c>
      <c r="G1262" s="39">
        <v>2.8</v>
      </c>
      <c r="H1262" s="39">
        <v>4</v>
      </c>
      <c r="I1262" s="39">
        <v>4</v>
      </c>
      <c r="J1262" s="39">
        <v>10</v>
      </c>
      <c r="K1262" s="39">
        <v>4</v>
      </c>
      <c r="L1262" s="40">
        <v>10</v>
      </c>
      <c r="M1262" s="30" t="s">
        <v>2152</v>
      </c>
      <c r="N1262" s="30"/>
      <c r="O1262" s="30"/>
    </row>
    <row r="1263" spans="1:15" ht="15.75" customHeight="1" x14ac:dyDescent="0.25">
      <c r="A1263" s="4" t="s">
        <v>2998</v>
      </c>
      <c r="B1263" s="3" t="s">
        <v>2999</v>
      </c>
      <c r="C1263" s="4"/>
      <c r="D1263" s="4"/>
      <c r="E1263" s="4"/>
      <c r="F1263" s="4"/>
      <c r="G1263" s="4"/>
      <c r="H1263" s="4"/>
      <c r="I1263" s="4"/>
      <c r="J1263" s="4"/>
      <c r="K1263" s="4"/>
      <c r="L1263" s="30"/>
      <c r="M1263" s="30"/>
      <c r="N1263" s="30"/>
      <c r="O1263" s="30"/>
    </row>
    <row r="1264" spans="1:15" ht="15.75" customHeight="1" x14ac:dyDescent="0.25">
      <c r="A1264" s="4" t="s">
        <v>1480</v>
      </c>
      <c r="B1264" s="3" t="s">
        <v>1479</v>
      </c>
      <c r="C1264" s="43">
        <v>20</v>
      </c>
      <c r="D1264" s="43">
        <v>50</v>
      </c>
      <c r="E1264" s="43">
        <v>2.4</v>
      </c>
      <c r="F1264" s="43">
        <v>3.2</v>
      </c>
      <c r="G1264" s="43">
        <v>2.2999999999999998</v>
      </c>
      <c r="H1264" s="43">
        <v>3.5</v>
      </c>
      <c r="I1264" s="4"/>
      <c r="J1264" s="4"/>
      <c r="K1264" s="4"/>
      <c r="L1264" s="30"/>
      <c r="M1264" s="30" t="s">
        <v>1837</v>
      </c>
      <c r="N1264" s="30"/>
      <c r="O1264" s="30"/>
    </row>
    <row r="1265" spans="1:15" ht="15.75" customHeight="1" x14ac:dyDescent="0.25">
      <c r="A1265" s="4" t="s">
        <v>1482</v>
      </c>
      <c r="B1265" s="3" t="s">
        <v>1481</v>
      </c>
      <c r="C1265" s="16">
        <v>10</v>
      </c>
      <c r="D1265" s="16">
        <v>50</v>
      </c>
      <c r="E1265" s="16">
        <v>0.5</v>
      </c>
      <c r="F1265" s="16">
        <v>2</v>
      </c>
      <c r="G1265" s="16">
        <v>3</v>
      </c>
      <c r="H1265" s="16">
        <v>3.5</v>
      </c>
      <c r="I1265" s="16">
        <v>4</v>
      </c>
      <c r="J1265" s="16">
        <v>9</v>
      </c>
      <c r="K1265" s="16">
        <v>4</v>
      </c>
      <c r="L1265" s="16">
        <v>9</v>
      </c>
      <c r="M1265" s="30" t="s">
        <v>1609</v>
      </c>
      <c r="N1265" s="30"/>
      <c r="O1265" s="30"/>
    </row>
    <row r="1266" spans="1:15" ht="15.75" customHeight="1" x14ac:dyDescent="0.25">
      <c r="A1266" s="4" t="s">
        <v>3000</v>
      </c>
      <c r="B1266" s="3" t="s">
        <v>3001</v>
      </c>
      <c r="C1266" s="4"/>
      <c r="D1266" s="4"/>
      <c r="E1266" s="4"/>
      <c r="F1266" s="4"/>
      <c r="G1266" s="4"/>
      <c r="H1266" s="4"/>
      <c r="I1266" s="4"/>
      <c r="J1266" s="4"/>
      <c r="K1266" s="4"/>
      <c r="L1266" s="30"/>
      <c r="M1266" s="30"/>
      <c r="N1266" s="30"/>
      <c r="O1266" s="30"/>
    </row>
    <row r="1267" spans="1:15" ht="15.75" customHeight="1" x14ac:dyDescent="0.25">
      <c r="A1267" s="4" t="s">
        <v>3002</v>
      </c>
      <c r="B1267" s="3" t="s">
        <v>3003</v>
      </c>
      <c r="C1267" s="4"/>
      <c r="D1267" s="4"/>
      <c r="E1267" s="4"/>
      <c r="F1267" s="4"/>
      <c r="G1267" s="4"/>
      <c r="H1267" s="4"/>
      <c r="I1267" s="4"/>
      <c r="J1267" s="4"/>
      <c r="K1267" s="4"/>
      <c r="L1267" s="4"/>
      <c r="M1267" s="30"/>
      <c r="N1267" s="30"/>
      <c r="O1267" s="30"/>
    </row>
    <row r="1268" spans="1:15" ht="15.75" customHeight="1" x14ac:dyDescent="0.25">
      <c r="A1268" s="4" t="s">
        <v>3004</v>
      </c>
      <c r="B1268" s="3" t="s">
        <v>3005</v>
      </c>
      <c r="C1268" s="4"/>
      <c r="D1268" s="4"/>
      <c r="E1268" s="4"/>
      <c r="F1268" s="4"/>
      <c r="G1268" s="4"/>
      <c r="H1268" s="4"/>
      <c r="I1268" s="4"/>
      <c r="J1268" s="4"/>
      <c r="K1268" s="4"/>
      <c r="L1268" s="30"/>
      <c r="M1268" s="30"/>
      <c r="N1268" s="30"/>
      <c r="O1268" s="30"/>
    </row>
    <row r="1269" spans="1:15" ht="15.75" customHeight="1" x14ac:dyDescent="0.25">
      <c r="A1269" s="4" t="s">
        <v>3006</v>
      </c>
      <c r="B1269" s="3" t="s">
        <v>3007</v>
      </c>
      <c r="C1269" s="4"/>
      <c r="D1269" s="4"/>
      <c r="E1269" s="4"/>
      <c r="F1269" s="4"/>
      <c r="G1269" s="4"/>
      <c r="H1269" s="4"/>
      <c r="I1269" s="4"/>
      <c r="J1269" s="4"/>
      <c r="K1269" s="4"/>
      <c r="L1269" s="30"/>
      <c r="M1269" s="30"/>
      <c r="N1269" s="30"/>
      <c r="O1269" s="30"/>
    </row>
    <row r="1270" spans="1:15" ht="15.75" customHeight="1" x14ac:dyDescent="0.25">
      <c r="A1270" s="4" t="s">
        <v>1484</v>
      </c>
      <c r="B1270" s="3" t="s">
        <v>1483</v>
      </c>
      <c r="C1270" s="64">
        <v>30</v>
      </c>
      <c r="D1270" s="43">
        <v>60</v>
      </c>
      <c r="E1270" s="43">
        <v>1</v>
      </c>
      <c r="F1270" s="43">
        <v>2.5</v>
      </c>
      <c r="G1270" s="4">
        <v>2.5</v>
      </c>
      <c r="H1270" s="43">
        <v>2.5</v>
      </c>
      <c r="I1270" s="43">
        <v>5</v>
      </c>
      <c r="J1270" s="43">
        <v>25</v>
      </c>
      <c r="K1270" s="43">
        <v>5</v>
      </c>
      <c r="L1270" s="46">
        <v>25</v>
      </c>
      <c r="M1270" s="30" t="s">
        <v>1837</v>
      </c>
      <c r="N1270" s="30"/>
      <c r="O1270" s="30"/>
    </row>
    <row r="1271" spans="1:15" ht="15.75" customHeight="1" x14ac:dyDescent="0.25">
      <c r="A1271" s="4" t="s">
        <v>1486</v>
      </c>
      <c r="B1271" s="3" t="s">
        <v>1485</v>
      </c>
      <c r="C1271" s="16">
        <v>15</v>
      </c>
      <c r="D1271" s="16">
        <v>65</v>
      </c>
      <c r="E1271" s="16">
        <v>1.5</v>
      </c>
      <c r="F1271" s="16">
        <v>5</v>
      </c>
      <c r="G1271" s="16">
        <v>2.5</v>
      </c>
      <c r="H1271" s="16">
        <v>4</v>
      </c>
      <c r="I1271" s="16">
        <v>6</v>
      </c>
      <c r="J1271" s="16">
        <v>40</v>
      </c>
      <c r="K1271" s="19">
        <v>15</v>
      </c>
      <c r="L1271" s="50">
        <v>40</v>
      </c>
      <c r="M1271" s="30" t="s">
        <v>1609</v>
      </c>
      <c r="N1271" s="30" t="s">
        <v>1834</v>
      </c>
      <c r="O1271" s="30"/>
    </row>
    <row r="1272" spans="1:15" ht="15.75" customHeight="1" x14ac:dyDescent="0.25">
      <c r="A1272" s="4" t="s">
        <v>1488</v>
      </c>
      <c r="B1272" s="3" t="s">
        <v>1487</v>
      </c>
      <c r="C1272" s="16">
        <v>30</v>
      </c>
      <c r="D1272" s="16">
        <v>100</v>
      </c>
      <c r="E1272" s="16">
        <v>2.5</v>
      </c>
      <c r="F1272" s="16">
        <v>5</v>
      </c>
      <c r="G1272" s="16">
        <v>5.5</v>
      </c>
      <c r="H1272" s="16">
        <v>8</v>
      </c>
      <c r="I1272" s="16">
        <v>11</v>
      </c>
      <c r="J1272" s="16">
        <v>18</v>
      </c>
      <c r="K1272" s="16">
        <v>11</v>
      </c>
      <c r="L1272" s="31">
        <v>18</v>
      </c>
      <c r="M1272" s="30" t="s">
        <v>1609</v>
      </c>
      <c r="N1272" s="30"/>
      <c r="O1272" s="30"/>
    </row>
    <row r="1273" spans="1:15" ht="15.75" customHeight="1" x14ac:dyDescent="0.25">
      <c r="A1273" s="4" t="s">
        <v>3008</v>
      </c>
      <c r="B1273" s="3" t="s">
        <v>3009</v>
      </c>
      <c r="C1273" s="4"/>
      <c r="D1273" s="4"/>
      <c r="E1273" s="4"/>
      <c r="F1273" s="4"/>
      <c r="G1273" s="4"/>
      <c r="H1273" s="4"/>
      <c r="I1273" s="4"/>
      <c r="J1273" s="4"/>
      <c r="K1273" s="4"/>
      <c r="L1273" s="30"/>
      <c r="M1273" s="30"/>
      <c r="N1273" s="30"/>
      <c r="O1273" s="30"/>
    </row>
    <row r="1274" spans="1:15" ht="15.75" customHeight="1" x14ac:dyDescent="0.25">
      <c r="A1274" s="4" t="s">
        <v>1490</v>
      </c>
      <c r="B1274" s="3" t="s">
        <v>1489</v>
      </c>
      <c r="C1274" s="16">
        <v>24</v>
      </c>
      <c r="D1274" s="16">
        <v>53</v>
      </c>
      <c r="E1274" s="16">
        <v>2.1</v>
      </c>
      <c r="F1274" s="16">
        <v>4</v>
      </c>
      <c r="G1274" s="16">
        <v>3.8</v>
      </c>
      <c r="H1274" s="16">
        <v>4.9000000000000004</v>
      </c>
      <c r="I1274" s="16">
        <v>5</v>
      </c>
      <c r="J1274" s="16">
        <v>21</v>
      </c>
      <c r="K1274" s="16">
        <v>16</v>
      </c>
      <c r="L1274" s="31">
        <v>32</v>
      </c>
      <c r="M1274" s="30" t="s">
        <v>1609</v>
      </c>
      <c r="N1274" s="30"/>
      <c r="O1274" s="30"/>
    </row>
    <row r="1275" spans="1:15" ht="15.75" customHeight="1" x14ac:dyDescent="0.25">
      <c r="A1275" s="4" t="s">
        <v>3010</v>
      </c>
      <c r="B1275" s="3" t="s">
        <v>3011</v>
      </c>
      <c r="C1275" s="4"/>
      <c r="D1275" s="4"/>
      <c r="E1275" s="4"/>
      <c r="F1275" s="4"/>
      <c r="G1275" s="4"/>
      <c r="H1275" s="4"/>
      <c r="I1275" s="4"/>
      <c r="J1275" s="4"/>
      <c r="K1275" s="4"/>
      <c r="L1275" s="30"/>
      <c r="M1275" s="30"/>
      <c r="N1275" s="30"/>
      <c r="O1275" s="30"/>
    </row>
    <row r="1276" spans="1:15" ht="15.75" customHeight="1" x14ac:dyDescent="0.25">
      <c r="A1276" s="4" t="s">
        <v>1492</v>
      </c>
      <c r="B1276" s="3" t="s">
        <v>1491</v>
      </c>
      <c r="C1276" s="8">
        <v>20</v>
      </c>
      <c r="D1276" s="8">
        <v>70</v>
      </c>
      <c r="E1276" s="8">
        <v>1.5</v>
      </c>
      <c r="F1276" s="8">
        <v>4</v>
      </c>
      <c r="G1276" s="8">
        <v>2.5</v>
      </c>
      <c r="H1276" s="8">
        <v>3</v>
      </c>
      <c r="I1276" s="8">
        <v>10</v>
      </c>
      <c r="J1276" s="8">
        <v>40</v>
      </c>
      <c r="K1276" s="8">
        <v>20</v>
      </c>
      <c r="L1276" s="53">
        <v>40</v>
      </c>
      <c r="M1276" s="30" t="s">
        <v>1608</v>
      </c>
      <c r="N1276" s="30"/>
      <c r="O1276" s="30"/>
    </row>
    <row r="1277" spans="1:15" ht="15.75" customHeight="1" x14ac:dyDescent="0.25">
      <c r="A1277" s="4" t="s">
        <v>3012</v>
      </c>
      <c r="B1277" s="3" t="s">
        <v>3013</v>
      </c>
      <c r="C1277" s="4"/>
      <c r="D1277" s="4"/>
      <c r="E1277" s="4"/>
      <c r="F1277" s="4"/>
      <c r="G1277" s="4"/>
      <c r="H1277" s="4"/>
      <c r="I1277" s="4"/>
      <c r="J1277" s="4"/>
      <c r="K1277" s="4"/>
      <c r="L1277" s="30"/>
      <c r="M1277" s="30"/>
      <c r="N1277" s="30"/>
      <c r="O1277" s="30"/>
    </row>
    <row r="1278" spans="1:15" ht="15.75" customHeight="1" x14ac:dyDescent="0.25">
      <c r="A1278" s="4" t="s">
        <v>3014</v>
      </c>
      <c r="B1278" s="3" t="s">
        <v>3015</v>
      </c>
      <c r="C1278" s="4"/>
      <c r="D1278" s="4"/>
      <c r="E1278" s="4"/>
      <c r="F1278" s="4"/>
      <c r="G1278" s="4"/>
      <c r="H1278" s="4"/>
      <c r="I1278" s="4"/>
      <c r="J1278" s="4"/>
      <c r="K1278" s="4"/>
      <c r="L1278" s="30"/>
      <c r="M1278" s="30"/>
      <c r="N1278" s="30"/>
      <c r="O1278" s="30"/>
    </row>
    <row r="1279" spans="1:15" ht="15.75" customHeight="1" x14ac:dyDescent="0.25">
      <c r="A1279" s="4" t="s">
        <v>3016</v>
      </c>
      <c r="B1279" s="3" t="s">
        <v>3017</v>
      </c>
      <c r="C1279" s="4"/>
      <c r="D1279" s="4"/>
      <c r="E1279" s="4"/>
      <c r="F1279" s="4"/>
      <c r="G1279" s="4"/>
      <c r="H1279" s="4"/>
      <c r="I1279" s="4"/>
      <c r="J1279" s="4"/>
      <c r="K1279" s="4"/>
      <c r="L1279" s="30"/>
      <c r="M1279" s="30"/>
      <c r="N1279" s="30"/>
      <c r="O1279" s="30"/>
    </row>
    <row r="1280" spans="1:15" ht="15.75" customHeight="1" x14ac:dyDescent="0.25">
      <c r="A1280" s="4" t="s">
        <v>3018</v>
      </c>
      <c r="B1280" s="3" t="s">
        <v>3019</v>
      </c>
      <c r="C1280" s="4"/>
      <c r="D1280" s="4"/>
      <c r="E1280" s="4"/>
      <c r="F1280" s="4"/>
      <c r="G1280" s="4"/>
      <c r="H1280" s="4"/>
      <c r="I1280" s="4"/>
      <c r="J1280" s="4"/>
      <c r="K1280" s="4"/>
      <c r="L1280" s="30"/>
      <c r="M1280" s="30"/>
      <c r="N1280" s="30"/>
      <c r="O1280" s="30"/>
    </row>
    <row r="1281" spans="1:15" ht="15.75" customHeight="1" x14ac:dyDescent="0.25">
      <c r="A1281" s="4" t="s">
        <v>1494</v>
      </c>
      <c r="B1281" s="3" t="s">
        <v>1493</v>
      </c>
      <c r="C1281" s="39">
        <v>25</v>
      </c>
      <c r="D1281" s="39">
        <v>85</v>
      </c>
      <c r="E1281" s="39">
        <v>1.8</v>
      </c>
      <c r="F1281" s="39">
        <v>4.3</v>
      </c>
      <c r="G1281" s="39">
        <v>3.5</v>
      </c>
      <c r="H1281" s="39">
        <v>4.7</v>
      </c>
      <c r="I1281" s="39">
        <v>5</v>
      </c>
      <c r="J1281" s="39">
        <v>10</v>
      </c>
      <c r="K1281" s="39">
        <v>5</v>
      </c>
      <c r="L1281" s="40">
        <v>10</v>
      </c>
      <c r="M1281" s="30" t="s">
        <v>2152</v>
      </c>
      <c r="N1281" s="30"/>
      <c r="O1281" s="30"/>
    </row>
    <row r="1282" spans="1:15" ht="15.75" customHeight="1" x14ac:dyDescent="0.25">
      <c r="A1282" s="4" t="s">
        <v>1496</v>
      </c>
      <c r="B1282" s="3" t="s">
        <v>1495</v>
      </c>
      <c r="C1282" s="9">
        <v>20</v>
      </c>
      <c r="D1282" s="9">
        <v>50</v>
      </c>
      <c r="E1282" s="9">
        <v>1.5</v>
      </c>
      <c r="F1282" s="9">
        <v>2</v>
      </c>
      <c r="G1282" s="9">
        <v>2</v>
      </c>
      <c r="H1282" s="9">
        <v>3</v>
      </c>
      <c r="I1282" s="9">
        <v>5</v>
      </c>
      <c r="J1282" s="9">
        <v>15</v>
      </c>
      <c r="K1282" s="9">
        <v>10</v>
      </c>
      <c r="L1282" s="34">
        <v>30</v>
      </c>
      <c r="M1282" s="30" t="s">
        <v>1820</v>
      </c>
      <c r="N1282" s="30"/>
      <c r="O1282" s="30"/>
    </row>
    <row r="1283" spans="1:15" ht="15.75" customHeight="1" x14ac:dyDescent="0.25">
      <c r="A1283" s="4" t="s">
        <v>1498</v>
      </c>
      <c r="B1283" s="3" t="s">
        <v>1497</v>
      </c>
      <c r="C1283" s="16">
        <v>4</v>
      </c>
      <c r="D1283" s="16">
        <v>16</v>
      </c>
      <c r="E1283" s="16">
        <v>0.5</v>
      </c>
      <c r="F1283" s="16">
        <v>4.3</v>
      </c>
      <c r="G1283" s="16">
        <v>3.1</v>
      </c>
      <c r="H1283" s="16">
        <v>4.7</v>
      </c>
      <c r="I1283" s="19">
        <v>4</v>
      </c>
      <c r="J1283" s="19">
        <v>10</v>
      </c>
      <c r="K1283" s="16">
        <v>4.5</v>
      </c>
      <c r="L1283" s="31">
        <v>11.3</v>
      </c>
      <c r="M1283" s="30" t="s">
        <v>1609</v>
      </c>
      <c r="N1283" s="30" t="s">
        <v>1834</v>
      </c>
      <c r="O1283" s="30"/>
    </row>
    <row r="1284" spans="1:15" ht="15.75" customHeight="1" x14ac:dyDescent="0.25">
      <c r="A1284" s="4" t="s">
        <v>3020</v>
      </c>
      <c r="B1284" s="3" t="s">
        <v>3021</v>
      </c>
      <c r="C1284" s="4"/>
      <c r="D1284" s="4"/>
      <c r="E1284" s="4"/>
      <c r="F1284" s="4"/>
      <c r="G1284" s="4"/>
      <c r="H1284" s="4"/>
      <c r="I1284" s="4"/>
      <c r="J1284" s="4"/>
      <c r="K1284" s="4"/>
      <c r="L1284" s="30"/>
      <c r="M1284" s="30"/>
      <c r="N1284" s="30"/>
      <c r="O1284" s="30"/>
    </row>
    <row r="1285" spans="1:15" ht="15.75" customHeight="1" x14ac:dyDescent="0.25">
      <c r="A1285" s="4" t="s">
        <v>1500</v>
      </c>
      <c r="B1285" s="3" t="s">
        <v>1499</v>
      </c>
      <c r="C1285" s="16">
        <v>15</v>
      </c>
      <c r="D1285" s="16">
        <v>50</v>
      </c>
      <c r="E1285" s="16">
        <v>1.5</v>
      </c>
      <c r="F1285" s="16">
        <v>3</v>
      </c>
      <c r="G1285" s="16">
        <v>2.2000000000000002</v>
      </c>
      <c r="H1285" s="16">
        <v>3.2</v>
      </c>
      <c r="I1285" s="16">
        <v>6</v>
      </c>
      <c r="J1285" s="16">
        <v>12</v>
      </c>
      <c r="K1285" s="16">
        <v>8</v>
      </c>
      <c r="L1285" s="31">
        <v>16</v>
      </c>
      <c r="M1285" s="30" t="s">
        <v>1609</v>
      </c>
      <c r="N1285" s="30"/>
      <c r="O1285" s="30"/>
    </row>
    <row r="1286" spans="1:15" ht="15.75" customHeight="1" x14ac:dyDescent="0.25">
      <c r="A1286" s="4" t="s">
        <v>1502</v>
      </c>
      <c r="B1286" s="3" t="s">
        <v>1501</v>
      </c>
      <c r="C1286" s="16">
        <v>25</v>
      </c>
      <c r="D1286" s="16">
        <v>75</v>
      </c>
      <c r="E1286" s="16">
        <v>3</v>
      </c>
      <c r="F1286" s="16">
        <v>5</v>
      </c>
      <c r="G1286" s="16">
        <v>2.2999999999999998</v>
      </c>
      <c r="H1286" s="16">
        <v>4.7</v>
      </c>
      <c r="I1286" s="16">
        <v>25</v>
      </c>
      <c r="J1286" s="16">
        <v>90</v>
      </c>
      <c r="K1286" s="19">
        <v>20</v>
      </c>
      <c r="L1286" s="50">
        <v>40</v>
      </c>
      <c r="M1286" s="30" t="s">
        <v>1609</v>
      </c>
      <c r="N1286" s="30" t="s">
        <v>1834</v>
      </c>
      <c r="O1286" s="30"/>
    </row>
    <row r="1287" spans="1:15" ht="15.75" customHeight="1" x14ac:dyDescent="0.25">
      <c r="A1287" s="4" t="s">
        <v>1504</v>
      </c>
      <c r="B1287" s="3" t="s">
        <v>1503</v>
      </c>
      <c r="C1287" s="43">
        <v>7</v>
      </c>
      <c r="D1287" s="43">
        <v>30</v>
      </c>
      <c r="E1287" s="43">
        <v>2.5</v>
      </c>
      <c r="F1287" s="43">
        <v>2.5</v>
      </c>
      <c r="G1287" s="43">
        <v>3</v>
      </c>
      <c r="H1287" s="43">
        <v>3</v>
      </c>
      <c r="I1287" s="4"/>
      <c r="J1287" s="4"/>
      <c r="K1287" s="4"/>
      <c r="L1287" s="30"/>
      <c r="M1287" s="30" t="s">
        <v>1837</v>
      </c>
      <c r="N1287" s="30"/>
      <c r="O1287" s="30"/>
    </row>
    <row r="1288" spans="1:15" ht="15.75" customHeight="1" x14ac:dyDescent="0.25">
      <c r="A1288" s="4" t="s">
        <v>1506</v>
      </c>
      <c r="B1288" s="3" t="s">
        <v>1505</v>
      </c>
      <c r="C1288" s="8">
        <v>30</v>
      </c>
      <c r="D1288" s="8">
        <v>60</v>
      </c>
      <c r="E1288" s="8">
        <v>3</v>
      </c>
      <c r="F1288" s="8">
        <v>4</v>
      </c>
      <c r="G1288" s="8">
        <v>4</v>
      </c>
      <c r="H1288" s="8">
        <v>4</v>
      </c>
      <c r="I1288" s="8">
        <v>5</v>
      </c>
      <c r="J1288" s="8">
        <v>8</v>
      </c>
      <c r="K1288" s="8">
        <v>5</v>
      </c>
      <c r="L1288" s="53">
        <v>8</v>
      </c>
      <c r="M1288" s="30" t="s">
        <v>1608</v>
      </c>
      <c r="N1288" s="30"/>
      <c r="O1288" s="30"/>
    </row>
    <row r="1289" spans="1:15" ht="15.75" customHeight="1" x14ac:dyDescent="0.25">
      <c r="A1289" s="4" t="s">
        <v>3022</v>
      </c>
      <c r="B1289" s="3" t="s">
        <v>3023</v>
      </c>
      <c r="C1289" s="4"/>
      <c r="D1289" s="4"/>
      <c r="E1289" s="4"/>
      <c r="F1289" s="4"/>
      <c r="G1289" s="4"/>
      <c r="H1289" s="4"/>
      <c r="I1289" s="4"/>
      <c r="J1289" s="4"/>
      <c r="K1289" s="4"/>
      <c r="L1289" s="30"/>
      <c r="M1289" s="30"/>
      <c r="N1289" s="30"/>
      <c r="O1289" s="30"/>
    </row>
    <row r="1290" spans="1:15" ht="15.75" customHeight="1" x14ac:dyDescent="0.25">
      <c r="A1290" s="4" t="s">
        <v>1508</v>
      </c>
      <c r="B1290" s="3" t="s">
        <v>1507</v>
      </c>
      <c r="C1290" s="4"/>
      <c r="D1290" s="4"/>
      <c r="E1290" s="4"/>
      <c r="F1290" s="4"/>
      <c r="G1290" s="44">
        <v>2.5</v>
      </c>
      <c r="H1290" s="44">
        <v>2.7</v>
      </c>
      <c r="I1290" s="4"/>
      <c r="J1290" s="4"/>
      <c r="K1290" s="4"/>
      <c r="L1290" s="30"/>
      <c r="M1290" s="30" t="s">
        <v>1653</v>
      </c>
      <c r="N1290" s="30"/>
      <c r="O1290" s="30"/>
    </row>
    <row r="1291" spans="1:15" ht="15.75" customHeight="1" x14ac:dyDescent="0.25">
      <c r="A1291" s="4" t="s">
        <v>3024</v>
      </c>
      <c r="B1291" s="3" t="s">
        <v>3025</v>
      </c>
      <c r="C1291" s="4"/>
      <c r="D1291" s="4"/>
      <c r="E1291" s="4"/>
      <c r="F1291" s="4"/>
      <c r="G1291" s="4"/>
      <c r="H1291" s="4"/>
      <c r="I1291" s="4"/>
      <c r="J1291" s="4"/>
      <c r="K1291" s="4"/>
      <c r="L1291" s="30"/>
      <c r="M1291" s="30"/>
      <c r="N1291" s="30"/>
      <c r="O1291" s="30"/>
    </row>
    <row r="1292" spans="1:15" ht="15.75" customHeight="1" x14ac:dyDescent="0.25">
      <c r="A1292" s="4" t="s">
        <v>3026</v>
      </c>
      <c r="B1292" s="3" t="s">
        <v>3027</v>
      </c>
      <c r="C1292" s="4"/>
      <c r="D1292" s="4"/>
      <c r="E1292" s="4"/>
      <c r="F1292" s="4"/>
      <c r="G1292" s="4"/>
      <c r="H1292" s="4"/>
      <c r="I1292" s="4"/>
      <c r="J1292" s="4"/>
      <c r="K1292" s="4"/>
      <c r="L1292" s="30"/>
      <c r="M1292" s="30"/>
      <c r="N1292" s="30"/>
      <c r="O1292" s="30"/>
    </row>
    <row r="1293" spans="1:15" ht="15.75" customHeight="1" x14ac:dyDescent="0.25">
      <c r="A1293" s="4" t="s">
        <v>3028</v>
      </c>
      <c r="B1293" s="3" t="s">
        <v>3029</v>
      </c>
      <c r="C1293" s="39">
        <v>30</v>
      </c>
      <c r="D1293" s="16">
        <v>100</v>
      </c>
      <c r="E1293" s="39">
        <v>2</v>
      </c>
      <c r="F1293" s="16">
        <v>5</v>
      </c>
      <c r="G1293" s="16">
        <v>2.5</v>
      </c>
      <c r="H1293" s="16">
        <v>5</v>
      </c>
      <c r="I1293" s="39">
        <v>5</v>
      </c>
      <c r="J1293" s="39">
        <v>8</v>
      </c>
      <c r="K1293" s="4">
        <v>5</v>
      </c>
      <c r="L1293" s="30">
        <v>8</v>
      </c>
      <c r="M1293" s="30" t="s">
        <v>1609</v>
      </c>
      <c r="N1293" s="30" t="s">
        <v>3030</v>
      </c>
      <c r="O1293" s="30"/>
    </row>
    <row r="1294" spans="1:15" ht="15.75" customHeight="1" x14ac:dyDescent="0.25">
      <c r="A1294" s="4" t="s">
        <v>1510</v>
      </c>
      <c r="B1294" s="3" t="s">
        <v>1509</v>
      </c>
      <c r="C1294" s="16">
        <v>50</v>
      </c>
      <c r="D1294" s="16">
        <v>110</v>
      </c>
      <c r="E1294" s="16">
        <v>3</v>
      </c>
      <c r="F1294" s="16">
        <v>4.5</v>
      </c>
      <c r="G1294" s="16">
        <v>3</v>
      </c>
      <c r="H1294" s="16">
        <v>4</v>
      </c>
      <c r="I1294" s="16">
        <v>6</v>
      </c>
      <c r="J1294" s="16">
        <v>12</v>
      </c>
      <c r="K1294" s="16">
        <v>6</v>
      </c>
      <c r="L1294" s="31">
        <v>12</v>
      </c>
      <c r="M1294" s="30" t="s">
        <v>1609</v>
      </c>
      <c r="N1294" s="30"/>
      <c r="O1294" s="30"/>
    </row>
    <row r="1295" spans="1:15" ht="15.75" customHeight="1" x14ac:dyDescent="0.25">
      <c r="A1295" s="4" t="s">
        <v>1512</v>
      </c>
      <c r="B1295" s="3" t="s">
        <v>1511</v>
      </c>
      <c r="C1295" s="16">
        <v>50</v>
      </c>
      <c r="D1295" s="16">
        <v>110</v>
      </c>
      <c r="E1295" s="16">
        <v>3.2</v>
      </c>
      <c r="F1295" s="16">
        <v>7</v>
      </c>
      <c r="G1295" s="16">
        <v>3.6</v>
      </c>
      <c r="H1295" s="16">
        <v>5.4</v>
      </c>
      <c r="I1295" s="16">
        <v>6</v>
      </c>
      <c r="J1295" s="16">
        <v>12</v>
      </c>
      <c r="K1295" s="16">
        <v>6</v>
      </c>
      <c r="L1295" s="31">
        <v>12</v>
      </c>
      <c r="M1295" s="30" t="s">
        <v>1609</v>
      </c>
      <c r="N1295" s="30"/>
      <c r="O1295" s="30"/>
    </row>
    <row r="1296" spans="1:15" ht="15.75" customHeight="1" x14ac:dyDescent="0.25">
      <c r="A1296" s="4" t="s">
        <v>3031</v>
      </c>
      <c r="B1296" s="3" t="s">
        <v>3032</v>
      </c>
      <c r="C1296" s="4"/>
      <c r="D1296" s="4"/>
      <c r="E1296" s="4"/>
      <c r="F1296" s="4"/>
      <c r="G1296" s="4"/>
      <c r="H1296" s="4"/>
      <c r="I1296" s="4"/>
      <c r="J1296" s="4"/>
      <c r="K1296" s="4"/>
      <c r="L1296" s="30"/>
      <c r="M1296" s="30"/>
      <c r="N1296" s="30"/>
      <c r="O1296" s="30"/>
    </row>
    <row r="1297" spans="1:15" ht="15.75" customHeight="1" x14ac:dyDescent="0.25">
      <c r="A1297" s="4" t="s">
        <v>3033</v>
      </c>
      <c r="B1297" s="3" t="s">
        <v>3034</v>
      </c>
      <c r="C1297" s="4"/>
      <c r="D1297" s="4"/>
      <c r="E1297" s="4"/>
      <c r="F1297" s="4"/>
      <c r="G1297" s="4"/>
      <c r="H1297" s="4"/>
      <c r="I1297" s="4"/>
      <c r="J1297" s="4"/>
      <c r="K1297" s="4"/>
      <c r="L1297" s="30"/>
      <c r="M1297" s="30"/>
      <c r="N1297" s="30"/>
      <c r="O1297" s="30"/>
    </row>
    <row r="1298" spans="1:15" ht="15.75" customHeight="1" x14ac:dyDescent="0.25">
      <c r="A1298" s="4" t="s">
        <v>1514</v>
      </c>
      <c r="B1298" s="3" t="s">
        <v>1513</v>
      </c>
      <c r="C1298" s="9">
        <v>5</v>
      </c>
      <c r="D1298" s="9">
        <v>30</v>
      </c>
      <c r="E1298" s="9">
        <v>1.5</v>
      </c>
      <c r="F1298" s="9">
        <v>3</v>
      </c>
      <c r="G1298" s="9">
        <v>1.5</v>
      </c>
      <c r="H1298" s="9">
        <v>4</v>
      </c>
      <c r="I1298" s="9">
        <v>5</v>
      </c>
      <c r="J1298" s="9">
        <v>8</v>
      </c>
      <c r="K1298" s="9">
        <v>5</v>
      </c>
      <c r="L1298" s="34">
        <v>15</v>
      </c>
      <c r="M1298" s="30" t="s">
        <v>1820</v>
      </c>
      <c r="N1298" s="30"/>
      <c r="O1298" s="30"/>
    </row>
    <row r="1299" spans="1:15" ht="15.75" customHeight="1" x14ac:dyDescent="0.25">
      <c r="A1299" s="4" t="s">
        <v>1516</v>
      </c>
      <c r="B1299" s="14" t="s">
        <v>1515</v>
      </c>
      <c r="C1299" s="43">
        <v>15</v>
      </c>
      <c r="D1299" s="43">
        <v>90</v>
      </c>
      <c r="E1299" s="43">
        <v>6</v>
      </c>
      <c r="F1299" s="43">
        <v>15</v>
      </c>
      <c r="G1299" s="43">
        <v>4.5</v>
      </c>
      <c r="H1299" s="43">
        <v>6</v>
      </c>
      <c r="I1299" s="43">
        <v>35</v>
      </c>
      <c r="J1299" s="43">
        <v>110</v>
      </c>
      <c r="K1299" s="43">
        <v>35</v>
      </c>
      <c r="L1299" s="46">
        <v>110</v>
      </c>
      <c r="M1299" s="30" t="s">
        <v>1837</v>
      </c>
      <c r="N1299" s="30"/>
      <c r="O1299" s="30"/>
    </row>
    <row r="1300" spans="1:15" ht="15.75" customHeight="1" x14ac:dyDescent="0.25">
      <c r="A1300" s="4" t="s">
        <v>1518</v>
      </c>
      <c r="B1300" s="3" t="s">
        <v>1517</v>
      </c>
      <c r="C1300" s="9">
        <v>10</v>
      </c>
      <c r="D1300" s="9">
        <v>30</v>
      </c>
      <c r="E1300" s="9">
        <v>1.5</v>
      </c>
      <c r="F1300" s="9">
        <v>2</v>
      </c>
      <c r="G1300" s="9">
        <v>3.5</v>
      </c>
      <c r="H1300" s="9">
        <v>5</v>
      </c>
      <c r="I1300" s="9">
        <v>10</v>
      </c>
      <c r="J1300" s="9">
        <v>40</v>
      </c>
      <c r="K1300" s="9">
        <v>20</v>
      </c>
      <c r="L1300" s="34">
        <v>40</v>
      </c>
      <c r="M1300" s="30" t="s">
        <v>1820</v>
      </c>
      <c r="N1300" s="30"/>
      <c r="O1300" s="30"/>
    </row>
    <row r="1301" spans="1:15" ht="15.75" customHeight="1" x14ac:dyDescent="0.25">
      <c r="A1301" s="4" t="s">
        <v>3035</v>
      </c>
      <c r="B1301" s="3" t="s">
        <v>3036</v>
      </c>
      <c r="C1301" s="4"/>
      <c r="D1301" s="4"/>
      <c r="E1301" s="4"/>
      <c r="F1301" s="4"/>
      <c r="G1301" s="4"/>
      <c r="H1301" s="4"/>
      <c r="I1301" s="4"/>
      <c r="J1301" s="4"/>
      <c r="K1301" s="4"/>
      <c r="L1301" s="30"/>
      <c r="M1301" s="30"/>
      <c r="N1301" s="30"/>
      <c r="O1301" s="30"/>
    </row>
    <row r="1302" spans="1:15" ht="15.75" customHeight="1" x14ac:dyDescent="0.25">
      <c r="A1302" s="4" t="s">
        <v>3037</v>
      </c>
      <c r="B1302" s="3" t="s">
        <v>3038</v>
      </c>
      <c r="C1302" s="4"/>
      <c r="D1302" s="4"/>
      <c r="E1302" s="4"/>
      <c r="F1302" s="4"/>
      <c r="G1302" s="4"/>
      <c r="H1302" s="4"/>
      <c r="I1302" s="4"/>
      <c r="J1302" s="4"/>
      <c r="K1302" s="4"/>
      <c r="L1302" s="30"/>
      <c r="M1302" s="30"/>
      <c r="N1302" s="30"/>
      <c r="O1302" s="30"/>
    </row>
    <row r="1303" spans="1:15" ht="15.75" customHeight="1" x14ac:dyDescent="0.25">
      <c r="A1303" s="4" t="s">
        <v>1520</v>
      </c>
      <c r="B1303" s="3" t="s">
        <v>1787</v>
      </c>
      <c r="C1303" s="16">
        <v>20</v>
      </c>
      <c r="D1303" s="16">
        <v>70</v>
      </c>
      <c r="E1303" s="16">
        <v>0.25</v>
      </c>
      <c r="F1303" s="16">
        <v>2</v>
      </c>
      <c r="G1303" s="16">
        <v>2.5</v>
      </c>
      <c r="H1303" s="16">
        <v>3.7</v>
      </c>
      <c r="I1303" s="16">
        <v>4</v>
      </c>
      <c r="J1303" s="16">
        <v>6</v>
      </c>
      <c r="K1303" s="16">
        <v>4</v>
      </c>
      <c r="L1303" s="31">
        <v>6</v>
      </c>
      <c r="M1303" s="30" t="s">
        <v>1609</v>
      </c>
      <c r="N1303" s="30"/>
      <c r="O1303" s="30"/>
    </row>
    <row r="1304" spans="1:15" ht="15.75" customHeight="1" x14ac:dyDescent="0.25">
      <c r="A1304" s="4" t="s">
        <v>1522</v>
      </c>
      <c r="B1304" s="3" t="s">
        <v>1521</v>
      </c>
      <c r="C1304" s="8">
        <v>15</v>
      </c>
      <c r="D1304" s="8">
        <v>40</v>
      </c>
      <c r="E1304" s="8">
        <v>1.5</v>
      </c>
      <c r="F1304" s="8">
        <v>4</v>
      </c>
      <c r="G1304" s="8">
        <v>1.5</v>
      </c>
      <c r="H1304" s="8">
        <v>2</v>
      </c>
      <c r="I1304" s="8">
        <v>10</v>
      </c>
      <c r="J1304" s="8">
        <v>20</v>
      </c>
      <c r="K1304" s="8">
        <v>8</v>
      </c>
      <c r="L1304" s="53">
        <v>15</v>
      </c>
      <c r="M1304" s="30" t="s">
        <v>1608</v>
      </c>
      <c r="N1304" s="30"/>
      <c r="O1304" s="30"/>
    </row>
    <row r="1305" spans="1:15" ht="15.75" customHeight="1" x14ac:dyDescent="0.25">
      <c r="A1305" s="4" t="s">
        <v>1524</v>
      </c>
      <c r="B1305" s="3" t="s">
        <v>1789</v>
      </c>
      <c r="C1305" s="8">
        <v>20</v>
      </c>
      <c r="D1305" s="8">
        <v>50</v>
      </c>
      <c r="E1305" s="8">
        <v>3</v>
      </c>
      <c r="F1305" s="8">
        <v>5</v>
      </c>
      <c r="G1305" s="8">
        <v>3</v>
      </c>
      <c r="H1305" s="8">
        <v>3.5</v>
      </c>
      <c r="I1305" s="8">
        <v>10</v>
      </c>
      <c r="J1305" s="8">
        <v>25</v>
      </c>
      <c r="K1305" s="8">
        <v>20</v>
      </c>
      <c r="L1305" s="53">
        <v>40</v>
      </c>
      <c r="M1305" s="30" t="s">
        <v>1608</v>
      </c>
      <c r="N1305" s="30"/>
      <c r="O1305" s="30"/>
    </row>
    <row r="1306" spans="1:15" ht="15.75" customHeight="1" x14ac:dyDescent="0.25">
      <c r="A1306" s="4" t="s">
        <v>1526</v>
      </c>
      <c r="B1306" s="3" t="s">
        <v>1525</v>
      </c>
      <c r="C1306" s="41">
        <v>20</v>
      </c>
      <c r="D1306" s="41">
        <v>40</v>
      </c>
      <c r="E1306" s="41">
        <v>2</v>
      </c>
      <c r="F1306" s="41">
        <v>2.5</v>
      </c>
      <c r="G1306" s="41">
        <v>5</v>
      </c>
      <c r="H1306" s="41">
        <v>7</v>
      </c>
      <c r="I1306" s="41">
        <v>8</v>
      </c>
      <c r="J1306" s="41">
        <v>20</v>
      </c>
      <c r="K1306" s="41">
        <v>10</v>
      </c>
      <c r="L1306" s="49">
        <v>17</v>
      </c>
      <c r="M1306" s="30" t="s">
        <v>1832</v>
      </c>
      <c r="N1306" s="30"/>
      <c r="O1306" s="30"/>
    </row>
    <row r="1307" spans="1:15" ht="15.75" customHeight="1" x14ac:dyDescent="0.25">
      <c r="A1307" s="4" t="s">
        <v>1528</v>
      </c>
      <c r="B1307" s="3" t="s">
        <v>1527</v>
      </c>
      <c r="C1307" s="39">
        <v>15</v>
      </c>
      <c r="D1307" s="39">
        <v>40</v>
      </c>
      <c r="E1307" s="39">
        <v>3</v>
      </c>
      <c r="F1307" s="39">
        <v>4</v>
      </c>
      <c r="G1307" s="39">
        <v>3</v>
      </c>
      <c r="H1307" s="39">
        <v>4</v>
      </c>
      <c r="I1307" s="39">
        <v>8</v>
      </c>
      <c r="J1307" s="39">
        <v>15</v>
      </c>
      <c r="K1307" s="39">
        <v>10</v>
      </c>
      <c r="L1307" s="40">
        <v>20</v>
      </c>
      <c r="M1307" s="30" t="s">
        <v>3039</v>
      </c>
      <c r="N1307" s="30"/>
      <c r="O1307" s="30"/>
    </row>
    <row r="1308" spans="1:15" ht="15.75" customHeight="1" x14ac:dyDescent="0.25">
      <c r="A1308" s="4" t="s">
        <v>3040</v>
      </c>
      <c r="B1308" s="3" t="s">
        <v>3041</v>
      </c>
      <c r="C1308" s="4"/>
      <c r="D1308" s="4"/>
      <c r="E1308" s="4"/>
      <c r="F1308" s="4"/>
      <c r="G1308" s="4"/>
      <c r="H1308" s="4"/>
      <c r="I1308" s="4"/>
      <c r="J1308" s="4"/>
      <c r="K1308" s="4"/>
      <c r="L1308" s="30"/>
      <c r="M1308" s="30"/>
      <c r="N1308" s="30"/>
      <c r="O1308" s="30"/>
    </row>
    <row r="1309" spans="1:15" ht="15.75" customHeight="1" x14ac:dyDescent="0.25">
      <c r="A1309" s="4" t="s">
        <v>3042</v>
      </c>
      <c r="B1309" s="3" t="s">
        <v>3043</v>
      </c>
      <c r="C1309" s="4"/>
      <c r="D1309" s="4"/>
      <c r="E1309" s="4"/>
      <c r="F1309" s="4"/>
      <c r="G1309" s="4"/>
      <c r="H1309" s="4"/>
      <c r="I1309" s="4"/>
      <c r="J1309" s="4"/>
      <c r="K1309" s="4"/>
      <c r="L1309" s="30"/>
      <c r="M1309" s="30"/>
      <c r="N1309" s="30"/>
      <c r="O1309" s="30"/>
    </row>
    <row r="1310" spans="1:15" ht="15.75" customHeight="1" x14ac:dyDescent="0.25">
      <c r="A1310" s="4" t="s">
        <v>3044</v>
      </c>
      <c r="B1310" s="3" t="s">
        <v>3045</v>
      </c>
      <c r="C1310" s="4"/>
      <c r="D1310" s="4"/>
      <c r="E1310" s="4"/>
      <c r="F1310" s="4"/>
      <c r="G1310" s="4"/>
      <c r="H1310" s="4"/>
      <c r="I1310" s="4"/>
      <c r="J1310" s="4"/>
      <c r="K1310" s="4"/>
      <c r="L1310" s="30"/>
      <c r="M1310" s="30"/>
      <c r="N1310" s="30"/>
      <c r="O1310" s="30"/>
    </row>
    <row r="1311" spans="1:15" ht="15.75" customHeight="1" x14ac:dyDescent="0.25">
      <c r="A1311" s="4" t="s">
        <v>1530</v>
      </c>
      <c r="B1311" s="3" t="s">
        <v>1529</v>
      </c>
      <c r="C1311" s="8">
        <v>20</v>
      </c>
      <c r="D1311" s="8">
        <v>60</v>
      </c>
      <c r="E1311" s="8">
        <v>3</v>
      </c>
      <c r="F1311" s="8">
        <v>8</v>
      </c>
      <c r="G1311" s="8">
        <v>3</v>
      </c>
      <c r="H1311" s="8">
        <v>3.3</v>
      </c>
      <c r="I1311" s="8">
        <v>20</v>
      </c>
      <c r="J1311" s="8">
        <v>50</v>
      </c>
      <c r="K1311" s="8">
        <v>20</v>
      </c>
      <c r="L1311" s="53">
        <v>50</v>
      </c>
      <c r="M1311" s="30" t="s">
        <v>1608</v>
      </c>
      <c r="N1311" s="30"/>
      <c r="O1311" s="30"/>
    </row>
    <row r="1312" spans="1:15" ht="15.75" customHeight="1" x14ac:dyDescent="0.25">
      <c r="A1312" s="4" t="s">
        <v>3046</v>
      </c>
      <c r="B1312" s="3" t="s">
        <v>3047</v>
      </c>
      <c r="C1312" s="4"/>
      <c r="D1312" s="4"/>
      <c r="E1312" s="4"/>
      <c r="F1312" s="4"/>
      <c r="G1312" s="4"/>
      <c r="H1312" s="4"/>
      <c r="I1312" s="4"/>
      <c r="J1312" s="4"/>
      <c r="K1312" s="4"/>
      <c r="L1312" s="30"/>
      <c r="M1312" s="30"/>
      <c r="N1312" s="30"/>
      <c r="O1312" s="30"/>
    </row>
    <row r="1313" spans="1:15" ht="15.75" customHeight="1" x14ac:dyDescent="0.25">
      <c r="A1313" s="4" t="s">
        <v>3048</v>
      </c>
      <c r="B1313" s="3" t="s">
        <v>3049</v>
      </c>
      <c r="C1313" s="4"/>
      <c r="D1313" s="4"/>
      <c r="E1313" s="4"/>
      <c r="F1313" s="4"/>
      <c r="G1313" s="4"/>
      <c r="H1313" s="4"/>
      <c r="I1313" s="4"/>
      <c r="J1313" s="4"/>
      <c r="K1313" s="4"/>
      <c r="L1313" s="30"/>
      <c r="M1313" s="30"/>
      <c r="N1313" s="30"/>
      <c r="O1313" s="30"/>
    </row>
    <row r="1314" spans="1:15" ht="15.75" customHeight="1" x14ac:dyDescent="0.25">
      <c r="A1314" s="4" t="s">
        <v>1532</v>
      </c>
      <c r="B1314" s="3" t="s">
        <v>1531</v>
      </c>
      <c r="C1314" s="4"/>
      <c r="D1314" s="4"/>
      <c r="E1314" s="8">
        <v>3</v>
      </c>
      <c r="F1314" s="8">
        <v>7</v>
      </c>
      <c r="G1314" s="8">
        <v>5</v>
      </c>
      <c r="H1314" s="8">
        <v>6</v>
      </c>
      <c r="I1314" s="8">
        <v>20</v>
      </c>
      <c r="J1314" s="8">
        <v>50</v>
      </c>
      <c r="K1314" s="8">
        <v>10</v>
      </c>
      <c r="L1314" s="53">
        <v>30</v>
      </c>
      <c r="M1314" s="30" t="s">
        <v>1608</v>
      </c>
      <c r="N1314" s="30"/>
      <c r="O1314" s="30"/>
    </row>
    <row r="1315" spans="1:15" ht="15.75" customHeight="1" x14ac:dyDescent="0.25">
      <c r="A1315" s="4" t="s">
        <v>3050</v>
      </c>
      <c r="B1315" s="3" t="s">
        <v>3051</v>
      </c>
      <c r="C1315" s="4"/>
      <c r="D1315" s="4"/>
      <c r="E1315" s="4"/>
      <c r="F1315" s="4"/>
      <c r="G1315" s="4"/>
      <c r="H1315" s="4"/>
      <c r="I1315" s="4"/>
      <c r="J1315" s="4"/>
      <c r="K1315" s="4"/>
      <c r="L1315" s="30"/>
      <c r="M1315" s="30"/>
      <c r="N1315" s="30"/>
      <c r="O1315" s="30"/>
    </row>
    <row r="1316" spans="1:15" ht="15.75" customHeight="1" x14ac:dyDescent="0.25">
      <c r="A1316" s="4" t="s">
        <v>3052</v>
      </c>
      <c r="B1316" s="3" t="s">
        <v>3053</v>
      </c>
      <c r="C1316" s="4"/>
      <c r="D1316" s="4"/>
      <c r="E1316" s="4"/>
      <c r="F1316" s="4"/>
      <c r="G1316" s="4"/>
      <c r="H1316" s="4"/>
      <c r="I1316" s="4"/>
      <c r="J1316" s="4"/>
      <c r="K1316" s="4"/>
      <c r="L1316" s="30"/>
      <c r="M1316" s="30"/>
      <c r="N1316" s="30"/>
      <c r="O1316" s="30"/>
    </row>
    <row r="1317" spans="1:15" ht="15.75" customHeight="1" x14ac:dyDescent="0.25">
      <c r="A1317" s="4" t="s">
        <v>3054</v>
      </c>
      <c r="B1317" s="3" t="s">
        <v>3055</v>
      </c>
      <c r="C1317" s="4"/>
      <c r="D1317" s="4"/>
      <c r="E1317" s="4"/>
      <c r="F1317" s="4"/>
      <c r="G1317" s="4"/>
      <c r="H1317" s="4"/>
      <c r="I1317" s="4"/>
      <c r="J1317" s="4"/>
      <c r="K1317" s="4"/>
      <c r="L1317" s="30"/>
      <c r="M1317" s="30"/>
      <c r="N1317" s="30"/>
      <c r="O1317" s="30"/>
    </row>
    <row r="1318" spans="1:15" ht="15.75" customHeight="1" x14ac:dyDescent="0.25">
      <c r="A1318" s="4" t="s">
        <v>3056</v>
      </c>
      <c r="B1318" s="3" t="s">
        <v>3057</v>
      </c>
      <c r="C1318" s="4"/>
      <c r="D1318" s="4"/>
      <c r="E1318" s="4"/>
      <c r="F1318" s="4"/>
      <c r="G1318" s="4"/>
      <c r="H1318" s="4"/>
      <c r="I1318" s="4"/>
      <c r="J1318" s="4"/>
      <c r="K1318" s="4"/>
      <c r="L1318" s="30"/>
      <c r="M1318" s="30"/>
      <c r="N1318" s="30"/>
      <c r="O1318" s="30"/>
    </row>
    <row r="1319" spans="1:15" ht="15.75" customHeight="1" x14ac:dyDescent="0.25">
      <c r="A1319" s="4" t="s">
        <v>3058</v>
      </c>
      <c r="B1319" s="3" t="s">
        <v>3059</v>
      </c>
      <c r="C1319" s="4"/>
      <c r="D1319" s="4"/>
      <c r="E1319" s="4"/>
      <c r="F1319" s="4"/>
      <c r="G1319" s="4"/>
      <c r="H1319" s="4"/>
      <c r="I1319" s="4"/>
      <c r="J1319" s="4"/>
      <c r="K1319" s="4"/>
      <c r="L1319" s="30"/>
      <c r="M1319" s="30"/>
      <c r="N1319" s="30"/>
      <c r="O1319" s="30"/>
    </row>
    <row r="1320" spans="1:15" ht="15.75" customHeight="1" x14ac:dyDescent="0.25">
      <c r="A1320" s="4" t="s">
        <v>3060</v>
      </c>
      <c r="B1320" s="3" t="s">
        <v>3061</v>
      </c>
      <c r="C1320" s="4"/>
      <c r="D1320" s="4"/>
      <c r="E1320" s="4"/>
      <c r="F1320" s="4"/>
      <c r="G1320" s="4"/>
      <c r="H1320" s="4"/>
      <c r="I1320" s="4"/>
      <c r="J1320" s="4"/>
      <c r="K1320" s="4"/>
      <c r="L1320" s="30"/>
      <c r="M1320" s="30"/>
      <c r="N1320" s="30"/>
      <c r="O1320" s="30"/>
    </row>
    <row r="1321" spans="1:15" ht="15.75" customHeight="1" x14ac:dyDescent="0.25">
      <c r="A1321" s="4" t="s">
        <v>1534</v>
      </c>
      <c r="B1321" s="3" t="s">
        <v>1533</v>
      </c>
      <c r="C1321" s="16">
        <v>30</v>
      </c>
      <c r="D1321" s="16">
        <v>80</v>
      </c>
      <c r="E1321" s="16">
        <v>3.9</v>
      </c>
      <c r="F1321" s="16">
        <v>8.6999999999999993</v>
      </c>
      <c r="G1321" s="16">
        <v>5.5</v>
      </c>
      <c r="H1321" s="16">
        <v>7.8</v>
      </c>
      <c r="I1321" s="16">
        <v>10</v>
      </c>
      <c r="J1321" s="16">
        <v>43</v>
      </c>
      <c r="K1321" s="16">
        <v>4</v>
      </c>
      <c r="L1321" s="31">
        <v>11</v>
      </c>
      <c r="M1321" s="30" t="s">
        <v>1609</v>
      </c>
      <c r="N1321" s="30"/>
      <c r="O1321" s="30"/>
    </row>
    <row r="1322" spans="1:15" ht="15.75" customHeight="1" x14ac:dyDescent="0.25">
      <c r="A1322" s="4" t="s">
        <v>1536</v>
      </c>
      <c r="B1322" s="3" t="s">
        <v>1535</v>
      </c>
      <c r="C1322" s="57">
        <v>30</v>
      </c>
      <c r="D1322" s="57">
        <v>80</v>
      </c>
      <c r="E1322" s="57">
        <v>2</v>
      </c>
      <c r="F1322" s="57">
        <v>5</v>
      </c>
      <c r="G1322" s="57">
        <v>4</v>
      </c>
      <c r="H1322" s="57">
        <v>6</v>
      </c>
      <c r="I1322" s="57">
        <v>6</v>
      </c>
      <c r="J1322" s="57">
        <v>20</v>
      </c>
      <c r="K1322" s="4"/>
      <c r="L1322" s="30"/>
      <c r="M1322" s="30" t="s">
        <v>2061</v>
      </c>
      <c r="N1322" s="30"/>
      <c r="O1322" s="30"/>
    </row>
    <row r="1323" spans="1:15" ht="15.75" customHeight="1" x14ac:dyDescent="0.25">
      <c r="A1323" s="4" t="s">
        <v>3062</v>
      </c>
      <c r="B1323" s="3" t="s">
        <v>3063</v>
      </c>
      <c r="C1323" s="4"/>
      <c r="D1323" s="4"/>
      <c r="E1323" s="4"/>
      <c r="F1323" s="4"/>
      <c r="G1323" s="4"/>
      <c r="H1323" s="4"/>
      <c r="I1323" s="4"/>
      <c r="J1323" s="4"/>
      <c r="K1323" s="4"/>
      <c r="L1323" s="30"/>
      <c r="M1323" s="30"/>
      <c r="N1323" s="30"/>
      <c r="O1323" s="30"/>
    </row>
    <row r="1324" spans="1:15" ht="15.75" customHeight="1" x14ac:dyDescent="0.25">
      <c r="A1324" s="4" t="s">
        <v>1538</v>
      </c>
      <c r="B1324" s="3" t="s">
        <v>1537</v>
      </c>
      <c r="C1324" s="16">
        <v>3</v>
      </c>
      <c r="D1324" s="16">
        <v>7.5</v>
      </c>
      <c r="E1324" s="16">
        <v>1</v>
      </c>
      <c r="F1324" s="16">
        <v>2.2999999999999998</v>
      </c>
      <c r="G1324" s="16">
        <v>2.2000000000000002</v>
      </c>
      <c r="H1324" s="16">
        <v>3.2</v>
      </c>
      <c r="I1324" s="19">
        <v>4</v>
      </c>
      <c r="J1324" s="19">
        <v>10</v>
      </c>
      <c r="K1324" s="16">
        <v>4.5999999999999996</v>
      </c>
      <c r="L1324" s="31">
        <v>13</v>
      </c>
      <c r="M1324" s="30" t="s">
        <v>1609</v>
      </c>
      <c r="N1324" s="30" t="s">
        <v>1834</v>
      </c>
      <c r="O1324" s="30"/>
    </row>
    <row r="1325" spans="1:15" ht="15.75" customHeight="1" x14ac:dyDescent="0.25">
      <c r="A1325" s="4" t="s">
        <v>1540</v>
      </c>
      <c r="B1325" s="3" t="s">
        <v>1539</v>
      </c>
      <c r="C1325" s="39">
        <v>40</v>
      </c>
      <c r="D1325" s="39">
        <v>75</v>
      </c>
      <c r="E1325" s="39">
        <v>1.5</v>
      </c>
      <c r="F1325" s="39">
        <v>3</v>
      </c>
      <c r="G1325" s="39">
        <v>6</v>
      </c>
      <c r="H1325" s="39">
        <v>7</v>
      </c>
      <c r="I1325" s="39">
        <v>0</v>
      </c>
      <c r="J1325" s="39">
        <v>0</v>
      </c>
      <c r="K1325" s="4"/>
      <c r="L1325" s="30"/>
      <c r="M1325" s="52" t="s">
        <v>1793</v>
      </c>
      <c r="N1325" s="30"/>
      <c r="O1325" s="30"/>
    </row>
    <row r="1326" spans="1:15" ht="15.75" customHeight="1" x14ac:dyDescent="0.25">
      <c r="A1326" s="4" t="s">
        <v>1542</v>
      </c>
      <c r="B1326" s="3" t="s">
        <v>1541</v>
      </c>
      <c r="C1326" s="9">
        <v>5</v>
      </c>
      <c r="D1326" s="9">
        <v>45</v>
      </c>
      <c r="E1326" s="9">
        <v>1.5</v>
      </c>
      <c r="F1326" s="9">
        <v>3.5</v>
      </c>
      <c r="G1326" s="9">
        <v>2.5</v>
      </c>
      <c r="H1326" s="9">
        <v>4</v>
      </c>
      <c r="I1326" s="9">
        <v>5</v>
      </c>
      <c r="J1326" s="9">
        <v>12</v>
      </c>
      <c r="K1326" s="9">
        <v>5</v>
      </c>
      <c r="L1326" s="34">
        <v>15</v>
      </c>
      <c r="M1326" s="30" t="s">
        <v>1820</v>
      </c>
      <c r="N1326" s="30"/>
      <c r="O1326" s="30"/>
    </row>
    <row r="1327" spans="1:15" ht="15.75" customHeight="1" x14ac:dyDescent="0.25">
      <c r="A1327" s="4" t="s">
        <v>1345</v>
      </c>
      <c r="B1327" s="3" t="s">
        <v>1344</v>
      </c>
      <c r="C1327" s="9">
        <v>15</v>
      </c>
      <c r="D1327" s="9">
        <v>30</v>
      </c>
      <c r="E1327" s="4"/>
      <c r="F1327" s="4"/>
      <c r="G1327" s="9">
        <v>3</v>
      </c>
      <c r="H1327" s="9">
        <v>4</v>
      </c>
      <c r="I1327" s="9">
        <v>5</v>
      </c>
      <c r="J1327" s="9">
        <v>8</v>
      </c>
      <c r="K1327" s="9">
        <v>5</v>
      </c>
      <c r="L1327" s="34">
        <v>15</v>
      </c>
      <c r="M1327" s="30" t="s">
        <v>1820</v>
      </c>
      <c r="N1327" s="30"/>
      <c r="O1327" s="30"/>
    </row>
    <row r="1328" spans="1:15" ht="15.75" customHeight="1" x14ac:dyDescent="0.25">
      <c r="A1328" s="4" t="s">
        <v>1544</v>
      </c>
      <c r="B1328" s="3" t="s">
        <v>1543</v>
      </c>
      <c r="C1328" s="4"/>
      <c r="D1328" s="4"/>
      <c r="E1328" s="4"/>
      <c r="F1328" s="4"/>
      <c r="G1328" s="4"/>
      <c r="H1328" s="4"/>
      <c r="I1328" s="4"/>
      <c r="J1328" s="4"/>
      <c r="K1328" s="4"/>
      <c r="L1328" s="30"/>
      <c r="M1328" s="30"/>
      <c r="N1328" s="30"/>
      <c r="O1328" s="30"/>
    </row>
    <row r="1329" spans="1:15" ht="15.75" customHeight="1" x14ac:dyDescent="0.25">
      <c r="A1329" s="4" t="s">
        <v>1546</v>
      </c>
      <c r="B1329" s="3" t="s">
        <v>1545</v>
      </c>
      <c r="C1329" s="43">
        <v>3</v>
      </c>
      <c r="D1329" s="43">
        <v>7</v>
      </c>
      <c r="E1329" s="4">
        <v>0.5</v>
      </c>
      <c r="F1329" s="43">
        <v>0.5</v>
      </c>
      <c r="G1329" s="43">
        <v>2</v>
      </c>
      <c r="H1329" s="43">
        <v>3.5</v>
      </c>
      <c r="I1329" s="4">
        <v>5</v>
      </c>
      <c r="J1329" s="4">
        <v>5</v>
      </c>
      <c r="K1329" s="4">
        <v>5</v>
      </c>
      <c r="L1329" s="30">
        <v>5</v>
      </c>
      <c r="M1329" s="30" t="s">
        <v>1837</v>
      </c>
      <c r="N1329" s="30"/>
      <c r="O1329" s="30"/>
    </row>
    <row r="1330" spans="1:15" ht="15.75" customHeight="1" x14ac:dyDescent="0.25">
      <c r="A1330" s="4" t="s">
        <v>1548</v>
      </c>
      <c r="B1330" s="3" t="s">
        <v>1547</v>
      </c>
      <c r="C1330" s="43">
        <v>18</v>
      </c>
      <c r="D1330" s="43">
        <v>45</v>
      </c>
      <c r="E1330" s="43">
        <v>3</v>
      </c>
      <c r="F1330" s="43">
        <v>4</v>
      </c>
      <c r="G1330" s="43">
        <v>4.5</v>
      </c>
      <c r="H1330" s="43">
        <v>5</v>
      </c>
      <c r="I1330" s="43">
        <v>0</v>
      </c>
      <c r="J1330" s="43">
        <v>0</v>
      </c>
      <c r="K1330" s="43">
        <v>70</v>
      </c>
      <c r="L1330" s="46">
        <v>200</v>
      </c>
      <c r="M1330" s="30" t="s">
        <v>1837</v>
      </c>
      <c r="N1330" s="30"/>
      <c r="O1330" s="30"/>
    </row>
    <row r="1331" spans="1:15" ht="15.75" customHeight="1" x14ac:dyDescent="0.25">
      <c r="A1331" s="4" t="s">
        <v>3064</v>
      </c>
      <c r="B1331" s="3" t="s">
        <v>3065</v>
      </c>
      <c r="C1331" s="4"/>
      <c r="D1331" s="4"/>
      <c r="E1331" s="4"/>
      <c r="F1331" s="4"/>
      <c r="G1331" s="4"/>
      <c r="H1331" s="4"/>
      <c r="I1331" s="4"/>
      <c r="J1331" s="4"/>
      <c r="K1331" s="4"/>
      <c r="L1331" s="30"/>
      <c r="M1331" s="30"/>
      <c r="N1331" s="30"/>
      <c r="O1331" s="30"/>
    </row>
    <row r="1332" spans="1:15" ht="15.75" customHeight="1" x14ac:dyDescent="0.25">
      <c r="A1332" s="4" t="s">
        <v>3066</v>
      </c>
      <c r="B1332" s="3" t="s">
        <v>3067</v>
      </c>
      <c r="C1332" s="4"/>
      <c r="D1332" s="4"/>
      <c r="E1332" s="4"/>
      <c r="F1332" s="4"/>
      <c r="G1332" s="4"/>
      <c r="H1332" s="4"/>
      <c r="I1332" s="4"/>
      <c r="J1332" s="4"/>
      <c r="K1332" s="4"/>
      <c r="L1332" s="30"/>
      <c r="M1332" s="30"/>
      <c r="N1332" s="30"/>
      <c r="O1332" s="30"/>
    </row>
    <row r="1333" spans="1:15" ht="15.75" customHeight="1" x14ac:dyDescent="0.25">
      <c r="A1333" s="4" t="s">
        <v>3068</v>
      </c>
      <c r="B1333" s="3" t="s">
        <v>3069</v>
      </c>
      <c r="C1333" s="4"/>
      <c r="D1333" s="4"/>
      <c r="E1333" s="4"/>
      <c r="F1333" s="4"/>
      <c r="G1333" s="4"/>
      <c r="H1333" s="4"/>
      <c r="I1333" s="4"/>
      <c r="J1333" s="4"/>
      <c r="K1333" s="4"/>
      <c r="L1333" s="30"/>
      <c r="M1333" s="30"/>
      <c r="N1333" s="30"/>
      <c r="O1333" s="30"/>
    </row>
    <row r="1334" spans="1:15" ht="15.75" customHeight="1" x14ac:dyDescent="0.25">
      <c r="A1334" s="4" t="s">
        <v>1552</v>
      </c>
      <c r="B1334" s="3" t="s">
        <v>1551</v>
      </c>
      <c r="C1334" s="16">
        <v>2</v>
      </c>
      <c r="D1334" s="16">
        <v>10</v>
      </c>
      <c r="E1334" s="16">
        <v>0.5</v>
      </c>
      <c r="F1334" s="16">
        <v>1.5</v>
      </c>
      <c r="G1334" s="16">
        <v>1.5</v>
      </c>
      <c r="H1334" s="16">
        <v>2</v>
      </c>
      <c r="I1334" s="16">
        <v>0</v>
      </c>
      <c r="J1334" s="16">
        <v>0</v>
      </c>
      <c r="K1334" s="16">
        <v>4</v>
      </c>
      <c r="L1334" s="31">
        <v>7</v>
      </c>
      <c r="M1334" s="30" t="s">
        <v>1609</v>
      </c>
      <c r="N1334" s="30"/>
      <c r="O1334" s="30"/>
    </row>
    <row r="1335" spans="1:15" ht="15.75" customHeight="1" x14ac:dyDescent="0.25">
      <c r="A1335" s="4" t="s">
        <v>3070</v>
      </c>
      <c r="B1335" s="3" t="s">
        <v>3071</v>
      </c>
      <c r="C1335" s="4"/>
      <c r="D1335" s="4"/>
      <c r="E1335" s="4"/>
      <c r="F1335" s="4"/>
      <c r="G1335" s="4"/>
      <c r="H1335" s="4"/>
      <c r="I1335" s="4"/>
      <c r="J1335" s="4"/>
      <c r="K1335" s="4"/>
      <c r="L1335" s="30"/>
      <c r="M1335" s="30"/>
      <c r="N1335" s="30"/>
      <c r="O1335" s="30"/>
    </row>
    <row r="1336" spans="1:15" ht="15.75" customHeight="1" x14ac:dyDescent="0.25">
      <c r="A1336" s="4" t="s">
        <v>1554</v>
      </c>
      <c r="B1336" s="3" t="s">
        <v>1553</v>
      </c>
      <c r="C1336" s="7">
        <v>20</v>
      </c>
      <c r="D1336" s="7">
        <v>40</v>
      </c>
      <c r="E1336" s="44">
        <v>0.3</v>
      </c>
      <c r="F1336" s="44">
        <v>0.5</v>
      </c>
      <c r="G1336" s="7">
        <v>3</v>
      </c>
      <c r="H1336" s="7">
        <v>3</v>
      </c>
      <c r="I1336" s="7">
        <v>5</v>
      </c>
      <c r="J1336" s="7">
        <v>10</v>
      </c>
      <c r="K1336" s="7">
        <v>10</v>
      </c>
      <c r="L1336" s="42">
        <v>20</v>
      </c>
      <c r="M1336" s="30" t="s">
        <v>1833</v>
      </c>
      <c r="N1336" s="30" t="s">
        <v>1653</v>
      </c>
      <c r="O1336" s="30"/>
    </row>
    <row r="1337" spans="1:15" ht="15.75" customHeight="1" x14ac:dyDescent="0.25">
      <c r="A1337" s="4" t="s">
        <v>1556</v>
      </c>
      <c r="B1337" s="3" t="s">
        <v>1555</v>
      </c>
      <c r="C1337" s="16">
        <v>25</v>
      </c>
      <c r="D1337" s="16">
        <v>100</v>
      </c>
      <c r="E1337" s="16">
        <v>4.5</v>
      </c>
      <c r="F1337" s="16">
        <v>12</v>
      </c>
      <c r="G1337" s="16">
        <v>4</v>
      </c>
      <c r="H1337" s="16">
        <v>8.6</v>
      </c>
      <c r="I1337" s="19">
        <v>20</v>
      </c>
      <c r="J1337" s="19">
        <v>100</v>
      </c>
      <c r="K1337" s="19">
        <v>20</v>
      </c>
      <c r="L1337" s="50">
        <v>70</v>
      </c>
      <c r="M1337" s="30" t="s">
        <v>1609</v>
      </c>
      <c r="N1337" s="30" t="s">
        <v>1834</v>
      </c>
      <c r="O1337" s="30"/>
    </row>
    <row r="1338" spans="1:15" ht="15.75" customHeight="1" x14ac:dyDescent="0.25">
      <c r="A1338" s="4" t="s">
        <v>3072</v>
      </c>
      <c r="B1338" s="3" t="s">
        <v>3073</v>
      </c>
      <c r="C1338" s="4"/>
      <c r="D1338" s="4"/>
      <c r="E1338" s="4"/>
      <c r="F1338" s="4"/>
      <c r="G1338" s="4"/>
      <c r="H1338" s="4"/>
      <c r="I1338" s="4"/>
      <c r="J1338" s="4"/>
      <c r="K1338" s="4"/>
      <c r="L1338" s="30"/>
      <c r="M1338" s="30"/>
      <c r="N1338" s="30"/>
      <c r="O1338" s="30"/>
    </row>
    <row r="1339" spans="1:15" ht="15.75" customHeight="1" x14ac:dyDescent="0.25">
      <c r="A1339" s="4" t="s">
        <v>1558</v>
      </c>
      <c r="B1339" s="3" t="s">
        <v>1557</v>
      </c>
      <c r="C1339" s="16">
        <v>7</v>
      </c>
      <c r="D1339" s="16">
        <v>60</v>
      </c>
      <c r="E1339" s="16">
        <v>1.5</v>
      </c>
      <c r="F1339" s="16">
        <v>4</v>
      </c>
      <c r="G1339" s="16">
        <v>3.5</v>
      </c>
      <c r="H1339" s="16">
        <v>5</v>
      </c>
      <c r="I1339" s="16">
        <v>8</v>
      </c>
      <c r="J1339" s="16">
        <v>30</v>
      </c>
      <c r="K1339" s="7">
        <v>10</v>
      </c>
      <c r="L1339" s="42">
        <v>15</v>
      </c>
      <c r="M1339" s="30" t="s">
        <v>1609</v>
      </c>
      <c r="N1339" s="30"/>
      <c r="O1339" s="30"/>
    </row>
    <row r="1340" spans="1:15" ht="15.75" customHeight="1" x14ac:dyDescent="0.25">
      <c r="A1340" s="4" t="s">
        <v>3074</v>
      </c>
      <c r="B1340" s="3" t="s">
        <v>3075</v>
      </c>
      <c r="C1340" s="4"/>
      <c r="D1340" s="4"/>
      <c r="E1340" s="4"/>
      <c r="F1340" s="4"/>
      <c r="G1340" s="4"/>
      <c r="H1340" s="4"/>
      <c r="I1340" s="4"/>
      <c r="J1340" s="4"/>
      <c r="K1340" s="4"/>
      <c r="L1340" s="30"/>
      <c r="M1340" s="30"/>
      <c r="N1340" s="30"/>
      <c r="O1340" s="30"/>
    </row>
    <row r="1341" spans="1:15" ht="15.75" customHeight="1" x14ac:dyDescent="0.25">
      <c r="A1341" s="4" t="s">
        <v>3076</v>
      </c>
      <c r="B1341" s="3" t="s">
        <v>3077</v>
      </c>
      <c r="C1341" s="4"/>
      <c r="D1341" s="4"/>
      <c r="E1341" s="4"/>
      <c r="F1341" s="4"/>
      <c r="G1341" s="4"/>
      <c r="H1341" s="4"/>
      <c r="I1341" s="4"/>
      <c r="J1341" s="4"/>
      <c r="K1341" s="4"/>
      <c r="L1341" s="30"/>
      <c r="M1341" s="30"/>
      <c r="N1341" s="30"/>
      <c r="O1341" s="30"/>
    </row>
    <row r="1342" spans="1:15" ht="15.75" customHeight="1" x14ac:dyDescent="0.25">
      <c r="A1342" s="4" t="s">
        <v>3078</v>
      </c>
      <c r="B1342" s="3" t="s">
        <v>3079</v>
      </c>
      <c r="C1342" s="4"/>
      <c r="D1342" s="4"/>
      <c r="E1342" s="4"/>
      <c r="F1342" s="4"/>
      <c r="G1342" s="4"/>
      <c r="H1342" s="4"/>
      <c r="I1342" s="4"/>
      <c r="J1342" s="4"/>
      <c r="K1342" s="4"/>
      <c r="L1342" s="30"/>
      <c r="M1342" s="30"/>
      <c r="N1342" s="30"/>
      <c r="O1342" s="30"/>
    </row>
    <row r="1343" spans="1:15" ht="15.75" customHeight="1" x14ac:dyDescent="0.25">
      <c r="A1343" s="4" t="s">
        <v>3080</v>
      </c>
      <c r="B1343" s="3" t="s">
        <v>3081</v>
      </c>
      <c r="C1343" s="4"/>
      <c r="D1343" s="4"/>
      <c r="E1343" s="4"/>
      <c r="F1343" s="4"/>
      <c r="G1343" s="4"/>
      <c r="H1343" s="4"/>
      <c r="I1343" s="4"/>
      <c r="J1343" s="4"/>
      <c r="K1343" s="4"/>
      <c r="L1343" s="30"/>
      <c r="M1343" s="30"/>
      <c r="N1343" s="30"/>
      <c r="O1343" s="30"/>
    </row>
    <row r="1344" spans="1:15" ht="15.75" customHeight="1" x14ac:dyDescent="0.25">
      <c r="A1344" s="4" t="s">
        <v>3082</v>
      </c>
      <c r="B1344" s="3" t="s">
        <v>3083</v>
      </c>
      <c r="C1344" s="4"/>
      <c r="D1344" s="4"/>
      <c r="E1344" s="4"/>
      <c r="F1344" s="4"/>
      <c r="G1344" s="4"/>
      <c r="H1344" s="4"/>
      <c r="I1344" s="4"/>
      <c r="J1344" s="4"/>
      <c r="K1344" s="4"/>
      <c r="L1344" s="30"/>
      <c r="M1344" s="30"/>
      <c r="N1344" s="30"/>
      <c r="O1344" s="30"/>
    </row>
    <row r="1345" spans="1:15" ht="15.75" customHeight="1" x14ac:dyDescent="0.25">
      <c r="A1345" s="4" t="s">
        <v>1560</v>
      </c>
      <c r="B1345" s="3" t="s">
        <v>1559</v>
      </c>
      <c r="C1345" s="43">
        <v>45</v>
      </c>
      <c r="D1345" s="43">
        <v>60</v>
      </c>
      <c r="E1345" s="43">
        <v>5</v>
      </c>
      <c r="F1345" s="43">
        <v>11</v>
      </c>
      <c r="G1345" s="43">
        <v>4.5</v>
      </c>
      <c r="H1345" s="43">
        <v>5</v>
      </c>
      <c r="I1345" s="43">
        <v>20</v>
      </c>
      <c r="J1345" s="43">
        <v>95</v>
      </c>
      <c r="K1345" s="4"/>
      <c r="L1345" s="30"/>
      <c r="M1345" s="30" t="s">
        <v>1837</v>
      </c>
      <c r="N1345" s="30"/>
      <c r="O1345" s="30"/>
    </row>
    <row r="1346" spans="1:15" ht="15.75" customHeight="1" x14ac:dyDescent="0.25">
      <c r="A1346" s="4" t="s">
        <v>3084</v>
      </c>
      <c r="B1346" s="3" t="s">
        <v>3085</v>
      </c>
      <c r="C1346" s="4"/>
      <c r="D1346" s="4"/>
      <c r="E1346" s="4"/>
      <c r="F1346" s="4"/>
      <c r="G1346" s="4"/>
      <c r="H1346" s="4"/>
      <c r="I1346" s="4"/>
      <c r="J1346" s="4"/>
      <c r="K1346" s="4"/>
      <c r="L1346" s="30"/>
      <c r="M1346" s="30"/>
      <c r="N1346" s="30"/>
      <c r="O1346" s="30"/>
    </row>
    <row r="1347" spans="1:15" ht="15.75" customHeight="1" x14ac:dyDescent="0.25">
      <c r="A1347" s="4" t="s">
        <v>1562</v>
      </c>
      <c r="B1347" s="3" t="s">
        <v>1561</v>
      </c>
      <c r="C1347" s="16">
        <v>8</v>
      </c>
      <c r="D1347" s="16">
        <v>40</v>
      </c>
      <c r="E1347" s="16">
        <v>2</v>
      </c>
      <c r="F1347" s="16">
        <v>3.5</v>
      </c>
      <c r="G1347" s="16">
        <v>3.3</v>
      </c>
      <c r="H1347" s="16">
        <v>4.5999999999999996</v>
      </c>
      <c r="I1347" s="4"/>
      <c r="J1347" s="4"/>
      <c r="K1347" s="4"/>
      <c r="L1347" s="30"/>
      <c r="M1347" s="30" t="s">
        <v>1609</v>
      </c>
      <c r="N1347" s="30"/>
      <c r="O1347" s="30"/>
    </row>
    <row r="1348" spans="1:15" ht="15.75" customHeight="1" x14ac:dyDescent="0.25">
      <c r="A1348" s="4" t="s">
        <v>3086</v>
      </c>
      <c r="B1348" s="3" t="s">
        <v>3087</v>
      </c>
      <c r="C1348" s="4"/>
      <c r="D1348" s="4"/>
      <c r="E1348" s="4"/>
      <c r="F1348" s="4"/>
      <c r="G1348" s="4"/>
      <c r="H1348" s="4"/>
      <c r="I1348" s="4"/>
      <c r="J1348" s="4"/>
      <c r="K1348" s="4"/>
      <c r="L1348" s="30"/>
      <c r="M1348" s="30"/>
      <c r="N1348" s="30"/>
      <c r="O1348" s="30"/>
    </row>
    <row r="1349" spans="1:15" ht="15.75" customHeight="1" x14ac:dyDescent="0.25">
      <c r="A1349" s="4" t="s">
        <v>1564</v>
      </c>
      <c r="B1349" s="3" t="s">
        <v>1563</v>
      </c>
      <c r="C1349" s="16">
        <v>15</v>
      </c>
      <c r="D1349" s="16">
        <v>105</v>
      </c>
      <c r="E1349" s="16">
        <v>1.8</v>
      </c>
      <c r="F1349" s="16">
        <v>6.5</v>
      </c>
      <c r="G1349" s="16">
        <v>4</v>
      </c>
      <c r="H1349" s="16">
        <v>7.5</v>
      </c>
      <c r="I1349" s="9">
        <v>20</v>
      </c>
      <c r="J1349" s="9">
        <v>40</v>
      </c>
      <c r="K1349" s="7">
        <v>20</v>
      </c>
      <c r="L1349" s="42">
        <v>35</v>
      </c>
      <c r="M1349" s="30" t="s">
        <v>1609</v>
      </c>
      <c r="N1349" s="30" t="s">
        <v>1820</v>
      </c>
      <c r="O1349" s="30" t="s">
        <v>1833</v>
      </c>
    </row>
    <row r="1350" spans="1:15" ht="15.75" customHeight="1" x14ac:dyDescent="0.25">
      <c r="A1350" s="4" t="s">
        <v>1566</v>
      </c>
      <c r="B1350" s="14" t="s">
        <v>1565</v>
      </c>
      <c r="C1350" s="7">
        <v>30</v>
      </c>
      <c r="D1350" s="7">
        <v>70</v>
      </c>
      <c r="E1350" s="7">
        <v>3</v>
      </c>
      <c r="F1350" s="7">
        <v>4</v>
      </c>
      <c r="G1350" s="4"/>
      <c r="H1350" s="7">
        <v>5</v>
      </c>
      <c r="I1350" s="7">
        <v>20</v>
      </c>
      <c r="J1350" s="7">
        <v>40</v>
      </c>
      <c r="K1350" s="7">
        <v>10</v>
      </c>
      <c r="L1350" s="42">
        <v>40</v>
      </c>
      <c r="M1350" s="30" t="s">
        <v>1833</v>
      </c>
      <c r="N1350" s="30"/>
      <c r="O1350" s="30"/>
    </row>
    <row r="1351" spans="1:15" ht="15.75" customHeight="1" x14ac:dyDescent="0.25">
      <c r="A1351" s="4" t="s">
        <v>3088</v>
      </c>
      <c r="B1351" s="3" t="s">
        <v>3089</v>
      </c>
      <c r="C1351" s="4"/>
      <c r="D1351" s="4"/>
      <c r="E1351" s="4"/>
      <c r="F1351" s="4"/>
      <c r="G1351" s="4"/>
      <c r="H1351" s="4"/>
      <c r="I1351" s="4"/>
      <c r="J1351" s="4"/>
      <c r="K1351" s="4"/>
      <c r="L1351" s="30"/>
      <c r="M1351" s="30"/>
      <c r="N1351" s="30"/>
      <c r="O1351" s="30"/>
    </row>
    <row r="1352" spans="1:15" ht="15.75" customHeight="1" x14ac:dyDescent="0.25">
      <c r="A1352" s="4" t="s">
        <v>3090</v>
      </c>
      <c r="B1352" s="3" t="s">
        <v>3091</v>
      </c>
      <c r="C1352" s="4"/>
      <c r="D1352" s="4"/>
      <c r="E1352" s="4"/>
      <c r="F1352" s="4"/>
      <c r="G1352" s="4"/>
      <c r="H1352" s="4"/>
      <c r="I1352" s="4"/>
      <c r="J1352" s="4"/>
      <c r="K1352" s="4"/>
      <c r="L1352" s="30"/>
      <c r="M1352" s="30"/>
      <c r="N1352" s="30"/>
      <c r="O1352" s="30"/>
    </row>
    <row r="1353" spans="1:15" ht="15.75" customHeight="1" x14ac:dyDescent="0.25">
      <c r="A1353" s="4" t="s">
        <v>1568</v>
      </c>
      <c r="B1353" s="3" t="s">
        <v>1567</v>
      </c>
      <c r="C1353" s="16">
        <v>25</v>
      </c>
      <c r="D1353" s="16">
        <v>80</v>
      </c>
      <c r="E1353" s="16">
        <v>2</v>
      </c>
      <c r="F1353" s="16">
        <v>5</v>
      </c>
      <c r="G1353" s="16">
        <v>4</v>
      </c>
      <c r="H1353" s="16">
        <v>6.1</v>
      </c>
      <c r="I1353" s="16">
        <v>8</v>
      </c>
      <c r="J1353" s="16">
        <v>20</v>
      </c>
      <c r="K1353" s="16">
        <v>8</v>
      </c>
      <c r="L1353" s="31">
        <v>20</v>
      </c>
      <c r="M1353" s="30" t="s">
        <v>1609</v>
      </c>
      <c r="N1353" s="30"/>
      <c r="O1353" s="30"/>
    </row>
    <row r="1354" spans="1:15" ht="15.75" customHeight="1" x14ac:dyDescent="0.25">
      <c r="A1354" s="4" t="s">
        <v>3092</v>
      </c>
      <c r="B1354" s="3" t="s">
        <v>3093</v>
      </c>
      <c r="C1354" s="4"/>
      <c r="D1354" s="4"/>
      <c r="E1354" s="4"/>
      <c r="F1354" s="4"/>
      <c r="G1354" s="4"/>
      <c r="H1354" s="4"/>
      <c r="I1354" s="4"/>
      <c r="J1354" s="4"/>
      <c r="K1354" s="4"/>
      <c r="L1354" s="30"/>
      <c r="M1354" s="30"/>
      <c r="N1354" s="30"/>
      <c r="O1354" s="30"/>
    </row>
    <row r="1355" spans="1:15" ht="15.75" customHeight="1" x14ac:dyDescent="0.25">
      <c r="A1355" s="4" t="s">
        <v>3094</v>
      </c>
      <c r="B1355" s="3" t="s">
        <v>3095</v>
      </c>
      <c r="C1355" s="4"/>
      <c r="D1355" s="4"/>
      <c r="E1355" s="4"/>
      <c r="F1355" s="4"/>
      <c r="G1355" s="4"/>
      <c r="H1355" s="4"/>
      <c r="I1355" s="4"/>
      <c r="J1355" s="4"/>
      <c r="K1355" s="4"/>
      <c r="L1355" s="30"/>
      <c r="M1355" s="30"/>
      <c r="N1355" s="30"/>
      <c r="O1355" s="30"/>
    </row>
    <row r="1356" spans="1:15" ht="15.75" customHeight="1" x14ac:dyDescent="0.25">
      <c r="A1356" s="4" t="s">
        <v>3096</v>
      </c>
      <c r="B1356" s="3" t="s">
        <v>3097</v>
      </c>
      <c r="C1356" s="4"/>
      <c r="D1356" s="4"/>
      <c r="E1356" s="4"/>
      <c r="F1356" s="4"/>
      <c r="G1356" s="4"/>
      <c r="H1356" s="4"/>
      <c r="I1356" s="4"/>
      <c r="J1356" s="4"/>
      <c r="K1356" s="4"/>
      <c r="L1356" s="30"/>
      <c r="M1356" s="30"/>
      <c r="N1356" s="30"/>
      <c r="O1356" s="30"/>
    </row>
    <row r="1357" spans="1:15" ht="15.75" customHeight="1" x14ac:dyDescent="0.25">
      <c r="A1357" s="4" t="s">
        <v>1570</v>
      </c>
      <c r="B1357" s="3" t="s">
        <v>1797</v>
      </c>
      <c r="C1357" s="16">
        <v>2</v>
      </c>
      <c r="D1357" s="16">
        <v>85</v>
      </c>
      <c r="E1357" s="16">
        <v>0.8</v>
      </c>
      <c r="F1357" s="16">
        <v>5.4</v>
      </c>
      <c r="G1357" s="16">
        <v>1.8</v>
      </c>
      <c r="H1357" s="16">
        <v>4.2</v>
      </c>
      <c r="I1357" s="16">
        <v>4</v>
      </c>
      <c r="J1357" s="16">
        <v>17.5</v>
      </c>
      <c r="K1357" s="16">
        <v>5</v>
      </c>
      <c r="L1357" s="31">
        <v>25</v>
      </c>
      <c r="M1357" s="30" t="s">
        <v>1609</v>
      </c>
      <c r="N1357" s="30"/>
      <c r="O1357" s="30"/>
    </row>
    <row r="1358" spans="1:15" ht="15.75" customHeight="1" x14ac:dyDescent="0.25">
      <c r="A1358" s="4" t="s">
        <v>1572</v>
      </c>
      <c r="B1358" s="3" t="s">
        <v>1571</v>
      </c>
      <c r="C1358" s="39">
        <v>10</v>
      </c>
      <c r="D1358" s="39">
        <v>60</v>
      </c>
      <c r="E1358" s="39">
        <v>2</v>
      </c>
      <c r="F1358" s="39">
        <v>4</v>
      </c>
      <c r="G1358" s="9">
        <v>2.5</v>
      </c>
      <c r="H1358" s="9">
        <v>4</v>
      </c>
      <c r="I1358" s="39">
        <v>7</v>
      </c>
      <c r="J1358" s="39">
        <v>35</v>
      </c>
      <c r="K1358" s="9">
        <v>5</v>
      </c>
      <c r="L1358" s="34">
        <v>25</v>
      </c>
      <c r="M1358" s="30" t="s">
        <v>3098</v>
      </c>
      <c r="N1358" s="30" t="s">
        <v>1820</v>
      </c>
      <c r="O1358" s="30"/>
    </row>
    <row r="1359" spans="1:15" ht="15.75" customHeight="1" x14ac:dyDescent="0.25">
      <c r="A1359" s="4" t="s">
        <v>3099</v>
      </c>
      <c r="B1359" s="3" t="s">
        <v>3100</v>
      </c>
      <c r="C1359" s="4"/>
      <c r="D1359" s="4"/>
      <c r="E1359" s="4"/>
      <c r="F1359" s="4"/>
      <c r="G1359" s="4"/>
      <c r="H1359" s="4"/>
      <c r="I1359" s="4"/>
      <c r="J1359" s="4"/>
      <c r="K1359" s="4"/>
      <c r="L1359" s="30"/>
      <c r="M1359" s="30"/>
      <c r="N1359" s="30"/>
      <c r="O1359" s="30"/>
    </row>
    <row r="1360" spans="1:15" ht="15.75" customHeight="1" x14ac:dyDescent="0.25">
      <c r="A1360" s="4" t="s">
        <v>1574</v>
      </c>
      <c r="B1360" s="3" t="s">
        <v>1573</v>
      </c>
      <c r="C1360" s="9">
        <v>30</v>
      </c>
      <c r="D1360" s="9">
        <v>100</v>
      </c>
      <c r="E1360" s="9">
        <v>4</v>
      </c>
      <c r="F1360" s="9">
        <v>8</v>
      </c>
      <c r="G1360" s="9">
        <v>4</v>
      </c>
      <c r="H1360" s="9">
        <v>5</v>
      </c>
      <c r="I1360" s="9">
        <v>30</v>
      </c>
      <c r="J1360" s="9">
        <v>70</v>
      </c>
      <c r="K1360" s="9">
        <v>30</v>
      </c>
      <c r="L1360" s="34">
        <v>70</v>
      </c>
      <c r="M1360" s="30" t="s">
        <v>1820</v>
      </c>
      <c r="N1360" s="30"/>
      <c r="O1360" s="30"/>
    </row>
    <row r="1361" spans="1:15" ht="15.75" customHeight="1" x14ac:dyDescent="0.25">
      <c r="A1361" s="4" t="s">
        <v>3101</v>
      </c>
      <c r="B1361" s="3" t="s">
        <v>3102</v>
      </c>
      <c r="C1361" s="4"/>
      <c r="D1361" s="4"/>
      <c r="E1361" s="4"/>
      <c r="F1361" s="4"/>
      <c r="G1361" s="4"/>
      <c r="H1361" s="4"/>
      <c r="I1361" s="4"/>
      <c r="J1361" s="4"/>
      <c r="K1361" s="4"/>
      <c r="L1361" s="30"/>
      <c r="M1361" s="30"/>
      <c r="N1361" s="30"/>
      <c r="O1361" s="30"/>
    </row>
    <row r="1362" spans="1:15" ht="15.75" customHeight="1" x14ac:dyDescent="0.25">
      <c r="A1362" s="4" t="s">
        <v>1576</v>
      </c>
      <c r="B1362" s="3" t="s">
        <v>1575</v>
      </c>
      <c r="C1362" s="19">
        <v>30</v>
      </c>
      <c r="D1362" s="16">
        <v>100</v>
      </c>
      <c r="E1362" s="19">
        <v>2</v>
      </c>
      <c r="F1362" s="16">
        <v>5</v>
      </c>
      <c r="G1362" s="16">
        <v>2</v>
      </c>
      <c r="H1362" s="16">
        <v>3.2</v>
      </c>
      <c r="I1362" s="4"/>
      <c r="J1362" s="4"/>
      <c r="K1362" s="4"/>
      <c r="L1362" s="30"/>
      <c r="M1362" s="30" t="s">
        <v>1609</v>
      </c>
      <c r="N1362" s="30" t="s">
        <v>1834</v>
      </c>
      <c r="O1362" s="30"/>
    </row>
    <row r="1363" spans="1:15" ht="15.75" customHeight="1" x14ac:dyDescent="0.25">
      <c r="A1363" s="4" t="s">
        <v>3103</v>
      </c>
      <c r="B1363" s="3" t="s">
        <v>3104</v>
      </c>
      <c r="C1363" s="4"/>
      <c r="D1363" s="4"/>
      <c r="E1363" s="4"/>
      <c r="F1363" s="4"/>
      <c r="G1363" s="4"/>
      <c r="H1363" s="4"/>
      <c r="I1363" s="4"/>
      <c r="J1363" s="4"/>
      <c r="K1363" s="4"/>
      <c r="L1363" s="30"/>
      <c r="M1363" s="30"/>
      <c r="N1363" s="30"/>
      <c r="O1363" s="30"/>
    </row>
    <row r="1364" spans="1:15" ht="15.75" customHeight="1" x14ac:dyDescent="0.25">
      <c r="A1364" s="4" t="s">
        <v>1578</v>
      </c>
      <c r="B1364" s="3" t="s">
        <v>1577</v>
      </c>
      <c r="C1364" s="7">
        <v>20</v>
      </c>
      <c r="D1364" s="7">
        <v>100</v>
      </c>
      <c r="E1364" s="7">
        <v>3</v>
      </c>
      <c r="F1364" s="7">
        <v>12</v>
      </c>
      <c r="G1364" s="7">
        <v>5</v>
      </c>
      <c r="H1364" s="7">
        <v>6</v>
      </c>
      <c r="I1364" s="7">
        <v>20</v>
      </c>
      <c r="J1364" s="7">
        <v>60</v>
      </c>
      <c r="K1364" s="7">
        <v>30</v>
      </c>
      <c r="L1364" s="42">
        <v>70</v>
      </c>
      <c r="M1364" s="30" t="s">
        <v>1833</v>
      </c>
      <c r="N1364" s="30"/>
      <c r="O1364" s="30"/>
    </row>
    <row r="1365" spans="1:15" ht="15.75" customHeight="1" x14ac:dyDescent="0.25">
      <c r="A1365" s="4" t="s">
        <v>3105</v>
      </c>
      <c r="B1365" s="3" t="s">
        <v>3106</v>
      </c>
      <c r="C1365" s="4"/>
      <c r="D1365" s="4"/>
      <c r="E1365" s="4"/>
      <c r="F1365" s="4"/>
      <c r="G1365" s="4"/>
      <c r="H1365" s="4"/>
      <c r="I1365" s="4"/>
      <c r="J1365" s="4"/>
      <c r="K1365" s="4"/>
      <c r="L1365" s="30"/>
      <c r="M1365" s="30"/>
      <c r="N1365" s="30"/>
      <c r="O1365" s="30"/>
    </row>
    <row r="1366" spans="1:15" ht="15.75" customHeight="1" x14ac:dyDescent="0.25">
      <c r="A1366" s="4" t="s">
        <v>3107</v>
      </c>
      <c r="B1366" s="3" t="s">
        <v>3108</v>
      </c>
      <c r="C1366" s="4"/>
      <c r="D1366" s="4"/>
      <c r="E1366" s="4"/>
      <c r="F1366" s="4"/>
      <c r="G1366" s="4"/>
      <c r="H1366" s="4"/>
      <c r="I1366" s="4"/>
      <c r="J1366" s="4"/>
      <c r="K1366" s="4"/>
      <c r="L1366" s="30"/>
      <c r="M1366" s="30"/>
      <c r="N1366" s="30"/>
      <c r="O1366" s="30"/>
    </row>
    <row r="1367" spans="1:15" ht="15.75" customHeight="1" x14ac:dyDescent="0.25">
      <c r="A1367" s="4" t="s">
        <v>1580</v>
      </c>
      <c r="B1367" s="3" t="s">
        <v>1579</v>
      </c>
      <c r="C1367" s="16">
        <v>20</v>
      </c>
      <c r="D1367" s="16">
        <v>100</v>
      </c>
      <c r="E1367" s="16">
        <v>1.4</v>
      </c>
      <c r="F1367" s="16">
        <v>3</v>
      </c>
      <c r="G1367" s="16">
        <v>4.2</v>
      </c>
      <c r="H1367" s="16">
        <v>5</v>
      </c>
      <c r="I1367" s="16">
        <v>7</v>
      </c>
      <c r="J1367" s="16">
        <v>16</v>
      </c>
      <c r="K1367" s="16">
        <v>7</v>
      </c>
      <c r="L1367" s="31">
        <v>16</v>
      </c>
      <c r="M1367" s="30" t="s">
        <v>1609</v>
      </c>
      <c r="N1367" s="30"/>
      <c r="O1367" s="30"/>
    </row>
    <row r="1368" spans="1:15" ht="15.75" customHeight="1" x14ac:dyDescent="0.25">
      <c r="A1368" s="4" t="s">
        <v>3109</v>
      </c>
      <c r="B1368" s="3" t="s">
        <v>3110</v>
      </c>
      <c r="C1368" s="4"/>
      <c r="D1368" s="4"/>
      <c r="E1368" s="4"/>
      <c r="F1368" s="4"/>
      <c r="G1368" s="4"/>
      <c r="H1368" s="4"/>
      <c r="I1368" s="4"/>
      <c r="J1368" s="4"/>
      <c r="K1368" s="4"/>
      <c r="L1368" s="30"/>
      <c r="M1368" s="30"/>
      <c r="N1368" s="30"/>
      <c r="O1368" s="30"/>
    </row>
    <row r="1369" spans="1:15" ht="15.75" customHeight="1" x14ac:dyDescent="0.25">
      <c r="A1369" s="4" t="s">
        <v>3111</v>
      </c>
      <c r="B1369" s="3" t="s">
        <v>3112</v>
      </c>
      <c r="C1369" s="4"/>
      <c r="D1369" s="4"/>
      <c r="E1369" s="4"/>
      <c r="F1369" s="4"/>
      <c r="G1369" s="4"/>
      <c r="H1369" s="4"/>
      <c r="I1369" s="4"/>
      <c r="J1369" s="4"/>
      <c r="K1369" s="4"/>
      <c r="L1369" s="30"/>
      <c r="M1369" s="30"/>
      <c r="N1369" s="30"/>
      <c r="O1369" s="30"/>
    </row>
    <row r="1370" spans="1:15" ht="15.75" customHeight="1" x14ac:dyDescent="0.25">
      <c r="A1370" s="4" t="s">
        <v>1582</v>
      </c>
      <c r="B1370" s="3" t="s">
        <v>1581</v>
      </c>
      <c r="C1370" s="16">
        <v>8.1999999999999993</v>
      </c>
      <c r="D1370" s="16">
        <v>29.7</v>
      </c>
      <c r="E1370" s="16">
        <v>1.3</v>
      </c>
      <c r="F1370" s="16">
        <v>3.2</v>
      </c>
      <c r="G1370" s="16">
        <v>4.9000000000000004</v>
      </c>
      <c r="H1370" s="16">
        <v>5.7</v>
      </c>
      <c r="I1370" s="4"/>
      <c r="J1370" s="4"/>
      <c r="K1370" s="16">
        <v>3.4</v>
      </c>
      <c r="L1370" s="31">
        <v>8.6</v>
      </c>
      <c r="M1370" s="30" t="s">
        <v>1609</v>
      </c>
      <c r="N1370" s="30"/>
      <c r="O1370" s="30"/>
    </row>
    <row r="1371" spans="1:15" ht="15.75" customHeight="1" x14ac:dyDescent="0.25">
      <c r="A1371" s="4" t="s">
        <v>1584</v>
      </c>
      <c r="B1371" s="3" t="s">
        <v>1583</v>
      </c>
      <c r="C1371" s="65"/>
      <c r="D1371" s="16">
        <v>15</v>
      </c>
      <c r="E1371" s="16">
        <v>0.25</v>
      </c>
      <c r="F1371" s="16">
        <v>1</v>
      </c>
      <c r="G1371" s="16">
        <v>2.2999999999999998</v>
      </c>
      <c r="H1371" s="16">
        <v>3.1</v>
      </c>
      <c r="I1371" s="16">
        <v>4</v>
      </c>
      <c r="J1371" s="16">
        <v>10</v>
      </c>
      <c r="K1371" s="16">
        <v>2</v>
      </c>
      <c r="L1371" s="31">
        <v>8</v>
      </c>
      <c r="M1371" s="30" t="s">
        <v>1609</v>
      </c>
      <c r="N1371" s="30"/>
      <c r="O1371" s="30"/>
    </row>
    <row r="1372" spans="1:15" ht="15.75" customHeight="1" x14ac:dyDescent="0.25">
      <c r="A1372" s="4" t="s">
        <v>3113</v>
      </c>
      <c r="B1372" s="3" t="s">
        <v>3114</v>
      </c>
      <c r="C1372" s="4"/>
      <c r="D1372" s="4"/>
      <c r="E1372" s="4"/>
      <c r="F1372" s="4"/>
      <c r="G1372" s="4"/>
      <c r="H1372" s="4"/>
      <c r="I1372" s="4"/>
      <c r="J1372" s="4"/>
      <c r="K1372" s="4"/>
      <c r="L1372" s="30"/>
      <c r="M1372" s="30"/>
      <c r="N1372" s="30"/>
      <c r="O1372" s="30"/>
    </row>
    <row r="1373" spans="1:15" ht="15.75" customHeight="1" x14ac:dyDescent="0.25">
      <c r="A1373" s="4" t="s">
        <v>1586</v>
      </c>
      <c r="B1373" s="3" t="s">
        <v>1585</v>
      </c>
      <c r="C1373" s="16">
        <v>30</v>
      </c>
      <c r="D1373" s="16">
        <v>70</v>
      </c>
      <c r="E1373" s="16">
        <v>1.8</v>
      </c>
      <c r="F1373" s="16">
        <v>3</v>
      </c>
      <c r="G1373" s="16">
        <v>2.5</v>
      </c>
      <c r="H1373" s="16">
        <v>4</v>
      </c>
      <c r="I1373" s="16">
        <v>10</v>
      </c>
      <c r="J1373" s="16">
        <v>35</v>
      </c>
      <c r="K1373" s="19">
        <v>15</v>
      </c>
      <c r="L1373" s="50">
        <v>40</v>
      </c>
      <c r="M1373" s="30" t="s">
        <v>1609</v>
      </c>
      <c r="N1373" s="30" t="s">
        <v>1834</v>
      </c>
      <c r="O1373" s="30"/>
    </row>
    <row r="1374" spans="1:15" ht="15.75" customHeight="1" x14ac:dyDescent="0.25">
      <c r="A1374" s="4" t="s">
        <v>3115</v>
      </c>
      <c r="B1374" s="3" t="s">
        <v>3116</v>
      </c>
      <c r="C1374" s="4"/>
      <c r="D1374" s="4"/>
      <c r="E1374" s="4"/>
      <c r="F1374" s="4"/>
      <c r="G1374" s="4"/>
      <c r="H1374" s="4"/>
      <c r="I1374" s="4"/>
      <c r="J1374" s="4"/>
      <c r="K1374" s="4"/>
      <c r="L1374" s="30"/>
      <c r="M1374" s="30"/>
      <c r="N1374" s="30"/>
      <c r="O1374" s="30"/>
    </row>
    <row r="1375" spans="1:15" ht="15.75" customHeight="1" x14ac:dyDescent="0.25">
      <c r="A1375" s="4" t="s">
        <v>3117</v>
      </c>
      <c r="B1375" s="3" t="s">
        <v>3118</v>
      </c>
      <c r="C1375" s="4"/>
      <c r="D1375" s="4"/>
      <c r="E1375" s="4"/>
      <c r="F1375" s="4"/>
      <c r="G1375" s="4"/>
      <c r="H1375" s="4"/>
      <c r="I1375" s="4"/>
      <c r="J1375" s="4"/>
      <c r="K1375" s="4"/>
      <c r="L1375" s="30"/>
      <c r="M1375" s="30"/>
      <c r="N1375" s="30"/>
      <c r="O1375" s="30"/>
    </row>
    <row r="1376" spans="1:15" ht="15.75" customHeight="1" x14ac:dyDescent="0.25">
      <c r="A1376" s="4" t="s">
        <v>1588</v>
      </c>
      <c r="B1376" s="3" t="s">
        <v>1587</v>
      </c>
      <c r="C1376" s="16">
        <v>15</v>
      </c>
      <c r="D1376" s="16">
        <v>70</v>
      </c>
      <c r="E1376" s="16">
        <v>1</v>
      </c>
      <c r="F1376" s="16">
        <v>3</v>
      </c>
      <c r="G1376" s="16">
        <v>3.8</v>
      </c>
      <c r="H1376" s="16">
        <v>4.8</v>
      </c>
      <c r="I1376" s="16">
        <v>7</v>
      </c>
      <c r="J1376" s="16">
        <v>14</v>
      </c>
      <c r="K1376" s="16">
        <v>7</v>
      </c>
      <c r="L1376" s="31">
        <v>14</v>
      </c>
      <c r="M1376" s="30" t="s">
        <v>1609</v>
      </c>
      <c r="N1376" s="30"/>
      <c r="O1376" s="30"/>
    </row>
    <row r="1377" spans="1:15" ht="15.75" customHeight="1" x14ac:dyDescent="0.25">
      <c r="A1377" s="4" t="s">
        <v>1590</v>
      </c>
      <c r="B1377" s="3" t="s">
        <v>1589</v>
      </c>
      <c r="C1377" s="7">
        <v>30</v>
      </c>
      <c r="D1377" s="7">
        <v>45</v>
      </c>
      <c r="E1377" s="7">
        <v>6</v>
      </c>
      <c r="F1377" s="7">
        <v>8</v>
      </c>
      <c r="G1377" s="7">
        <v>6</v>
      </c>
      <c r="H1377" s="7">
        <v>7</v>
      </c>
      <c r="I1377" s="7">
        <v>10</v>
      </c>
      <c r="J1377" s="7">
        <v>20</v>
      </c>
      <c r="K1377" s="7">
        <v>15</v>
      </c>
      <c r="L1377" s="42">
        <v>20</v>
      </c>
      <c r="M1377" s="30" t="s">
        <v>1833</v>
      </c>
      <c r="N1377" s="30"/>
      <c r="O1377" s="30"/>
    </row>
    <row r="1378" spans="1:15" ht="15.75" customHeight="1" x14ac:dyDescent="0.25">
      <c r="A1378" s="4" t="s">
        <v>3119</v>
      </c>
      <c r="B1378" s="3" t="s">
        <v>3120</v>
      </c>
      <c r="C1378" s="4"/>
      <c r="D1378" s="4"/>
      <c r="E1378" s="4"/>
      <c r="F1378" s="4"/>
      <c r="G1378" s="4"/>
      <c r="H1378" s="4"/>
      <c r="I1378" s="4"/>
      <c r="J1378" s="4"/>
      <c r="K1378" s="4"/>
      <c r="L1378" s="30"/>
      <c r="M1378" s="30"/>
      <c r="N1378" s="30"/>
      <c r="O1378" s="30"/>
    </row>
    <row r="1379" spans="1:15" ht="15.75" customHeight="1" x14ac:dyDescent="0.25">
      <c r="A1379" s="4" t="s">
        <v>3121</v>
      </c>
      <c r="B1379" s="3" t="s">
        <v>3122</v>
      </c>
      <c r="C1379" s="4"/>
      <c r="D1379" s="4"/>
      <c r="E1379" s="4"/>
      <c r="F1379" s="4"/>
      <c r="G1379" s="4"/>
      <c r="H1379" s="4"/>
      <c r="I1379" s="4"/>
      <c r="J1379" s="4"/>
      <c r="K1379" s="4"/>
      <c r="L1379" s="30"/>
      <c r="M1379" s="30"/>
      <c r="N1379" s="30"/>
      <c r="O1379" s="30"/>
    </row>
    <row r="1380" spans="1:15" ht="15.75" customHeight="1" x14ac:dyDescent="0.25">
      <c r="A1380" s="4" t="s">
        <v>3123</v>
      </c>
      <c r="B1380" s="3" t="s">
        <v>3124</v>
      </c>
      <c r="C1380" s="4"/>
      <c r="D1380" s="4"/>
      <c r="E1380" s="4"/>
      <c r="F1380" s="4"/>
      <c r="G1380" s="4"/>
      <c r="H1380" s="4"/>
      <c r="I1380" s="4"/>
      <c r="J1380" s="4"/>
      <c r="K1380" s="4"/>
      <c r="L1380" s="30"/>
      <c r="M1380" s="30"/>
      <c r="N1380" s="30"/>
      <c r="O1380" s="30"/>
    </row>
    <row r="1381" spans="1:15" ht="15.75" customHeight="1" x14ac:dyDescent="0.25">
      <c r="A1381" s="4" t="s">
        <v>3125</v>
      </c>
      <c r="B1381" s="3" t="s">
        <v>3126</v>
      </c>
      <c r="C1381" s="4"/>
      <c r="D1381" s="4"/>
      <c r="E1381" s="4"/>
      <c r="F1381" s="4"/>
      <c r="G1381" s="4"/>
      <c r="H1381" s="4"/>
      <c r="I1381" s="4"/>
      <c r="J1381" s="4"/>
      <c r="K1381" s="4"/>
      <c r="L1381" s="30"/>
      <c r="M1381" s="30"/>
      <c r="N1381" s="30"/>
      <c r="O1381" s="30"/>
    </row>
    <row r="1382" spans="1:15" ht="15.75" customHeight="1" x14ac:dyDescent="0.25">
      <c r="A1382" s="4" t="s">
        <v>3127</v>
      </c>
      <c r="B1382" s="3" t="s">
        <v>3128</v>
      </c>
      <c r="C1382" s="4"/>
      <c r="D1382" s="4"/>
      <c r="E1382" s="4"/>
      <c r="F1382" s="4"/>
      <c r="G1382" s="4"/>
      <c r="H1382" s="4"/>
      <c r="I1382" s="4"/>
      <c r="J1382" s="4"/>
      <c r="K1382" s="4"/>
      <c r="L1382" s="30"/>
      <c r="M1382" s="30"/>
      <c r="N1382" s="30"/>
      <c r="O1382" s="30"/>
    </row>
    <row r="1383" spans="1:15" ht="15.75" customHeight="1" x14ac:dyDescent="0.25">
      <c r="A1383" s="4" t="s">
        <v>3129</v>
      </c>
      <c r="B1383" s="3" t="s">
        <v>3130</v>
      </c>
      <c r="C1383" s="4"/>
      <c r="D1383" s="4"/>
      <c r="E1383" s="4"/>
      <c r="F1383" s="4"/>
      <c r="G1383" s="4"/>
      <c r="H1383" s="4"/>
      <c r="I1383" s="4"/>
      <c r="J1383" s="4"/>
      <c r="K1383" s="4"/>
      <c r="L1383" s="30"/>
      <c r="M1383" s="30"/>
      <c r="N1383" s="30"/>
      <c r="O1383" s="30"/>
    </row>
    <row r="1384" spans="1:15" ht="15.75" customHeight="1" x14ac:dyDescent="0.25">
      <c r="A1384" s="4" t="s">
        <v>3131</v>
      </c>
      <c r="B1384" s="3" t="s">
        <v>3132</v>
      </c>
      <c r="C1384" s="4"/>
      <c r="D1384" s="4"/>
      <c r="E1384" s="4"/>
      <c r="F1384" s="4"/>
      <c r="G1384" s="4"/>
      <c r="H1384" s="4"/>
      <c r="I1384" s="4"/>
      <c r="J1384" s="4"/>
      <c r="K1384" s="4"/>
      <c r="L1384" s="30"/>
      <c r="M1384" s="30"/>
      <c r="N1384" s="30"/>
      <c r="O1384" s="30"/>
    </row>
    <row r="1385" spans="1:15" ht="15.75" customHeight="1" x14ac:dyDescent="0.25">
      <c r="A1385" s="4" t="s">
        <v>1592</v>
      </c>
      <c r="B1385" s="3" t="s">
        <v>1591</v>
      </c>
      <c r="C1385" s="16">
        <v>2</v>
      </c>
      <c r="D1385" s="16">
        <v>19</v>
      </c>
      <c r="E1385" s="16">
        <v>1.3</v>
      </c>
      <c r="F1385" s="16">
        <v>2</v>
      </c>
      <c r="G1385" s="16">
        <v>3.5</v>
      </c>
      <c r="H1385" s="16">
        <v>4.8</v>
      </c>
      <c r="I1385" s="4"/>
      <c r="J1385" s="4"/>
      <c r="K1385" s="16">
        <v>5.7</v>
      </c>
      <c r="L1385" s="31">
        <v>14.4</v>
      </c>
      <c r="M1385" s="30" t="s">
        <v>1609</v>
      </c>
      <c r="N1385" s="30"/>
      <c r="O1385" s="30"/>
    </row>
    <row r="1386" spans="1:15" ht="15.75" customHeight="1" x14ac:dyDescent="0.25">
      <c r="A1386" s="4" t="s">
        <v>1594</v>
      </c>
      <c r="B1386" s="3" t="s">
        <v>1593</v>
      </c>
      <c r="C1386" s="43">
        <v>30</v>
      </c>
      <c r="D1386" s="43">
        <v>60</v>
      </c>
      <c r="E1386" s="43">
        <v>2.5</v>
      </c>
      <c r="F1386" s="43">
        <v>5</v>
      </c>
      <c r="G1386" s="43">
        <v>5</v>
      </c>
      <c r="H1386" s="43">
        <v>6</v>
      </c>
      <c r="I1386" s="43">
        <v>0</v>
      </c>
      <c r="J1386" s="43">
        <v>0</v>
      </c>
      <c r="K1386" s="43">
        <v>40</v>
      </c>
      <c r="L1386" s="46">
        <v>60</v>
      </c>
      <c r="M1386" s="30" t="s">
        <v>1837</v>
      </c>
      <c r="N1386" s="30"/>
      <c r="O1386" s="30"/>
    </row>
    <row r="1387" spans="1:15" ht="15.75" customHeight="1" x14ac:dyDescent="0.25">
      <c r="A1387" s="4" t="s">
        <v>3133</v>
      </c>
      <c r="B1387" s="3" t="s">
        <v>3134</v>
      </c>
      <c r="C1387" s="4"/>
      <c r="D1387" s="4"/>
      <c r="E1387" s="4"/>
      <c r="F1387" s="4"/>
      <c r="G1387" s="4"/>
      <c r="H1387" s="4"/>
      <c r="I1387" s="4"/>
      <c r="J1387" s="4"/>
      <c r="K1387" s="4"/>
      <c r="L1387" s="30"/>
      <c r="M1387" s="30"/>
      <c r="N1387" s="30"/>
      <c r="O1387" s="30"/>
    </row>
  </sheetData>
  <hyperlinks>
    <hyperlink ref="M101" r:id="rId1" xr:uid="{00000000-0004-0000-0200-000000000000}"/>
    <hyperlink ref="N352" r:id="rId2" xr:uid="{00000000-0004-0000-0200-000001000000}"/>
    <hyperlink ref="M438" r:id="rId3" xr:uid="{00000000-0004-0000-0200-000002000000}"/>
    <hyperlink ref="M468" r:id="rId4" location="pone.0166949.s007" xr:uid="{00000000-0004-0000-0200-000003000000}"/>
    <hyperlink ref="N691" r:id="rId5" xr:uid="{00000000-0004-0000-0200-000004000000}"/>
    <hyperlink ref="M922" r:id="rId6" xr:uid="{00000000-0004-0000-0200-000005000000}"/>
    <hyperlink ref="M1325" r:id="rId7" xr:uid="{00000000-0004-0000-0200-000006000000}"/>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Summary stats</vt:lpstr>
      <vt:lpstr>DATASET as used in the analysis</vt:lpstr>
      <vt:lpstr>Raw chromosome data</vt:lpstr>
      <vt:lpstr>Raw morphological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Ignacio Márquez Corro</cp:lastModifiedBy>
  <dcterms:created xsi:type="dcterms:W3CDTF">2015-06-05T18:19:34Z</dcterms:created>
  <dcterms:modified xsi:type="dcterms:W3CDTF">2020-08-20T11:02:32Z</dcterms:modified>
</cp:coreProperties>
</file>