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155" yWindow="165" windowWidth="14805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E56" i="1" l="1"/>
  <c r="D55" i="1"/>
  <c r="E71" i="1" l="1"/>
  <c r="E69" i="1"/>
  <c r="D42" i="1"/>
  <c r="E42" i="1" s="1"/>
  <c r="E55" i="1"/>
  <c r="D54" i="1"/>
  <c r="E54" i="1" s="1"/>
  <c r="D53" i="1"/>
  <c r="E53" i="1" s="1"/>
  <c r="E39" i="1"/>
  <c r="E40" i="1"/>
  <c r="E41" i="1"/>
  <c r="E6" i="1"/>
  <c r="E7" i="1"/>
  <c r="E8" i="1"/>
  <c r="E9" i="1"/>
  <c r="E10" i="1"/>
  <c r="E11" i="1"/>
  <c r="E14" i="1"/>
  <c r="E15" i="1"/>
  <c r="E18" i="1"/>
  <c r="E19" i="1"/>
  <c r="E22" i="1"/>
  <c r="E23" i="1"/>
  <c r="E26" i="1"/>
  <c r="E27" i="1"/>
  <c r="E28" i="1"/>
  <c r="E29" i="1"/>
  <c r="E30" i="1"/>
  <c r="E31" i="1"/>
  <c r="E32" i="1"/>
  <c r="E33" i="1"/>
  <c r="E36" i="1"/>
  <c r="E37" i="1"/>
  <c r="E38" i="1"/>
  <c r="E43" i="1"/>
  <c r="E44" i="1"/>
  <c r="E45" i="1"/>
  <c r="E46" i="1"/>
  <c r="E50" i="1"/>
  <c r="E51" i="1"/>
  <c r="E52" i="1"/>
  <c r="E59" i="1"/>
  <c r="E60" i="1"/>
  <c r="E61" i="1"/>
  <c r="E62" i="1"/>
  <c r="E65" i="1"/>
  <c r="E66" i="1"/>
  <c r="E5" i="1"/>
  <c r="D47" i="1"/>
  <c r="E47" i="1" s="1"/>
  <c r="E73" i="1" l="1"/>
  <c r="E74" i="1" s="1"/>
</calcChain>
</file>

<file path=xl/sharedStrings.xml><?xml version="1.0" encoding="utf-8"?>
<sst xmlns="http://schemas.openxmlformats.org/spreadsheetml/2006/main" count="429" uniqueCount="344">
  <si>
    <t>Designation</t>
  </si>
  <si>
    <t>Quantité</t>
  </si>
  <si>
    <t>lien web</t>
  </si>
  <si>
    <r>
      <t>166-1171</t>
    </r>
    <r>
      <rPr>
        <sz val="13.2"/>
        <color rgb="FF333333"/>
        <rFont val="Arial"/>
        <family val="2"/>
      </rPr>
      <t> </t>
    </r>
  </si>
  <si>
    <t>Boitier</t>
  </si>
  <si>
    <t>LQFP64</t>
  </si>
  <si>
    <t>Empreinte PCB editor</t>
  </si>
  <si>
    <t>Documentation</t>
  </si>
  <si>
    <t>stm32f411re.pdf</t>
  </si>
  <si>
    <t>module</t>
  </si>
  <si>
    <t>Module Bluetooth.pdf</t>
  </si>
  <si>
    <t>https://fr.rs-online.com/web/p/memoires-eeprom/1688873/</t>
  </si>
  <si>
    <t>M95640-WDW6TP</t>
  </si>
  <si>
    <t>168-8873</t>
  </si>
  <si>
    <t>TSSOP8</t>
  </si>
  <si>
    <t>EEPROM_M95640.pdf</t>
  </si>
  <si>
    <t>sog65m8wg820l380.dra</t>
  </si>
  <si>
    <t>https://fr.rs-online.com/web/p/quartz/1712795/</t>
  </si>
  <si>
    <t>Descriptif</t>
  </si>
  <si>
    <t>Module BLE</t>
  </si>
  <si>
    <t>quartz 32,768kHz</t>
  </si>
  <si>
    <t>EEPROM 64kbits</t>
  </si>
  <si>
    <t>171-2795</t>
  </si>
  <si>
    <t>ABS25-32.768KHZ-6-T</t>
  </si>
  <si>
    <t>Quartz_32768Hz.pdf</t>
  </si>
  <si>
    <t>CLP6C-FKB-CK1P1G1BB7R3R3</t>
  </si>
  <si>
    <t>LED RVB</t>
  </si>
  <si>
    <t>667-5483</t>
  </si>
  <si>
    <t>https://fr.rs-online.com/web/p/led/6675483/</t>
  </si>
  <si>
    <t>LED_RVB.pdf</t>
  </si>
  <si>
    <t>SOT23A-5</t>
  </si>
  <si>
    <t>654-5773</t>
  </si>
  <si>
    <t>LED verte</t>
  </si>
  <si>
    <t>LG R971</t>
  </si>
  <si>
    <t>SMD0805</t>
  </si>
  <si>
    <t>0805</t>
  </si>
  <si>
    <t>https://fr.rs-online.com/web/p/led/6545773/</t>
  </si>
  <si>
    <t>LED_verte_0805.pdf</t>
  </si>
  <si>
    <t>Prix  HT</t>
  </si>
  <si>
    <t>https://fr.rs-online.com/web/p/interrupteurs-tactiles/4791514/</t>
  </si>
  <si>
    <t>Bouton poussoir</t>
  </si>
  <si>
    <t>4-1437565-9</t>
  </si>
  <si>
    <t>479-1514</t>
  </si>
  <si>
    <t>Dessin_bouton_poussoir.pdf</t>
  </si>
  <si>
    <t>Bornier 2,54</t>
  </si>
  <si>
    <t>220-4260</t>
  </si>
  <si>
    <t>https://fr.rs-online.com/web/p/borniers-pour-ci/2204260/</t>
  </si>
  <si>
    <t>Bornier2_54.pdf</t>
  </si>
  <si>
    <t>https://fr.rs-online.com/web/p/perles-de-ferrites/6530715/</t>
  </si>
  <si>
    <t>Perle ferrite</t>
  </si>
  <si>
    <t>653-0715</t>
  </si>
  <si>
    <t>BLM21BB201SN1L</t>
  </si>
  <si>
    <t>Perle_ferrite_0805.pdf</t>
  </si>
  <si>
    <t>173-8645 </t>
  </si>
  <si>
    <t>10104110-0001LF</t>
  </si>
  <si>
    <t>https://fr.rs-online.com/web/p/connecteurs-micro-usb/1738645/</t>
  </si>
  <si>
    <t>Connecteur_micro_USB.pdf</t>
  </si>
  <si>
    <t>https://fr.rs-online.com/web/p/controleurs-de-charge-de-batterie/7386360/</t>
  </si>
  <si>
    <t>738-6360</t>
  </si>
  <si>
    <t>Chargeur batterie</t>
  </si>
  <si>
    <t>MCP73831T-2ACI/OT</t>
  </si>
  <si>
    <t>MCP73831.pdf</t>
  </si>
  <si>
    <t>Regulateur élevateur</t>
  </si>
  <si>
    <t>738-6257</t>
  </si>
  <si>
    <t>Regulateur 3V3</t>
  </si>
  <si>
    <t>Regulateur_3V3.pdf</t>
  </si>
  <si>
    <t>https://fr.rs-online.com/web/p/convertisseurs-boost/1459392/</t>
  </si>
  <si>
    <t>MCP1642B-ADJI/MS</t>
  </si>
  <si>
    <t>MCP1642.pdf</t>
  </si>
  <si>
    <t>LD1117S33TR</t>
  </si>
  <si>
    <t>714-0697</t>
  </si>
  <si>
    <t>https://fr.rs-online.com/web/p/regulateurs-de-tension-a-faible-chute-ldo/7140697/</t>
  </si>
  <si>
    <t>PMST2222A,115</t>
  </si>
  <si>
    <t>505-8133</t>
  </si>
  <si>
    <t>https://fr.rs-online.com/web/p/transistors-bipolaires/5058133/</t>
  </si>
  <si>
    <t>SOT23</t>
  </si>
  <si>
    <t>PMST2222.pdf</t>
  </si>
  <si>
    <t>https://fr.rs-online.com/web/p/transistors-mosfet/0302022/</t>
  </si>
  <si>
    <t>302-022</t>
  </si>
  <si>
    <t>IRLML2803TRPBF</t>
  </si>
  <si>
    <t>IRLML2803TRPBF.pdf</t>
  </si>
  <si>
    <t>LED rouge</t>
  </si>
  <si>
    <t>https://fr.rs-online.com/web/p/led/4974804/</t>
  </si>
  <si>
    <t>497-4804</t>
  </si>
  <si>
    <t>LS R976</t>
  </si>
  <si>
    <t>LED_rouge_0805.pdf</t>
  </si>
  <si>
    <t>RS1J-13-F</t>
  </si>
  <si>
    <t>Diode roue libre</t>
  </si>
  <si>
    <t>751-4714</t>
  </si>
  <si>
    <t>https://fr.rs-online.com/web/p/diodes-de-commutation/7514714/</t>
  </si>
  <si>
    <t>RS1J-13-F.pdf</t>
  </si>
  <si>
    <t>154-6137</t>
  </si>
  <si>
    <t>https://fr.rs-online.com/web/p/interrupteurs-a-coulisse/1543603/</t>
  </si>
  <si>
    <t>JS102011SAQN</t>
  </si>
  <si>
    <t>Inerrupteur.pdf</t>
  </si>
  <si>
    <t>connecteur alim</t>
  </si>
  <si>
    <t>688-1325</t>
  </si>
  <si>
    <t>BSB-PH-SM4-TB</t>
  </si>
  <si>
    <t>https://fr.rs-online.com/web/p/embases-de-circuit-imprime/6881325P/</t>
  </si>
  <si>
    <t>Ref RS</t>
  </si>
  <si>
    <t>Qt</t>
  </si>
  <si>
    <t>765-5676</t>
  </si>
  <si>
    <t>765-5613</t>
  </si>
  <si>
    <t>LQH32PN4R7NN0L</t>
  </si>
  <si>
    <t>786-6894</t>
  </si>
  <si>
    <t>lot de 10</t>
  </si>
  <si>
    <t>Commentaire</t>
  </si>
  <si>
    <t>condensateur 10uF</t>
  </si>
  <si>
    <t>464-9176 </t>
  </si>
  <si>
    <t>TAJB106K010RNJ</t>
  </si>
  <si>
    <t>lot de 25</t>
  </si>
  <si>
    <t>464-9176</t>
  </si>
  <si>
    <t>464-7603 </t>
  </si>
  <si>
    <t>condensateur 1uF</t>
  </si>
  <si>
    <t>TAJA105K025RNJ </t>
  </si>
  <si>
    <t>https://fr.rs-online.com/web/p/condensateurs-tantale/4647603/</t>
  </si>
  <si>
    <t>https://fr.rs-online.com/web/p/condensateurs-tantale/4649176/</t>
  </si>
  <si>
    <t>814-9507</t>
  </si>
  <si>
    <t>QCS8.00000F18B23R </t>
  </si>
  <si>
    <t>quartz 8 MHz</t>
  </si>
  <si>
    <t>https://fr.rs-online.com/web/p/quartz/8149507/</t>
  </si>
  <si>
    <t>751-2727 </t>
  </si>
  <si>
    <t>lot de 250</t>
  </si>
  <si>
    <t>08051A270JAT2A</t>
  </si>
  <si>
    <t>136-4689</t>
  </si>
  <si>
    <t>lot de 20</t>
  </si>
  <si>
    <t>capa 27 pF</t>
  </si>
  <si>
    <t>https://fr.rs-online.com/web/p/condensateurs-ceramique-multicouche/1364689/</t>
  </si>
  <si>
    <t>ERJP06F9763V</t>
  </si>
  <si>
    <t>106-2973</t>
  </si>
  <si>
    <t>lot de 100</t>
  </si>
  <si>
    <t>resistance 976k</t>
  </si>
  <si>
    <t>https://fr.rs-online.com/web/p/resistances-cms/1062973/</t>
  </si>
  <si>
    <t>717-3240</t>
  </si>
  <si>
    <t>resistance 309k</t>
  </si>
  <si>
    <t>https://fr.rs-online.com/web/p/resistances-cms/7173240/</t>
  </si>
  <si>
    <t>717-3240 </t>
  </si>
  <si>
    <t>lot de 1000</t>
  </si>
  <si>
    <t>223-0528</t>
  </si>
  <si>
    <t>CRG0805F4K7</t>
  </si>
  <si>
    <t>lot de 50</t>
  </si>
  <si>
    <t>resistance 4,7k</t>
  </si>
  <si>
    <t>https://fr.rs-online.com/web/p/resistances-cms/2230528/</t>
  </si>
  <si>
    <t>MCR10EZPJ000</t>
  </si>
  <si>
    <t>901-3664</t>
  </si>
  <si>
    <t>https://fr.rs-online.com/web/p/resistances-cms/9013664/</t>
  </si>
  <si>
    <t>CRG0805F100R</t>
  </si>
  <si>
    <t>125-1188</t>
  </si>
  <si>
    <t>https://fr.rs-online.com/web/p/resistances-cms/1251188/</t>
  </si>
  <si>
    <t>resistance 100</t>
  </si>
  <si>
    <t>144-1431</t>
  </si>
  <si>
    <t>08055C124KAT2A</t>
  </si>
  <si>
    <t>https://fr.rs-online.com/web/p/condensateurs-ceramique-multicouche/1441431/</t>
  </si>
  <si>
    <t>264-4365</t>
  </si>
  <si>
    <t>C0805C472K5RACTU </t>
  </si>
  <si>
    <t>264-4365 </t>
  </si>
  <si>
    <t>https://fr.rs-online.com/web/p/condensateurs-ceramique-multicouche/2644365/</t>
  </si>
  <si>
    <t>condo 4,7nF</t>
  </si>
  <si>
    <t>807-7196</t>
  </si>
  <si>
    <t>740-9072</t>
  </si>
  <si>
    <t>CR0805-JW-103ELF </t>
  </si>
  <si>
    <t>resistance 10k</t>
  </si>
  <si>
    <t>https://fr.rs-online.com/web/p/resistances-cms/7409072/</t>
  </si>
  <si>
    <t>CRG0805F100K</t>
  </si>
  <si>
    <t>223-0691</t>
  </si>
  <si>
    <t>resistance 100k</t>
  </si>
  <si>
    <t>https://fr.rs-online.com/web/p/resistances-cms/2230691/</t>
  </si>
  <si>
    <t>679-1434 </t>
  </si>
  <si>
    <t>CRCW080547K0FKEA</t>
  </si>
  <si>
    <t>resistance 47k</t>
  </si>
  <si>
    <t>136-4101 </t>
  </si>
  <si>
    <t>08051A200JAT2A</t>
  </si>
  <si>
    <t>condo 20pF</t>
  </si>
  <si>
    <t>https://fr.rs-online.com/web/p/condensateurs-ceramique-multicouche/1364101/</t>
  </si>
  <si>
    <t>08051A200JAT2A capa 20pF</t>
  </si>
  <si>
    <t>CRCW080547K0FKEA  res 47k</t>
  </si>
  <si>
    <t>CRG0805F100K res 100k</t>
  </si>
  <si>
    <t>CR0805-JW-103ELF res 10k</t>
  </si>
  <si>
    <t>RL73H2BR10FTD res 0,1</t>
  </si>
  <si>
    <t>C0805C472K5RACTU capa 4,7n</t>
  </si>
  <si>
    <t>08055C124KAT2A capa 120n</t>
  </si>
  <si>
    <t>CRG0805F100R res 100</t>
  </si>
  <si>
    <t>MCR10EZPJ000 res 0</t>
  </si>
  <si>
    <t>CRG0805F4K7 res 4,7k</t>
  </si>
  <si>
    <t>resistance rs rpo res 309k</t>
  </si>
  <si>
    <t>ERJP06F9763V res 976k</t>
  </si>
  <si>
    <t>08051A270JAT2A capa 27pF</t>
  </si>
  <si>
    <t>TAJA105K025RNJ condo 1uF</t>
  </si>
  <si>
    <t>TAJB106K010RNJ condo 10uF</t>
  </si>
  <si>
    <t>LQH32PN4R7NN0L self 4,7uH 1A</t>
  </si>
  <si>
    <t>786-6894 </t>
  </si>
  <si>
    <t>https://fr.rs-online.com/web/p/inductances-cms-bobinees/7866894/</t>
  </si>
  <si>
    <t>inductance 4,7uH</t>
  </si>
  <si>
    <t>SSW-106-02-G-S-RA connecteur 6 voies</t>
  </si>
  <si>
    <t>SSW-102-02-G-S-RA connecteur 2 voies</t>
  </si>
  <si>
    <t>MCP1642 boost 500mA</t>
  </si>
  <si>
    <t>QCS8.00000F18B23R quartz 8MHz</t>
  </si>
  <si>
    <t>1N4148W-13-F diode</t>
  </si>
  <si>
    <t>Rs pro</t>
  </si>
  <si>
    <t>869-6104</t>
  </si>
  <si>
    <t xml:space="preserve">https://fr.rs-online.com/web/p/resistances-cms/6791434/ </t>
  </si>
  <si>
    <t>1210</t>
  </si>
  <si>
    <t>SMD08065</t>
  </si>
  <si>
    <t>MSOP8</t>
  </si>
  <si>
    <t>SMA</t>
  </si>
  <si>
    <t>Connecteur 6</t>
  </si>
  <si>
    <t xml:space="preserve">https://fr.rs-online.com/web/p/fiches-femelles-pour-ci/1613692/ </t>
  </si>
  <si>
    <t xml:space="preserve">161-3692 </t>
  </si>
  <si>
    <t>M20-7820646</t>
  </si>
  <si>
    <t>Connecteur 8</t>
  </si>
  <si>
    <t>M22-7130842</t>
  </si>
  <si>
    <t xml:space="preserve">https://fr.rs-online.com/web/p/fiches-femelles-pour-ci/6058819/ </t>
  </si>
  <si>
    <t>605-8819</t>
  </si>
  <si>
    <t>connecteur 10</t>
  </si>
  <si>
    <t>M22-7131042</t>
  </si>
  <si>
    <t>605-8796</t>
  </si>
  <si>
    <t xml:space="preserve">https://fr.rs-online.com/web/p/fiches-femelles-pour-ci/6058796/ </t>
  </si>
  <si>
    <t xml:space="preserve">Accéléromètre, 3 Axes, I2C, SPI LGA, 16 broches </t>
  </si>
  <si>
    <t>793-1364</t>
  </si>
  <si>
    <t xml:space="preserve">https://fr.rs-online.com/web/p/accelerometres/7931364/ </t>
  </si>
  <si>
    <t>résistance 2k</t>
  </si>
  <si>
    <t>résistance 470</t>
  </si>
  <si>
    <t>résistance 22</t>
  </si>
  <si>
    <t>résstance 1k</t>
  </si>
  <si>
    <t>Diodes</t>
  </si>
  <si>
    <t>Connecteurs</t>
  </si>
  <si>
    <t>Transistors</t>
  </si>
  <si>
    <t>Inductances</t>
  </si>
  <si>
    <t>Condensateurs</t>
  </si>
  <si>
    <t>Résistances</t>
  </si>
  <si>
    <t>Résonateurs</t>
  </si>
  <si>
    <t>Circuits</t>
  </si>
  <si>
    <t>Inter/BP</t>
  </si>
  <si>
    <t>Tot HT</t>
  </si>
  <si>
    <t xml:space="preserve">134-5474 </t>
  </si>
  <si>
    <t>CRG0805F1K0</t>
  </si>
  <si>
    <t xml:space="preserve">https://fr.rs-online.com/web/p/resistances-cms/1345474/ </t>
  </si>
  <si>
    <t>ERJ6RBD2001V</t>
  </si>
  <si>
    <t>810-1744</t>
  </si>
  <si>
    <t xml:space="preserve">https://fr.rs-online.com/web/p/resistances-cms/8101744/ </t>
  </si>
  <si>
    <t>CRG0805F470R</t>
  </si>
  <si>
    <t>223-0376</t>
  </si>
  <si>
    <t xml:space="preserve">https://fr.rs-online.com/web/p/resistances-cms/2230376/ </t>
  </si>
  <si>
    <t xml:space="preserve">CRG0805F22R </t>
  </si>
  <si>
    <t>223-0203</t>
  </si>
  <si>
    <t xml:space="preserve">https://fr.rs-online.com/web/p/resistances-cms/2230203/ </t>
  </si>
  <si>
    <t>C2012X7R1E475K125AB</t>
  </si>
  <si>
    <t>788-3032</t>
  </si>
  <si>
    <t xml:space="preserve">https://fr.rs-online.com/web/p/condensateurs-ceramique-multicouche/7883032/ </t>
  </si>
  <si>
    <t>C0805C104K5RACAUTO</t>
  </si>
  <si>
    <t>133-5642</t>
  </si>
  <si>
    <t xml:space="preserve">https://fr.rs-online.com/web/p/condensateurs-ceramique-multicouche/1335642/ </t>
  </si>
  <si>
    <t>Batterie</t>
  </si>
  <si>
    <t xml:space="preserve">https://www.gotronic.fr/art-accu-lipo-3-7-v-400-mah-5812.htm </t>
  </si>
  <si>
    <t>Accu LiPo 3,7 V 400 mAh</t>
  </si>
  <si>
    <t>Total :</t>
  </si>
  <si>
    <t>HT</t>
  </si>
  <si>
    <t>TTC</t>
  </si>
  <si>
    <t>PCB</t>
  </si>
  <si>
    <t>Pour 20 pièces chez eurocircuits</t>
  </si>
  <si>
    <t>Step model</t>
  </si>
  <si>
    <t>MSOP8.dra</t>
  </si>
  <si>
    <t>5leadSOT23.dra</t>
  </si>
  <si>
    <t>moduleBLE.dra</t>
  </si>
  <si>
    <t>to261aasot223.dra</t>
  </si>
  <si>
    <t>sot23-5.stp</t>
  </si>
  <si>
    <t>blkcon100rhtm1sqsw3503.dra</t>
  </si>
  <si>
    <t>connecteur cavalier 3</t>
  </si>
  <si>
    <t>blkcon100vhtm1sqsw1006.dra</t>
  </si>
  <si>
    <t>blkcon100vhtm1sqsw1008.dra</t>
  </si>
  <si>
    <t>blkcon100vhtm1sqsw10010.dra</t>
  </si>
  <si>
    <t>Bornier2.dra</t>
  </si>
  <si>
    <t>Conalim.dra</t>
  </si>
  <si>
    <t>conusb.dra</t>
  </si>
  <si>
    <t>diodeSMA.dra</t>
  </si>
  <si>
    <t>LGA_16.dra</t>
  </si>
  <si>
    <t>LGA16</t>
  </si>
  <si>
    <t>SOT223</t>
  </si>
  <si>
    <t>sml1210.dra</t>
  </si>
  <si>
    <t>Pushbuttonobcp.dra</t>
  </si>
  <si>
    <t>interupteur.dra</t>
  </si>
  <si>
    <t>quartz8mhz.dra</t>
  </si>
  <si>
    <t>quartz36khz.dra</t>
  </si>
  <si>
    <t>LGA16_2.step</t>
  </si>
  <si>
    <t>MO-187AA-T.stp</t>
  </si>
  <si>
    <t>LQFP64 v1.step</t>
  </si>
  <si>
    <t>SPBTLE-RF0 v3.step</t>
  </si>
  <si>
    <t>MO-153AAT.stp</t>
  </si>
  <si>
    <t>TO-261AA.stp</t>
  </si>
  <si>
    <t>SMR0805.dra</t>
  </si>
  <si>
    <t>sot23.dra</t>
  </si>
  <si>
    <t>RESC-0805.stp</t>
  </si>
  <si>
    <t>CAPC-1210-T2.7-BN.stp</t>
  </si>
  <si>
    <t>TO-236AB.stp</t>
  </si>
  <si>
    <t>Selector Switch - MSS22D18.stp</t>
  </si>
  <si>
    <t>Tactal Switch6.stp</t>
  </si>
  <si>
    <t>CAPM-TANTB-YL.stp</t>
  </si>
  <si>
    <t>C-0805.STEP</t>
  </si>
  <si>
    <t>Batterie_LiPO_500mAH.pdf</t>
  </si>
  <si>
    <t>Quartz8MHz.pdf</t>
  </si>
  <si>
    <t>Connecteur alim.pdf</t>
  </si>
  <si>
    <t>Inductance4u7.pdf</t>
  </si>
  <si>
    <t>DG308-2.STEP</t>
  </si>
  <si>
    <t>molex_0473460001.STEP</t>
  </si>
  <si>
    <t>JST.stp</t>
  </si>
  <si>
    <t>zl201-3_p2-54_l7-62_w2-54_h8-89.stp</t>
  </si>
  <si>
    <t>Header Socket 6-way.step</t>
  </si>
  <si>
    <t>Header Socket 8-way.step</t>
  </si>
  <si>
    <t>Header Socket 10-way.step</t>
  </si>
  <si>
    <t>Cree_CLP6B-MKW.stp</t>
  </si>
  <si>
    <t>ledrvb.dra</t>
  </si>
  <si>
    <t>smr0805.dra</t>
  </si>
  <si>
    <t>smct1210.dra</t>
  </si>
  <si>
    <t>smc0805.dra</t>
  </si>
  <si>
    <t>LITE-ON - LTST-C230KRKT.step</t>
  </si>
  <si>
    <t>Diode SMA.stp</t>
  </si>
  <si>
    <t>ABLS.STEP</t>
  </si>
  <si>
    <t>ABRACON_ABS25-32.768KHZ-6-T.STEP</t>
  </si>
  <si>
    <t>Battery 2500mAh.STEP</t>
  </si>
  <si>
    <t>condensateur 10uF 10V.pdf</t>
  </si>
  <si>
    <t>Condensateur 27pF.pdf</t>
  </si>
  <si>
    <t>lis3dsh.pdf</t>
  </si>
  <si>
    <t>Resistance 976k.pdf</t>
  </si>
  <si>
    <t>Resistance 309k.pdf</t>
  </si>
  <si>
    <t>resistance 0</t>
  </si>
  <si>
    <t>Resistnce 0.pdf</t>
  </si>
  <si>
    <t>quad50m64wg1260.dra</t>
  </si>
  <si>
    <t>61300311021  WURTH ELEKTRONIK</t>
  </si>
  <si>
    <t xml:space="preserve">Réf </t>
  </si>
  <si>
    <t>https://fr.rs-online.com/web/p/embases-de-circuit-imprime/8281654/</t>
  </si>
  <si>
    <t xml:space="preserve">828-1654 </t>
  </si>
  <si>
    <t>2n2222 transistor bipolaire NPN</t>
  </si>
  <si>
    <t>transistor Mosfet 1A</t>
  </si>
  <si>
    <t>Interrupteur slide</t>
  </si>
  <si>
    <t>condensateur 4,7uF</t>
  </si>
  <si>
    <t>condensateur 4,3pF</t>
  </si>
  <si>
    <t>condo 100nF</t>
  </si>
  <si>
    <t>microcontroleur</t>
  </si>
  <si>
    <t>https://fr.rs-online.com/web/p/modules-bluetooth/1961998</t>
  </si>
  <si>
    <t>SPBTLE-RFTR</t>
  </si>
  <si>
    <t>https://fr.rs-online.com/web/p/microcontroleurs/8967692</t>
  </si>
  <si>
    <t>STM32L476RGT6</t>
  </si>
  <si>
    <t>LIS3DHTR</t>
  </si>
  <si>
    <t>con USB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</si>
</sst>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.2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rs-online.com/web/p/resistances-cms/2230691/" TargetMode="External"/><Relationship Id="rId21" Type="http://schemas.openxmlformats.org/officeDocument/2006/relationships/hyperlink" Target="IRLML2803TRPBF.pdf" TargetMode="External"/><Relationship Id="rId42" Type="http://schemas.openxmlformats.org/officeDocument/2006/relationships/hyperlink" Target="https://fr.rs-online.com/web/p/embases-de-circuit-imprime/6881325P/" TargetMode="External"/><Relationship Id="rId47" Type="http://schemas.openxmlformats.org/officeDocument/2006/relationships/hyperlink" Target="https://fr.rs-online.com/web/p/connecteurs-micro-usb/1738645/" TargetMode="External"/><Relationship Id="rId63" Type="http://schemas.openxmlformats.org/officeDocument/2006/relationships/hyperlink" Target="Batterie_LiPO_500mAH.pdf" TargetMode="External"/><Relationship Id="rId68" Type="http://schemas.openxmlformats.org/officeDocument/2006/relationships/hyperlink" Target="condensateur%2010uF%2010V.pdf" TargetMode="External"/><Relationship Id="rId2" Type="http://schemas.openxmlformats.org/officeDocument/2006/relationships/hyperlink" Target="Module%20Bluetooth.pdf" TargetMode="External"/><Relationship Id="rId16" Type="http://schemas.openxmlformats.org/officeDocument/2006/relationships/hyperlink" Target="MCP1642.pdf" TargetMode="External"/><Relationship Id="rId29" Type="http://schemas.openxmlformats.org/officeDocument/2006/relationships/hyperlink" Target="https://fr.rs-online.com/web/p/condensateurs-ceramique-multicouche/1364101/" TargetMode="External"/><Relationship Id="rId11" Type="http://schemas.openxmlformats.org/officeDocument/2006/relationships/hyperlink" Target="https://fr.rs-online.com/web/p/interrupteurs-tactiles/4791514/" TargetMode="External"/><Relationship Id="rId24" Type="http://schemas.openxmlformats.org/officeDocument/2006/relationships/hyperlink" Target="https://fr.rs-online.com/web/p/interrupteurs-a-coulisse/1543603/" TargetMode="External"/><Relationship Id="rId32" Type="http://schemas.openxmlformats.org/officeDocument/2006/relationships/hyperlink" Target="https://fr.rs-online.com/web/p/resistances-cms/7409072/" TargetMode="External"/><Relationship Id="rId37" Type="http://schemas.openxmlformats.org/officeDocument/2006/relationships/hyperlink" Target="https://fr.rs-online.com/web/p/resistances-cms/2230528/" TargetMode="External"/><Relationship Id="rId40" Type="http://schemas.openxmlformats.org/officeDocument/2006/relationships/hyperlink" Target="https://fr.rs-online.com/web/p/quartz/8149507/" TargetMode="External"/><Relationship Id="rId45" Type="http://schemas.openxmlformats.org/officeDocument/2006/relationships/hyperlink" Target="https://fr.rs-online.com/web/p/transistors-bipolaires/5058133/" TargetMode="External"/><Relationship Id="rId53" Type="http://schemas.openxmlformats.org/officeDocument/2006/relationships/hyperlink" Target="https://fr.rs-online.com/web/p/fiches-femelles-pour-ci/6058819/" TargetMode="External"/><Relationship Id="rId58" Type="http://schemas.openxmlformats.org/officeDocument/2006/relationships/hyperlink" Target="https://fr.rs-online.com/web/p/resistances-cms/2230376/" TargetMode="External"/><Relationship Id="rId66" Type="http://schemas.openxmlformats.org/officeDocument/2006/relationships/hyperlink" Target="Inductance4u7.pdf" TargetMode="External"/><Relationship Id="rId74" Type="http://schemas.openxmlformats.org/officeDocument/2006/relationships/hyperlink" Target="https://fr.rs-online.com/web/p/embases-de-circuit-imprime/8281654/" TargetMode="External"/><Relationship Id="rId5" Type="http://schemas.openxmlformats.org/officeDocument/2006/relationships/hyperlink" Target="LED_verte_0805.pdf" TargetMode="External"/><Relationship Id="rId61" Type="http://schemas.openxmlformats.org/officeDocument/2006/relationships/hyperlink" Target="https://fr.rs-online.com/web/p/condensateurs-ceramique-multicouche/1335642/" TargetMode="External"/><Relationship Id="rId19" Type="http://schemas.openxmlformats.org/officeDocument/2006/relationships/hyperlink" Target="https://fr.rs-online.com/web/p/regulateurs-de-tension-a-faible-chute-ldo/7140697/" TargetMode="External"/><Relationship Id="rId14" Type="http://schemas.openxmlformats.org/officeDocument/2006/relationships/hyperlink" Target="Connecteur_micro_USB.pdf" TargetMode="External"/><Relationship Id="rId22" Type="http://schemas.openxmlformats.org/officeDocument/2006/relationships/hyperlink" Target="LED_rouge_0805.pdf" TargetMode="External"/><Relationship Id="rId27" Type="http://schemas.openxmlformats.org/officeDocument/2006/relationships/hyperlink" Target="https://fr.rs-online.com/web/p/resistances-cms/7173240/" TargetMode="External"/><Relationship Id="rId30" Type="http://schemas.openxmlformats.org/officeDocument/2006/relationships/hyperlink" Target="https://fr.rs-online.com/web/p/condensateurs-tantale/4649176/" TargetMode="External"/><Relationship Id="rId35" Type="http://schemas.openxmlformats.org/officeDocument/2006/relationships/hyperlink" Target="https://fr.rs-online.com/web/p/resistances-cms/1251188/" TargetMode="External"/><Relationship Id="rId43" Type="http://schemas.openxmlformats.org/officeDocument/2006/relationships/hyperlink" Target="https://fr.rs-online.com/web/p/diodes-de-commutation/7514714/" TargetMode="External"/><Relationship Id="rId48" Type="http://schemas.openxmlformats.org/officeDocument/2006/relationships/hyperlink" Target="https://fr.rs-online.com/web/p/perles-de-ferrites/6530715/" TargetMode="External"/><Relationship Id="rId56" Type="http://schemas.openxmlformats.org/officeDocument/2006/relationships/hyperlink" Target="https://fr.rs-online.com/web/p/resistances-cms/1345474/" TargetMode="External"/><Relationship Id="rId64" Type="http://schemas.openxmlformats.org/officeDocument/2006/relationships/hyperlink" Target="Quartz8MHz.pdf" TargetMode="External"/><Relationship Id="rId69" Type="http://schemas.openxmlformats.org/officeDocument/2006/relationships/hyperlink" Target="Condensateur%2027pF.pdf" TargetMode="External"/><Relationship Id="rId8" Type="http://schemas.openxmlformats.org/officeDocument/2006/relationships/hyperlink" Target="https://fr.rs-online.com/web/p/modules-bluetooth/1961998" TargetMode="External"/><Relationship Id="rId51" Type="http://schemas.openxmlformats.org/officeDocument/2006/relationships/hyperlink" Target="https://fr.rs-online.com/web/p/microcontroleurs/8967692" TargetMode="External"/><Relationship Id="rId72" Type="http://schemas.openxmlformats.org/officeDocument/2006/relationships/hyperlink" Target="Resistance%20309k.pdf" TargetMode="External"/><Relationship Id="rId3" Type="http://schemas.openxmlformats.org/officeDocument/2006/relationships/hyperlink" Target="EEPROM_M95640.pdf" TargetMode="External"/><Relationship Id="rId12" Type="http://schemas.openxmlformats.org/officeDocument/2006/relationships/hyperlink" Target="https://fr.rs-online.com/web/p/borniers-pour-ci/2204260/" TargetMode="External"/><Relationship Id="rId17" Type="http://schemas.openxmlformats.org/officeDocument/2006/relationships/hyperlink" Target="Regulateur_3V3.pdf" TargetMode="External"/><Relationship Id="rId25" Type="http://schemas.openxmlformats.org/officeDocument/2006/relationships/hyperlink" Target="Inerrupteur.pdf" TargetMode="External"/><Relationship Id="rId33" Type="http://schemas.openxmlformats.org/officeDocument/2006/relationships/hyperlink" Target="https://fr.rs-online.com/web/p/condensateurs-ceramique-multicouche/2644365/" TargetMode="External"/><Relationship Id="rId38" Type="http://schemas.openxmlformats.org/officeDocument/2006/relationships/hyperlink" Target="https://fr.rs-online.com/web/p/resistances-cms/1062973/" TargetMode="External"/><Relationship Id="rId46" Type="http://schemas.openxmlformats.org/officeDocument/2006/relationships/hyperlink" Target="https://fr.rs-online.com/web/p/controleurs-de-charge-de-batterie/7386360/" TargetMode="External"/><Relationship Id="rId59" Type="http://schemas.openxmlformats.org/officeDocument/2006/relationships/hyperlink" Target="https://fr.rs-online.com/web/p/resistances-cms/2230203/" TargetMode="External"/><Relationship Id="rId67" Type="http://schemas.openxmlformats.org/officeDocument/2006/relationships/hyperlink" Target="LED_RVB.pdf" TargetMode="External"/><Relationship Id="rId20" Type="http://schemas.openxmlformats.org/officeDocument/2006/relationships/hyperlink" Target="PMST2222.pdf" TargetMode="External"/><Relationship Id="rId41" Type="http://schemas.openxmlformats.org/officeDocument/2006/relationships/hyperlink" Target="https://fr.rs-online.com/web/p/condensateurs-tantale/4647603/" TargetMode="External"/><Relationship Id="rId54" Type="http://schemas.openxmlformats.org/officeDocument/2006/relationships/hyperlink" Target="https://fr.rs-online.com/web/p/fiches-femelles-pour-ci/6058796/" TargetMode="External"/><Relationship Id="rId62" Type="http://schemas.openxmlformats.org/officeDocument/2006/relationships/hyperlink" Target="https://www.gotronic.fr/art-accu-lipo-3-7-v-400-mah-5812.htm" TargetMode="External"/><Relationship Id="rId70" Type="http://schemas.openxmlformats.org/officeDocument/2006/relationships/hyperlink" Target="lis3dsh.pdf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stm32f411re.pdf" TargetMode="External"/><Relationship Id="rId6" Type="http://schemas.openxmlformats.org/officeDocument/2006/relationships/hyperlink" Target="Dessin_bouton_poussoir.pdf" TargetMode="External"/><Relationship Id="rId15" Type="http://schemas.openxmlformats.org/officeDocument/2006/relationships/hyperlink" Target="MCP73831.pdf" TargetMode="External"/><Relationship Id="rId23" Type="http://schemas.openxmlformats.org/officeDocument/2006/relationships/hyperlink" Target="RS1J-13-F.pdf" TargetMode="External"/><Relationship Id="rId28" Type="http://schemas.openxmlformats.org/officeDocument/2006/relationships/hyperlink" Target="https://fr.rs-online.com/web/p/inductances-cms-bobinees/7866894/" TargetMode="External"/><Relationship Id="rId36" Type="http://schemas.openxmlformats.org/officeDocument/2006/relationships/hyperlink" Target="https://fr.rs-online.com/web/p/resistances-cms/9013664/" TargetMode="External"/><Relationship Id="rId49" Type="http://schemas.openxmlformats.org/officeDocument/2006/relationships/hyperlink" Target="https://fr.rs-online.com/web/p/quartz/1712795/" TargetMode="External"/><Relationship Id="rId57" Type="http://schemas.openxmlformats.org/officeDocument/2006/relationships/hyperlink" Target="https://fr.rs-online.com/web/p/resistances-cms/8101744/" TargetMode="External"/><Relationship Id="rId10" Type="http://schemas.openxmlformats.org/officeDocument/2006/relationships/hyperlink" Target="https://fr.rs-online.com/web/p/led/6545773/" TargetMode="External"/><Relationship Id="rId31" Type="http://schemas.openxmlformats.org/officeDocument/2006/relationships/hyperlink" Target="https://fr.rs-online.com/web/p/resistances-cms/6791434/" TargetMode="External"/><Relationship Id="rId44" Type="http://schemas.openxmlformats.org/officeDocument/2006/relationships/hyperlink" Target="https://fr.rs-online.com/web/p/transistors-mosfet/0302022/" TargetMode="External"/><Relationship Id="rId52" Type="http://schemas.openxmlformats.org/officeDocument/2006/relationships/hyperlink" Target="https://fr.rs-online.com/web/p/fiches-femelles-pour-ci/1613692/" TargetMode="External"/><Relationship Id="rId60" Type="http://schemas.openxmlformats.org/officeDocument/2006/relationships/hyperlink" Target="https://fr.rs-online.com/web/p/condensateurs-ceramique-multicouche/7883032/" TargetMode="External"/><Relationship Id="rId65" Type="http://schemas.openxmlformats.org/officeDocument/2006/relationships/hyperlink" Target="Connecteur%20alim.pdf" TargetMode="External"/><Relationship Id="rId73" Type="http://schemas.openxmlformats.org/officeDocument/2006/relationships/hyperlink" Target="Resistnce%200.pdf" TargetMode="External"/><Relationship Id="rId4" Type="http://schemas.openxmlformats.org/officeDocument/2006/relationships/hyperlink" Target="Quartz_32768Hz.pdf" TargetMode="External"/><Relationship Id="rId9" Type="http://schemas.openxmlformats.org/officeDocument/2006/relationships/hyperlink" Target="https://fr.rs-online.com/web/p/led/6675483/" TargetMode="External"/><Relationship Id="rId13" Type="http://schemas.openxmlformats.org/officeDocument/2006/relationships/hyperlink" Target="Perle_ferrite_0805.pdf" TargetMode="External"/><Relationship Id="rId18" Type="http://schemas.openxmlformats.org/officeDocument/2006/relationships/hyperlink" Target="https://fr.rs-online.com/web/p/convertisseurs-boost/1459392/" TargetMode="External"/><Relationship Id="rId39" Type="http://schemas.openxmlformats.org/officeDocument/2006/relationships/hyperlink" Target="https://fr.rs-online.com/web/p/condensateurs-ceramique-multicouche/1364689/" TargetMode="External"/><Relationship Id="rId34" Type="http://schemas.openxmlformats.org/officeDocument/2006/relationships/hyperlink" Target="https://fr.rs-online.com/web/p/condensateurs-ceramique-multicouche/1441431/" TargetMode="External"/><Relationship Id="rId50" Type="http://schemas.openxmlformats.org/officeDocument/2006/relationships/hyperlink" Target="https://fr.rs-online.com/web/p/memoires-eeprom/1688873/" TargetMode="External"/><Relationship Id="rId55" Type="http://schemas.openxmlformats.org/officeDocument/2006/relationships/hyperlink" Target="https://fr.rs-online.com/web/p/accelerometres/7931364/" TargetMode="External"/><Relationship Id="rId7" Type="http://schemas.openxmlformats.org/officeDocument/2006/relationships/hyperlink" Target="Bornier2_54.pdf" TargetMode="External"/><Relationship Id="rId71" Type="http://schemas.openxmlformats.org/officeDocument/2006/relationships/hyperlink" Target="Resistance%20976k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topLeftCell="A45" zoomScale="85" zoomScaleNormal="85" workbookViewId="0">
      <selection activeCell="A2" sqref="A2:I71"/>
    </sheetView>
  </sheetViews>
  <sheetFormatPr baseColWidth="10" defaultColWidth="9.140625" defaultRowHeight="15" x14ac:dyDescent="0.25"/>
  <cols>
    <col min="1" max="1" width="26.5703125" customWidth="1"/>
    <col min="2" max="2" width="20.42578125" customWidth="1"/>
    <col min="3" max="3" width="10.85546875" style="1" customWidth="1"/>
    <col min="4" max="5" width="9.7109375" customWidth="1"/>
    <col min="6" max="6" width="13.28515625" style="1" customWidth="1"/>
    <col min="7" max="7" width="96.140625" customWidth="1"/>
    <col min="8" max="8" width="11.85546875" style="4" customWidth="1"/>
    <col min="9" max="9" width="30.42578125" style="1" customWidth="1"/>
    <col min="10" max="10" width="34.28515625" style="10" customWidth="1"/>
    <col min="11" max="11" width="27.42578125" style="3" customWidth="1"/>
  </cols>
  <sheetData>
    <row r="2" spans="1:11" ht="18.75" x14ac:dyDescent="0.3">
      <c r="A2" s="12" t="s">
        <v>0</v>
      </c>
      <c r="B2" s="12" t="s">
        <v>18</v>
      </c>
      <c r="C2" s="12" t="s">
        <v>1</v>
      </c>
      <c r="D2" s="12" t="s">
        <v>38</v>
      </c>
      <c r="E2" s="12" t="s">
        <v>233</v>
      </c>
      <c r="F2" s="12" t="s">
        <v>328</v>
      </c>
      <c r="G2" s="12" t="s">
        <v>2</v>
      </c>
      <c r="H2" s="13" t="s">
        <v>4</v>
      </c>
      <c r="I2" s="12" t="s">
        <v>6</v>
      </c>
      <c r="J2" s="15" t="s">
        <v>260</v>
      </c>
      <c r="K2" s="12" t="s">
        <v>7</v>
      </c>
    </row>
    <row r="3" spans="1:11" ht="18.75" x14ac:dyDescent="0.3">
      <c r="A3" s="12"/>
      <c r="B3" s="12"/>
      <c r="C3" s="12"/>
      <c r="D3" s="12"/>
      <c r="E3" s="12"/>
      <c r="F3" s="12"/>
      <c r="G3" s="12"/>
      <c r="H3" s="13"/>
      <c r="I3" s="12"/>
      <c r="K3" s="12"/>
    </row>
    <row r="4" spans="1:11" ht="18.75" x14ac:dyDescent="0.3">
      <c r="A4" s="11" t="s">
        <v>231</v>
      </c>
      <c r="B4" s="12"/>
      <c r="C4" s="12"/>
      <c r="D4" s="12"/>
      <c r="E4" s="12"/>
      <c r="F4" s="12"/>
      <c r="G4" s="12"/>
      <c r="H4" s="13"/>
      <c r="I4" s="12"/>
      <c r="K4" s="12"/>
    </row>
    <row r="5" spans="1:11" ht="17.25" x14ac:dyDescent="0.25">
      <c r="A5" t="s">
        <v>341</v>
      </c>
      <c r="B5" t="s">
        <v>337</v>
      </c>
      <c r="C5" s="1">
        <v>1</v>
      </c>
      <c r="D5">
        <v>4.5860000000000003</v>
      </c>
      <c r="E5">
        <f>D5*C5</f>
        <v>4.5860000000000003</v>
      </c>
      <c r="F5" s="1" t="s">
        <v>3</v>
      </c>
      <c r="G5" s="6" t="s">
        <v>340</v>
      </c>
      <c r="H5" s="4" t="s">
        <v>5</v>
      </c>
      <c r="I5" s="1" t="s">
        <v>326</v>
      </c>
      <c r="J5" s="10" t="s">
        <v>285</v>
      </c>
      <c r="K5" s="2" t="s">
        <v>8</v>
      </c>
    </row>
    <row r="6" spans="1:11" x14ac:dyDescent="0.25">
      <c r="A6" t="s">
        <v>339</v>
      </c>
      <c r="B6" t="s">
        <v>19</v>
      </c>
      <c r="C6" s="1">
        <v>1</v>
      </c>
      <c r="D6">
        <v>6.69</v>
      </c>
      <c r="E6">
        <f t="shared" ref="E6:E66" si="0">D6*C6</f>
        <v>6.69</v>
      </c>
      <c r="F6" s="1">
        <v>2851962</v>
      </c>
      <c r="G6" s="6" t="s">
        <v>338</v>
      </c>
      <c r="H6" s="4" t="s">
        <v>9</v>
      </c>
      <c r="I6" s="1" t="s">
        <v>263</v>
      </c>
      <c r="J6" s="10" t="s">
        <v>286</v>
      </c>
      <c r="K6" s="2" t="s">
        <v>10</v>
      </c>
    </row>
    <row r="7" spans="1:11" x14ac:dyDescent="0.25">
      <c r="A7" t="s">
        <v>12</v>
      </c>
      <c r="B7" t="s">
        <v>21</v>
      </c>
      <c r="C7" s="1">
        <v>1</v>
      </c>
      <c r="D7">
        <v>0.22900000000000001</v>
      </c>
      <c r="E7">
        <f t="shared" si="0"/>
        <v>0.22900000000000001</v>
      </c>
      <c r="F7" s="1" t="s">
        <v>13</v>
      </c>
      <c r="G7" s="6" t="s">
        <v>11</v>
      </c>
      <c r="H7" s="4" t="s">
        <v>14</v>
      </c>
      <c r="I7" s="1" t="s">
        <v>16</v>
      </c>
      <c r="J7" s="10" t="s">
        <v>287</v>
      </c>
      <c r="K7" s="2" t="s">
        <v>15</v>
      </c>
    </row>
    <row r="8" spans="1:11" x14ac:dyDescent="0.25">
      <c r="A8" t="s">
        <v>60</v>
      </c>
      <c r="B8" t="s">
        <v>59</v>
      </c>
      <c r="C8" s="1">
        <v>1</v>
      </c>
      <c r="D8">
        <v>0.55800000000000005</v>
      </c>
      <c r="E8">
        <f t="shared" si="0"/>
        <v>0.55800000000000005</v>
      </c>
      <c r="F8" s="1" t="s">
        <v>58</v>
      </c>
      <c r="G8" s="6" t="s">
        <v>57</v>
      </c>
      <c r="H8" s="4" t="s">
        <v>30</v>
      </c>
      <c r="I8" s="1" t="s">
        <v>262</v>
      </c>
      <c r="J8" s="10" t="s">
        <v>265</v>
      </c>
      <c r="K8" s="2" t="s">
        <v>61</v>
      </c>
    </row>
    <row r="9" spans="1:11" x14ac:dyDescent="0.25">
      <c r="A9" t="s">
        <v>67</v>
      </c>
      <c r="B9" t="s">
        <v>62</v>
      </c>
      <c r="C9" s="1">
        <v>1</v>
      </c>
      <c r="D9">
        <v>0.65100000000000002</v>
      </c>
      <c r="E9">
        <f t="shared" si="0"/>
        <v>0.65100000000000002</v>
      </c>
      <c r="F9" s="1" t="s">
        <v>199</v>
      </c>
      <c r="G9" s="6" t="s">
        <v>66</v>
      </c>
      <c r="H9" s="4" t="s">
        <v>203</v>
      </c>
      <c r="I9" s="1" t="s">
        <v>261</v>
      </c>
      <c r="J9" s="10" t="s">
        <v>284</v>
      </c>
      <c r="K9" s="2" t="s">
        <v>68</v>
      </c>
    </row>
    <row r="10" spans="1:11" x14ac:dyDescent="0.25">
      <c r="A10" t="s">
        <v>69</v>
      </c>
      <c r="B10" t="s">
        <v>64</v>
      </c>
      <c r="C10" s="1">
        <v>1</v>
      </c>
      <c r="D10">
        <v>0.28999999999999998</v>
      </c>
      <c r="E10">
        <f t="shared" si="0"/>
        <v>0.28999999999999998</v>
      </c>
      <c r="F10" s="1" t="s">
        <v>70</v>
      </c>
      <c r="G10" s="6" t="s">
        <v>71</v>
      </c>
      <c r="H10" s="4" t="s">
        <v>277</v>
      </c>
      <c r="I10" s="1" t="s">
        <v>264</v>
      </c>
      <c r="J10" s="10" t="s">
        <v>288</v>
      </c>
      <c r="K10" s="2" t="s">
        <v>65</v>
      </c>
    </row>
    <row r="11" spans="1:11" x14ac:dyDescent="0.25">
      <c r="A11" t="s">
        <v>342</v>
      </c>
      <c r="B11" t="s">
        <v>217</v>
      </c>
      <c r="C11" s="1">
        <v>1</v>
      </c>
      <c r="D11">
        <v>1.24</v>
      </c>
      <c r="E11">
        <f t="shared" si="0"/>
        <v>1.24</v>
      </c>
      <c r="F11" s="1" t="s">
        <v>218</v>
      </c>
      <c r="G11" s="6" t="s">
        <v>219</v>
      </c>
      <c r="H11" s="4" t="s">
        <v>276</v>
      </c>
      <c r="I11" s="1" t="s">
        <v>275</v>
      </c>
      <c r="J11" s="10" t="s">
        <v>283</v>
      </c>
      <c r="K11" s="2" t="s">
        <v>321</v>
      </c>
    </row>
    <row r="13" spans="1:11" ht="18.75" x14ac:dyDescent="0.3">
      <c r="A13" s="11" t="s">
        <v>227</v>
      </c>
    </row>
    <row r="14" spans="1:11" x14ac:dyDescent="0.25">
      <c r="A14" t="s">
        <v>51</v>
      </c>
      <c r="B14" t="s">
        <v>49</v>
      </c>
      <c r="C14" s="1">
        <v>1</v>
      </c>
      <c r="D14">
        <v>5.8999999999999997E-2</v>
      </c>
      <c r="E14">
        <f t="shared" si="0"/>
        <v>5.8999999999999997E-2</v>
      </c>
      <c r="F14" s="1" t="s">
        <v>50</v>
      </c>
      <c r="G14" s="6" t="s">
        <v>48</v>
      </c>
      <c r="H14" s="4" t="s">
        <v>35</v>
      </c>
      <c r="I14" s="1" t="s">
        <v>289</v>
      </c>
      <c r="J14" s="10" t="s">
        <v>291</v>
      </c>
      <c r="K14" s="2" t="s">
        <v>52</v>
      </c>
    </row>
    <row r="15" spans="1:11" x14ac:dyDescent="0.25">
      <c r="A15" t="s">
        <v>103</v>
      </c>
      <c r="B15" s="7" t="s">
        <v>192</v>
      </c>
      <c r="C15" s="1">
        <v>1</v>
      </c>
      <c r="D15">
        <v>0.30199999999999999</v>
      </c>
      <c r="E15">
        <f t="shared" si="0"/>
        <v>0.30199999999999999</v>
      </c>
      <c r="F15" s="1" t="s">
        <v>190</v>
      </c>
      <c r="G15" s="6" t="s">
        <v>191</v>
      </c>
      <c r="H15" s="4" t="s">
        <v>201</v>
      </c>
      <c r="I15" s="1" t="s">
        <v>278</v>
      </c>
      <c r="J15" s="1" t="s">
        <v>292</v>
      </c>
      <c r="K15" s="2" t="s">
        <v>301</v>
      </c>
    </row>
    <row r="17" spans="1:11" ht="18.75" x14ac:dyDescent="0.3">
      <c r="A17" s="11" t="s">
        <v>226</v>
      </c>
    </row>
    <row r="18" spans="1:11" x14ac:dyDescent="0.25">
      <c r="A18" t="s">
        <v>72</v>
      </c>
      <c r="B18" t="s">
        <v>331</v>
      </c>
      <c r="C18" s="1">
        <v>3</v>
      </c>
      <c r="D18">
        <v>8.3000000000000004E-2</v>
      </c>
      <c r="E18">
        <f t="shared" si="0"/>
        <v>0.249</v>
      </c>
      <c r="F18" s="1" t="s">
        <v>73</v>
      </c>
      <c r="G18" s="6" t="s">
        <v>74</v>
      </c>
      <c r="H18" s="4" t="s">
        <v>75</v>
      </c>
      <c r="I18" s="1" t="s">
        <v>290</v>
      </c>
      <c r="J18" s="1" t="s">
        <v>293</v>
      </c>
      <c r="K18" s="2" t="s">
        <v>76</v>
      </c>
    </row>
    <row r="19" spans="1:11" x14ac:dyDescent="0.25">
      <c r="A19" t="s">
        <v>79</v>
      </c>
      <c r="B19" t="s">
        <v>332</v>
      </c>
      <c r="C19" s="1">
        <v>1</v>
      </c>
      <c r="D19">
        <v>0.25</v>
      </c>
      <c r="E19">
        <f t="shared" si="0"/>
        <v>0.25</v>
      </c>
      <c r="F19" s="1" t="s">
        <v>78</v>
      </c>
      <c r="G19" s="6" t="s">
        <v>77</v>
      </c>
      <c r="H19" s="4" t="s">
        <v>75</v>
      </c>
      <c r="I19" s="1" t="s">
        <v>290</v>
      </c>
      <c r="J19" s="1" t="s">
        <v>293</v>
      </c>
      <c r="K19" s="2" t="s">
        <v>80</v>
      </c>
    </row>
    <row r="21" spans="1:11" ht="18.75" x14ac:dyDescent="0.3">
      <c r="A21" s="11" t="s">
        <v>232</v>
      </c>
    </row>
    <row r="22" spans="1:11" x14ac:dyDescent="0.25">
      <c r="A22" t="s">
        <v>93</v>
      </c>
      <c r="B22" t="s">
        <v>333</v>
      </c>
      <c r="C22" s="1">
        <v>1</v>
      </c>
      <c r="D22">
        <v>0.47</v>
      </c>
      <c r="E22">
        <f t="shared" si="0"/>
        <v>0.47</v>
      </c>
      <c r="F22" s="1" t="s">
        <v>91</v>
      </c>
      <c r="G22" s="6" t="s">
        <v>92</v>
      </c>
      <c r="I22" s="1" t="s">
        <v>280</v>
      </c>
      <c r="J22" s="1" t="s">
        <v>294</v>
      </c>
      <c r="K22" s="2" t="s">
        <v>94</v>
      </c>
    </row>
    <row r="23" spans="1:11" x14ac:dyDescent="0.25">
      <c r="A23" t="s">
        <v>41</v>
      </c>
      <c r="B23" t="s">
        <v>40</v>
      </c>
      <c r="C23" s="1">
        <v>2</v>
      </c>
      <c r="D23">
        <v>0.35599999999999998</v>
      </c>
      <c r="E23">
        <f t="shared" si="0"/>
        <v>0.71199999999999997</v>
      </c>
      <c r="F23" s="1" t="s">
        <v>42</v>
      </c>
      <c r="G23" s="6" t="s">
        <v>39</v>
      </c>
      <c r="I23" s="1" t="s">
        <v>279</v>
      </c>
      <c r="J23" s="1" t="s">
        <v>295</v>
      </c>
      <c r="K23" s="2" t="s">
        <v>43</v>
      </c>
    </row>
    <row r="25" spans="1:11" ht="18.75" x14ac:dyDescent="0.3">
      <c r="A25" s="11" t="s">
        <v>228</v>
      </c>
    </row>
    <row r="26" spans="1:11" x14ac:dyDescent="0.25">
      <c r="A26" t="s">
        <v>109</v>
      </c>
      <c r="B26" s="7" t="s">
        <v>107</v>
      </c>
      <c r="C26" s="1">
        <v>7</v>
      </c>
      <c r="D26">
        <v>0.22600000000000001</v>
      </c>
      <c r="E26">
        <f t="shared" si="0"/>
        <v>1.5820000000000001</v>
      </c>
      <c r="F26" s="1" t="s">
        <v>111</v>
      </c>
      <c r="G26" s="6" t="s">
        <v>116</v>
      </c>
      <c r="H26" s="4" t="s">
        <v>201</v>
      </c>
      <c r="I26" s="1" t="s">
        <v>312</v>
      </c>
      <c r="J26" s="1" t="s">
        <v>296</v>
      </c>
      <c r="K26" s="2" t="s">
        <v>319</v>
      </c>
    </row>
    <row r="27" spans="1:11" x14ac:dyDescent="0.25">
      <c r="A27" t="s">
        <v>114</v>
      </c>
      <c r="B27" s="7" t="s">
        <v>113</v>
      </c>
      <c r="C27" s="1">
        <v>1</v>
      </c>
      <c r="D27">
        <v>0.312</v>
      </c>
      <c r="E27">
        <f t="shared" si="0"/>
        <v>0.312</v>
      </c>
      <c r="F27" s="1" t="s">
        <v>112</v>
      </c>
      <c r="G27" s="6" t="s">
        <v>115</v>
      </c>
      <c r="H27" s="4" t="s">
        <v>201</v>
      </c>
      <c r="I27" s="1" t="s">
        <v>312</v>
      </c>
      <c r="J27" s="1" t="s">
        <v>296</v>
      </c>
    </row>
    <row r="28" spans="1:11" x14ac:dyDescent="0.25">
      <c r="A28" t="s">
        <v>123</v>
      </c>
      <c r="B28" s="7" t="s">
        <v>126</v>
      </c>
      <c r="C28" s="1">
        <v>1</v>
      </c>
      <c r="D28">
        <v>3.9E-2</v>
      </c>
      <c r="E28">
        <f t="shared" si="0"/>
        <v>3.9E-2</v>
      </c>
      <c r="F28" s="1" t="s">
        <v>124</v>
      </c>
      <c r="G28" s="6" t="s">
        <v>127</v>
      </c>
      <c r="H28" s="4" t="s">
        <v>35</v>
      </c>
      <c r="I28" s="1" t="s">
        <v>313</v>
      </c>
      <c r="J28" s="1" t="s">
        <v>297</v>
      </c>
      <c r="K28" s="2" t="s">
        <v>320</v>
      </c>
    </row>
    <row r="29" spans="1:11" x14ac:dyDescent="0.25">
      <c r="A29" t="s">
        <v>246</v>
      </c>
      <c r="B29" t="s">
        <v>334</v>
      </c>
      <c r="C29" s="1">
        <v>2</v>
      </c>
      <c r="D29">
        <v>0.26</v>
      </c>
      <c r="E29">
        <f t="shared" si="0"/>
        <v>0.52</v>
      </c>
      <c r="F29" s="1" t="s">
        <v>247</v>
      </c>
      <c r="G29" s="6" t="s">
        <v>248</v>
      </c>
      <c r="H29" s="4" t="s">
        <v>35</v>
      </c>
      <c r="I29" s="1" t="s">
        <v>313</v>
      </c>
      <c r="J29" s="1" t="s">
        <v>297</v>
      </c>
    </row>
    <row r="30" spans="1:11" x14ac:dyDescent="0.25">
      <c r="A30" t="s">
        <v>249</v>
      </c>
      <c r="B30" t="s">
        <v>335</v>
      </c>
      <c r="C30" s="1">
        <v>2</v>
      </c>
      <c r="D30">
        <v>5.7000000000000002E-2</v>
      </c>
      <c r="E30">
        <f t="shared" si="0"/>
        <v>0.114</v>
      </c>
      <c r="F30" s="1" t="s">
        <v>250</v>
      </c>
      <c r="G30" s="6" t="s">
        <v>251</v>
      </c>
      <c r="H30" s="4" t="s">
        <v>35</v>
      </c>
      <c r="I30" s="1" t="s">
        <v>313</v>
      </c>
      <c r="J30" s="1" t="s">
        <v>297</v>
      </c>
    </row>
    <row r="31" spans="1:11" x14ac:dyDescent="0.25">
      <c r="A31" t="s">
        <v>151</v>
      </c>
      <c r="B31" s="7" t="s">
        <v>336</v>
      </c>
      <c r="C31" s="1">
        <v>10</v>
      </c>
      <c r="D31">
        <v>7.8E-2</v>
      </c>
      <c r="E31">
        <f t="shared" si="0"/>
        <v>0.78</v>
      </c>
      <c r="F31" s="10" t="s">
        <v>150</v>
      </c>
      <c r="G31" s="6" t="s">
        <v>152</v>
      </c>
      <c r="H31" s="4" t="s">
        <v>35</v>
      </c>
      <c r="I31" s="1" t="s">
        <v>313</v>
      </c>
      <c r="J31" s="1" t="s">
        <v>297</v>
      </c>
    </row>
    <row r="32" spans="1:11" x14ac:dyDescent="0.25">
      <c r="A32" t="s">
        <v>154</v>
      </c>
      <c r="B32" s="7" t="s">
        <v>157</v>
      </c>
      <c r="C32" s="1">
        <v>1</v>
      </c>
      <c r="D32">
        <v>0.03</v>
      </c>
      <c r="E32">
        <f t="shared" si="0"/>
        <v>0.03</v>
      </c>
      <c r="F32" s="10" t="s">
        <v>155</v>
      </c>
      <c r="G32" s="6" t="s">
        <v>156</v>
      </c>
      <c r="H32" s="4" t="s">
        <v>35</v>
      </c>
      <c r="I32" s="1" t="s">
        <v>313</v>
      </c>
      <c r="J32" s="1" t="s">
        <v>297</v>
      </c>
    </row>
    <row r="33" spans="1:11" x14ac:dyDescent="0.25">
      <c r="A33" t="s">
        <v>171</v>
      </c>
      <c r="B33" s="7" t="s">
        <v>172</v>
      </c>
      <c r="C33" s="1">
        <v>2</v>
      </c>
      <c r="D33">
        <v>4.1000000000000002E-2</v>
      </c>
      <c r="E33">
        <f t="shared" si="0"/>
        <v>8.2000000000000003E-2</v>
      </c>
      <c r="F33" s="1" t="s">
        <v>170</v>
      </c>
      <c r="G33" s="6" t="s">
        <v>173</v>
      </c>
      <c r="H33" s="4" t="s">
        <v>35</v>
      </c>
      <c r="I33" s="1" t="s">
        <v>313</v>
      </c>
      <c r="J33" s="1" t="s">
        <v>297</v>
      </c>
    </row>
    <row r="35" spans="1:11" ht="18.75" x14ac:dyDescent="0.3">
      <c r="A35" s="11" t="s">
        <v>229</v>
      </c>
    </row>
    <row r="36" spans="1:11" x14ac:dyDescent="0.25">
      <c r="A36" t="s">
        <v>160</v>
      </c>
      <c r="B36" s="7" t="s">
        <v>161</v>
      </c>
      <c r="C36" s="1">
        <v>2</v>
      </c>
      <c r="D36">
        <v>3.2000000000000001E-2</v>
      </c>
      <c r="E36">
        <f t="shared" si="0"/>
        <v>6.4000000000000001E-2</v>
      </c>
      <c r="F36" s="10" t="s">
        <v>159</v>
      </c>
      <c r="G36" s="6" t="s">
        <v>162</v>
      </c>
      <c r="H36" s="4" t="s">
        <v>35</v>
      </c>
      <c r="I36" s="1" t="s">
        <v>311</v>
      </c>
      <c r="J36" s="1" t="s">
        <v>291</v>
      </c>
    </row>
    <row r="37" spans="1:11" x14ac:dyDescent="0.25">
      <c r="A37" t="s">
        <v>163</v>
      </c>
      <c r="B37" s="7" t="s">
        <v>165</v>
      </c>
      <c r="C37" s="1">
        <v>2</v>
      </c>
      <c r="D37">
        <v>2.8000000000000001E-2</v>
      </c>
      <c r="E37">
        <f t="shared" si="0"/>
        <v>5.6000000000000001E-2</v>
      </c>
      <c r="F37" s="10" t="s">
        <v>164</v>
      </c>
      <c r="G37" s="6" t="s">
        <v>166</v>
      </c>
      <c r="H37" s="4" t="s">
        <v>35</v>
      </c>
      <c r="I37" s="1" t="s">
        <v>311</v>
      </c>
      <c r="J37" s="1" t="s">
        <v>291</v>
      </c>
    </row>
    <row r="38" spans="1:11" x14ac:dyDescent="0.25">
      <c r="A38" t="s">
        <v>146</v>
      </c>
      <c r="B38" s="7" t="s">
        <v>149</v>
      </c>
      <c r="C38" s="1">
        <v>5</v>
      </c>
      <c r="D38">
        <v>4.0000000000000001E-3</v>
      </c>
      <c r="E38">
        <f t="shared" si="0"/>
        <v>0.02</v>
      </c>
      <c r="F38" s="1" t="s">
        <v>147</v>
      </c>
      <c r="G38" s="6" t="s">
        <v>148</v>
      </c>
      <c r="H38" s="4" t="s">
        <v>35</v>
      </c>
      <c r="I38" s="1" t="s">
        <v>311</v>
      </c>
      <c r="J38" s="1" t="s">
        <v>291</v>
      </c>
    </row>
    <row r="39" spans="1:11" x14ac:dyDescent="0.25">
      <c r="A39" t="s">
        <v>237</v>
      </c>
      <c r="B39" t="s">
        <v>220</v>
      </c>
      <c r="C39" s="1">
        <v>1</v>
      </c>
      <c r="D39">
        <v>4.2999999999999997E-2</v>
      </c>
      <c r="E39">
        <f t="shared" si="0"/>
        <v>4.2999999999999997E-2</v>
      </c>
      <c r="F39" s="1" t="s">
        <v>238</v>
      </c>
      <c r="G39" s="6" t="s">
        <v>239</v>
      </c>
      <c r="H39" s="4" t="s">
        <v>35</v>
      </c>
      <c r="I39" s="1" t="s">
        <v>311</v>
      </c>
      <c r="J39" s="1" t="s">
        <v>291</v>
      </c>
    </row>
    <row r="40" spans="1:11" x14ac:dyDescent="0.25">
      <c r="A40" t="s">
        <v>240</v>
      </c>
      <c r="B40" t="s">
        <v>221</v>
      </c>
      <c r="C40" s="1">
        <v>3</v>
      </c>
      <c r="D40">
        <v>2.1000000000000001E-2</v>
      </c>
      <c r="E40">
        <f t="shared" si="0"/>
        <v>6.3E-2</v>
      </c>
      <c r="F40" s="1" t="s">
        <v>241</v>
      </c>
      <c r="G40" s="6" t="s">
        <v>242</v>
      </c>
      <c r="H40" s="4" t="s">
        <v>35</v>
      </c>
      <c r="I40" s="1" t="s">
        <v>311</v>
      </c>
      <c r="J40" s="1" t="s">
        <v>291</v>
      </c>
    </row>
    <row r="41" spans="1:11" x14ac:dyDescent="0.25">
      <c r="A41" t="s">
        <v>243</v>
      </c>
      <c r="B41" t="s">
        <v>222</v>
      </c>
      <c r="C41" s="1">
        <v>4</v>
      </c>
      <c r="D41">
        <v>6.0000000000000001E-3</v>
      </c>
      <c r="E41">
        <f t="shared" si="0"/>
        <v>2.4E-2</v>
      </c>
      <c r="F41" s="1" t="s">
        <v>244</v>
      </c>
      <c r="G41" s="6" t="s">
        <v>245</v>
      </c>
      <c r="H41" s="4" t="s">
        <v>35</v>
      </c>
      <c r="I41" s="1" t="s">
        <v>311</v>
      </c>
      <c r="J41" s="1" t="s">
        <v>291</v>
      </c>
    </row>
    <row r="42" spans="1:11" x14ac:dyDescent="0.25">
      <c r="A42" t="s">
        <v>235</v>
      </c>
      <c r="B42" t="s">
        <v>223</v>
      </c>
      <c r="C42" s="1">
        <v>3</v>
      </c>
      <c r="D42">
        <f>14.26/5000</f>
        <v>2.8519999999999999E-3</v>
      </c>
      <c r="E42">
        <f t="shared" si="0"/>
        <v>8.5559999999999994E-3</v>
      </c>
      <c r="F42" s="1" t="s">
        <v>234</v>
      </c>
      <c r="G42" s="6" t="s">
        <v>236</v>
      </c>
      <c r="H42" s="4" t="s">
        <v>35</v>
      </c>
      <c r="I42" s="1" t="s">
        <v>311</v>
      </c>
      <c r="J42" s="1" t="s">
        <v>291</v>
      </c>
    </row>
    <row r="43" spans="1:11" x14ac:dyDescent="0.25">
      <c r="A43" t="s">
        <v>139</v>
      </c>
      <c r="B43" s="7" t="s">
        <v>141</v>
      </c>
      <c r="C43" s="1">
        <v>1</v>
      </c>
      <c r="D43">
        <v>2.8000000000000001E-2</v>
      </c>
      <c r="E43">
        <f t="shared" si="0"/>
        <v>2.8000000000000001E-2</v>
      </c>
      <c r="F43" s="1" t="s">
        <v>138</v>
      </c>
      <c r="G43" s="6" t="s">
        <v>142</v>
      </c>
      <c r="H43" s="4" t="s">
        <v>35</v>
      </c>
      <c r="I43" s="1" t="s">
        <v>311</v>
      </c>
      <c r="J43" s="1" t="s">
        <v>291</v>
      </c>
    </row>
    <row r="44" spans="1:11" x14ac:dyDescent="0.25">
      <c r="A44" t="s">
        <v>143</v>
      </c>
      <c r="B44" s="7" t="s">
        <v>324</v>
      </c>
      <c r="C44" s="1">
        <v>2</v>
      </c>
      <c r="D44">
        <v>1.2999999999999999E-2</v>
      </c>
      <c r="E44">
        <f t="shared" si="0"/>
        <v>2.5999999999999999E-2</v>
      </c>
      <c r="F44" s="1" t="s">
        <v>144</v>
      </c>
      <c r="G44" s="6" t="s">
        <v>145</v>
      </c>
      <c r="H44" s="4" t="s">
        <v>35</v>
      </c>
      <c r="I44" s="1" t="s">
        <v>311</v>
      </c>
      <c r="J44" s="1" t="s">
        <v>291</v>
      </c>
      <c r="K44" s="2" t="s">
        <v>325</v>
      </c>
    </row>
    <row r="45" spans="1:11" x14ac:dyDescent="0.25">
      <c r="A45" t="s">
        <v>168</v>
      </c>
      <c r="B45" s="7" t="s">
        <v>169</v>
      </c>
      <c r="C45" s="1">
        <v>1</v>
      </c>
      <c r="D45">
        <v>3.7999999999999999E-2</v>
      </c>
      <c r="E45">
        <f t="shared" si="0"/>
        <v>3.7999999999999999E-2</v>
      </c>
      <c r="F45" s="1" t="s">
        <v>167</v>
      </c>
      <c r="G45" s="6" t="s">
        <v>200</v>
      </c>
      <c r="H45" s="4" t="s">
        <v>35</v>
      </c>
      <c r="I45" s="1" t="s">
        <v>311</v>
      </c>
      <c r="J45" s="1" t="s">
        <v>291</v>
      </c>
    </row>
    <row r="46" spans="1:11" x14ac:dyDescent="0.25">
      <c r="A46" t="s">
        <v>128</v>
      </c>
      <c r="B46" s="7" t="s">
        <v>131</v>
      </c>
      <c r="C46" s="1">
        <v>1</v>
      </c>
      <c r="D46">
        <v>3.9E-2</v>
      </c>
      <c r="E46">
        <f t="shared" si="0"/>
        <v>3.9E-2</v>
      </c>
      <c r="F46" s="1" t="s">
        <v>129</v>
      </c>
      <c r="G46" s="6" t="s">
        <v>132</v>
      </c>
      <c r="H46" s="4" t="s">
        <v>35</v>
      </c>
      <c r="I46" s="1" t="s">
        <v>311</v>
      </c>
      <c r="J46" s="1" t="s">
        <v>291</v>
      </c>
      <c r="K46" s="2" t="s">
        <v>322</v>
      </c>
    </row>
    <row r="47" spans="1:11" x14ac:dyDescent="0.25">
      <c r="A47" t="s">
        <v>198</v>
      </c>
      <c r="B47" s="7" t="s">
        <v>134</v>
      </c>
      <c r="C47" s="1">
        <v>1</v>
      </c>
      <c r="D47">
        <f>15.22/5000</f>
        <v>3.0440000000000003E-3</v>
      </c>
      <c r="E47">
        <f t="shared" si="0"/>
        <v>3.0440000000000003E-3</v>
      </c>
      <c r="F47" s="1" t="s">
        <v>133</v>
      </c>
      <c r="G47" s="6" t="s">
        <v>135</v>
      </c>
      <c r="H47" s="4" t="s">
        <v>35</v>
      </c>
      <c r="I47" s="1" t="s">
        <v>311</v>
      </c>
      <c r="J47" s="1" t="s">
        <v>291</v>
      </c>
      <c r="K47" s="2" t="s">
        <v>323</v>
      </c>
    </row>
    <row r="49" spans="1:11" ht="18.75" x14ac:dyDescent="0.3">
      <c r="A49" s="11" t="s">
        <v>225</v>
      </c>
    </row>
    <row r="50" spans="1:11" x14ac:dyDescent="0.25">
      <c r="A50" s="5">
        <v>1725656</v>
      </c>
      <c r="B50" t="s">
        <v>44</v>
      </c>
      <c r="C50" s="1">
        <v>1</v>
      </c>
      <c r="D50">
        <v>0.68</v>
      </c>
      <c r="E50">
        <f t="shared" si="0"/>
        <v>0.68</v>
      </c>
      <c r="F50" s="1" t="s">
        <v>45</v>
      </c>
      <c r="G50" s="6" t="s">
        <v>46</v>
      </c>
      <c r="I50" s="1" t="s">
        <v>271</v>
      </c>
      <c r="J50" s="1" t="s">
        <v>302</v>
      </c>
      <c r="K50" s="2" t="s">
        <v>47</v>
      </c>
    </row>
    <row r="51" spans="1:11" x14ac:dyDescent="0.25">
      <c r="A51" t="s">
        <v>54</v>
      </c>
      <c r="B51" t="s">
        <v>343</v>
      </c>
      <c r="C51" s="1">
        <v>1</v>
      </c>
      <c r="D51">
        <v>0.41299999999999998</v>
      </c>
      <c r="E51">
        <f t="shared" si="0"/>
        <v>0.41299999999999998</v>
      </c>
      <c r="F51" s="1" t="s">
        <v>53</v>
      </c>
      <c r="G51" s="6" t="s">
        <v>55</v>
      </c>
      <c r="I51" s="1" t="s">
        <v>273</v>
      </c>
      <c r="J51" s="1" t="s">
        <v>303</v>
      </c>
      <c r="K51" s="2" t="s">
        <v>56</v>
      </c>
    </row>
    <row r="52" spans="1:11" x14ac:dyDescent="0.25">
      <c r="A52" t="s">
        <v>97</v>
      </c>
      <c r="B52" s="7" t="s">
        <v>95</v>
      </c>
      <c r="C52" s="8">
        <v>1</v>
      </c>
      <c r="D52" s="7">
        <v>0.29199999999999998</v>
      </c>
      <c r="E52">
        <f t="shared" si="0"/>
        <v>0.29199999999999998</v>
      </c>
      <c r="F52" s="8" t="s">
        <v>96</v>
      </c>
      <c r="G52" s="6" t="s">
        <v>98</v>
      </c>
      <c r="I52" s="1" t="s">
        <v>272</v>
      </c>
      <c r="J52" s="1" t="s">
        <v>304</v>
      </c>
      <c r="K52" s="2" t="s">
        <v>300</v>
      </c>
    </row>
    <row r="53" spans="1:11" x14ac:dyDescent="0.25">
      <c r="A53" t="s">
        <v>208</v>
      </c>
      <c r="B53" t="s">
        <v>205</v>
      </c>
      <c r="C53" s="1">
        <v>1</v>
      </c>
      <c r="D53">
        <f>1.124/5</f>
        <v>0.22480000000000003</v>
      </c>
      <c r="E53">
        <f t="shared" si="0"/>
        <v>0.22480000000000003</v>
      </c>
      <c r="F53" s="1" t="s">
        <v>207</v>
      </c>
      <c r="G53" s="6" t="s">
        <v>206</v>
      </c>
      <c r="I53" s="1" t="s">
        <v>268</v>
      </c>
      <c r="J53" s="1" t="s">
        <v>306</v>
      </c>
    </row>
    <row r="54" spans="1:11" x14ac:dyDescent="0.25">
      <c r="A54" t="s">
        <v>210</v>
      </c>
      <c r="B54" t="s">
        <v>209</v>
      </c>
      <c r="C54" s="1">
        <v>2</v>
      </c>
      <c r="D54">
        <f>1.124/5</f>
        <v>0.22480000000000003</v>
      </c>
      <c r="E54">
        <f t="shared" si="0"/>
        <v>0.44960000000000006</v>
      </c>
      <c r="F54" s="1" t="s">
        <v>212</v>
      </c>
      <c r="G54" s="6" t="s">
        <v>211</v>
      </c>
      <c r="I54" s="1" t="s">
        <v>269</v>
      </c>
      <c r="J54" s="1" t="s">
        <v>307</v>
      </c>
    </row>
    <row r="55" spans="1:11" x14ac:dyDescent="0.25">
      <c r="A55" t="s">
        <v>214</v>
      </c>
      <c r="B55" t="s">
        <v>213</v>
      </c>
      <c r="C55" s="1">
        <v>1</v>
      </c>
      <c r="D55">
        <f>1.124/5</f>
        <v>0.22480000000000003</v>
      </c>
      <c r="E55">
        <f t="shared" si="0"/>
        <v>0.22480000000000003</v>
      </c>
      <c r="F55" s="1" t="s">
        <v>215</v>
      </c>
      <c r="G55" s="6" t="s">
        <v>216</v>
      </c>
      <c r="I55" s="1" t="s">
        <v>270</v>
      </c>
      <c r="J55" s="1" t="s">
        <v>308</v>
      </c>
    </row>
    <row r="56" spans="1:11" x14ac:dyDescent="0.25">
      <c r="A56" s="5" t="s">
        <v>327</v>
      </c>
      <c r="B56" t="s">
        <v>267</v>
      </c>
      <c r="C56" s="1">
        <v>1</v>
      </c>
      <c r="D56">
        <v>0.43</v>
      </c>
      <c r="E56">
        <f t="shared" ref="E56" si="1">D56*C56</f>
        <v>0.43</v>
      </c>
      <c r="F56" s="1" t="s">
        <v>330</v>
      </c>
      <c r="G56" s="6" t="s">
        <v>329</v>
      </c>
      <c r="I56" s="1" t="s">
        <v>266</v>
      </c>
      <c r="J56" s="1" t="s">
        <v>305</v>
      </c>
    </row>
    <row r="58" spans="1:11" ht="18.75" x14ac:dyDescent="0.3">
      <c r="A58" s="11" t="s">
        <v>224</v>
      </c>
    </row>
    <row r="59" spans="1:11" x14ac:dyDescent="0.25">
      <c r="A59" t="s">
        <v>25</v>
      </c>
      <c r="B59" t="s">
        <v>26</v>
      </c>
      <c r="C59" s="1">
        <v>1</v>
      </c>
      <c r="D59">
        <v>0.49199999999999999</v>
      </c>
      <c r="E59">
        <f t="shared" si="0"/>
        <v>0.49199999999999999</v>
      </c>
      <c r="F59" s="1" t="s">
        <v>27</v>
      </c>
      <c r="G59" s="6" t="s">
        <v>28</v>
      </c>
      <c r="I59" s="1" t="s">
        <v>310</v>
      </c>
      <c r="J59" s="1" t="s">
        <v>309</v>
      </c>
      <c r="K59" s="2" t="s">
        <v>29</v>
      </c>
    </row>
    <row r="60" spans="1:11" x14ac:dyDescent="0.25">
      <c r="A60" t="s">
        <v>33</v>
      </c>
      <c r="B60" t="s">
        <v>32</v>
      </c>
      <c r="C60" s="1">
        <v>1</v>
      </c>
      <c r="D60">
        <v>8.1000000000000003E-2</v>
      </c>
      <c r="E60">
        <f t="shared" si="0"/>
        <v>8.1000000000000003E-2</v>
      </c>
      <c r="F60" s="1" t="s">
        <v>31</v>
      </c>
      <c r="G60" s="6" t="s">
        <v>36</v>
      </c>
      <c r="H60" s="4" t="s">
        <v>35</v>
      </c>
      <c r="I60" s="1" t="s">
        <v>34</v>
      </c>
      <c r="J60" s="1" t="s">
        <v>314</v>
      </c>
      <c r="K60" s="2" t="s">
        <v>37</v>
      </c>
    </row>
    <row r="61" spans="1:11" x14ac:dyDescent="0.25">
      <c r="A61" t="s">
        <v>84</v>
      </c>
      <c r="B61" t="s">
        <v>81</v>
      </c>
      <c r="C61" s="1">
        <v>1</v>
      </c>
      <c r="D61">
        <v>9.6000000000000002E-2</v>
      </c>
      <c r="E61">
        <f t="shared" si="0"/>
        <v>9.6000000000000002E-2</v>
      </c>
      <c r="F61" s="1" t="s">
        <v>83</v>
      </c>
      <c r="G61" s="6" t="s">
        <v>82</v>
      </c>
      <c r="H61" s="4" t="s">
        <v>35</v>
      </c>
      <c r="I61" s="1" t="s">
        <v>202</v>
      </c>
      <c r="J61" s="1" t="s">
        <v>314</v>
      </c>
      <c r="K61" s="2" t="s">
        <v>85</v>
      </c>
    </row>
    <row r="62" spans="1:11" x14ac:dyDescent="0.25">
      <c r="A62" t="s">
        <v>86</v>
      </c>
      <c r="B62" t="s">
        <v>87</v>
      </c>
      <c r="C62" s="1">
        <v>2</v>
      </c>
      <c r="D62">
        <v>5.1999999999999998E-2</v>
      </c>
      <c r="E62">
        <f t="shared" si="0"/>
        <v>0.104</v>
      </c>
      <c r="F62" s="1" t="s">
        <v>88</v>
      </c>
      <c r="G62" s="6" t="s">
        <v>89</v>
      </c>
      <c r="H62" s="4" t="s">
        <v>204</v>
      </c>
      <c r="I62" s="1" t="s">
        <v>274</v>
      </c>
      <c r="J62" s="1" t="s">
        <v>315</v>
      </c>
      <c r="K62" s="2" t="s">
        <v>90</v>
      </c>
    </row>
    <row r="64" spans="1:11" ht="18.75" x14ac:dyDescent="0.3">
      <c r="A64" s="11" t="s">
        <v>230</v>
      </c>
    </row>
    <row r="65" spans="1:11" x14ac:dyDescent="0.25">
      <c r="A65" t="s">
        <v>118</v>
      </c>
      <c r="B65" s="7" t="s">
        <v>119</v>
      </c>
      <c r="C65" s="1">
        <v>1</v>
      </c>
      <c r="D65">
        <v>0.20699999999999999</v>
      </c>
      <c r="E65">
        <f t="shared" si="0"/>
        <v>0.20699999999999999</v>
      </c>
      <c r="F65" s="1" t="s">
        <v>117</v>
      </c>
      <c r="G65" s="6" t="s">
        <v>120</v>
      </c>
      <c r="I65" s="1" t="s">
        <v>281</v>
      </c>
      <c r="J65" s="1" t="s">
        <v>316</v>
      </c>
      <c r="K65" s="2" t="s">
        <v>299</v>
      </c>
    </row>
    <row r="66" spans="1:11" x14ac:dyDescent="0.25">
      <c r="A66" t="s">
        <v>23</v>
      </c>
      <c r="B66" t="s">
        <v>20</v>
      </c>
      <c r="C66" s="1">
        <v>1</v>
      </c>
      <c r="D66">
        <v>0.314</v>
      </c>
      <c r="E66">
        <f t="shared" si="0"/>
        <v>0.314</v>
      </c>
      <c r="F66" s="1" t="s">
        <v>22</v>
      </c>
      <c r="G66" s="6" t="s">
        <v>17</v>
      </c>
      <c r="I66" s="1" t="s">
        <v>282</v>
      </c>
      <c r="J66" s="1" t="s">
        <v>317</v>
      </c>
      <c r="K66" s="2" t="s">
        <v>24</v>
      </c>
    </row>
    <row r="68" spans="1:11" ht="18.75" x14ac:dyDescent="0.3">
      <c r="A68" s="11" t="s">
        <v>252</v>
      </c>
    </row>
    <row r="69" spans="1:11" x14ac:dyDescent="0.25">
      <c r="A69" t="s">
        <v>254</v>
      </c>
      <c r="C69" s="1">
        <v>1</v>
      </c>
      <c r="D69">
        <v>4.92</v>
      </c>
      <c r="E69">
        <f t="shared" ref="E69" si="2">D69*C69</f>
        <v>4.92</v>
      </c>
      <c r="F69" s="1">
        <v>9741</v>
      </c>
      <c r="G69" s="6" t="s">
        <v>253</v>
      </c>
      <c r="J69" s="10" t="s">
        <v>318</v>
      </c>
      <c r="K69" s="2" t="s">
        <v>298</v>
      </c>
    </row>
    <row r="71" spans="1:11" x14ac:dyDescent="0.25">
      <c r="A71" t="s">
        <v>258</v>
      </c>
      <c r="C71" s="1">
        <v>1</v>
      </c>
      <c r="D71">
        <v>7.69</v>
      </c>
      <c r="E71">
        <f t="shared" ref="E71" si="3">D71*C71</f>
        <v>7.69</v>
      </c>
      <c r="F71" s="1">
        <v>9741</v>
      </c>
      <c r="G71" t="s">
        <v>259</v>
      </c>
    </row>
    <row r="73" spans="1:11" x14ac:dyDescent="0.25">
      <c r="D73" t="s">
        <v>255</v>
      </c>
      <c r="E73" s="14">
        <f>SUM(E5:E71)</f>
        <v>36.775799999999997</v>
      </c>
      <c r="F73" s="1" t="s">
        <v>256</v>
      </c>
    </row>
    <row r="74" spans="1:11" x14ac:dyDescent="0.25">
      <c r="E74">
        <f>E73*1.2</f>
        <v>44.130959999999995</v>
      </c>
      <c r="F74" s="1" t="s">
        <v>257</v>
      </c>
    </row>
  </sheetData>
  <hyperlinks>
    <hyperlink ref="K5" r:id="rId1"/>
    <hyperlink ref="K6" r:id="rId2"/>
    <hyperlink ref="K7" r:id="rId3"/>
    <hyperlink ref="K66" r:id="rId4"/>
    <hyperlink ref="K60" r:id="rId5"/>
    <hyperlink ref="K23" r:id="rId6"/>
    <hyperlink ref="K50" r:id="rId7"/>
    <hyperlink ref="G6" r:id="rId8"/>
    <hyperlink ref="G59" r:id="rId9"/>
    <hyperlink ref="G60" r:id="rId10"/>
    <hyperlink ref="G23" r:id="rId11"/>
    <hyperlink ref="G50" r:id="rId12"/>
    <hyperlink ref="K14" r:id="rId13"/>
    <hyperlink ref="K51" r:id="rId14"/>
    <hyperlink ref="K8" r:id="rId15"/>
    <hyperlink ref="K9" r:id="rId16"/>
    <hyperlink ref="K10" r:id="rId17"/>
    <hyperlink ref="G9" r:id="rId18"/>
    <hyperlink ref="G10" r:id="rId19"/>
    <hyperlink ref="K18" r:id="rId20"/>
    <hyperlink ref="K19" r:id="rId21"/>
    <hyperlink ref="K61" r:id="rId22"/>
    <hyperlink ref="K62" r:id="rId23"/>
    <hyperlink ref="G22" r:id="rId24"/>
    <hyperlink ref="K22" r:id="rId25"/>
    <hyperlink ref="G37" r:id="rId26"/>
    <hyperlink ref="G47" r:id="rId27"/>
    <hyperlink ref="G15" r:id="rId28"/>
    <hyperlink ref="G33" r:id="rId29"/>
    <hyperlink ref="G26" r:id="rId30"/>
    <hyperlink ref="G45" r:id="rId31"/>
    <hyperlink ref="G36" r:id="rId32"/>
    <hyperlink ref="G32" r:id="rId33"/>
    <hyperlink ref="G31" r:id="rId34"/>
    <hyperlink ref="G38" r:id="rId35"/>
    <hyperlink ref="G44" r:id="rId36"/>
    <hyperlink ref="G43" r:id="rId37"/>
    <hyperlink ref="G46" r:id="rId38"/>
    <hyperlink ref="G28" r:id="rId39"/>
    <hyperlink ref="G65" r:id="rId40"/>
    <hyperlink ref="G27" r:id="rId41"/>
    <hyperlink ref="G52" r:id="rId42"/>
    <hyperlink ref="G62" r:id="rId43"/>
    <hyperlink ref="G19" r:id="rId44"/>
    <hyperlink ref="G18" r:id="rId45"/>
    <hyperlink ref="G8" r:id="rId46"/>
    <hyperlink ref="G51" r:id="rId47"/>
    <hyperlink ref="G14" r:id="rId48"/>
    <hyperlink ref="G66" r:id="rId49"/>
    <hyperlink ref="G7" r:id="rId50"/>
    <hyperlink ref="G5" r:id="rId51"/>
    <hyperlink ref="G53" r:id="rId52"/>
    <hyperlink ref="G54" r:id="rId53"/>
    <hyperlink ref="G55" r:id="rId54"/>
    <hyperlink ref="G11" r:id="rId55"/>
    <hyperlink ref="G42" r:id="rId56"/>
    <hyperlink ref="G39" r:id="rId57"/>
    <hyperlink ref="G40" r:id="rId58"/>
    <hyperlink ref="G41" r:id="rId59"/>
    <hyperlink ref="G29" r:id="rId60"/>
    <hyperlink ref="G30" r:id="rId61"/>
    <hyperlink ref="G69" r:id="rId62"/>
    <hyperlink ref="K69" r:id="rId63"/>
    <hyperlink ref="K65" r:id="rId64"/>
    <hyperlink ref="K52" r:id="rId65"/>
    <hyperlink ref="K15" r:id="rId66"/>
    <hyperlink ref="K59" r:id="rId67"/>
    <hyperlink ref="K26" r:id="rId68"/>
    <hyperlink ref="K28" r:id="rId69"/>
    <hyperlink ref="K11" r:id="rId70"/>
    <hyperlink ref="K46" r:id="rId71"/>
    <hyperlink ref="K47" r:id="rId72"/>
    <hyperlink ref="K44" r:id="rId73"/>
    <hyperlink ref="G56" r:id="rId74"/>
  </hyperlinks>
  <pageMargins left="0.7" right="0.7" top="0.75" bottom="0.75" header="0.3" footer="0.3"/>
  <pageSetup paperSize="8" scale="66" orientation="landscape" horizontalDpi="300" verticalDpi="30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workbookViewId="0">
      <selection activeCell="C26" sqref="C26"/>
    </sheetView>
  </sheetViews>
  <sheetFormatPr baseColWidth="10" defaultColWidth="9.140625" defaultRowHeight="15" x14ac:dyDescent="0.25"/>
  <cols>
    <col min="2" max="2" width="35.5703125" customWidth="1"/>
    <col min="3" max="3" width="36.140625" customWidth="1"/>
    <col min="6" max="6" width="29.42578125" customWidth="1"/>
  </cols>
  <sheetData>
    <row r="3" spans="2:6" x14ac:dyDescent="0.25">
      <c r="B3" s="9" t="s">
        <v>99</v>
      </c>
      <c r="C3" s="9" t="s">
        <v>0</v>
      </c>
      <c r="D3" s="9" t="s">
        <v>100</v>
      </c>
      <c r="E3" s="9"/>
      <c r="F3" s="9" t="s">
        <v>106</v>
      </c>
    </row>
    <row r="4" spans="2:6" x14ac:dyDescent="0.25">
      <c r="B4" s="9" t="s">
        <v>63</v>
      </c>
      <c r="C4" s="9" t="s">
        <v>195</v>
      </c>
      <c r="D4" s="9">
        <v>20</v>
      </c>
      <c r="E4" s="9"/>
      <c r="F4" s="9"/>
    </row>
    <row r="5" spans="2:6" x14ac:dyDescent="0.25">
      <c r="B5" s="9" t="s">
        <v>101</v>
      </c>
      <c r="C5" s="9" t="s">
        <v>193</v>
      </c>
      <c r="D5" s="9">
        <v>20</v>
      </c>
      <c r="E5" s="9"/>
      <c r="F5" s="9"/>
    </row>
    <row r="6" spans="2:6" x14ac:dyDescent="0.25">
      <c r="B6" s="9" t="s">
        <v>102</v>
      </c>
      <c r="C6" s="9" t="s">
        <v>194</v>
      </c>
      <c r="D6" s="9">
        <v>20</v>
      </c>
      <c r="E6" s="9"/>
      <c r="F6" s="9"/>
    </row>
    <row r="7" spans="2:6" x14ac:dyDescent="0.25">
      <c r="B7" s="9" t="s">
        <v>104</v>
      </c>
      <c r="C7" s="9" t="s">
        <v>189</v>
      </c>
      <c r="D7" s="9">
        <v>2</v>
      </c>
      <c r="E7" s="9"/>
      <c r="F7" s="9" t="s">
        <v>105</v>
      </c>
    </row>
    <row r="8" spans="2:6" x14ac:dyDescent="0.25">
      <c r="B8" s="9" t="s">
        <v>108</v>
      </c>
      <c r="C8" s="9" t="s">
        <v>188</v>
      </c>
      <c r="D8" s="9">
        <v>5</v>
      </c>
      <c r="E8" s="9"/>
      <c r="F8" s="9" t="s">
        <v>110</v>
      </c>
    </row>
    <row r="9" spans="2:6" x14ac:dyDescent="0.25">
      <c r="B9" s="9" t="s">
        <v>112</v>
      </c>
      <c r="C9" s="9" t="s">
        <v>187</v>
      </c>
      <c r="D9" s="9">
        <v>2</v>
      </c>
      <c r="E9" s="9"/>
      <c r="F9" s="9" t="s">
        <v>110</v>
      </c>
    </row>
    <row r="10" spans="2:6" x14ac:dyDescent="0.25">
      <c r="B10" s="9" t="s">
        <v>117</v>
      </c>
      <c r="C10" s="9" t="s">
        <v>196</v>
      </c>
      <c r="D10" s="9">
        <v>2</v>
      </c>
      <c r="E10" s="9"/>
      <c r="F10" s="9" t="s">
        <v>105</v>
      </c>
    </row>
    <row r="11" spans="2:6" x14ac:dyDescent="0.25">
      <c r="B11" s="9" t="s">
        <v>121</v>
      </c>
      <c r="C11" s="9" t="s">
        <v>197</v>
      </c>
      <c r="D11" s="9">
        <v>1</v>
      </c>
      <c r="E11" s="9"/>
      <c r="F11" s="9" t="s">
        <v>122</v>
      </c>
    </row>
    <row r="12" spans="2:6" x14ac:dyDescent="0.25">
      <c r="B12" s="9" t="s">
        <v>124</v>
      </c>
      <c r="C12" s="9" t="s">
        <v>186</v>
      </c>
      <c r="D12" s="9">
        <v>1</v>
      </c>
      <c r="E12" s="9"/>
      <c r="F12" s="9" t="s">
        <v>125</v>
      </c>
    </row>
    <row r="13" spans="2:6" x14ac:dyDescent="0.25">
      <c r="B13" s="9" t="s">
        <v>129</v>
      </c>
      <c r="C13" s="9" t="s">
        <v>185</v>
      </c>
      <c r="D13" s="9">
        <v>1</v>
      </c>
      <c r="E13" s="9"/>
      <c r="F13" s="9" t="s">
        <v>130</v>
      </c>
    </row>
    <row r="14" spans="2:6" x14ac:dyDescent="0.25">
      <c r="B14" s="9" t="s">
        <v>136</v>
      </c>
      <c r="C14" s="9" t="s">
        <v>184</v>
      </c>
      <c r="D14" s="9">
        <v>1</v>
      </c>
      <c r="E14" s="9"/>
      <c r="F14" s="9" t="s">
        <v>137</v>
      </c>
    </row>
    <row r="15" spans="2:6" x14ac:dyDescent="0.25">
      <c r="B15" s="9" t="s">
        <v>138</v>
      </c>
      <c r="C15" s="9" t="s">
        <v>183</v>
      </c>
      <c r="D15" s="9">
        <v>4</v>
      </c>
      <c r="E15" s="9"/>
      <c r="F15" s="9" t="s">
        <v>140</v>
      </c>
    </row>
    <row r="16" spans="2:6" x14ac:dyDescent="0.25">
      <c r="B16" s="9" t="s">
        <v>144</v>
      </c>
      <c r="C16" s="9" t="s">
        <v>182</v>
      </c>
      <c r="D16" s="9">
        <v>1</v>
      </c>
      <c r="E16" s="9"/>
      <c r="F16" s="9" t="s">
        <v>130</v>
      </c>
    </row>
    <row r="17" spans="2:6" x14ac:dyDescent="0.25">
      <c r="B17" s="9" t="s">
        <v>147</v>
      </c>
      <c r="C17" s="9" t="s">
        <v>181</v>
      </c>
      <c r="D17" s="9">
        <v>4</v>
      </c>
      <c r="E17" s="9"/>
      <c r="F17" s="9" t="s">
        <v>130</v>
      </c>
    </row>
    <row r="18" spans="2:6" x14ac:dyDescent="0.25">
      <c r="B18" s="9" t="s">
        <v>150</v>
      </c>
      <c r="C18" s="9" t="s">
        <v>180</v>
      </c>
      <c r="D18" s="9">
        <v>1</v>
      </c>
      <c r="E18" s="9"/>
      <c r="F18" s="9" t="s">
        <v>122</v>
      </c>
    </row>
    <row r="19" spans="2:6" x14ac:dyDescent="0.25">
      <c r="B19" s="9" t="s">
        <v>153</v>
      </c>
      <c r="C19" s="9" t="s">
        <v>179</v>
      </c>
      <c r="D19" s="9">
        <v>2</v>
      </c>
      <c r="E19" s="9"/>
      <c r="F19" s="9" t="s">
        <v>110</v>
      </c>
    </row>
    <row r="20" spans="2:6" x14ac:dyDescent="0.25">
      <c r="B20" s="9" t="s">
        <v>158</v>
      </c>
      <c r="C20" s="9" t="s">
        <v>178</v>
      </c>
      <c r="D20" s="9">
        <v>4</v>
      </c>
      <c r="E20" s="9"/>
      <c r="F20" s="9" t="s">
        <v>105</v>
      </c>
    </row>
    <row r="21" spans="2:6" x14ac:dyDescent="0.25">
      <c r="B21" s="9" t="s">
        <v>159</v>
      </c>
      <c r="C21" s="9" t="s">
        <v>177</v>
      </c>
      <c r="D21" s="9">
        <v>4</v>
      </c>
      <c r="E21" s="9"/>
      <c r="F21" s="9" t="s">
        <v>140</v>
      </c>
    </row>
    <row r="22" spans="2:6" x14ac:dyDescent="0.25">
      <c r="B22" s="9" t="s">
        <v>164</v>
      </c>
      <c r="C22" s="9" t="s">
        <v>176</v>
      </c>
      <c r="D22" s="9">
        <v>4</v>
      </c>
      <c r="E22" s="9"/>
      <c r="F22" s="9" t="s">
        <v>140</v>
      </c>
    </row>
    <row r="23" spans="2:6" x14ac:dyDescent="0.25">
      <c r="B23" s="9" t="s">
        <v>167</v>
      </c>
      <c r="C23" s="9" t="s">
        <v>175</v>
      </c>
      <c r="D23" s="9">
        <v>4</v>
      </c>
      <c r="E23" s="9"/>
      <c r="F23" s="9" t="s">
        <v>140</v>
      </c>
    </row>
    <row r="24" spans="2:6" x14ac:dyDescent="0.25">
      <c r="B24" s="9" t="s">
        <v>170</v>
      </c>
      <c r="C24" s="9" t="s">
        <v>174</v>
      </c>
      <c r="D24" s="9">
        <v>2</v>
      </c>
      <c r="E24" s="9"/>
      <c r="F24" s="9" t="s">
        <v>130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2023-06-14T14:17:48Z</dcterms:modified>
</cp:coreProperties>
</file>