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7795" windowHeight="9795"/>
  </bookViews>
  <sheets>
    <sheet name="Bootcamp min" sheetId="2" r:id="rId1"/>
    <sheet name="Boot Camp $20 kit" sheetId="1" r:id="rId2"/>
  </sheets>
  <definedNames>
    <definedName name="_xlnm.Print_Area" localSheetId="1">'Boot Camp $20 kit'!$B$1:$W$43</definedName>
    <definedName name="_xlnm.Print_Area" localSheetId="0">'Bootcamp min'!$B$1:$W$36</definedName>
  </definedNames>
  <calcPr calcId="145621"/>
  <fileRecoveryPr repairLoad="1"/>
</workbook>
</file>

<file path=xl/calcChain.xml><?xml version="1.0" encoding="utf-8"?>
<calcChain xmlns="http://schemas.openxmlformats.org/spreadsheetml/2006/main">
  <c r="K41" i="1" l="1"/>
  <c r="K40" i="1"/>
  <c r="K35" i="1"/>
  <c r="K33" i="1"/>
  <c r="K32" i="1"/>
  <c r="K31" i="1"/>
  <c r="K30" i="1"/>
  <c r="K29" i="1"/>
  <c r="K28" i="1"/>
  <c r="K27" i="1"/>
  <c r="K26" i="1"/>
  <c r="K23" i="1"/>
  <c r="K22" i="1"/>
  <c r="K21" i="1"/>
  <c r="K18" i="1"/>
  <c r="K17" i="1"/>
  <c r="K16" i="1"/>
  <c r="K15" i="1"/>
  <c r="K14" i="1"/>
  <c r="K13" i="1"/>
  <c r="K12" i="1"/>
  <c r="K10" i="1"/>
  <c r="K9" i="1"/>
  <c r="K8" i="1"/>
  <c r="K7" i="1"/>
  <c r="K6" i="1"/>
  <c r="K5" i="1"/>
  <c r="K4" i="1"/>
  <c r="J34" i="2"/>
  <c r="K33" i="2"/>
  <c r="K27" i="2"/>
  <c r="K26" i="2"/>
  <c r="K25" i="2"/>
  <c r="K24" i="2"/>
  <c r="K23" i="2"/>
  <c r="K22" i="2"/>
  <c r="K19" i="2"/>
  <c r="K18" i="2"/>
  <c r="K17" i="2"/>
  <c r="K16" i="2"/>
  <c r="K15" i="2"/>
  <c r="K14" i="2"/>
  <c r="K13" i="2"/>
  <c r="K12" i="2"/>
  <c r="K11" i="2"/>
  <c r="K10" i="2"/>
  <c r="K8" i="2"/>
  <c r="K7" i="2"/>
  <c r="K6" i="2"/>
  <c r="K5" i="2"/>
  <c r="K4" i="2"/>
</calcChain>
</file>

<file path=xl/sharedStrings.xml><?xml version="1.0" encoding="utf-8"?>
<sst xmlns="http://schemas.openxmlformats.org/spreadsheetml/2006/main" count="510" uniqueCount="201">
  <si>
    <r>
      <t xml:space="preserve">FPGA Boot Camp $20 FPGA kit with full user IO, </t>
    </r>
    <r>
      <rPr>
        <sz val="14"/>
        <color theme="1"/>
        <rFont val="Calibri"/>
        <family val="2"/>
        <scheme val="minor"/>
      </rPr>
      <t>some assembly required: soldering &amp; breadboard wiring</t>
    </r>
  </si>
  <si>
    <t>item</t>
  </si>
  <si>
    <t>avail</t>
  </si>
  <si>
    <t>web link</t>
  </si>
  <si>
    <t>2nd web link</t>
  </si>
  <si>
    <t>need</t>
  </si>
  <si>
    <t>part #</t>
  </si>
  <si>
    <t>min quant price</t>
  </si>
  <si>
    <t>dx mm</t>
  </si>
  <si>
    <t>dy mm</t>
  </si>
  <si>
    <t>IO</t>
  </si>
  <si>
    <t>K LUTs</t>
  </si>
  <si>
    <t>Mb block RAM</t>
  </si>
  <si>
    <t>MB flash</t>
  </si>
  <si>
    <t>SD</t>
  </si>
  <si>
    <t>vendor</t>
  </si>
  <si>
    <t>mfg</t>
  </si>
  <si>
    <t>comments</t>
  </si>
  <si>
    <t>Seeed Tang Nano-9K</t>
  </si>
  <si>
    <t>no</t>
  </si>
  <si>
    <t>https://www.seeedstudio.com/Tang-Nano-9k-FPGA-board-Gowin-GW1NR-9-FPGA-8640-LUT4-6480-flip-flops-p-5381.html</t>
  </si>
  <si>
    <t>https://www.cnx-software.com/2022/01/17/tang-nano-9k-fpga-board-can-emulate-picorv32-risc-v-soft-core-with-all-peripherals/</t>
  </si>
  <si>
    <t>FPGA board</t>
  </si>
  <si>
    <t>Y</t>
  </si>
  <si>
    <t>Seeed</t>
  </si>
  <si>
    <t>gowinsemi</t>
  </si>
  <si>
    <t>2PB, 6LED, HDMI &amp; LCD conn, 27MHz osc</t>
  </si>
  <si>
    <t>8 7-seg, 8 PB, 8 LED</t>
  </si>
  <si>
    <t>yes</t>
  </si>
  <si>
    <t>https://handsontec.com/index.php/product/tm1638-7-segment-display-keypadled-module/</t>
  </si>
  <si>
    <t>User IO</t>
  </si>
  <si>
    <t>TM1638 7-Segment Display &amp; Keypad+LED Module</t>
  </si>
  <si>
    <t>5 pins</t>
  </si>
  <si>
    <t>HandsOn Tech</t>
  </si>
  <si>
    <t>16 PCS 400 Pin Solderless Board</t>
  </si>
  <si>
    <t>https://www.amazon.com/MCIGICM-Breadboard-Solderless-Prototype-Protoboard/dp/B07PBFPJC6?source=ps-sl-shoppingads-lpcontext&amp;ref_=fplfs&amp;psc=1&amp;smid=ATHZ0BI0D2RLH</t>
  </si>
  <si>
    <t>Breadboard</t>
  </si>
  <si>
    <t>MCIGICM Breadboard 400 holes</t>
  </si>
  <si>
    <t>amazon</t>
  </si>
  <si>
    <t>MCIGICM</t>
  </si>
  <si>
    <t>12 position DIP switch</t>
  </si>
  <si>
    <t>https://www.mouser.com/ProductDetail/CUI-Devices/DS01C-254-L-09BE?qs=wnTfsH77Xs7JlNZrJy2dsg%3D%3D</t>
  </si>
  <si>
    <t>mouser</t>
  </si>
  <si>
    <t>CUI</t>
  </si>
  <si>
    <t>iceFUN FPGA Board</t>
  </si>
  <si>
    <t>https://www.robotshop.com/en/icefun-fpga-board.html</t>
  </si>
  <si>
    <t>iCE40</t>
  </si>
  <si>
    <t>includes PIC16 &amp; 4x8 LED array</t>
  </si>
  <si>
    <t>pico-ice</t>
  </si>
  <si>
    <t>https://github.com/tinyvision-ai-inc/pico-ice</t>
  </si>
  <si>
    <t>https://tinyvision.ai/</t>
  </si>
  <si>
    <t>iCE40UP5K</t>
  </si>
  <si>
    <t>RP2040 &amp; iCE, 4 column IO, RGB LED</t>
  </si>
  <si>
    <t>8 7-seg, 16 PB</t>
  </si>
  <si>
    <t>https://handsontec.com/index.php/product/tm1638/</t>
  </si>
  <si>
    <t>used in appliances</t>
  </si>
  <si>
    <t>rotary dip switch</t>
  </si>
  <si>
    <t>https://www.digikey.com/en/products/detail/cts-electrocomponents/220ADC16/4743856</t>
  </si>
  <si>
    <t>HEX rotary switch</t>
  </si>
  <si>
    <t>CT3070-ND</t>
  </si>
  <si>
    <t>digikey</t>
  </si>
  <si>
    <t>ctscorp</t>
  </si>
  <si>
    <t>has knob, also surface mount</t>
  </si>
  <si>
    <t>https://www.digikey.com/en/products/detail/cts-electrocomponents/210-12MS/2503786</t>
  </si>
  <si>
    <t>CT21012MS-ND</t>
  </si>
  <si>
    <t>Breadboard Jumper Cables Kit</t>
  </si>
  <si>
    <t>ELEGOO</t>
  </si>
  <si>
    <t>(40) m/m jumpers</t>
  </si>
  <si>
    <t>10 CM 40 Pin Solderless Jumper Wires (Male to Male)</t>
  </si>
  <si>
    <t>tinkersupply</t>
  </si>
  <si>
    <t>10 per kit?</t>
  </si>
  <si>
    <t>narrow FPGA boards</t>
  </si>
  <si>
    <t>https://shop.trenz-electronic.de/en/Products/Trenz-Electronic/</t>
  </si>
  <si>
    <t>cheap FPGA boards</t>
  </si>
  <si>
    <t>https://www.joelw.id.au/FPGA/CheapFPGADevelopmentBoards</t>
  </si>
  <si>
    <t>Required parts</t>
  </si>
  <si>
    <t>DIP switch only item with high volume price break</t>
  </si>
  <si>
    <t>FPGA board has DRAM, Flash &amp; SD socket</t>
  </si>
  <si>
    <t>Seeed Tang Nano-9K includes unsoldered pins, USB cable &amp; case; has 27MHz oscillator</t>
  </si>
  <si>
    <t>Elegoo-EL-CP-004</t>
  </si>
  <si>
    <t>8X M/M, M/F, F/F per kit?</t>
  </si>
  <si>
    <r>
      <t xml:space="preserve">Jim Brakefield </t>
    </r>
    <r>
      <rPr>
        <sz val="12"/>
        <color theme="1"/>
        <rFont val="Calibri"/>
        <family val="2"/>
        <scheme val="minor"/>
      </rPr>
      <t>2022</t>
    </r>
  </si>
  <si>
    <t>https://www.adafruit.com/product/3174</t>
  </si>
  <si>
    <t>breadboarding</t>
  </si>
  <si>
    <t>HOOK-UP 22AWG SOLID - 6 X 25FT</t>
  </si>
  <si>
    <t>adafruit</t>
  </si>
  <si>
    <t>HOOK-UP 22AWG SOLID - 10 X 25FT</t>
  </si>
  <si>
    <t>100 sets cut into 3' lengths</t>
  </si>
  <si>
    <t>https://www.adafruit.com/product/1311</t>
  </si>
  <si>
    <t>100 sets cut into 2' lengths</t>
  </si>
  <si>
    <t>high vol price</t>
  </si>
  <si>
    <t>5 position DIP switch</t>
  </si>
  <si>
    <t>490-DS01C-254-L-05BE</t>
  </si>
  <si>
    <t>two per kit</t>
  </si>
  <si>
    <t>5X slide switch</t>
  </si>
  <si>
    <t># per kit</t>
  </si>
  <si>
    <t>MB D- RAM</t>
  </si>
  <si>
    <t>DIP switch mounted on breadboard spanning plugboard ground bus and rows connected to FPGA IOs</t>
  </si>
  <si>
    <t>Aliexpress</t>
  </si>
  <si>
    <t>https://www.aliexpress.us/item/3256803695567088.html?spm=a2g0o.ppclist.product.64.6318zLvZzLvZ8u&amp;pdp_npi=2%40dis%21USD%21US%20%2420.64%21%2420.64%21%21%21%21%21%402101f6b416715940458151525e06f8%2112000027380349729%21btf&amp;_t=pvid%3Ad3c92b70-5756-47f0-9de0-ab66e755cfa2&amp;afTraceInfo=1005003881881840__pc__pcBridgePPC__xxxxxx__1671594046&amp;gatewayAdapt=glo2usa&amp;_randl_shipto=US</t>
  </si>
  <si>
    <t>Tang Nano-9K</t>
  </si>
  <si>
    <t>https://www.pcbway.com/project/gifts_detail/Sipeed_Tang_Nano_9K_FPGA_kits_with_1_14_inch_screen_e81b78c5.html</t>
  </si>
  <si>
    <t>pcbway</t>
  </si>
  <si>
    <t>https://tinkererssupply.com/products/10-cm-40-pin-solderless-jumper-wires-male-to-male</t>
  </si>
  <si>
    <t>per kit cost</t>
  </si>
  <si>
    <t>includes small LCD screen</t>
  </si>
  <si>
    <t>https://www.amazon.com/dp/B07QXXMWRZ/ref=sspa_dk_detail_2?psc=1&amp;pd_rd_i=B07QXXMWRZ&amp;pd_rd_w=97Zbl&amp;content-id=amzn1.sym.88097cb9-5064-44ef-891b-abfacbc1c44b&amp;pf_rd_p=88097cb9-5064-44ef-891b-abfacbc1c44b&amp;pf_rd_r=0HMP39QN24RKGPCG79M7&amp;pd_rd_wg=4J1y4&amp;pd_rd_r=d6cc3eed-6372-40ae-9f35-be4383bbe0ae&amp;s=industrial&amp;sp_csd=d2lkZ2V0TmFtZT1zcF9kZXRhaWw&amp;spLa=ZW5jcnlwdGVkUXVhbGlmaWVyPUExWDFHUTFLN0dXNVhUJmVuY3J5cHRlZElkPUEwNDczNzIzMU1PMVQ2OVBSRVc3TyZlbmNyeXB0ZWRBZElkPUEwMzQwNDQ4MUdSUUZLTVlVMTZZTCZ3aWRnZXROYW1lPXNwX2RldGFpbCZhY3Rpb249Y2xpY2tSZWRpcmVjdCZkb05vdExvZ0NsaWNrPXRydWU=</t>
  </si>
  <si>
    <t>360 jumpers</t>
  </si>
  <si>
    <t>male-male Jumper Cables</t>
  </si>
  <si>
    <t>(40) m/f jumpers</t>
  </si>
  <si>
    <t>male-female Jumper Cables</t>
  </si>
  <si>
    <t>10 PCS 830 Point Solderless Board</t>
  </si>
  <si>
    <t>MCIGICM Breadboard 830 holes</t>
  </si>
  <si>
    <t>longer board, more room for other stuff</t>
  </si>
  <si>
    <t>user IO except slide switches, used in appliances</t>
  </si>
  <si>
    <t>connectable, e.g. connect two for more support for the display board</t>
  </si>
  <si>
    <t>PCBway version includes small LCD display</t>
  </si>
  <si>
    <t># per order</t>
  </si>
  <si>
    <t>Low volume cost, some surplus   items</t>
  </si>
  <si>
    <t>3 PCS 830 Point Solderless Board</t>
  </si>
  <si>
    <t>https://www.amazon.com/MCIGICM-Breadboard-Solderless-Protoboard-Electronics/dp/B07H9X7XVN/ref=pd_bxgy_img_sccl_2/136-4898702-7830257?pd_rd_w=6QiAb&amp;content-id=amzn1.sym.7f0cf323-50c6-49e3-b3f9-63546bb79c92&amp;pf_rd_p=7f0cf323-50c6-49e3-b3f9-63546bb79c92&amp;pf_rd_r=6NZRAGCS6YFEE8H67TZB&amp;pd_rd_wg=oyyww&amp;pd_rd_r=a8141eb4-fdfd-4dac-b38f-52ca45ecf7ef&amp;pd_rd_i=B07H9X7XVN&amp;psc=1</t>
  </si>
  <si>
    <t>4 PCS 400 Point Solderless Board</t>
  </si>
  <si>
    <t>https://www.amazon.com/Pcs-MCIGICM-Points-Solderless-Breadboard/dp/B07PCJP9DY/ref=sr_1_149?crid=RH39OTVUA2LY&amp;keywords=solderless+breadboard&amp;qid=1672601796&amp;sprefix=solderless%2Caps%2C114&amp;sr=8-149</t>
  </si>
  <si>
    <t>best price for quant 4</t>
  </si>
  <si>
    <t>8 PCS 830 Point Solderless Board</t>
  </si>
  <si>
    <t>30 PCS 400 Pin Solderless Board</t>
  </si>
  <si>
    <t>https://www.amazon.com/dp/B0BRGZDTFR/ref=sr_1_1?keywords=solderless%2Bbreadboard&amp;qid=1672602415&amp;sr=8-1&amp;th=1</t>
  </si>
  <si>
    <t>DEYUE breadboard</t>
  </si>
  <si>
    <t>6 PCS 400 Point Solderless Board</t>
  </si>
  <si>
    <t>https://www.amazon.com/DEYUE-breadboard-Set-Prototype-Board/dp/B07LFD4LT6/ref=pd_rhf_d_dp_s_crs_dp_rhf_k2p_sccl_1_4/136-4898702-7830257?pd_rd_w=9E43M&amp;content-id=amzn1.sym.b4b29072-2a46-4040-9ae4-91e4b7e95920&amp;pf_rd_p=b4b29072-2a46-4040-9ae4-91e4b7e95920&amp;pf_rd_r=VJXRPMPT0PPWZM847W6J&amp;pd_rd_wg=C1ucj&amp;pd_rd_r=613d0a74-0720-406a-98d8-e44d4020508e&amp;pd_rd_i=B07LFD4LT6&amp;psc=1</t>
  </si>
  <si>
    <t>best price for quant 6</t>
  </si>
  <si>
    <t>VILLCASE Breadboard 400 holes</t>
  </si>
  <si>
    <t>VILLCASE</t>
  </si>
  <si>
    <t>DEYUE</t>
  </si>
  <si>
    <t>Gowin IDE has low level placement tools, supports VHDL, Verilog and constraint files</t>
  </si>
  <si>
    <r>
      <t xml:space="preserve">Tang Nano-9K also supported by LiteX:  </t>
    </r>
    <r>
      <rPr>
        <u/>
        <sz val="11"/>
        <color theme="3"/>
        <rFont val="Calibri"/>
        <family val="2"/>
        <scheme val="minor"/>
      </rPr>
      <t>https://github.com/enjoy-digital/litex</t>
    </r>
  </si>
  <si>
    <t>https://www.digikey.com/en/products/detail/cui-devices/DS02C-254-1L-05BE/11310939</t>
  </si>
  <si>
    <t>DS02C-254-1L-05BE</t>
  </si>
  <si>
    <t>two per kit, piano shape</t>
  </si>
  <si>
    <t>5" long, has heatshrink covering</t>
  </si>
  <si>
    <t>100 male-female Jumper Cables</t>
  </si>
  <si>
    <t>920-0023-01-ND</t>
  </si>
  <si>
    <t>20 male-female Jumper Cables</t>
  </si>
  <si>
    <t xml:space="preserve"> 1528-1964-ND</t>
  </si>
  <si>
    <t>10cm long, insulated</t>
  </si>
  <si>
    <t>(20) m/f jumpers</t>
  </si>
  <si>
    <t>https://www.digikey.com/en/products/detail/adafruit-industries-llc/1954/6827087</t>
  </si>
  <si>
    <t>(100) m/f jumpers</t>
  </si>
  <si>
    <t>5" long, insulated</t>
  </si>
  <si>
    <t>https://www.digikey.com/en/products/detail/schmartboard-inc/920-0023-01/9556952?s=N4IgTCBcDaIJxgAwFpGLAZlQRmQOQBEQBdAXyA</t>
  </si>
  <si>
    <t>2+2 400 &amp; 830 Point Solderless Board</t>
  </si>
  <si>
    <t>https://www.amazon.com/dp/B086C9HK7V/ref=sspa_dk_detail_3?psc=1&amp;pf_rd_p=dd2c6db7-6626-466d-bf04-9570e69a7df0&amp;pf_rd_r=VAPBPB8W7VZKFWE846G7&amp;pd_rd_wg=vVBXq&amp;pd_rd_w=humuQ&amp;content-id=amzn1.sym.dd2c6db7-6626-466d-bf04-9570e69a7df0&amp;pd_rd_r=cf8b8947-54c8-41b1-bf72-425c0f4cb95d&amp;s=pc&amp;sp_csd=d2lkZ2V0TmFtZT1zcF9kZXRhaWxfdGhlbWF0aWM&amp;spLa=ZW5jcnlwdGVkUXVhbGlmaWVyPUEyQUpQV0RJQkVYOVpDJmVuY3J5cHRlZElkPUEwNTg3ODg2M1QyVU1FOFRKUDNFNCZlbmNyeXB0ZWRBZElkPUEwMjc2ODM2M1FXV0pPUExaU0tWSCZ3aWRnZXROYW1lPXNwX2RldGFpbF90aGVtYXRpYyZhY3Rpb249Y2xpY2tSZWRpcmVjdCZkb05vdExvZ0NsaWNrPXRydWU=</t>
  </si>
  <si>
    <t>Deke Home</t>
  </si>
  <si>
    <t>two short &amp; two long</t>
  </si>
  <si>
    <t>8 position DIP switch</t>
  </si>
  <si>
    <t>https://www.harfington.com/products/p-1071817?currency=USD&amp;variant=42125552517369&amp;utm_medium=cpc&amp;utm_source=google&amp;utm_campaign=Google%20Shopping&amp;utm_source=google&amp;utm_medium=cpc&amp;utm_campaign=1008-pmax-us-powerele8&amp;utm_term=1008-pmax-us-powerele8&amp;utm_content=ywh&amp;gclid=Cj0KCQiAn4SeBhCwARIsANeF9DILaAmLnSO_KiprhOFLEUYiqZ58cF84PqtpKdRgsFSPp8-yTWgtzJ4aAu7JEALw_wcB</t>
  </si>
  <si>
    <t>(20) 8pos slide switch</t>
  </si>
  <si>
    <t>DIP leads</t>
  </si>
  <si>
    <t>uxcell</t>
  </si>
  <si>
    <t>several</t>
  </si>
  <si>
    <t>8 pos slide switch</t>
  </si>
  <si>
    <t>MCEIR-08</t>
  </si>
  <si>
    <t>newark</t>
  </si>
  <si>
    <t>multicomp pro</t>
  </si>
  <si>
    <t>DIP leads, end stackable</t>
  </si>
  <si>
    <t>https://www.newark.com/multicomp/mcei-08/switch-dip-8-position-spst-raised/dp/74M2986?gclid=Cj0KCQiAn4SeBhCwARIsANeF9DIQrbwsfee0RdGSa5StHxeSAIrVIE1-xXks0CpYLhZ1c30AOsX6z8caArOBEALw_wcB&amp;mckv=_dc|pcrid||plid||kword||match||slid||product|74M2986|pgrid||ptaid||&amp;CMP=KNC-GUSA-GEN-SMART-SHOPPING-Private-Label</t>
  </si>
  <si>
    <t>12 pos slide switch</t>
  </si>
  <si>
    <t>DIP size pins</t>
  </si>
  <si>
    <t>HOOK-UP 22AWG SOLID - 25FT</t>
  </si>
  <si>
    <t>https://www.digikey.com/en/products/detail/sparkfun-electronics/PRT-08024/6833923</t>
  </si>
  <si>
    <t>PRT-08024</t>
  </si>
  <si>
    <t>sparkfun</t>
  </si>
  <si>
    <t>yellow insulation</t>
  </si>
  <si>
    <t>HOOK-UP 22AWG SOLID - 5FT</t>
  </si>
  <si>
    <t>https://www.digikey.com/en/products/detail/cnc-tech/10982-22-1-2000-007-1-TD/12749430</t>
  </si>
  <si>
    <t>green insulation</t>
  </si>
  <si>
    <t>CNC Tech</t>
  </si>
  <si>
    <t>1175-2683-5-ND</t>
  </si>
  <si>
    <t>1528-1964-ND</t>
  </si>
  <si>
    <t>6" long, insulated</t>
  </si>
  <si>
    <t>DIP size pins, Newark has closeout prices</t>
  </si>
  <si>
    <t>free shipping, several prices</t>
  </si>
  <si>
    <t>https://www.aliexpress.us/item/3256803585877182.html</t>
  </si>
  <si>
    <t>1.14" 1.14 inch 135x240 Full Color</t>
  </si>
  <si>
    <t>AliExpress</t>
  </si>
  <si>
    <t>https://www.aliexpress.us/item/3256804089225102.html</t>
  </si>
  <si>
    <t>full color, 8-pin</t>
  </si>
  <si>
    <t>Breadboards work best with 22awg solid copper and full DIP pin slide switches</t>
  </si>
  <si>
    <t>Low volume cost, some extra parts</t>
  </si>
  <si>
    <t>includes 1.14" LCD screen</t>
  </si>
  <si>
    <t>https://www.amazon.com/dp/B07QXXMWRZ/ref=sspa_dk_detail_2</t>
  </si>
  <si>
    <t>https://www.digikey.com/en/products/detail/schmartboard-inc/920-0023-01/9556952</t>
  </si>
  <si>
    <t>https://www.newark.com/multicomp/mcei-08/switch-dip-8-position-spst-raised/dp/74M2986</t>
  </si>
  <si>
    <t>https://www.harfington.com/products/p-1071817</t>
  </si>
  <si>
    <t>https://www.amazon.com/DEYUE-breadboard-Set-Prototype-Board/dp/B07LFD4LT6/ref=pd_rhf_d_dp_s_crs_dp_rhf_k2p_sccl_1_4/136-4898702-7830257</t>
  </si>
  <si>
    <t>https://www.amazon.com/Pcs-MCIGICM-Points-Solderless-Breadboard/dp/B07PCJP9DY/ref=sr_1_149</t>
  </si>
  <si>
    <t>https://www.amazon.com/dp/B0BRGZDTFR/ref=sr_1_1</t>
  </si>
  <si>
    <t>https://www.amazon.com/dp/B086C9HK7V/ref=sspa_dk_detail_3</t>
  </si>
  <si>
    <t>https://www.amazon.com/MCIGICM-Breadboard-Solderless-Protoboard-Electronics/dp/B07H9X7XVN/ref=pd_bxgy_img_sccl_2/136-4898702-7830257?</t>
  </si>
  <si>
    <t>https://www.amazon.com/MCIGICM-Breadboard-Solderless-Prototype-Protoboard/dp/B07PBFPJC6</t>
  </si>
  <si>
    <t>DIP switch only item with high volume price break, some very low prices at Newark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</si>
</sst>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m/d/yy;@"/>
    <numFmt numFmtId="165" formatCode="&quot;$&quot;#,##0.000"/>
    <numFmt numFmtId="166" formatCode="&quot;$&quot;#,##0.00"/>
    <numFmt numFmtId="167" formatCode="0.0"/>
    <numFmt numFmtId="168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u/>
      <sz val="11"/>
      <color theme="3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35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4" fillId="0" borderId="0" xfId="1"/>
    <xf numFmtId="165" fontId="3" fillId="0" borderId="0" xfId="0" applyNumberFormat="1" applyFont="1"/>
    <xf numFmtId="0" fontId="3" fillId="0" borderId="0" xfId="0" applyFont="1"/>
    <xf numFmtId="166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167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7" fontId="1" fillId="0" borderId="3" xfId="0" applyNumberFormat="1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6" xfId="0" applyFont="1" applyBorder="1"/>
    <xf numFmtId="164" fontId="0" fillId="0" borderId="7" xfId="0" applyNumberFormat="1" applyFont="1" applyBorder="1" applyAlignment="1">
      <alignment horizontal="center"/>
    </xf>
    <xf numFmtId="0" fontId="4" fillId="0" borderId="7" xfId="1" applyBorder="1"/>
    <xf numFmtId="0" fontId="5" fillId="0" borderId="7" xfId="1" applyFont="1" applyBorder="1"/>
    <xf numFmtId="0" fontId="0" fillId="0" borderId="7" xfId="0" applyFont="1" applyBorder="1"/>
    <xf numFmtId="1" fontId="0" fillId="0" borderId="7" xfId="0" applyNumberFormat="1" applyFont="1" applyBorder="1"/>
    <xf numFmtId="166" fontId="6" fillId="0" borderId="7" xfId="2" applyNumberFormat="1" applyFont="1" applyBorder="1"/>
    <xf numFmtId="167" fontId="0" fillId="0" borderId="7" xfId="0" applyNumberFormat="1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2" fontId="0" fillId="0" borderId="7" xfId="0" applyNumberFormat="1" applyFont="1" applyBorder="1" applyAlignment="1">
      <alignment horizontal="right"/>
    </xf>
    <xf numFmtId="167" fontId="0" fillId="0" borderId="7" xfId="0" applyNumberFormat="1" applyFont="1" applyBorder="1" applyAlignment="1">
      <alignment horizontal="center"/>
    </xf>
    <xf numFmtId="0" fontId="0" fillId="0" borderId="8" xfId="0" applyFont="1" applyBorder="1"/>
    <xf numFmtId="0" fontId="0" fillId="0" borderId="0" xfId="0" applyFont="1"/>
    <xf numFmtId="0" fontId="1" fillId="0" borderId="9" xfId="0" applyFont="1" applyBorder="1"/>
    <xf numFmtId="164" fontId="0" fillId="0" borderId="10" xfId="0" applyNumberFormat="1" applyBorder="1" applyAlignment="1">
      <alignment horizontal="center"/>
    </xf>
    <xf numFmtId="0" fontId="4" fillId="0" borderId="10" xfId="1" applyBorder="1"/>
    <xf numFmtId="0" fontId="5" fillId="0" borderId="10" xfId="1" applyFont="1" applyBorder="1"/>
    <xf numFmtId="0" fontId="0" fillId="0" borderId="10" xfId="0" applyBorder="1"/>
    <xf numFmtId="1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0" fontId="0" fillId="0" borderId="11" xfId="0" applyBorder="1"/>
    <xf numFmtId="0" fontId="1" fillId="0" borderId="10" xfId="0" applyFont="1" applyBorder="1"/>
    <xf numFmtId="166" fontId="0" fillId="0" borderId="10" xfId="0" applyNumberFormat="1" applyBorder="1" applyAlignment="1">
      <alignment horizontal="right"/>
    </xf>
    <xf numFmtId="167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167" fontId="0" fillId="0" borderId="10" xfId="0" applyNumberFormat="1" applyBorder="1" applyAlignment="1">
      <alignment horizontal="center"/>
    </xf>
    <xf numFmtId="0" fontId="1" fillId="0" borderId="10" xfId="0" applyFont="1" applyBorder="1" applyAlignment="1"/>
    <xf numFmtId="0" fontId="0" fillId="0" borderId="10" xfId="0" applyBorder="1" applyAlignment="1"/>
    <xf numFmtId="1" fontId="0" fillId="0" borderId="10" xfId="0" applyNumberFormat="1" applyBorder="1" applyAlignment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2" fontId="0" fillId="0" borderId="10" xfId="0" applyNumberFormat="1" applyBorder="1" applyAlignment="1">
      <alignment horizontal="right"/>
    </xf>
    <xf numFmtId="0" fontId="0" fillId="0" borderId="9" xfId="0" applyFont="1" applyBorder="1"/>
    <xf numFmtId="0" fontId="7" fillId="0" borderId="10" xfId="1" applyFont="1" applyBorder="1"/>
    <xf numFmtId="0" fontId="0" fillId="0" borderId="10" xfId="0" applyBorder="1" applyAlignment="1">
      <alignment wrapText="1"/>
    </xf>
    <xf numFmtId="0" fontId="0" fillId="0" borderId="12" xfId="0" applyBorder="1"/>
    <xf numFmtId="164" fontId="0" fillId="0" borderId="13" xfId="0" applyNumberFormat="1" applyBorder="1" applyAlignment="1">
      <alignment horizontal="center"/>
    </xf>
    <xf numFmtId="0" fontId="0" fillId="0" borderId="13" xfId="0" applyBorder="1"/>
    <xf numFmtId="1" fontId="0" fillId="0" borderId="13" xfId="0" applyNumberFormat="1" applyBorder="1"/>
    <xf numFmtId="167" fontId="0" fillId="0" borderId="13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2" fontId="0" fillId="0" borderId="13" xfId="0" applyNumberFormat="1" applyBorder="1" applyAlignment="1">
      <alignment horizontal="right"/>
    </xf>
    <xf numFmtId="167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1" fillId="0" borderId="0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10" xfId="0" applyFont="1" applyBorder="1"/>
    <xf numFmtId="0" fontId="8" fillId="0" borderId="0" xfId="0" applyFont="1"/>
    <xf numFmtId="0" fontId="0" fillId="0" borderId="10" xfId="0" applyBorder="1" applyAlignment="1">
      <alignment horizontal="center" wrapText="1"/>
    </xf>
    <xf numFmtId="166" fontId="0" fillId="0" borderId="10" xfId="0" applyNumberFormat="1" applyBorder="1" applyAlignment="1"/>
    <xf numFmtId="166" fontId="0" fillId="0" borderId="13" xfId="0" applyNumberFormat="1" applyBorder="1"/>
    <xf numFmtId="166" fontId="8" fillId="0" borderId="0" xfId="0" applyNumberFormat="1" applyFont="1"/>
    <xf numFmtId="166" fontId="0" fillId="0" borderId="10" xfId="0" applyNumberFormat="1" applyBorder="1" applyAlignment="1">
      <alignment wrapText="1"/>
    </xf>
    <xf numFmtId="167" fontId="0" fillId="0" borderId="0" xfId="0" applyNumberFormat="1" applyAlignment="1">
      <alignment horizontal="center" vertical="center"/>
    </xf>
    <xf numFmtId="166" fontId="6" fillId="0" borderId="16" xfId="2" applyNumberFormat="1" applyFont="1" applyBorder="1"/>
    <xf numFmtId="166" fontId="0" fillId="0" borderId="17" xfId="0" applyNumberFormat="1" applyBorder="1"/>
    <xf numFmtId="166" fontId="0" fillId="0" borderId="17" xfId="0" applyNumberForma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167" fontId="6" fillId="0" borderId="19" xfId="2" applyNumberFormat="1" applyFon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/>
    </xf>
    <xf numFmtId="166" fontId="6" fillId="0" borderId="17" xfId="2" applyNumberFormat="1" applyFont="1" applyBorder="1"/>
    <xf numFmtId="1" fontId="0" fillId="0" borderId="10" xfId="0" applyNumberFormat="1" applyFont="1" applyBorder="1"/>
    <xf numFmtId="167" fontId="6" fillId="0" borderId="20" xfId="2" applyNumberFormat="1" applyFont="1" applyBorder="1" applyAlignment="1">
      <alignment horizontal="center" vertical="center"/>
    </xf>
    <xf numFmtId="167" fontId="0" fillId="0" borderId="10" xfId="0" applyNumberFormat="1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2" fontId="0" fillId="0" borderId="10" xfId="0" applyNumberFormat="1" applyFont="1" applyBorder="1" applyAlignment="1">
      <alignment horizontal="right"/>
    </xf>
    <xf numFmtId="167" fontId="0" fillId="0" borderId="10" xfId="0" applyNumberFormat="1" applyFont="1" applyBorder="1" applyAlignment="1">
      <alignment horizontal="center"/>
    </xf>
    <xf numFmtId="0" fontId="1" fillId="0" borderId="11" xfId="0" applyFont="1" applyBorder="1"/>
    <xf numFmtId="0" fontId="0" fillId="0" borderId="11" xfId="0" applyFont="1" applyBorder="1"/>
    <xf numFmtId="168" fontId="3" fillId="0" borderId="0" xfId="0" applyNumberFormat="1" applyFont="1"/>
    <xf numFmtId="168" fontId="8" fillId="0" borderId="3" xfId="0" applyNumberFormat="1" applyFont="1" applyBorder="1" applyAlignment="1">
      <alignment horizontal="center" vertical="center" wrapText="1"/>
    </xf>
    <xf numFmtId="168" fontId="0" fillId="0" borderId="0" xfId="0" applyNumberFormat="1"/>
    <xf numFmtId="168" fontId="1" fillId="0" borderId="22" xfId="0" applyNumberFormat="1" applyFont="1" applyBorder="1"/>
    <xf numFmtId="168" fontId="1" fillId="0" borderId="23" xfId="0" applyNumberFormat="1" applyFont="1" applyBorder="1"/>
    <xf numFmtId="168" fontId="0" fillId="0" borderId="23" xfId="0" applyNumberFormat="1" applyBorder="1"/>
    <xf numFmtId="168" fontId="0" fillId="0" borderId="24" xfId="0" applyNumberFormat="1" applyBorder="1"/>
    <xf numFmtId="168" fontId="0" fillId="0" borderId="23" xfId="0" applyNumberFormat="1" applyFont="1" applyBorder="1"/>
    <xf numFmtId="0" fontId="11" fillId="0" borderId="9" xfId="0" applyFont="1" applyBorder="1"/>
    <xf numFmtId="164" fontId="11" fillId="0" borderId="10" xfId="0" applyNumberFormat="1" applyFont="1" applyBorder="1" applyAlignment="1">
      <alignment horizontal="center"/>
    </xf>
    <xf numFmtId="0" fontId="12" fillId="0" borderId="10" xfId="1" applyFont="1" applyBorder="1"/>
    <xf numFmtId="0" fontId="11" fillId="0" borderId="10" xfId="0" applyFont="1" applyBorder="1"/>
    <xf numFmtId="166" fontId="11" fillId="0" borderId="10" xfId="0" applyNumberFormat="1" applyFont="1" applyBorder="1"/>
    <xf numFmtId="1" fontId="11" fillId="0" borderId="10" xfId="0" applyNumberFormat="1" applyFont="1" applyBorder="1"/>
    <xf numFmtId="166" fontId="11" fillId="0" borderId="17" xfId="0" applyNumberFormat="1" applyFont="1" applyBorder="1" applyAlignment="1">
      <alignment horizontal="right"/>
    </xf>
    <xf numFmtId="168" fontId="11" fillId="0" borderId="23" xfId="0" applyNumberFormat="1" applyFont="1" applyBorder="1"/>
    <xf numFmtId="167" fontId="11" fillId="0" borderId="20" xfId="0" applyNumberFormat="1" applyFont="1" applyBorder="1" applyAlignment="1">
      <alignment horizontal="center" vertical="center"/>
    </xf>
    <xf numFmtId="167" fontId="11" fillId="0" borderId="10" xfId="0" applyNumberFormat="1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2" fontId="11" fillId="0" borderId="10" xfId="0" applyNumberFormat="1" applyFont="1" applyBorder="1" applyAlignment="1">
      <alignment horizontal="right"/>
    </xf>
    <xf numFmtId="167" fontId="11" fillId="0" borderId="10" xfId="0" applyNumberFormat="1" applyFont="1" applyBorder="1" applyAlignment="1">
      <alignment horizontal="center"/>
    </xf>
    <xf numFmtId="0" fontId="11" fillId="0" borderId="11" xfId="0" applyFont="1" applyBorder="1"/>
    <xf numFmtId="0" fontId="11" fillId="0" borderId="0" xfId="0" applyFont="1"/>
    <xf numFmtId="166" fontId="0" fillId="0" borderId="0" xfId="0" applyNumberFormat="1" applyAlignment="1">
      <alignment horizontal="right"/>
    </xf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center" wrapText="1"/>
    </xf>
    <xf numFmtId="166" fontId="14" fillId="0" borderId="16" xfId="2" applyNumberFormat="1" applyFont="1" applyBorder="1"/>
    <xf numFmtId="166" fontId="1" fillId="0" borderId="17" xfId="0" applyNumberFormat="1" applyFont="1" applyBorder="1"/>
    <xf numFmtId="166" fontId="1" fillId="0" borderId="10" xfId="0" applyNumberFormat="1" applyFont="1" applyBorder="1"/>
    <xf numFmtId="166" fontId="6" fillId="0" borderId="10" xfId="2" applyNumberFormat="1" applyFont="1" applyBorder="1"/>
    <xf numFmtId="166" fontId="1" fillId="0" borderId="17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165" fontId="8" fillId="0" borderId="15" xfId="0" applyNumberFormat="1" applyFont="1" applyBorder="1" applyAlignment="1">
      <alignment horizontal="left"/>
    </xf>
    <xf numFmtId="165" fontId="10" fillId="0" borderId="15" xfId="0" applyNumberFormat="1" applyFont="1" applyBorder="1" applyAlignment="1"/>
    <xf numFmtId="168" fontId="8" fillId="0" borderId="15" xfId="0" applyNumberFormat="1" applyFont="1" applyBorder="1" applyAlignment="1">
      <alignment horizontal="left"/>
    </xf>
    <xf numFmtId="168" fontId="10" fillId="0" borderId="15" xfId="0" applyNumberFormat="1" applyFont="1" applyBorder="1" applyAlignment="1"/>
  </cellXfs>
  <cellStyles count="6">
    <cellStyle name="Currency 2" xfId="3"/>
    <cellStyle name="Hyperlink" xfId="1" builtinId="8"/>
    <cellStyle name="Hyperlink 2" xfId="4"/>
    <cellStyle name="Normal" xfId="0" builtinId="0"/>
    <cellStyle name="Normal 2" xfId="5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MCIGICM-Breadboard-Solderless-Protoboard-Electronics/dp/B07H9X7XVN/ref=pd_bxgy_img_sccl_2/136-4898702-7830257?" TargetMode="External"/><Relationship Id="rId13" Type="http://schemas.openxmlformats.org/officeDocument/2006/relationships/hyperlink" Target="https://www.digikey.com/en/products/detail/cui-devices/DS02C-254-1L-05BE/11310939" TargetMode="External"/><Relationship Id="rId18" Type="http://schemas.openxmlformats.org/officeDocument/2006/relationships/hyperlink" Target="https://www.digikey.com/en/products/detail/cts-electrocomponents/210-12MS/2503786" TargetMode="External"/><Relationship Id="rId26" Type="http://schemas.openxmlformats.org/officeDocument/2006/relationships/hyperlink" Target="https://www.amazon.com/dp/B07QXXMWRZ/ref=sspa_dk_detail_2" TargetMode="External"/><Relationship Id="rId3" Type="http://schemas.openxmlformats.org/officeDocument/2006/relationships/hyperlink" Target="https://shop.trenz-electronic.de/en/Products/Trenz-Electronic/" TargetMode="External"/><Relationship Id="rId21" Type="http://schemas.openxmlformats.org/officeDocument/2006/relationships/hyperlink" Target="https://www.digikey.com/en/products/detail/adafruit-industries-llc/1954/6827087" TargetMode="External"/><Relationship Id="rId7" Type="http://schemas.openxmlformats.org/officeDocument/2006/relationships/hyperlink" Target="https://www.pcbway.com/project/gifts_detail/Sipeed_Tang_Nano_9K_FPGA_kits_with_1_14_inch_screen_e81b78c5.html" TargetMode="External"/><Relationship Id="rId12" Type="http://schemas.openxmlformats.org/officeDocument/2006/relationships/hyperlink" Target="https://www.amazon.com/DEYUE-breadboard-Set-Prototype-Board/dp/B07LFD4LT6/ref=pd_rhf_d_dp_s_crs_dp_rhf_k2p_sccl_1_4/136-4898702-7830257" TargetMode="External"/><Relationship Id="rId17" Type="http://schemas.openxmlformats.org/officeDocument/2006/relationships/hyperlink" Target="https://www.newark.com/multicomp/mcei-08/switch-dip-8-position-spst-raised/dp/74M2986" TargetMode="External"/><Relationship Id="rId25" Type="http://schemas.openxmlformats.org/officeDocument/2006/relationships/hyperlink" Target="https://www.cnx-software.com/2022/01/17/tang-nano-9k-fpga-board-can-emulate-picorv32-risc-v-soft-core-with-all-peripherals/" TargetMode="External"/><Relationship Id="rId2" Type="http://schemas.openxmlformats.org/officeDocument/2006/relationships/hyperlink" Target="https://www.digikey.com/en/products/detail/cts-electrocomponents/220ADC16/4743856" TargetMode="External"/><Relationship Id="rId16" Type="http://schemas.openxmlformats.org/officeDocument/2006/relationships/hyperlink" Target="https://www.harfington.com/products/p-1071817" TargetMode="External"/><Relationship Id="rId20" Type="http://schemas.openxmlformats.org/officeDocument/2006/relationships/hyperlink" Target="https://www.digikey.com/en/products/detail/adafruit-industries-llc/1954/6827087" TargetMode="External"/><Relationship Id="rId1" Type="http://schemas.openxmlformats.org/officeDocument/2006/relationships/hyperlink" Target="https://handsontec.com/index.php/product/tm1638-7-segment-display-keypadled-module/" TargetMode="External"/><Relationship Id="rId6" Type="http://schemas.openxmlformats.org/officeDocument/2006/relationships/hyperlink" Target="https://tinkererssupply.com/products/10-cm-40-pin-solderless-jumper-wires-male-to-male" TargetMode="External"/><Relationship Id="rId11" Type="http://schemas.openxmlformats.org/officeDocument/2006/relationships/hyperlink" Target="https://www.amazon.com/dp/B0BRGZDTFR/ref=sr_1_1" TargetMode="External"/><Relationship Id="rId24" Type="http://schemas.openxmlformats.org/officeDocument/2006/relationships/hyperlink" Target="https://www.seeedstudio.com/Tang-Nano-9k-FPGA-board-Gowin-GW1NR-9-FPGA-8640-LUT4-6480-flip-flops-p-5381.html" TargetMode="External"/><Relationship Id="rId5" Type="http://schemas.openxmlformats.org/officeDocument/2006/relationships/hyperlink" Target="https://www.amazon.com/MCIGICM-Breadboard-Solderless-Prototype-Protoboard/dp/B07PBFPJC6" TargetMode="External"/><Relationship Id="rId15" Type="http://schemas.openxmlformats.org/officeDocument/2006/relationships/hyperlink" Target="https://www.digikey.com/en/products/detail/schmartboard-inc/920-0023-01/9556952" TargetMode="External"/><Relationship Id="rId23" Type="http://schemas.openxmlformats.org/officeDocument/2006/relationships/hyperlink" Target="https://www.aliexpress.us/item/3256804089225102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m/Pcs-MCIGICM-Points-Solderless-Breadboard/dp/B07PCJP9DY/ref=sr_1_149" TargetMode="External"/><Relationship Id="rId19" Type="http://schemas.openxmlformats.org/officeDocument/2006/relationships/hyperlink" Target="https://www.digikey.com/en/products/detail/cnc-tech/10982-22-1-2000-007-1-TD/12749430" TargetMode="External"/><Relationship Id="rId4" Type="http://schemas.openxmlformats.org/officeDocument/2006/relationships/hyperlink" Target="https://www.joelw.id.au/FPGA/CheapFPGADevelopmentBoards" TargetMode="External"/><Relationship Id="rId9" Type="http://schemas.openxmlformats.org/officeDocument/2006/relationships/hyperlink" Target="https://www.amazon.com/Pcs-MCIGICM-Points-Solderless-Breadboard/dp/B07PCJP9DY/ref=sr_1_149" TargetMode="External"/><Relationship Id="rId14" Type="http://schemas.openxmlformats.org/officeDocument/2006/relationships/hyperlink" Target="https://www.digikey.com/en/products/detail/adafruit-industries-llc/1954/6827087" TargetMode="External"/><Relationship Id="rId22" Type="http://schemas.openxmlformats.org/officeDocument/2006/relationships/hyperlink" Target="https://www.aliexpress.us/item/3256803585877182.html" TargetMode="External"/><Relationship Id="rId27" Type="http://schemas.openxmlformats.org/officeDocument/2006/relationships/hyperlink" Target="https://www.amazon.com/dp/B086C9HK7V/ref=sspa_dk_detail_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cts-electrocomponents/220ADC16/4743856" TargetMode="External"/><Relationship Id="rId13" Type="http://schemas.openxmlformats.org/officeDocument/2006/relationships/hyperlink" Target="https://www.adafruit.com/product/3174" TargetMode="External"/><Relationship Id="rId18" Type="http://schemas.openxmlformats.org/officeDocument/2006/relationships/hyperlink" Target="https://www.amazon.com/Pcs-MCIGICM-Points-Solderless-Breadboard/dp/B07PCJP9DY/ref=sr_1_149?crid=RH39OTVUA2LY&amp;keywords=solderless+breadboard&amp;qid=1672601796&amp;sprefix=solderless%2Caps%2C114&amp;sr=8-149" TargetMode="External"/><Relationship Id="rId26" Type="http://schemas.openxmlformats.org/officeDocument/2006/relationships/hyperlink" Target="https://www.digikey.com/en/products/detail/sparkfun-electronics/PRT-08024/6833923" TargetMode="External"/><Relationship Id="rId3" Type="http://schemas.openxmlformats.org/officeDocument/2006/relationships/hyperlink" Target="https://www.cnx-software.com/2022/01/17/tang-nano-9k-fpga-board-can-emulate-picorv32-risc-v-soft-core-with-all-peripherals/" TargetMode="External"/><Relationship Id="rId21" Type="http://schemas.openxmlformats.org/officeDocument/2006/relationships/hyperlink" Target="https://www.digikey.com/en/products/detail/cui-devices/DS02C-254-1L-05BE/11310939" TargetMode="External"/><Relationship Id="rId7" Type="http://schemas.openxmlformats.org/officeDocument/2006/relationships/hyperlink" Target="https://handsontec.com/index.php/product/tm1638-7-segment-display-keypadled-module/" TargetMode="External"/><Relationship Id="rId12" Type="http://schemas.openxmlformats.org/officeDocument/2006/relationships/hyperlink" Target="https://tinkererssupply.com/products/10-cm-40-pin-solderless-jumper-wires-male-to-male" TargetMode="External"/><Relationship Id="rId17" Type="http://schemas.openxmlformats.org/officeDocument/2006/relationships/hyperlink" Target="https://www.amazon.com/Pcs-MCIGICM-Points-Solderless-Breadboard/dp/B07PCJP9DY/ref=sr_1_149?crid=RH39OTVUA2LY&amp;keywords=solderless+breadboard&amp;qid=1672601796&amp;sprefix=solderless%2Caps%2C114&amp;sr=8-149" TargetMode="External"/><Relationship Id="rId25" Type="http://schemas.openxmlformats.org/officeDocument/2006/relationships/hyperlink" Target="https://www.digikey.com/en/products/detail/cts-electrocomponents/210-12MS/2503786" TargetMode="External"/><Relationship Id="rId2" Type="http://schemas.openxmlformats.org/officeDocument/2006/relationships/hyperlink" Target="https://www.seeedstudio.com/Tang-Nano-9k-FPGA-board-Gowin-GW1NR-9-FPGA-8640-LUT4-6480-flip-flops-p-5381.html" TargetMode="External"/><Relationship Id="rId16" Type="http://schemas.openxmlformats.org/officeDocument/2006/relationships/hyperlink" Target="https://www.pcbway.com/project/gifts_detail/Sipeed_Tang_Nano_9K_FPGA_kits_with_1_14_inch_screen_e81b78c5.html" TargetMode="External"/><Relationship Id="rId20" Type="http://schemas.openxmlformats.org/officeDocument/2006/relationships/hyperlink" Target="https://www.amazon.com/Pcs-MCIGICM-Points-Solderless-Breadboard/dp/B07PCJP9DY/ref=sr_1_149?crid=RH39OTVUA2LY&amp;keywords=solderless+breadboard&amp;qid=1672601796&amp;sprefix=solderless%2Caps%2C114&amp;sr=8-149" TargetMode="External"/><Relationship Id="rId29" Type="http://schemas.openxmlformats.org/officeDocument/2006/relationships/hyperlink" Target="https://www.digikey.com/en/products/detail/adafruit-industries-llc/1954/6827087" TargetMode="External"/><Relationship Id="rId1" Type="http://schemas.openxmlformats.org/officeDocument/2006/relationships/hyperlink" Target="https://www.robotshop.com/en/icefun-fpga-board.html" TargetMode="External"/><Relationship Id="rId6" Type="http://schemas.openxmlformats.org/officeDocument/2006/relationships/hyperlink" Target="https://handsontec.com/index.php/product/tm1638/" TargetMode="External"/><Relationship Id="rId11" Type="http://schemas.openxmlformats.org/officeDocument/2006/relationships/hyperlink" Target="https://www.amazon.com/MCIGICM-Breadboard-Solderless-Prototype-Protoboard/dp/B07PBFPJC6?source=ps-sl-shoppingads-lpcontext&amp;ref_=fplfs&amp;psc=1&amp;smid=ATHZ0BI0D2RLH" TargetMode="External"/><Relationship Id="rId24" Type="http://schemas.openxmlformats.org/officeDocument/2006/relationships/hyperlink" Target="https://www.digikey.com/en/products/detail/cts-electrocomponents/210-12MS/2503786" TargetMode="External"/><Relationship Id="rId5" Type="http://schemas.openxmlformats.org/officeDocument/2006/relationships/hyperlink" Target="https://tinyvision.ai/" TargetMode="External"/><Relationship Id="rId15" Type="http://schemas.openxmlformats.org/officeDocument/2006/relationships/hyperlink" Target="https://www.mouser.com/ProductDetail/CUI-Devices/DS01C-254-L-09BE?qs=wnTfsH77Xs7JlNZrJy2dsg%3D%3D" TargetMode="External"/><Relationship Id="rId23" Type="http://schemas.openxmlformats.org/officeDocument/2006/relationships/hyperlink" Target="https://www.digikey.com/en/products/detail/schmartboard-inc/920-0023-01/9556952?s=N4IgTCBcDaIJxgAwFpGLAZlQRmQOQBEQBdAXyA" TargetMode="External"/><Relationship Id="rId28" Type="http://schemas.openxmlformats.org/officeDocument/2006/relationships/hyperlink" Target="https://www.digikey.com/en/products/detail/adafruit-industries-llc/1954/6827087" TargetMode="External"/><Relationship Id="rId10" Type="http://schemas.openxmlformats.org/officeDocument/2006/relationships/hyperlink" Target="https://www.joelw.id.au/FPGA/CheapFPGADevelopmentBoards" TargetMode="External"/><Relationship Id="rId19" Type="http://schemas.openxmlformats.org/officeDocument/2006/relationships/hyperlink" Target="https://www.amazon.com/dp/B0BRGZDTFR/ref=sr_1_1?keywords=solderless%2Bbreadboard&amp;qid=1672602415&amp;sr=8-1&amp;th=1" TargetMode="External"/><Relationship Id="rId4" Type="http://schemas.openxmlformats.org/officeDocument/2006/relationships/hyperlink" Target="https://github.com/tinyvision-ai-inc/pico-ice" TargetMode="External"/><Relationship Id="rId9" Type="http://schemas.openxmlformats.org/officeDocument/2006/relationships/hyperlink" Target="https://shop.trenz-electronic.de/en/Products/Trenz-Electronic/" TargetMode="External"/><Relationship Id="rId14" Type="http://schemas.openxmlformats.org/officeDocument/2006/relationships/hyperlink" Target="https://www.adafruit.com/product/1311" TargetMode="External"/><Relationship Id="rId22" Type="http://schemas.openxmlformats.org/officeDocument/2006/relationships/hyperlink" Target="https://www.digikey.com/en/products/detail/adafruit-industries-llc/1954/6827087" TargetMode="External"/><Relationship Id="rId27" Type="http://schemas.openxmlformats.org/officeDocument/2006/relationships/hyperlink" Target="https://www.digikey.com/en/products/detail/cnc-tech/10982-22-1-2000-007-1-TD/12749430" TargetMode="External"/><Relationship Id="rId30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36"/>
  <sheetViews>
    <sheetView tabSelected="1" workbookViewId="0">
      <pane ySplit="2" topLeftCell="A3" activePane="bottomLeft" state="frozen"/>
      <selection pane="bottomLeft" activeCell="H32" sqref="H32"/>
    </sheetView>
  </sheetViews>
  <sheetFormatPr defaultRowHeight="15" x14ac:dyDescent="0.25"/>
  <cols>
    <col min="1" max="1" width="1.7109375" customWidth="1"/>
    <col min="2" max="2" width="28.5703125" customWidth="1"/>
    <col min="3" max="3" width="5.7109375" style="21" customWidth="1"/>
    <col min="4" max="4" width="50.28515625" customWidth="1"/>
    <col min="5" max="5" width="21.28515625" customWidth="1"/>
    <col min="6" max="6" width="16.85546875" customWidth="1"/>
    <col min="7" max="7" width="19.28515625" customWidth="1"/>
    <col min="8" max="8" width="9.5703125" style="22" customWidth="1"/>
    <col min="9" max="9" width="5.7109375" customWidth="1"/>
    <col min="10" max="10" width="6.5703125" style="6" customWidth="1"/>
    <col min="11" max="11" width="6.42578125" style="101" customWidth="1"/>
    <col min="12" max="12" width="5.140625" style="81" customWidth="1"/>
    <col min="13" max="13" width="5.42578125" style="7" customWidth="1"/>
    <col min="14" max="14" width="5.5703125" style="7" customWidth="1"/>
    <col min="15" max="15" width="3.5703125" style="8" customWidth="1"/>
    <col min="16" max="16" width="5" customWidth="1"/>
    <col min="17" max="17" width="5.5703125" style="9" customWidth="1"/>
    <col min="18" max="19" width="5" style="9" customWidth="1"/>
    <col min="20" max="20" width="2.7109375" style="7" customWidth="1"/>
    <col min="21" max="21" width="7.5703125" style="9" customWidth="1"/>
    <col min="22" max="22" width="8.85546875" style="9" customWidth="1"/>
    <col min="23" max="23" width="32.28515625" customWidth="1"/>
  </cols>
  <sheetData>
    <row r="1" spans="2:26" ht="19.5" thickBot="1" x14ac:dyDescent="0.35">
      <c r="B1" s="1" t="s">
        <v>0</v>
      </c>
      <c r="C1" s="2"/>
      <c r="D1" s="3"/>
      <c r="E1" s="1"/>
      <c r="F1" s="1"/>
      <c r="G1" s="75" t="s">
        <v>81</v>
      </c>
      <c r="H1" s="4"/>
      <c r="I1" s="5"/>
      <c r="K1" s="99"/>
    </row>
    <row r="2" spans="2:26" ht="43.5" customHeight="1" thickBot="1" x14ac:dyDescent="0.3">
      <c r="B2" s="10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3" t="s">
        <v>6</v>
      </c>
      <c r="H2" s="14" t="s">
        <v>90</v>
      </c>
      <c r="I2" s="17" t="s">
        <v>117</v>
      </c>
      <c r="J2" s="15" t="s">
        <v>7</v>
      </c>
      <c r="K2" s="100" t="s">
        <v>104</v>
      </c>
      <c r="L2" s="16" t="s">
        <v>95</v>
      </c>
      <c r="M2" s="16" t="s">
        <v>8</v>
      </c>
      <c r="N2" s="16" t="s">
        <v>9</v>
      </c>
      <c r="O2" s="17" t="s">
        <v>10</v>
      </c>
      <c r="P2" s="17" t="s">
        <v>11</v>
      </c>
      <c r="Q2" s="17" t="s">
        <v>12</v>
      </c>
      <c r="R2" s="17" t="s">
        <v>96</v>
      </c>
      <c r="S2" s="17" t="s">
        <v>13</v>
      </c>
      <c r="T2" s="18" t="s">
        <v>14</v>
      </c>
      <c r="U2" s="13" t="s">
        <v>15</v>
      </c>
      <c r="V2" s="19" t="s">
        <v>16</v>
      </c>
      <c r="W2" s="20" t="s">
        <v>17</v>
      </c>
    </row>
    <row r="3" spans="2:26" ht="9" customHeight="1" thickBot="1" x14ac:dyDescent="0.3"/>
    <row r="4" spans="2:26" x14ac:dyDescent="0.25">
      <c r="B4" s="23" t="s">
        <v>18</v>
      </c>
      <c r="C4" s="24" t="s">
        <v>28</v>
      </c>
      <c r="D4" s="25" t="s">
        <v>185</v>
      </c>
      <c r="E4" s="25"/>
      <c r="F4" s="26" t="s">
        <v>22</v>
      </c>
      <c r="G4" s="27" t="s">
        <v>100</v>
      </c>
      <c r="H4" s="29">
        <v>13.04</v>
      </c>
      <c r="I4" s="28">
        <v>1</v>
      </c>
      <c r="J4" s="125">
        <v>13.04</v>
      </c>
      <c r="K4" s="102">
        <f>H4/(I4*L4)</f>
        <v>13.04</v>
      </c>
      <c r="L4" s="86">
        <v>1</v>
      </c>
      <c r="M4" s="30">
        <v>25.4</v>
      </c>
      <c r="N4" s="30">
        <v>60</v>
      </c>
      <c r="O4" s="31">
        <v>36</v>
      </c>
      <c r="P4" s="30">
        <v>8.64</v>
      </c>
      <c r="Q4" s="32">
        <v>0.47899999999999998</v>
      </c>
      <c r="R4" s="30">
        <v>8</v>
      </c>
      <c r="S4" s="30">
        <v>8</v>
      </c>
      <c r="T4" s="33" t="s">
        <v>23</v>
      </c>
      <c r="U4" s="27" t="s">
        <v>184</v>
      </c>
      <c r="V4" s="27" t="s">
        <v>25</v>
      </c>
      <c r="W4" s="34" t="s">
        <v>26</v>
      </c>
      <c r="X4" s="35"/>
      <c r="Y4" s="35"/>
      <c r="Z4" s="35"/>
    </row>
    <row r="5" spans="2:26" x14ac:dyDescent="0.25">
      <c r="B5" s="36" t="s">
        <v>27</v>
      </c>
      <c r="C5" s="37" t="s">
        <v>28</v>
      </c>
      <c r="D5" s="38" t="s">
        <v>29</v>
      </c>
      <c r="E5" s="38"/>
      <c r="F5" s="39" t="s">
        <v>30</v>
      </c>
      <c r="G5" s="40" t="s">
        <v>31</v>
      </c>
      <c r="H5" s="42">
        <v>2.9</v>
      </c>
      <c r="I5" s="41">
        <v>1</v>
      </c>
      <c r="J5" s="126">
        <v>2.9</v>
      </c>
      <c r="K5" s="103">
        <f>H5/(I5*L5)</f>
        <v>2.9</v>
      </c>
      <c r="L5" s="87">
        <v>1</v>
      </c>
      <c r="M5" s="43">
        <v>50.8</v>
      </c>
      <c r="N5" s="43">
        <v>76.2</v>
      </c>
      <c r="O5" s="42" t="s">
        <v>32</v>
      </c>
      <c r="P5" s="42"/>
      <c r="Q5" s="42"/>
      <c r="R5" s="42"/>
      <c r="S5" s="40"/>
      <c r="T5" s="40"/>
      <c r="U5" s="40" t="s">
        <v>33</v>
      </c>
      <c r="V5" s="40"/>
      <c r="W5" s="44" t="s">
        <v>114</v>
      </c>
    </row>
    <row r="6" spans="2:26" x14ac:dyDescent="0.25">
      <c r="B6" s="36" t="s">
        <v>34</v>
      </c>
      <c r="C6" s="37" t="s">
        <v>28</v>
      </c>
      <c r="D6" s="38" t="s">
        <v>199</v>
      </c>
      <c r="E6" s="40"/>
      <c r="F6" s="45" t="s">
        <v>36</v>
      </c>
      <c r="G6" s="40" t="s">
        <v>37</v>
      </c>
      <c r="H6" s="42">
        <v>19.989999999999998</v>
      </c>
      <c r="I6" s="41">
        <v>16</v>
      </c>
      <c r="J6" s="84">
        <v>6.69</v>
      </c>
      <c r="K6" s="103">
        <f>H6/(I6*L6)</f>
        <v>1.2493749999999999</v>
      </c>
      <c r="L6" s="87">
        <v>1</v>
      </c>
      <c r="M6" s="43">
        <v>58</v>
      </c>
      <c r="N6" s="47">
        <v>83.82</v>
      </c>
      <c r="O6" s="46"/>
      <c r="P6" s="46"/>
      <c r="Q6" s="47"/>
      <c r="R6" s="47"/>
      <c r="S6" s="48"/>
      <c r="T6" s="49"/>
      <c r="U6" s="40" t="s">
        <v>38</v>
      </c>
      <c r="V6" s="40" t="s">
        <v>39</v>
      </c>
      <c r="W6" s="44" t="s">
        <v>115</v>
      </c>
    </row>
    <row r="7" spans="2:26" x14ac:dyDescent="0.25">
      <c r="B7" s="36" t="s">
        <v>40</v>
      </c>
      <c r="C7" s="37" t="s">
        <v>28</v>
      </c>
      <c r="D7" s="38" t="s">
        <v>63</v>
      </c>
      <c r="E7" s="40"/>
      <c r="F7" s="50" t="s">
        <v>166</v>
      </c>
      <c r="G7" s="59" t="s">
        <v>64</v>
      </c>
      <c r="H7" s="77">
        <v>2747.45</v>
      </c>
      <c r="I7" s="52">
        <v>5000</v>
      </c>
      <c r="J7" s="129">
        <v>1.06</v>
      </c>
      <c r="K7" s="103">
        <f>H7/(I7*L7)</f>
        <v>0.54948999999999992</v>
      </c>
      <c r="L7" s="87">
        <v>1</v>
      </c>
      <c r="M7" s="47">
        <v>8</v>
      </c>
      <c r="N7" s="47">
        <v>31.95</v>
      </c>
      <c r="O7" s="46"/>
      <c r="P7" s="46"/>
      <c r="Q7" s="46"/>
      <c r="R7" s="46"/>
      <c r="S7" s="53"/>
      <c r="T7" s="49"/>
      <c r="U7" s="40" t="s">
        <v>60</v>
      </c>
      <c r="V7" s="40" t="s">
        <v>61</v>
      </c>
      <c r="W7" s="44" t="s">
        <v>180</v>
      </c>
      <c r="X7" s="54"/>
    </row>
    <row r="8" spans="2:26" x14ac:dyDescent="0.25">
      <c r="B8" s="36" t="s">
        <v>110</v>
      </c>
      <c r="C8" s="37" t="s">
        <v>28</v>
      </c>
      <c r="D8" s="38" t="s">
        <v>146</v>
      </c>
      <c r="E8" s="40"/>
      <c r="F8" s="45" t="s">
        <v>109</v>
      </c>
      <c r="G8" s="124">
        <v>1954</v>
      </c>
      <c r="H8" s="42">
        <v>156</v>
      </c>
      <c r="I8" s="41">
        <v>100</v>
      </c>
      <c r="J8" s="84">
        <v>1.95</v>
      </c>
      <c r="K8" s="103">
        <f>H8/(I8*L8)</f>
        <v>0.312</v>
      </c>
      <c r="L8" s="87">
        <v>5</v>
      </c>
      <c r="M8" s="47">
        <v>2.54</v>
      </c>
      <c r="N8" s="47">
        <v>152.4</v>
      </c>
      <c r="O8" s="48"/>
      <c r="P8" s="47"/>
      <c r="Q8" s="56"/>
      <c r="R8" s="47"/>
      <c r="S8" s="47"/>
      <c r="T8" s="49"/>
      <c r="U8" s="40" t="s">
        <v>85</v>
      </c>
      <c r="V8" s="40" t="s">
        <v>85</v>
      </c>
      <c r="W8" s="44" t="s">
        <v>179</v>
      </c>
    </row>
    <row r="9" spans="2:26" ht="7.5" customHeight="1" x14ac:dyDescent="0.25">
      <c r="B9" s="36"/>
      <c r="C9" s="37"/>
      <c r="D9" s="38"/>
      <c r="E9" s="40"/>
      <c r="F9" s="74"/>
      <c r="G9" s="124"/>
      <c r="H9" s="83"/>
      <c r="I9" s="41"/>
      <c r="J9" s="84"/>
      <c r="K9" s="103"/>
      <c r="L9" s="87"/>
      <c r="M9" s="47"/>
      <c r="N9" s="47"/>
      <c r="O9" s="48"/>
      <c r="P9" s="47"/>
      <c r="Q9" s="56"/>
      <c r="R9" s="47"/>
      <c r="S9" s="47"/>
      <c r="T9" s="49"/>
      <c r="U9" s="40"/>
      <c r="V9" s="40"/>
      <c r="W9" s="44"/>
    </row>
    <row r="10" spans="2:26" x14ac:dyDescent="0.25">
      <c r="B10" s="57" t="s">
        <v>18</v>
      </c>
      <c r="C10" s="89" t="s">
        <v>28</v>
      </c>
      <c r="D10" s="38" t="s">
        <v>101</v>
      </c>
      <c r="E10" s="38"/>
      <c r="F10" s="58" t="s">
        <v>22</v>
      </c>
      <c r="G10" s="74" t="s">
        <v>100</v>
      </c>
      <c r="H10" s="90">
        <v>22.99</v>
      </c>
      <c r="I10" s="91">
        <v>1</v>
      </c>
      <c r="J10" s="90">
        <v>20.64</v>
      </c>
      <c r="K10" s="106">
        <f>H10/(I10*L10)</f>
        <v>22.99</v>
      </c>
      <c r="L10" s="92">
        <v>1</v>
      </c>
      <c r="M10" s="93">
        <v>25.4</v>
      </c>
      <c r="N10" s="93">
        <v>60</v>
      </c>
      <c r="O10" s="94">
        <v>36</v>
      </c>
      <c r="P10" s="93">
        <v>8.64</v>
      </c>
      <c r="Q10" s="95">
        <v>0.47899999999999998</v>
      </c>
      <c r="R10" s="93">
        <v>8</v>
      </c>
      <c r="S10" s="93">
        <v>8</v>
      </c>
      <c r="T10" s="96" t="s">
        <v>23</v>
      </c>
      <c r="U10" s="74" t="s">
        <v>102</v>
      </c>
      <c r="V10" s="74" t="s">
        <v>25</v>
      </c>
      <c r="W10" s="98" t="s">
        <v>189</v>
      </c>
      <c r="X10" s="35"/>
      <c r="Y10" s="35"/>
      <c r="Z10" s="35"/>
    </row>
    <row r="11" spans="2:26" x14ac:dyDescent="0.25">
      <c r="B11" s="57" t="s">
        <v>18</v>
      </c>
      <c r="C11" s="89" t="s">
        <v>19</v>
      </c>
      <c r="D11" s="38" t="s">
        <v>20</v>
      </c>
      <c r="E11" s="38" t="s">
        <v>21</v>
      </c>
      <c r="F11" s="58" t="s">
        <v>22</v>
      </c>
      <c r="G11" s="74" t="s">
        <v>100</v>
      </c>
      <c r="H11" s="128">
        <v>14.9</v>
      </c>
      <c r="I11" s="91">
        <v>1</v>
      </c>
      <c r="J11" s="90">
        <v>14.9</v>
      </c>
      <c r="K11" s="106">
        <f>H11/(I11*L11)</f>
        <v>14.9</v>
      </c>
      <c r="L11" s="92">
        <v>1</v>
      </c>
      <c r="M11" s="93">
        <v>25.4</v>
      </c>
      <c r="N11" s="93">
        <v>60</v>
      </c>
      <c r="O11" s="94">
        <v>36</v>
      </c>
      <c r="P11" s="93">
        <v>8.64</v>
      </c>
      <c r="Q11" s="95">
        <v>0.47899999999999998</v>
      </c>
      <c r="R11" s="93">
        <v>8</v>
      </c>
      <c r="S11" s="93">
        <v>8</v>
      </c>
      <c r="T11" s="96" t="s">
        <v>23</v>
      </c>
      <c r="U11" s="74" t="s">
        <v>24</v>
      </c>
      <c r="V11" s="74" t="s">
        <v>25</v>
      </c>
      <c r="W11" s="98" t="s">
        <v>26</v>
      </c>
      <c r="X11" s="35"/>
      <c r="Y11" s="35"/>
      <c r="Z11" s="35"/>
    </row>
    <row r="12" spans="2:26" x14ac:dyDescent="0.25">
      <c r="B12" s="57" t="s">
        <v>111</v>
      </c>
      <c r="C12" s="37" t="s">
        <v>28</v>
      </c>
      <c r="D12" s="38" t="s">
        <v>198</v>
      </c>
      <c r="E12" s="40"/>
      <c r="F12" s="74" t="s">
        <v>36</v>
      </c>
      <c r="G12" s="40" t="s">
        <v>112</v>
      </c>
      <c r="H12" s="42">
        <v>19.989999999999998</v>
      </c>
      <c r="I12" s="41">
        <v>10</v>
      </c>
      <c r="J12" s="42">
        <v>9.99</v>
      </c>
      <c r="K12" s="106">
        <f t="shared" ref="K12:K17" si="0">H12/(I12*L12)</f>
        <v>1.9989999999999999</v>
      </c>
      <c r="L12" s="87">
        <v>1</v>
      </c>
      <c r="M12" s="43">
        <v>58</v>
      </c>
      <c r="N12" s="47">
        <v>167.4</v>
      </c>
      <c r="O12" s="46"/>
      <c r="P12" s="46"/>
      <c r="Q12" s="47"/>
      <c r="R12" s="47"/>
      <c r="S12" s="48"/>
      <c r="T12" s="49"/>
      <c r="U12" s="40" t="s">
        <v>38</v>
      </c>
      <c r="V12" s="40" t="s">
        <v>39</v>
      </c>
      <c r="W12" s="44" t="s">
        <v>113</v>
      </c>
    </row>
    <row r="13" spans="2:26" x14ac:dyDescent="0.25">
      <c r="B13" s="36" t="s">
        <v>150</v>
      </c>
      <c r="C13" s="37" t="s">
        <v>28</v>
      </c>
      <c r="D13" s="38" t="s">
        <v>197</v>
      </c>
      <c r="E13" s="40"/>
      <c r="F13" s="74" t="s">
        <v>36</v>
      </c>
      <c r="G13" s="40" t="s">
        <v>152</v>
      </c>
      <c r="H13" s="42">
        <v>9.99</v>
      </c>
      <c r="I13" s="41">
        <v>4</v>
      </c>
      <c r="J13" s="42">
        <v>9.99</v>
      </c>
      <c r="K13" s="106">
        <f t="shared" si="0"/>
        <v>2.4975000000000001</v>
      </c>
      <c r="L13" s="87">
        <v>1</v>
      </c>
      <c r="M13" s="43">
        <v>58</v>
      </c>
      <c r="N13" s="47">
        <v>167.4</v>
      </c>
      <c r="O13" s="46"/>
      <c r="P13" s="46"/>
      <c r="Q13" s="47"/>
      <c r="R13" s="47"/>
      <c r="S13" s="48"/>
      <c r="T13" s="49"/>
      <c r="U13" s="40" t="s">
        <v>38</v>
      </c>
      <c r="V13" s="40" t="s">
        <v>152</v>
      </c>
      <c r="W13" s="44" t="s">
        <v>153</v>
      </c>
    </row>
    <row r="14" spans="2:26" x14ac:dyDescent="0.25">
      <c r="B14" s="57" t="s">
        <v>124</v>
      </c>
      <c r="C14" s="37" t="s">
        <v>28</v>
      </c>
      <c r="D14" s="38" t="s">
        <v>195</v>
      </c>
      <c r="E14" s="40"/>
      <c r="F14" s="74" t="s">
        <v>36</v>
      </c>
      <c r="G14" s="40" t="s">
        <v>112</v>
      </c>
      <c r="H14" s="42">
        <v>16.600000000000001</v>
      </c>
      <c r="I14" s="41">
        <v>8</v>
      </c>
      <c r="J14" s="42">
        <v>9.99</v>
      </c>
      <c r="K14" s="106">
        <f t="shared" si="0"/>
        <v>2.0750000000000002</v>
      </c>
      <c r="L14" s="87">
        <v>1</v>
      </c>
      <c r="M14" s="43">
        <v>58</v>
      </c>
      <c r="N14" s="47">
        <v>167.4</v>
      </c>
      <c r="O14" s="46"/>
      <c r="P14" s="46"/>
      <c r="Q14" s="47"/>
      <c r="R14" s="47"/>
      <c r="S14" s="48"/>
      <c r="T14" s="49"/>
      <c r="U14" s="40" t="s">
        <v>38</v>
      </c>
      <c r="V14" s="40" t="s">
        <v>39</v>
      </c>
      <c r="W14" s="44" t="s">
        <v>113</v>
      </c>
    </row>
    <row r="15" spans="2:26" x14ac:dyDescent="0.25">
      <c r="B15" s="57" t="s">
        <v>125</v>
      </c>
      <c r="C15" s="37" t="s">
        <v>28</v>
      </c>
      <c r="D15" s="38" t="s">
        <v>196</v>
      </c>
      <c r="E15" s="40"/>
      <c r="F15" s="74" t="s">
        <v>36</v>
      </c>
      <c r="G15" s="40" t="s">
        <v>131</v>
      </c>
      <c r="H15" s="42">
        <v>46.67</v>
      </c>
      <c r="I15" s="41">
        <v>30</v>
      </c>
      <c r="J15" s="84">
        <v>6.69</v>
      </c>
      <c r="K15" s="106">
        <f t="shared" si="0"/>
        <v>1.5556666666666668</v>
      </c>
      <c r="L15" s="87">
        <v>1</v>
      </c>
      <c r="M15" s="43">
        <v>58</v>
      </c>
      <c r="N15" s="47">
        <v>83.82</v>
      </c>
      <c r="O15" s="46"/>
      <c r="P15" s="46"/>
      <c r="Q15" s="47"/>
      <c r="R15" s="47"/>
      <c r="S15" s="48"/>
      <c r="T15" s="49"/>
      <c r="U15" s="40" t="s">
        <v>38</v>
      </c>
      <c r="V15" s="40" t="s">
        <v>132</v>
      </c>
      <c r="W15" s="44" t="s">
        <v>115</v>
      </c>
    </row>
    <row r="16" spans="2:26" x14ac:dyDescent="0.25">
      <c r="B16" s="36" t="s">
        <v>121</v>
      </c>
      <c r="C16" s="37" t="s">
        <v>28</v>
      </c>
      <c r="D16" s="38" t="s">
        <v>195</v>
      </c>
      <c r="E16" s="40"/>
      <c r="F16" s="74" t="s">
        <v>36</v>
      </c>
      <c r="G16" s="40" t="s">
        <v>112</v>
      </c>
      <c r="H16" s="42">
        <v>6.69</v>
      </c>
      <c r="I16" s="41">
        <v>4</v>
      </c>
      <c r="J16" s="127">
        <v>6.69</v>
      </c>
      <c r="K16" s="106">
        <f t="shared" si="0"/>
        <v>1.6725000000000001</v>
      </c>
      <c r="L16" s="87">
        <v>1</v>
      </c>
      <c r="M16" s="43">
        <v>58</v>
      </c>
      <c r="N16" s="47">
        <v>83.82</v>
      </c>
      <c r="O16" s="46"/>
      <c r="P16" s="46"/>
      <c r="Q16" s="47"/>
      <c r="R16" s="47"/>
      <c r="S16" s="48"/>
      <c r="T16" s="49"/>
      <c r="U16" s="40" t="s">
        <v>38</v>
      </c>
      <c r="V16" s="40" t="s">
        <v>39</v>
      </c>
      <c r="W16" s="44" t="s">
        <v>123</v>
      </c>
    </row>
    <row r="17" spans="2:24" x14ac:dyDescent="0.25">
      <c r="B17" s="57" t="s">
        <v>128</v>
      </c>
      <c r="C17" s="37" t="s">
        <v>28</v>
      </c>
      <c r="D17" s="38" t="s">
        <v>194</v>
      </c>
      <c r="E17" s="40"/>
      <c r="F17" s="74" t="s">
        <v>36</v>
      </c>
      <c r="G17" s="40" t="s">
        <v>127</v>
      </c>
      <c r="H17" s="42">
        <v>9.99</v>
      </c>
      <c r="I17" s="41">
        <v>6</v>
      </c>
      <c r="J17" s="42">
        <v>9.99</v>
      </c>
      <c r="K17" s="106">
        <f t="shared" si="0"/>
        <v>1.665</v>
      </c>
      <c r="L17" s="87">
        <v>1</v>
      </c>
      <c r="M17" s="43">
        <v>58</v>
      </c>
      <c r="N17" s="47">
        <v>83.82</v>
      </c>
      <c r="O17" s="46"/>
      <c r="P17" s="46"/>
      <c r="Q17" s="47"/>
      <c r="R17" s="47"/>
      <c r="S17" s="48"/>
      <c r="T17" s="49"/>
      <c r="U17" s="40" t="s">
        <v>38</v>
      </c>
      <c r="V17" s="40" t="s">
        <v>133</v>
      </c>
      <c r="W17" s="44" t="s">
        <v>130</v>
      </c>
    </row>
    <row r="18" spans="2:24" x14ac:dyDescent="0.25">
      <c r="B18" s="55" t="s">
        <v>56</v>
      </c>
      <c r="C18" s="37" t="s">
        <v>28</v>
      </c>
      <c r="D18" s="38" t="s">
        <v>57</v>
      </c>
      <c r="E18" s="38"/>
      <c r="F18" s="58" t="s">
        <v>58</v>
      </c>
      <c r="G18" s="59" t="s">
        <v>59</v>
      </c>
      <c r="H18" s="42">
        <v>5755.75</v>
      </c>
      <c r="I18" s="41">
        <v>5000</v>
      </c>
      <c r="J18" s="83">
        <v>2.2799999999999998</v>
      </c>
      <c r="K18" s="104">
        <f>H18/(I18*L18)</f>
        <v>1.1511499999999999</v>
      </c>
      <c r="L18" s="87">
        <v>1</v>
      </c>
      <c r="M18" s="43"/>
      <c r="N18" s="43"/>
      <c r="O18" s="42"/>
      <c r="P18" s="42"/>
      <c r="Q18" s="42"/>
      <c r="R18" s="42"/>
      <c r="S18" s="53"/>
      <c r="T18" s="49"/>
      <c r="U18" s="40" t="s">
        <v>60</v>
      </c>
      <c r="V18" s="40" t="s">
        <v>61</v>
      </c>
      <c r="W18" s="44" t="s">
        <v>62</v>
      </c>
    </row>
    <row r="19" spans="2:24" x14ac:dyDescent="0.25">
      <c r="B19" s="55" t="s">
        <v>91</v>
      </c>
      <c r="C19" s="37" t="s">
        <v>28</v>
      </c>
      <c r="D19" s="38" t="s">
        <v>136</v>
      </c>
      <c r="E19" s="40"/>
      <c r="F19" s="51" t="s">
        <v>94</v>
      </c>
      <c r="G19" s="40" t="s">
        <v>137</v>
      </c>
      <c r="H19" s="80">
        <v>2092.7199999999998</v>
      </c>
      <c r="I19" s="41">
        <v>4917</v>
      </c>
      <c r="J19" s="84">
        <v>0.82</v>
      </c>
      <c r="K19" s="104">
        <f>H19/(I19*L19)</f>
        <v>0.85121822249339019</v>
      </c>
      <c r="L19" s="87">
        <v>0.5</v>
      </c>
      <c r="M19" s="47"/>
      <c r="N19" s="47"/>
      <c r="O19" s="46"/>
      <c r="P19" s="46"/>
      <c r="Q19" s="46"/>
      <c r="R19" s="46"/>
      <c r="S19" s="53"/>
      <c r="T19" s="49"/>
      <c r="U19" s="40" t="s">
        <v>42</v>
      </c>
      <c r="V19" s="40" t="s">
        <v>43</v>
      </c>
      <c r="W19" s="44" t="s">
        <v>138</v>
      </c>
      <c r="X19" s="54"/>
    </row>
    <row r="20" spans="2:24" x14ac:dyDescent="0.25">
      <c r="B20" s="55" t="s">
        <v>154</v>
      </c>
      <c r="C20" s="37" t="s">
        <v>28</v>
      </c>
      <c r="D20" s="38" t="s">
        <v>193</v>
      </c>
      <c r="E20" s="40"/>
      <c r="F20" s="51" t="s">
        <v>156</v>
      </c>
      <c r="G20" s="40"/>
      <c r="H20" s="80">
        <v>3250</v>
      </c>
      <c r="I20" s="41">
        <v>8125</v>
      </c>
      <c r="J20" s="84"/>
      <c r="K20" s="104">
        <v>0.4</v>
      </c>
      <c r="L20" s="87">
        <v>1</v>
      </c>
      <c r="M20" s="47"/>
      <c r="N20" s="47"/>
      <c r="O20" s="46"/>
      <c r="P20" s="46"/>
      <c r="Q20" s="46"/>
      <c r="R20" s="46"/>
      <c r="S20" s="53"/>
      <c r="T20" s="49"/>
      <c r="U20" s="40" t="s">
        <v>159</v>
      </c>
      <c r="V20" s="40" t="s">
        <v>158</v>
      </c>
      <c r="W20" s="97" t="s">
        <v>157</v>
      </c>
      <c r="X20" s="54"/>
    </row>
    <row r="21" spans="2:24" x14ac:dyDescent="0.25">
      <c r="B21" s="55" t="s">
        <v>154</v>
      </c>
      <c r="C21" s="37" t="s">
        <v>28</v>
      </c>
      <c r="D21" s="38" t="s">
        <v>192</v>
      </c>
      <c r="E21" s="40"/>
      <c r="F21" s="51" t="s">
        <v>160</v>
      </c>
      <c r="G21" s="40" t="s">
        <v>161</v>
      </c>
      <c r="H21" s="80">
        <v>0.20300000000000001</v>
      </c>
      <c r="I21" s="41">
        <v>1</v>
      </c>
      <c r="J21" s="84">
        <v>0.20300000000000001</v>
      </c>
      <c r="K21" s="104">
        <v>0.20300000000000001</v>
      </c>
      <c r="L21" s="87">
        <v>1</v>
      </c>
      <c r="M21" s="47"/>
      <c r="N21" s="47"/>
      <c r="O21" s="46"/>
      <c r="P21" s="46"/>
      <c r="Q21" s="46"/>
      <c r="R21" s="46"/>
      <c r="S21" s="53"/>
      <c r="T21" s="49"/>
      <c r="U21" s="40" t="s">
        <v>162</v>
      </c>
      <c r="V21" s="40" t="s">
        <v>163</v>
      </c>
      <c r="W21" s="97" t="s">
        <v>164</v>
      </c>
      <c r="X21" s="54"/>
    </row>
    <row r="22" spans="2:24" x14ac:dyDescent="0.25">
      <c r="B22" s="57" t="s">
        <v>140</v>
      </c>
      <c r="C22" s="37" t="s">
        <v>28</v>
      </c>
      <c r="D22" s="38" t="s">
        <v>191</v>
      </c>
      <c r="E22" s="40"/>
      <c r="F22" s="74" t="s">
        <v>147</v>
      </c>
      <c r="G22" s="123" t="s">
        <v>141</v>
      </c>
      <c r="H22" s="42">
        <v>45</v>
      </c>
      <c r="I22" s="41">
        <v>1</v>
      </c>
      <c r="J22" s="84">
        <v>7</v>
      </c>
      <c r="K22" s="106">
        <f t="shared" ref="K22:K27" si="1">H22/(I22*L22)</f>
        <v>3.75</v>
      </c>
      <c r="L22" s="87">
        <v>12</v>
      </c>
      <c r="M22" s="47"/>
      <c r="N22" s="47"/>
      <c r="O22" s="48"/>
      <c r="P22" s="47"/>
      <c r="Q22" s="56"/>
      <c r="R22" s="47"/>
      <c r="S22" s="47"/>
      <c r="T22" s="49"/>
      <c r="U22" s="40" t="s">
        <v>60</v>
      </c>
      <c r="V22" s="40"/>
      <c r="W22" s="44" t="s">
        <v>139</v>
      </c>
    </row>
    <row r="23" spans="2:24" x14ac:dyDescent="0.25">
      <c r="B23" s="57" t="s">
        <v>142</v>
      </c>
      <c r="C23" s="37" t="s">
        <v>28</v>
      </c>
      <c r="D23" s="38" t="s">
        <v>146</v>
      </c>
      <c r="E23" s="40"/>
      <c r="F23" s="74" t="s">
        <v>145</v>
      </c>
      <c r="G23" s="123" t="s">
        <v>143</v>
      </c>
      <c r="H23" s="42">
        <v>1.95</v>
      </c>
      <c r="I23" s="41">
        <v>1</v>
      </c>
      <c r="J23" s="84">
        <v>1.95</v>
      </c>
      <c r="K23" s="106">
        <f t="shared" si="1"/>
        <v>0.65</v>
      </c>
      <c r="L23" s="87">
        <v>3</v>
      </c>
      <c r="M23" s="47"/>
      <c r="N23" s="47"/>
      <c r="O23" s="48"/>
      <c r="P23" s="47"/>
      <c r="Q23" s="56"/>
      <c r="R23" s="47"/>
      <c r="S23" s="47"/>
      <c r="T23" s="49"/>
      <c r="U23" s="40" t="s">
        <v>60</v>
      </c>
      <c r="V23" s="40" t="s">
        <v>85</v>
      </c>
      <c r="W23" s="44" t="s">
        <v>148</v>
      </c>
    </row>
    <row r="24" spans="2:24" x14ac:dyDescent="0.25">
      <c r="B24" s="55" t="s">
        <v>65</v>
      </c>
      <c r="C24" s="37" t="s">
        <v>28</v>
      </c>
      <c r="D24" s="38" t="s">
        <v>190</v>
      </c>
      <c r="E24" s="40"/>
      <c r="F24" s="40" t="s">
        <v>107</v>
      </c>
      <c r="G24" s="74" t="s">
        <v>79</v>
      </c>
      <c r="H24" s="42">
        <v>10.99</v>
      </c>
      <c r="I24" s="41">
        <v>1</v>
      </c>
      <c r="J24" s="84">
        <v>6.98</v>
      </c>
      <c r="K24" s="104">
        <f t="shared" si="1"/>
        <v>0.73266666666666669</v>
      </c>
      <c r="L24" s="87">
        <v>15</v>
      </c>
      <c r="M24" s="47"/>
      <c r="N24" s="47"/>
      <c r="O24" s="48"/>
      <c r="P24" s="47"/>
      <c r="Q24" s="56"/>
      <c r="R24" s="47"/>
      <c r="S24" s="47"/>
      <c r="T24" s="49"/>
      <c r="U24" s="40" t="s">
        <v>38</v>
      </c>
      <c r="V24" s="40" t="s">
        <v>66</v>
      </c>
      <c r="W24" s="44" t="s">
        <v>80</v>
      </c>
    </row>
    <row r="25" spans="2:24" x14ac:dyDescent="0.25">
      <c r="B25" s="36" t="s">
        <v>110</v>
      </c>
      <c r="C25" s="37" t="s">
        <v>28</v>
      </c>
      <c r="D25" s="38" t="s">
        <v>146</v>
      </c>
      <c r="E25" s="40"/>
      <c r="F25" s="74" t="s">
        <v>109</v>
      </c>
      <c r="G25" s="123" t="s">
        <v>178</v>
      </c>
      <c r="H25" s="42">
        <v>156</v>
      </c>
      <c r="I25" s="41">
        <v>100</v>
      </c>
      <c r="J25" s="129">
        <v>1.95</v>
      </c>
      <c r="K25" s="106">
        <f t="shared" si="1"/>
        <v>0.312</v>
      </c>
      <c r="L25" s="87">
        <v>5</v>
      </c>
      <c r="M25" s="47">
        <v>2.54</v>
      </c>
      <c r="N25" s="47">
        <v>152.4</v>
      </c>
      <c r="O25" s="48"/>
      <c r="P25" s="47"/>
      <c r="Q25" s="56"/>
      <c r="R25" s="47"/>
      <c r="S25" s="47"/>
      <c r="T25" s="49"/>
      <c r="U25" s="40" t="s">
        <v>60</v>
      </c>
      <c r="V25" s="40" t="s">
        <v>85</v>
      </c>
      <c r="W25" s="44" t="s">
        <v>144</v>
      </c>
    </row>
    <row r="26" spans="2:24" x14ac:dyDescent="0.25">
      <c r="B26" s="57" t="s">
        <v>108</v>
      </c>
      <c r="C26" s="37" t="s">
        <v>28</v>
      </c>
      <c r="D26" s="38" t="s">
        <v>103</v>
      </c>
      <c r="E26" s="40"/>
      <c r="F26" s="74" t="s">
        <v>67</v>
      </c>
      <c r="G26" s="40" t="s">
        <v>68</v>
      </c>
      <c r="H26" s="46">
        <v>2.4900000000000002</v>
      </c>
      <c r="I26" s="41">
        <v>1</v>
      </c>
      <c r="J26" s="84">
        <v>2.4900000000000002</v>
      </c>
      <c r="K26" s="106">
        <f t="shared" si="1"/>
        <v>0.62250000000000005</v>
      </c>
      <c r="L26" s="87">
        <v>4</v>
      </c>
      <c r="M26" s="47"/>
      <c r="N26" s="47"/>
      <c r="O26" s="48"/>
      <c r="P26" s="47"/>
      <c r="Q26" s="56"/>
      <c r="R26" s="47"/>
      <c r="S26" s="47"/>
      <c r="T26" s="49"/>
      <c r="U26" s="40" t="s">
        <v>69</v>
      </c>
      <c r="V26" s="40"/>
      <c r="W26" s="44" t="s">
        <v>70</v>
      </c>
    </row>
    <row r="27" spans="2:24" x14ac:dyDescent="0.25">
      <c r="B27" s="36" t="s">
        <v>173</v>
      </c>
      <c r="C27" s="37" t="s">
        <v>28</v>
      </c>
      <c r="D27" s="38" t="s">
        <v>174</v>
      </c>
      <c r="E27" s="40" t="s">
        <v>60</v>
      </c>
      <c r="F27" s="40" t="s">
        <v>83</v>
      </c>
      <c r="G27" s="76" t="s">
        <v>177</v>
      </c>
      <c r="H27" s="80">
        <v>318.54000000000002</v>
      </c>
      <c r="I27" s="41">
        <v>500</v>
      </c>
      <c r="J27" s="129">
        <v>0.99</v>
      </c>
      <c r="K27" s="103">
        <f t="shared" si="1"/>
        <v>0.63708000000000009</v>
      </c>
      <c r="L27" s="87">
        <v>1</v>
      </c>
      <c r="M27" s="47"/>
      <c r="N27" s="47"/>
      <c r="O27" s="48"/>
      <c r="P27" s="47"/>
      <c r="Q27" s="56"/>
      <c r="R27" s="47"/>
      <c r="S27" s="47"/>
      <c r="T27" s="49"/>
      <c r="U27" s="40" t="s">
        <v>60</v>
      </c>
      <c r="V27" s="40" t="s">
        <v>176</v>
      </c>
      <c r="W27" s="44" t="s">
        <v>175</v>
      </c>
    </row>
    <row r="28" spans="2:24" x14ac:dyDescent="0.25">
      <c r="B28" s="36" t="s">
        <v>183</v>
      </c>
      <c r="C28" s="37" t="s">
        <v>28</v>
      </c>
      <c r="D28" s="38" t="s">
        <v>182</v>
      </c>
      <c r="E28" s="40"/>
      <c r="F28" s="40"/>
      <c r="G28" s="76"/>
      <c r="H28" s="80">
        <v>1.93</v>
      </c>
      <c r="I28" s="41">
        <v>1</v>
      </c>
      <c r="J28" s="84">
        <v>1.93</v>
      </c>
      <c r="K28" s="104">
        <v>1.93</v>
      </c>
      <c r="L28" s="87">
        <v>1</v>
      </c>
      <c r="M28" s="47"/>
      <c r="N28" s="47"/>
      <c r="O28" s="48"/>
      <c r="P28" s="47"/>
      <c r="Q28" s="56"/>
      <c r="R28" s="47"/>
      <c r="S28" s="47"/>
      <c r="T28" s="49"/>
      <c r="U28" s="74" t="s">
        <v>184</v>
      </c>
      <c r="V28" s="40"/>
      <c r="W28" s="44" t="s">
        <v>186</v>
      </c>
    </row>
    <row r="29" spans="2:24" x14ac:dyDescent="0.25">
      <c r="B29" s="55"/>
      <c r="C29" s="37"/>
      <c r="D29" s="38"/>
      <c r="E29" s="40"/>
      <c r="F29" s="40"/>
      <c r="G29" s="40"/>
      <c r="H29" s="42"/>
      <c r="I29" s="41"/>
      <c r="J29" s="84"/>
      <c r="K29" s="104"/>
      <c r="L29" s="87"/>
      <c r="M29" s="47"/>
      <c r="N29" s="47"/>
      <c r="O29" s="48"/>
      <c r="P29" s="47"/>
      <c r="Q29" s="56"/>
      <c r="R29" s="47"/>
      <c r="S29" s="47"/>
      <c r="T29" s="49"/>
      <c r="U29" s="40"/>
      <c r="V29" s="40"/>
      <c r="W29" s="44"/>
    </row>
    <row r="30" spans="2:24" x14ac:dyDescent="0.25">
      <c r="B30" s="55" t="s">
        <v>71</v>
      </c>
      <c r="C30" s="37"/>
      <c r="D30" s="38" t="s">
        <v>72</v>
      </c>
      <c r="E30" s="40"/>
      <c r="F30" s="40"/>
      <c r="G30" s="40"/>
      <c r="H30" s="42"/>
      <c r="I30" s="41"/>
      <c r="J30" s="84"/>
      <c r="K30" s="104"/>
      <c r="L30" s="87"/>
      <c r="M30" s="47"/>
      <c r="N30" s="47"/>
      <c r="O30" s="48"/>
      <c r="P30" s="47"/>
      <c r="Q30" s="56"/>
      <c r="R30" s="47"/>
      <c r="S30" s="47"/>
      <c r="T30" s="49"/>
      <c r="U30" s="40"/>
      <c r="V30" s="40"/>
      <c r="W30" s="44"/>
    </row>
    <row r="31" spans="2:24" x14ac:dyDescent="0.25">
      <c r="B31" s="55" t="s">
        <v>73</v>
      </c>
      <c r="C31" s="37"/>
      <c r="D31" s="38" t="s">
        <v>74</v>
      </c>
      <c r="E31" s="40"/>
      <c r="F31" s="40"/>
      <c r="G31" s="40"/>
      <c r="H31" s="42"/>
      <c r="I31" s="41"/>
      <c r="J31" s="84"/>
      <c r="K31" s="104"/>
      <c r="L31" s="87"/>
      <c r="M31" s="47"/>
      <c r="N31" s="47"/>
      <c r="O31" s="48"/>
      <c r="P31" s="47"/>
      <c r="Q31" s="56"/>
      <c r="R31" s="47"/>
      <c r="S31" s="47"/>
      <c r="T31" s="49"/>
      <c r="U31" s="40"/>
      <c r="V31" s="40"/>
      <c r="W31" s="44"/>
    </row>
    <row r="32" spans="2:24" ht="15.75" thickBot="1" x14ac:dyDescent="0.3">
      <c r="B32" s="60"/>
      <c r="C32" s="61"/>
      <c r="D32" s="62"/>
      <c r="E32" s="62"/>
      <c r="F32" s="62"/>
      <c r="G32" s="62"/>
      <c r="H32" s="78"/>
      <c r="I32" s="63"/>
      <c r="J32" s="85"/>
      <c r="K32" s="105"/>
      <c r="L32" s="88"/>
      <c r="M32" s="64"/>
      <c r="N32" s="64"/>
      <c r="O32" s="65"/>
      <c r="P32" s="64"/>
      <c r="Q32" s="66"/>
      <c r="R32" s="64"/>
      <c r="S32" s="64"/>
      <c r="T32" s="67"/>
      <c r="U32" s="68"/>
      <c r="V32" s="68"/>
      <c r="W32" s="69"/>
    </row>
    <row r="33" spans="2:23" ht="15.75" x14ac:dyDescent="0.25">
      <c r="B33" s="70" t="s">
        <v>97</v>
      </c>
      <c r="H33" s="79"/>
      <c r="I33" s="71" t="s">
        <v>75</v>
      </c>
      <c r="K33" s="131">
        <f>K4+K5+K6+K7+K8</f>
        <v>18.050864999999998</v>
      </c>
      <c r="L33" s="132"/>
      <c r="W33" s="8" t="s">
        <v>200</v>
      </c>
    </row>
    <row r="34" spans="2:23" x14ac:dyDescent="0.25">
      <c r="B34" s="72" t="s">
        <v>134</v>
      </c>
      <c r="D34" s="3"/>
      <c r="I34" s="122" t="s">
        <v>188</v>
      </c>
      <c r="J34" s="6">
        <f>J4+J5+J6+J7+J8</f>
        <v>25.639999999999997</v>
      </c>
      <c r="W34" s="8" t="s">
        <v>77</v>
      </c>
    </row>
    <row r="35" spans="2:23" x14ac:dyDescent="0.25">
      <c r="B35" s="73" t="s">
        <v>78</v>
      </c>
      <c r="D35" s="3"/>
      <c r="W35" s="8" t="s">
        <v>116</v>
      </c>
    </row>
    <row r="36" spans="2:23" x14ac:dyDescent="0.25">
      <c r="B36" t="s">
        <v>135</v>
      </c>
      <c r="W36" s="130" t="s">
        <v>187</v>
      </c>
    </row>
  </sheetData>
  <mergeCells count="1">
    <mergeCell ref="K33:L33"/>
  </mergeCells>
  <hyperlinks>
    <hyperlink ref="D5" r:id="rId1"/>
    <hyperlink ref="D18" r:id="rId2"/>
    <hyperlink ref="D30" r:id="rId3"/>
    <hyperlink ref="D31" r:id="rId4"/>
    <hyperlink ref="D6" r:id="rId5"/>
    <hyperlink ref="D26" r:id="rId6"/>
    <hyperlink ref="D10" r:id="rId7"/>
    <hyperlink ref="D12" r:id="rId8"/>
    <hyperlink ref="D16" r:id="rId9"/>
    <hyperlink ref="D14" r:id="rId10"/>
    <hyperlink ref="D15" r:id="rId11"/>
    <hyperlink ref="D17" r:id="rId12"/>
    <hyperlink ref="D19" r:id="rId13"/>
    <hyperlink ref="D23" r:id="rId14"/>
    <hyperlink ref="D22" r:id="rId15"/>
    <hyperlink ref="D20" r:id="rId16"/>
    <hyperlink ref="D21" r:id="rId17"/>
    <hyperlink ref="D7" r:id="rId18"/>
    <hyperlink ref="D27" r:id="rId19"/>
    <hyperlink ref="D25" r:id="rId20"/>
    <hyperlink ref="D8" r:id="rId21"/>
    <hyperlink ref="D28" r:id="rId22"/>
    <hyperlink ref="D4" r:id="rId23"/>
    <hyperlink ref="D11" r:id="rId24"/>
    <hyperlink ref="E11" r:id="rId25"/>
    <hyperlink ref="D24" r:id="rId26"/>
    <hyperlink ref="D13" r:id="rId27"/>
  </hyperlinks>
  <pageMargins left="0.45" right="0.45" top="3" bottom="0.75" header="0.3" footer="0.3"/>
  <pageSetup scale="49" orientation="landscape" horizontalDpi="0" verticalDpi="0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43"/>
  <sheetViews>
    <sheetView workbookViewId="0">
      <pane ySplit="2" topLeftCell="A3" activePane="bottomLeft" state="frozen"/>
      <selection pane="bottomLeft" activeCell="E44" sqref="E44"/>
    </sheetView>
  </sheetViews>
  <sheetFormatPr defaultRowHeight="15" x14ac:dyDescent="0.25"/>
  <cols>
    <col min="1" max="1" width="1.7109375" customWidth="1"/>
    <col min="2" max="2" width="28.5703125" customWidth="1"/>
    <col min="3" max="3" width="5.7109375" style="21" customWidth="1"/>
    <col min="4" max="4" width="50.28515625" customWidth="1"/>
    <col min="5" max="5" width="21.28515625" customWidth="1"/>
    <col min="6" max="6" width="16.85546875" customWidth="1"/>
    <col min="7" max="7" width="19.28515625" customWidth="1"/>
    <col min="8" max="8" width="9.5703125" style="22" customWidth="1"/>
    <col min="9" max="9" width="5.7109375" customWidth="1"/>
    <col min="10" max="10" width="6.5703125" style="6" customWidth="1"/>
    <col min="11" max="11" width="6.42578125" style="101" customWidth="1"/>
    <col min="12" max="12" width="5.140625" style="81" customWidth="1"/>
    <col min="13" max="13" width="5.42578125" style="7" customWidth="1"/>
    <col min="14" max="14" width="5.5703125" style="7" customWidth="1"/>
    <col min="15" max="15" width="3.5703125" style="8" customWidth="1"/>
    <col min="16" max="16" width="5" customWidth="1"/>
    <col min="17" max="17" width="5.5703125" style="9" customWidth="1"/>
    <col min="18" max="19" width="5" style="9" customWidth="1"/>
    <col min="20" max="20" width="2.7109375" style="7" customWidth="1"/>
    <col min="21" max="21" width="7.5703125" style="9" customWidth="1"/>
    <col min="22" max="22" width="8.85546875" style="9" customWidth="1"/>
    <col min="23" max="23" width="32.28515625" customWidth="1"/>
  </cols>
  <sheetData>
    <row r="1" spans="2:26" ht="19.5" thickBot="1" x14ac:dyDescent="0.35">
      <c r="B1" s="1" t="s">
        <v>0</v>
      </c>
      <c r="C1" s="2"/>
      <c r="D1" s="3"/>
      <c r="E1" s="1"/>
      <c r="F1" s="1"/>
      <c r="G1" s="75" t="s">
        <v>81</v>
      </c>
      <c r="H1" s="4"/>
      <c r="I1" s="5"/>
      <c r="K1" s="99"/>
    </row>
    <row r="2" spans="2:26" ht="43.5" customHeight="1" thickBot="1" x14ac:dyDescent="0.3">
      <c r="B2" s="10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3" t="s">
        <v>6</v>
      </c>
      <c r="H2" s="14" t="s">
        <v>90</v>
      </c>
      <c r="I2" s="17" t="s">
        <v>117</v>
      </c>
      <c r="J2" s="15" t="s">
        <v>7</v>
      </c>
      <c r="K2" s="100" t="s">
        <v>104</v>
      </c>
      <c r="L2" s="16" t="s">
        <v>95</v>
      </c>
      <c r="M2" s="16" t="s">
        <v>8</v>
      </c>
      <c r="N2" s="16" t="s">
        <v>9</v>
      </c>
      <c r="O2" s="17" t="s">
        <v>10</v>
      </c>
      <c r="P2" s="17" t="s">
        <v>11</v>
      </c>
      <c r="Q2" s="17" t="s">
        <v>12</v>
      </c>
      <c r="R2" s="17" t="s">
        <v>96</v>
      </c>
      <c r="S2" s="17" t="s">
        <v>13</v>
      </c>
      <c r="T2" s="18" t="s">
        <v>14</v>
      </c>
      <c r="U2" s="13" t="s">
        <v>15</v>
      </c>
      <c r="V2" s="19" t="s">
        <v>16</v>
      </c>
      <c r="W2" s="20" t="s">
        <v>17</v>
      </c>
    </row>
    <row r="3" spans="2:26" ht="9" customHeight="1" thickBot="1" x14ac:dyDescent="0.3"/>
    <row r="4" spans="2:26" x14ac:dyDescent="0.25">
      <c r="B4" s="23" t="s">
        <v>18</v>
      </c>
      <c r="C4" s="24" t="s">
        <v>19</v>
      </c>
      <c r="D4" s="25" t="s">
        <v>20</v>
      </c>
      <c r="E4" s="25" t="s">
        <v>21</v>
      </c>
      <c r="F4" s="26" t="s">
        <v>22</v>
      </c>
      <c r="G4" s="27" t="s">
        <v>100</v>
      </c>
      <c r="H4" s="29">
        <v>14.9</v>
      </c>
      <c r="I4" s="28">
        <v>1</v>
      </c>
      <c r="J4" s="82">
        <v>14.9</v>
      </c>
      <c r="K4" s="102">
        <f t="shared" ref="K4:K10" si="0">H4/(I4*L4)</f>
        <v>14.9</v>
      </c>
      <c r="L4" s="86">
        <v>1</v>
      </c>
      <c r="M4" s="30">
        <v>25.4</v>
      </c>
      <c r="N4" s="30">
        <v>60</v>
      </c>
      <c r="O4" s="31">
        <v>36</v>
      </c>
      <c r="P4" s="30">
        <v>8.64</v>
      </c>
      <c r="Q4" s="32">
        <v>0.47899999999999998</v>
      </c>
      <c r="R4" s="30">
        <v>8</v>
      </c>
      <c r="S4" s="30">
        <v>8</v>
      </c>
      <c r="T4" s="33" t="s">
        <v>23</v>
      </c>
      <c r="U4" s="27" t="s">
        <v>24</v>
      </c>
      <c r="V4" s="27" t="s">
        <v>25</v>
      </c>
      <c r="W4" s="34" t="s">
        <v>26</v>
      </c>
      <c r="X4" s="35"/>
      <c r="Y4" s="35"/>
      <c r="Z4" s="35"/>
    </row>
    <row r="5" spans="2:26" x14ac:dyDescent="0.25">
      <c r="B5" s="36" t="s">
        <v>27</v>
      </c>
      <c r="C5" s="37" t="s">
        <v>28</v>
      </c>
      <c r="D5" s="38" t="s">
        <v>29</v>
      </c>
      <c r="E5" s="38"/>
      <c r="F5" s="39" t="s">
        <v>30</v>
      </c>
      <c r="G5" s="40" t="s">
        <v>31</v>
      </c>
      <c r="H5" s="42">
        <v>2.9</v>
      </c>
      <c r="I5" s="41">
        <v>1</v>
      </c>
      <c r="J5" s="83">
        <v>2.9</v>
      </c>
      <c r="K5" s="103">
        <f t="shared" si="0"/>
        <v>2.9</v>
      </c>
      <c r="L5" s="87">
        <v>1</v>
      </c>
      <c r="M5" s="43">
        <v>50.8</v>
      </c>
      <c r="N5" s="43">
        <v>76.2</v>
      </c>
      <c r="O5" s="42" t="s">
        <v>32</v>
      </c>
      <c r="P5" s="42"/>
      <c r="Q5" s="42"/>
      <c r="R5" s="42"/>
      <c r="S5" s="40"/>
      <c r="T5" s="40"/>
      <c r="U5" s="40" t="s">
        <v>33</v>
      </c>
      <c r="V5" s="40"/>
      <c r="W5" s="44" t="s">
        <v>114</v>
      </c>
    </row>
    <row r="6" spans="2:26" x14ac:dyDescent="0.25">
      <c r="B6" s="36" t="s">
        <v>34</v>
      </c>
      <c r="C6" s="37" t="s">
        <v>28</v>
      </c>
      <c r="D6" s="38" t="s">
        <v>35</v>
      </c>
      <c r="E6" s="40"/>
      <c r="F6" s="45" t="s">
        <v>36</v>
      </c>
      <c r="G6" s="40" t="s">
        <v>37</v>
      </c>
      <c r="H6" s="42">
        <v>19.989999999999998</v>
      </c>
      <c r="I6" s="41">
        <v>16</v>
      </c>
      <c r="J6" s="84">
        <v>6.69</v>
      </c>
      <c r="K6" s="103">
        <f t="shared" si="0"/>
        <v>1.2493749999999999</v>
      </c>
      <c r="L6" s="87">
        <v>1</v>
      </c>
      <c r="M6" s="43">
        <v>58</v>
      </c>
      <c r="N6" s="47">
        <v>83.82</v>
      </c>
      <c r="O6" s="46"/>
      <c r="P6" s="46"/>
      <c r="Q6" s="47"/>
      <c r="R6" s="47"/>
      <c r="S6" s="48"/>
      <c r="T6" s="49"/>
      <c r="U6" s="40" t="s">
        <v>38</v>
      </c>
      <c r="V6" s="40" t="s">
        <v>39</v>
      </c>
      <c r="W6" s="44" t="s">
        <v>115</v>
      </c>
    </row>
    <row r="7" spans="2:26" x14ac:dyDescent="0.25">
      <c r="B7" s="36" t="s">
        <v>40</v>
      </c>
      <c r="C7" s="37" t="s">
        <v>28</v>
      </c>
      <c r="D7" s="38" t="s">
        <v>63</v>
      </c>
      <c r="E7" s="40"/>
      <c r="F7" s="50" t="s">
        <v>166</v>
      </c>
      <c r="G7" s="59" t="s">
        <v>64</v>
      </c>
      <c r="H7" s="77">
        <v>2747.45</v>
      </c>
      <c r="I7" s="52">
        <v>5000</v>
      </c>
      <c r="J7" s="84">
        <v>1.06</v>
      </c>
      <c r="K7" s="103">
        <f t="shared" si="0"/>
        <v>0.54948999999999992</v>
      </c>
      <c r="L7" s="87">
        <v>1</v>
      </c>
      <c r="M7" s="47">
        <v>8</v>
      </c>
      <c r="N7" s="47">
        <v>31.95</v>
      </c>
      <c r="O7" s="46"/>
      <c r="P7" s="46"/>
      <c r="Q7" s="46"/>
      <c r="R7" s="46"/>
      <c r="S7" s="53"/>
      <c r="T7" s="49"/>
      <c r="U7" s="40" t="s">
        <v>60</v>
      </c>
      <c r="V7" s="40" t="s">
        <v>61</v>
      </c>
      <c r="W7" s="44" t="s">
        <v>180</v>
      </c>
      <c r="X7" s="54"/>
    </row>
    <row r="8" spans="2:26" x14ac:dyDescent="0.25">
      <c r="B8" s="36" t="s">
        <v>110</v>
      </c>
      <c r="C8" s="37" t="s">
        <v>28</v>
      </c>
      <c r="D8" s="38" t="s">
        <v>146</v>
      </c>
      <c r="E8" s="40"/>
      <c r="F8" s="74" t="s">
        <v>109</v>
      </c>
      <c r="G8" s="124">
        <v>1954</v>
      </c>
      <c r="H8" s="42">
        <v>156</v>
      </c>
      <c r="I8" s="41">
        <v>100</v>
      </c>
      <c r="J8" s="84">
        <v>1.95</v>
      </c>
      <c r="K8" s="103">
        <f t="shared" si="0"/>
        <v>0.312</v>
      </c>
      <c r="L8" s="87">
        <v>5</v>
      </c>
      <c r="M8" s="47">
        <v>2.54</v>
      </c>
      <c r="N8" s="47">
        <v>152.4</v>
      </c>
      <c r="O8" s="48"/>
      <c r="P8" s="47"/>
      <c r="Q8" s="56"/>
      <c r="R8" s="47"/>
      <c r="S8" s="47"/>
      <c r="T8" s="49"/>
      <c r="U8" s="40" t="s">
        <v>85</v>
      </c>
      <c r="V8" s="40" t="s">
        <v>85</v>
      </c>
      <c r="W8" s="44" t="s">
        <v>179</v>
      </c>
    </row>
    <row r="9" spans="2:26" x14ac:dyDescent="0.25">
      <c r="B9" s="57" t="s">
        <v>18</v>
      </c>
      <c r="C9" s="89" t="s">
        <v>28</v>
      </c>
      <c r="D9" s="38" t="s">
        <v>99</v>
      </c>
      <c r="E9" s="38"/>
      <c r="F9" s="39" t="s">
        <v>22</v>
      </c>
      <c r="G9" s="74" t="s">
        <v>100</v>
      </c>
      <c r="H9" s="90">
        <v>20.64</v>
      </c>
      <c r="I9" s="91">
        <v>1</v>
      </c>
      <c r="J9" s="90">
        <v>20.64</v>
      </c>
      <c r="K9" s="106">
        <f t="shared" si="0"/>
        <v>20.64</v>
      </c>
      <c r="L9" s="92">
        <v>1</v>
      </c>
      <c r="M9" s="93">
        <v>25.4</v>
      </c>
      <c r="N9" s="93">
        <v>60</v>
      </c>
      <c r="O9" s="94">
        <v>36</v>
      </c>
      <c r="P9" s="93">
        <v>8.64</v>
      </c>
      <c r="Q9" s="95">
        <v>0.47899999999999998</v>
      </c>
      <c r="R9" s="93">
        <v>8</v>
      </c>
      <c r="S9" s="93">
        <v>8</v>
      </c>
      <c r="T9" s="96" t="s">
        <v>23</v>
      </c>
      <c r="U9" s="74" t="s">
        <v>98</v>
      </c>
      <c r="V9" s="74" t="s">
        <v>25</v>
      </c>
      <c r="W9" s="98" t="s">
        <v>181</v>
      </c>
      <c r="X9" s="35"/>
      <c r="Y9" s="35"/>
      <c r="Z9" s="35"/>
    </row>
    <row r="10" spans="2:26" x14ac:dyDescent="0.25">
      <c r="B10" s="57" t="s">
        <v>18</v>
      </c>
      <c r="C10" s="89" t="s">
        <v>28</v>
      </c>
      <c r="D10" s="38" t="s">
        <v>101</v>
      </c>
      <c r="E10" s="38"/>
      <c r="F10" s="39" t="s">
        <v>22</v>
      </c>
      <c r="G10" s="74" t="s">
        <v>100</v>
      </c>
      <c r="H10" s="90">
        <v>22.99</v>
      </c>
      <c r="I10" s="91">
        <v>1</v>
      </c>
      <c r="J10" s="90">
        <v>20.64</v>
      </c>
      <c r="K10" s="106">
        <f t="shared" si="0"/>
        <v>22.99</v>
      </c>
      <c r="L10" s="92">
        <v>1</v>
      </c>
      <c r="M10" s="93">
        <v>25.4</v>
      </c>
      <c r="N10" s="93">
        <v>60</v>
      </c>
      <c r="O10" s="94">
        <v>36</v>
      </c>
      <c r="P10" s="93">
        <v>8.64</v>
      </c>
      <c r="Q10" s="95">
        <v>0.47899999999999998</v>
      </c>
      <c r="R10" s="93">
        <v>8</v>
      </c>
      <c r="S10" s="93">
        <v>8</v>
      </c>
      <c r="T10" s="96" t="s">
        <v>23</v>
      </c>
      <c r="U10" s="74" t="s">
        <v>102</v>
      </c>
      <c r="V10" s="74" t="s">
        <v>25</v>
      </c>
      <c r="W10" s="98" t="s">
        <v>105</v>
      </c>
      <c r="X10" s="35"/>
      <c r="Y10" s="35"/>
      <c r="Z10" s="35"/>
    </row>
    <row r="11" spans="2:26" s="121" customFormat="1" x14ac:dyDescent="0.25">
      <c r="B11" s="107" t="s">
        <v>44</v>
      </c>
      <c r="C11" s="108" t="s">
        <v>28</v>
      </c>
      <c r="D11" s="109" t="s">
        <v>45</v>
      </c>
      <c r="E11" s="110"/>
      <c r="F11" s="110"/>
      <c r="G11" s="110" t="s">
        <v>46</v>
      </c>
      <c r="H11" s="111"/>
      <c r="I11" s="112"/>
      <c r="J11" s="113">
        <v>31.46</v>
      </c>
      <c r="K11" s="114"/>
      <c r="L11" s="115"/>
      <c r="M11" s="116">
        <v>22.86</v>
      </c>
      <c r="N11" s="116">
        <v>66.040000000000006</v>
      </c>
      <c r="O11" s="117">
        <v>45</v>
      </c>
      <c r="P11" s="116">
        <v>7.68</v>
      </c>
      <c r="Q11" s="118">
        <v>0.128</v>
      </c>
      <c r="R11" s="116"/>
      <c r="S11" s="116"/>
      <c r="T11" s="119"/>
      <c r="U11" s="110"/>
      <c r="V11" s="110"/>
      <c r="W11" s="120" t="s">
        <v>47</v>
      </c>
    </row>
    <row r="12" spans="2:26" x14ac:dyDescent="0.25">
      <c r="B12" s="57" t="s">
        <v>111</v>
      </c>
      <c r="C12" s="37" t="s">
        <v>28</v>
      </c>
      <c r="D12" s="38" t="s">
        <v>120</v>
      </c>
      <c r="E12" s="40"/>
      <c r="F12" s="74" t="s">
        <v>36</v>
      </c>
      <c r="G12" s="40" t="s">
        <v>112</v>
      </c>
      <c r="H12" s="42">
        <v>19.989999999999998</v>
      </c>
      <c r="I12" s="41">
        <v>10</v>
      </c>
      <c r="J12" s="42">
        <v>9.99</v>
      </c>
      <c r="K12" s="106">
        <f t="shared" ref="K12:K18" si="1">H12/(I12*L12)</f>
        <v>1.9989999999999999</v>
      </c>
      <c r="L12" s="87">
        <v>1</v>
      </c>
      <c r="M12" s="43">
        <v>58</v>
      </c>
      <c r="N12" s="47">
        <v>167.4</v>
      </c>
      <c r="O12" s="46"/>
      <c r="P12" s="46"/>
      <c r="Q12" s="47"/>
      <c r="R12" s="47"/>
      <c r="S12" s="48"/>
      <c r="T12" s="49"/>
      <c r="U12" s="40" t="s">
        <v>38</v>
      </c>
      <c r="V12" s="40" t="s">
        <v>39</v>
      </c>
      <c r="W12" s="44" t="s">
        <v>113</v>
      </c>
    </row>
    <row r="13" spans="2:26" x14ac:dyDescent="0.25">
      <c r="B13" s="57" t="s">
        <v>119</v>
      </c>
      <c r="C13" s="37" t="s">
        <v>28</v>
      </c>
      <c r="D13" s="38" t="s">
        <v>120</v>
      </c>
      <c r="E13" s="40"/>
      <c r="F13" s="74" t="s">
        <v>36</v>
      </c>
      <c r="G13" s="40" t="s">
        <v>112</v>
      </c>
      <c r="H13" s="42">
        <v>9.99</v>
      </c>
      <c r="I13" s="41">
        <v>3</v>
      </c>
      <c r="J13" s="42">
        <v>9.99</v>
      </c>
      <c r="K13" s="106">
        <f t="shared" si="1"/>
        <v>3.33</v>
      </c>
      <c r="L13" s="87">
        <v>1</v>
      </c>
      <c r="M13" s="43">
        <v>58</v>
      </c>
      <c r="N13" s="47">
        <v>167.4</v>
      </c>
      <c r="O13" s="46"/>
      <c r="P13" s="46"/>
      <c r="Q13" s="47"/>
      <c r="R13" s="47"/>
      <c r="S13" s="48"/>
      <c r="T13" s="49"/>
      <c r="U13" s="40" t="s">
        <v>38</v>
      </c>
      <c r="V13" s="40" t="s">
        <v>39</v>
      </c>
      <c r="W13" s="44" t="s">
        <v>113</v>
      </c>
    </row>
    <row r="14" spans="2:26" x14ac:dyDescent="0.25">
      <c r="B14" s="36" t="s">
        <v>150</v>
      </c>
      <c r="C14" s="37" t="s">
        <v>28</v>
      </c>
      <c r="D14" s="38" t="s">
        <v>151</v>
      </c>
      <c r="E14" s="40"/>
      <c r="F14" s="74" t="s">
        <v>36</v>
      </c>
      <c r="G14" s="40" t="s">
        <v>152</v>
      </c>
      <c r="H14" s="42">
        <v>9.99</v>
      </c>
      <c r="I14" s="41">
        <v>4</v>
      </c>
      <c r="J14" s="42">
        <v>9.99</v>
      </c>
      <c r="K14" s="106">
        <f t="shared" si="1"/>
        <v>2.4975000000000001</v>
      </c>
      <c r="L14" s="87">
        <v>1</v>
      </c>
      <c r="M14" s="43">
        <v>58</v>
      </c>
      <c r="N14" s="47">
        <v>167.4</v>
      </c>
      <c r="O14" s="46"/>
      <c r="P14" s="46"/>
      <c r="Q14" s="47"/>
      <c r="R14" s="47"/>
      <c r="S14" s="48"/>
      <c r="T14" s="49"/>
      <c r="U14" s="40" t="s">
        <v>38</v>
      </c>
      <c r="V14" s="40" t="s">
        <v>152</v>
      </c>
      <c r="W14" s="44" t="s">
        <v>153</v>
      </c>
    </row>
    <row r="15" spans="2:26" x14ac:dyDescent="0.25">
      <c r="B15" s="57" t="s">
        <v>124</v>
      </c>
      <c r="C15" s="37" t="s">
        <v>28</v>
      </c>
      <c r="D15" s="38" t="s">
        <v>122</v>
      </c>
      <c r="E15" s="40"/>
      <c r="F15" s="74" t="s">
        <v>36</v>
      </c>
      <c r="G15" s="40" t="s">
        <v>112</v>
      </c>
      <c r="H15" s="42">
        <v>16.600000000000001</v>
      </c>
      <c r="I15" s="41">
        <v>8</v>
      </c>
      <c r="J15" s="42">
        <v>9.99</v>
      </c>
      <c r="K15" s="106">
        <f t="shared" si="1"/>
        <v>2.0750000000000002</v>
      </c>
      <c r="L15" s="87">
        <v>1</v>
      </c>
      <c r="M15" s="43">
        <v>58</v>
      </c>
      <c r="N15" s="47">
        <v>167.4</v>
      </c>
      <c r="O15" s="46"/>
      <c r="P15" s="46"/>
      <c r="Q15" s="47"/>
      <c r="R15" s="47"/>
      <c r="S15" s="48"/>
      <c r="T15" s="49"/>
      <c r="U15" s="40" t="s">
        <v>38</v>
      </c>
      <c r="V15" s="40" t="s">
        <v>39</v>
      </c>
      <c r="W15" s="44" t="s">
        <v>113</v>
      </c>
    </row>
    <row r="16" spans="2:26" x14ac:dyDescent="0.25">
      <c r="B16" s="57" t="s">
        <v>125</v>
      </c>
      <c r="C16" s="37" t="s">
        <v>28</v>
      </c>
      <c r="D16" s="38" t="s">
        <v>126</v>
      </c>
      <c r="E16" s="40"/>
      <c r="F16" s="74" t="s">
        <v>36</v>
      </c>
      <c r="G16" s="40" t="s">
        <v>131</v>
      </c>
      <c r="H16" s="42">
        <v>46.67</v>
      </c>
      <c r="I16" s="41">
        <v>30</v>
      </c>
      <c r="J16" s="84">
        <v>6.69</v>
      </c>
      <c r="K16" s="106">
        <f t="shared" si="1"/>
        <v>1.5556666666666668</v>
      </c>
      <c r="L16" s="87">
        <v>1</v>
      </c>
      <c r="M16" s="43">
        <v>58</v>
      </c>
      <c r="N16" s="47">
        <v>83.82</v>
      </c>
      <c r="O16" s="46"/>
      <c r="P16" s="46"/>
      <c r="Q16" s="47"/>
      <c r="R16" s="47"/>
      <c r="S16" s="48"/>
      <c r="T16" s="49"/>
      <c r="U16" s="40" t="s">
        <v>38</v>
      </c>
      <c r="V16" s="40" t="s">
        <v>132</v>
      </c>
      <c r="W16" s="44" t="s">
        <v>115</v>
      </c>
    </row>
    <row r="17" spans="2:24" x14ac:dyDescent="0.25">
      <c r="B17" s="57" t="s">
        <v>121</v>
      </c>
      <c r="C17" s="37" t="s">
        <v>28</v>
      </c>
      <c r="D17" s="38" t="s">
        <v>122</v>
      </c>
      <c r="E17" s="40"/>
      <c r="F17" s="74" t="s">
        <v>36</v>
      </c>
      <c r="G17" s="40" t="s">
        <v>112</v>
      </c>
      <c r="H17" s="42">
        <v>6.69</v>
      </c>
      <c r="I17" s="41">
        <v>4</v>
      </c>
      <c r="J17" s="42">
        <v>6.69</v>
      </c>
      <c r="K17" s="106">
        <f t="shared" si="1"/>
        <v>1.6725000000000001</v>
      </c>
      <c r="L17" s="87">
        <v>1</v>
      </c>
      <c r="M17" s="43">
        <v>58</v>
      </c>
      <c r="N17" s="47">
        <v>83.82</v>
      </c>
      <c r="O17" s="46"/>
      <c r="P17" s="46"/>
      <c r="Q17" s="47"/>
      <c r="R17" s="47"/>
      <c r="S17" s="48"/>
      <c r="T17" s="49"/>
      <c r="U17" s="40" t="s">
        <v>38</v>
      </c>
      <c r="V17" s="40" t="s">
        <v>39</v>
      </c>
      <c r="W17" s="44" t="s">
        <v>123</v>
      </c>
    </row>
    <row r="18" spans="2:24" x14ac:dyDescent="0.25">
      <c r="B18" s="57" t="s">
        <v>128</v>
      </c>
      <c r="C18" s="37" t="s">
        <v>28</v>
      </c>
      <c r="D18" s="38" t="s">
        <v>129</v>
      </c>
      <c r="E18" s="40"/>
      <c r="F18" s="74" t="s">
        <v>36</v>
      </c>
      <c r="G18" s="40" t="s">
        <v>127</v>
      </c>
      <c r="H18" s="42">
        <v>9.99</v>
      </c>
      <c r="I18" s="41">
        <v>6</v>
      </c>
      <c r="J18" s="42">
        <v>9.99</v>
      </c>
      <c r="K18" s="106">
        <f t="shared" si="1"/>
        <v>1.665</v>
      </c>
      <c r="L18" s="87">
        <v>1</v>
      </c>
      <c r="M18" s="43">
        <v>58</v>
      </c>
      <c r="N18" s="47">
        <v>83.82</v>
      </c>
      <c r="O18" s="46"/>
      <c r="P18" s="46"/>
      <c r="Q18" s="47"/>
      <c r="R18" s="47"/>
      <c r="S18" s="48"/>
      <c r="T18" s="49"/>
      <c r="U18" s="40" t="s">
        <v>38</v>
      </c>
      <c r="V18" s="40" t="s">
        <v>133</v>
      </c>
      <c r="W18" s="44" t="s">
        <v>130</v>
      </c>
    </row>
    <row r="19" spans="2:24" s="121" customFormat="1" x14ac:dyDescent="0.25">
      <c r="B19" s="107" t="s">
        <v>48</v>
      </c>
      <c r="C19" s="108"/>
      <c r="D19" s="109" t="s">
        <v>49</v>
      </c>
      <c r="E19" s="109" t="s">
        <v>50</v>
      </c>
      <c r="F19" s="109"/>
      <c r="G19" s="110" t="s">
        <v>51</v>
      </c>
      <c r="H19" s="111"/>
      <c r="I19" s="112"/>
      <c r="J19" s="113"/>
      <c r="K19" s="114"/>
      <c r="L19" s="115"/>
      <c r="M19" s="116">
        <v>22.86</v>
      </c>
      <c r="N19" s="116">
        <v>50.8</v>
      </c>
      <c r="O19" s="117">
        <v>80</v>
      </c>
      <c r="P19" s="116">
        <v>5.3</v>
      </c>
      <c r="Q19" s="118">
        <v>0.12</v>
      </c>
      <c r="R19" s="116">
        <v>8</v>
      </c>
      <c r="S19" s="116">
        <v>4</v>
      </c>
      <c r="T19" s="119"/>
      <c r="U19" s="110"/>
      <c r="V19" s="110"/>
      <c r="W19" s="120" t="s">
        <v>52</v>
      </c>
    </row>
    <row r="20" spans="2:24" x14ac:dyDescent="0.25">
      <c r="B20" s="55" t="s">
        <v>53</v>
      </c>
      <c r="C20" s="37" t="s">
        <v>28</v>
      </c>
      <c r="D20" s="38" t="s">
        <v>54</v>
      </c>
      <c r="E20" s="38"/>
      <c r="F20" s="38"/>
      <c r="G20" s="40"/>
      <c r="H20" s="42"/>
      <c r="I20" s="41"/>
      <c r="J20" s="83">
        <v>4.5999999999999996</v>
      </c>
      <c r="K20" s="104"/>
      <c r="L20" s="87"/>
      <c r="M20" s="43"/>
      <c r="N20" s="43"/>
      <c r="O20" s="42"/>
      <c r="P20" s="42"/>
      <c r="Q20" s="42"/>
      <c r="R20" s="42"/>
      <c r="S20" s="40"/>
      <c r="T20" s="40"/>
      <c r="U20" s="40"/>
      <c r="V20" s="40"/>
      <c r="W20" s="44" t="s">
        <v>55</v>
      </c>
    </row>
    <row r="21" spans="2:24" x14ac:dyDescent="0.25">
      <c r="B21" s="55" t="s">
        <v>56</v>
      </c>
      <c r="C21" s="37" t="s">
        <v>28</v>
      </c>
      <c r="D21" s="38" t="s">
        <v>57</v>
      </c>
      <c r="E21" s="38"/>
      <c r="F21" s="58" t="s">
        <v>58</v>
      </c>
      <c r="G21" s="59" t="s">
        <v>59</v>
      </c>
      <c r="H21" s="42">
        <v>5755.75</v>
      </c>
      <c r="I21" s="41">
        <v>5000</v>
      </c>
      <c r="J21" s="83">
        <v>2.2799999999999998</v>
      </c>
      <c r="K21" s="104">
        <f>H21/(I21*L21)</f>
        <v>1.1511499999999999</v>
      </c>
      <c r="L21" s="87">
        <v>1</v>
      </c>
      <c r="M21" s="43"/>
      <c r="N21" s="43"/>
      <c r="O21" s="42"/>
      <c r="P21" s="42"/>
      <c r="Q21" s="42"/>
      <c r="R21" s="42"/>
      <c r="S21" s="53"/>
      <c r="T21" s="49"/>
      <c r="U21" s="40" t="s">
        <v>60</v>
      </c>
      <c r="V21" s="40" t="s">
        <v>61</v>
      </c>
      <c r="W21" s="44" t="s">
        <v>62</v>
      </c>
    </row>
    <row r="22" spans="2:24" x14ac:dyDescent="0.25">
      <c r="B22" s="55" t="s">
        <v>91</v>
      </c>
      <c r="C22" s="37" t="s">
        <v>28</v>
      </c>
      <c r="D22" s="38" t="s">
        <v>41</v>
      </c>
      <c r="E22" s="40"/>
      <c r="F22" s="51" t="s">
        <v>94</v>
      </c>
      <c r="G22" s="40" t="s">
        <v>92</v>
      </c>
      <c r="H22" s="42">
        <v>902.88</v>
      </c>
      <c r="I22" s="41">
        <v>2508</v>
      </c>
      <c r="J22" s="84">
        <v>0.68</v>
      </c>
      <c r="K22" s="104">
        <f>H22/(I22*L22)</f>
        <v>0.72</v>
      </c>
      <c r="L22" s="87">
        <v>0.5</v>
      </c>
      <c r="M22" s="47"/>
      <c r="N22" s="47"/>
      <c r="O22" s="46"/>
      <c r="P22" s="46"/>
      <c r="Q22" s="46"/>
      <c r="R22" s="46"/>
      <c r="S22" s="53"/>
      <c r="T22" s="49"/>
      <c r="U22" s="40" t="s">
        <v>60</v>
      </c>
      <c r="V22" s="40" t="s">
        <v>43</v>
      </c>
      <c r="W22" s="44" t="s">
        <v>93</v>
      </c>
      <c r="X22" s="54"/>
    </row>
    <row r="23" spans="2:24" x14ac:dyDescent="0.25">
      <c r="B23" s="55" t="s">
        <v>91</v>
      </c>
      <c r="C23" s="37" t="s">
        <v>28</v>
      </c>
      <c r="D23" s="38" t="s">
        <v>136</v>
      </c>
      <c r="E23" s="40"/>
      <c r="F23" s="51" t="s">
        <v>94</v>
      </c>
      <c r="G23" s="40" t="s">
        <v>137</v>
      </c>
      <c r="H23" s="80">
        <v>2092.7199999999998</v>
      </c>
      <c r="I23" s="41">
        <v>4917</v>
      </c>
      <c r="J23" s="84">
        <v>0.82</v>
      </c>
      <c r="K23" s="104">
        <f>H23/(I23*L23)</f>
        <v>0.85121822249339019</v>
      </c>
      <c r="L23" s="87">
        <v>0.5</v>
      </c>
      <c r="M23" s="47"/>
      <c r="N23" s="47"/>
      <c r="O23" s="46"/>
      <c r="P23" s="46"/>
      <c r="Q23" s="46"/>
      <c r="R23" s="46"/>
      <c r="S23" s="53"/>
      <c r="T23" s="49"/>
      <c r="U23" s="40" t="s">
        <v>42</v>
      </c>
      <c r="V23" s="40" t="s">
        <v>43</v>
      </c>
      <c r="W23" s="44" t="s">
        <v>138</v>
      </c>
      <c r="X23" s="54"/>
    </row>
    <row r="24" spans="2:24" x14ac:dyDescent="0.25">
      <c r="B24" s="55" t="s">
        <v>154</v>
      </c>
      <c r="C24" s="37" t="s">
        <v>28</v>
      </c>
      <c r="D24" s="38" t="s">
        <v>155</v>
      </c>
      <c r="E24" s="40"/>
      <c r="F24" s="51" t="s">
        <v>156</v>
      </c>
      <c r="G24" s="40"/>
      <c r="H24" s="80">
        <v>3250</v>
      </c>
      <c r="I24" s="41">
        <v>8125</v>
      </c>
      <c r="J24" s="84"/>
      <c r="K24" s="104">
        <v>0.4</v>
      </c>
      <c r="L24" s="87">
        <v>1</v>
      </c>
      <c r="M24" s="47"/>
      <c r="N24" s="47"/>
      <c r="O24" s="46"/>
      <c r="P24" s="46"/>
      <c r="Q24" s="46"/>
      <c r="R24" s="46"/>
      <c r="S24" s="53"/>
      <c r="T24" s="49"/>
      <c r="U24" s="40" t="s">
        <v>159</v>
      </c>
      <c r="V24" s="40" t="s">
        <v>158</v>
      </c>
      <c r="W24" s="97" t="s">
        <v>157</v>
      </c>
      <c r="X24" s="54"/>
    </row>
    <row r="25" spans="2:24" x14ac:dyDescent="0.25">
      <c r="B25" s="55" t="s">
        <v>154</v>
      </c>
      <c r="C25" s="37" t="s">
        <v>28</v>
      </c>
      <c r="D25" s="38" t="s">
        <v>165</v>
      </c>
      <c r="E25" s="40"/>
      <c r="F25" s="51" t="s">
        <v>160</v>
      </c>
      <c r="G25" s="40" t="s">
        <v>161</v>
      </c>
      <c r="H25" s="80">
        <v>0.20300000000000001</v>
      </c>
      <c r="I25" s="41">
        <v>1</v>
      </c>
      <c r="J25" s="84">
        <v>0.20300000000000001</v>
      </c>
      <c r="K25" s="104">
        <v>0.20300000000000001</v>
      </c>
      <c r="L25" s="87">
        <v>1</v>
      </c>
      <c r="M25" s="47"/>
      <c r="N25" s="47"/>
      <c r="O25" s="46"/>
      <c r="P25" s="46"/>
      <c r="Q25" s="46"/>
      <c r="R25" s="46"/>
      <c r="S25" s="53"/>
      <c r="T25" s="49"/>
      <c r="U25" s="40" t="s">
        <v>162</v>
      </c>
      <c r="V25" s="40" t="s">
        <v>163</v>
      </c>
      <c r="W25" s="97" t="s">
        <v>164</v>
      </c>
      <c r="X25" s="54"/>
    </row>
    <row r="26" spans="2:24" x14ac:dyDescent="0.25">
      <c r="B26" s="57" t="s">
        <v>40</v>
      </c>
      <c r="C26" s="37" t="s">
        <v>28</v>
      </c>
      <c r="D26" s="38" t="s">
        <v>63</v>
      </c>
      <c r="E26" s="40"/>
      <c r="F26" s="51" t="s">
        <v>166</v>
      </c>
      <c r="G26" s="59" t="s">
        <v>64</v>
      </c>
      <c r="H26" s="77">
        <v>2747.45</v>
      </c>
      <c r="I26" s="52">
        <v>5000</v>
      </c>
      <c r="J26" s="84">
        <v>1.06</v>
      </c>
      <c r="K26" s="104">
        <f t="shared" ref="K26:K33" si="2">H26/(I26*L26)</f>
        <v>0.54948999999999992</v>
      </c>
      <c r="L26" s="87">
        <v>1</v>
      </c>
      <c r="M26" s="47">
        <v>8</v>
      </c>
      <c r="N26" s="47">
        <v>31.95</v>
      </c>
      <c r="O26" s="46"/>
      <c r="P26" s="46"/>
      <c r="Q26" s="46"/>
      <c r="R26" s="46"/>
      <c r="S26" s="53"/>
      <c r="T26" s="49"/>
      <c r="U26" s="40" t="s">
        <v>60</v>
      </c>
      <c r="V26" s="40" t="s">
        <v>61</v>
      </c>
      <c r="W26" s="44" t="s">
        <v>167</v>
      </c>
      <c r="X26" s="54"/>
    </row>
    <row r="27" spans="2:24" x14ac:dyDescent="0.25">
      <c r="B27" s="57" t="s">
        <v>140</v>
      </c>
      <c r="C27" s="37" t="s">
        <v>28</v>
      </c>
      <c r="D27" s="38" t="s">
        <v>149</v>
      </c>
      <c r="E27" s="40"/>
      <c r="F27" s="74" t="s">
        <v>147</v>
      </c>
      <c r="G27" s="123" t="s">
        <v>141</v>
      </c>
      <c r="H27" s="42">
        <v>45</v>
      </c>
      <c r="I27" s="41">
        <v>1</v>
      </c>
      <c r="J27" s="84">
        <v>7</v>
      </c>
      <c r="K27" s="106">
        <f t="shared" si="2"/>
        <v>3.75</v>
      </c>
      <c r="L27" s="87">
        <v>12</v>
      </c>
      <c r="M27" s="47"/>
      <c r="N27" s="47"/>
      <c r="O27" s="48"/>
      <c r="P27" s="47"/>
      <c r="Q27" s="56"/>
      <c r="R27" s="47"/>
      <c r="S27" s="47"/>
      <c r="T27" s="49"/>
      <c r="U27" s="40" t="s">
        <v>60</v>
      </c>
      <c r="V27" s="40"/>
      <c r="W27" s="44" t="s">
        <v>139</v>
      </c>
    </row>
    <row r="28" spans="2:24" x14ac:dyDescent="0.25">
      <c r="B28" s="57" t="s">
        <v>142</v>
      </c>
      <c r="C28" s="37" t="s">
        <v>28</v>
      </c>
      <c r="D28" s="38" t="s">
        <v>146</v>
      </c>
      <c r="E28" s="40"/>
      <c r="F28" s="74" t="s">
        <v>145</v>
      </c>
      <c r="G28" s="123" t="s">
        <v>143</v>
      </c>
      <c r="H28" s="42">
        <v>1.95</v>
      </c>
      <c r="I28" s="41">
        <v>1</v>
      </c>
      <c r="J28" s="84">
        <v>1.95</v>
      </c>
      <c r="K28" s="106">
        <f t="shared" si="2"/>
        <v>0.65</v>
      </c>
      <c r="L28" s="87">
        <v>3</v>
      </c>
      <c r="M28" s="47"/>
      <c r="N28" s="47"/>
      <c r="O28" s="48"/>
      <c r="P28" s="47"/>
      <c r="Q28" s="56"/>
      <c r="R28" s="47"/>
      <c r="S28" s="47"/>
      <c r="T28" s="49"/>
      <c r="U28" s="40" t="s">
        <v>60</v>
      </c>
      <c r="V28" s="40" t="s">
        <v>85</v>
      </c>
      <c r="W28" s="44" t="s">
        <v>148</v>
      </c>
    </row>
    <row r="29" spans="2:24" x14ac:dyDescent="0.25">
      <c r="B29" s="55" t="s">
        <v>65</v>
      </c>
      <c r="C29" s="37" t="s">
        <v>28</v>
      </c>
      <c r="D29" s="38" t="s">
        <v>106</v>
      </c>
      <c r="E29" s="40"/>
      <c r="F29" s="40" t="s">
        <v>107</v>
      </c>
      <c r="G29" s="74" t="s">
        <v>79</v>
      </c>
      <c r="H29" s="42">
        <v>10.99</v>
      </c>
      <c r="I29" s="41">
        <v>1</v>
      </c>
      <c r="J29" s="84">
        <v>6.98</v>
      </c>
      <c r="K29" s="104">
        <f t="shared" si="2"/>
        <v>0.73266666666666669</v>
      </c>
      <c r="L29" s="87">
        <v>15</v>
      </c>
      <c r="M29" s="47"/>
      <c r="N29" s="47"/>
      <c r="O29" s="48"/>
      <c r="P29" s="47"/>
      <c r="Q29" s="56"/>
      <c r="R29" s="47"/>
      <c r="S29" s="47"/>
      <c r="T29" s="49"/>
      <c r="U29" s="40" t="s">
        <v>38</v>
      </c>
      <c r="V29" s="40" t="s">
        <v>66</v>
      </c>
      <c r="W29" s="44" t="s">
        <v>80</v>
      </c>
    </row>
    <row r="30" spans="2:24" x14ac:dyDescent="0.25">
      <c r="B30" s="36" t="s">
        <v>110</v>
      </c>
      <c r="C30" s="37" t="s">
        <v>28</v>
      </c>
      <c r="D30" s="38" t="s">
        <v>146</v>
      </c>
      <c r="E30" s="40"/>
      <c r="F30" s="74" t="s">
        <v>109</v>
      </c>
      <c r="G30" s="123" t="s">
        <v>178</v>
      </c>
      <c r="H30" s="42">
        <v>156</v>
      </c>
      <c r="I30" s="41">
        <v>100</v>
      </c>
      <c r="J30" s="84">
        <v>1.95</v>
      </c>
      <c r="K30" s="103">
        <f t="shared" si="2"/>
        <v>0.312</v>
      </c>
      <c r="L30" s="87">
        <v>5</v>
      </c>
      <c r="M30" s="47">
        <v>2.54</v>
      </c>
      <c r="N30" s="47">
        <v>152.4</v>
      </c>
      <c r="O30" s="48"/>
      <c r="P30" s="47"/>
      <c r="Q30" s="56"/>
      <c r="R30" s="47"/>
      <c r="S30" s="47"/>
      <c r="T30" s="49"/>
      <c r="U30" s="40" t="s">
        <v>60</v>
      </c>
      <c r="V30" s="40" t="s">
        <v>85</v>
      </c>
      <c r="W30" s="44" t="s">
        <v>144</v>
      </c>
    </row>
    <row r="31" spans="2:24" x14ac:dyDescent="0.25">
      <c r="B31" s="57" t="s">
        <v>108</v>
      </c>
      <c r="C31" s="37" t="s">
        <v>28</v>
      </c>
      <c r="D31" s="38" t="s">
        <v>103</v>
      </c>
      <c r="E31" s="40"/>
      <c r="F31" s="74" t="s">
        <v>67</v>
      </c>
      <c r="G31" s="40" t="s">
        <v>68</v>
      </c>
      <c r="H31" s="46">
        <v>2.4900000000000002</v>
      </c>
      <c r="I31" s="41">
        <v>1</v>
      </c>
      <c r="J31" s="84">
        <v>2.4900000000000002</v>
      </c>
      <c r="K31" s="106">
        <f t="shared" si="2"/>
        <v>0.62250000000000005</v>
      </c>
      <c r="L31" s="87">
        <v>4</v>
      </c>
      <c r="M31" s="47"/>
      <c r="N31" s="47"/>
      <c r="O31" s="48"/>
      <c r="P31" s="47"/>
      <c r="Q31" s="56"/>
      <c r="R31" s="47"/>
      <c r="S31" s="47"/>
      <c r="T31" s="49"/>
      <c r="U31" s="40" t="s">
        <v>69</v>
      </c>
      <c r="V31" s="40"/>
      <c r="W31" s="44" t="s">
        <v>70</v>
      </c>
    </row>
    <row r="32" spans="2:24" x14ac:dyDescent="0.25">
      <c r="B32" s="55" t="s">
        <v>86</v>
      </c>
      <c r="C32" s="37" t="s">
        <v>28</v>
      </c>
      <c r="D32" s="38" t="s">
        <v>82</v>
      </c>
      <c r="E32" s="40" t="s">
        <v>60</v>
      </c>
      <c r="F32" s="40" t="s">
        <v>83</v>
      </c>
      <c r="G32" s="53">
        <v>3174</v>
      </c>
      <c r="H32" s="80">
        <v>2396</v>
      </c>
      <c r="I32" s="41">
        <v>100</v>
      </c>
      <c r="J32" s="84">
        <v>29.95</v>
      </c>
      <c r="K32" s="104">
        <f t="shared" si="2"/>
        <v>1.9966666666666666</v>
      </c>
      <c r="L32" s="87">
        <v>12</v>
      </c>
      <c r="M32" s="47"/>
      <c r="N32" s="47"/>
      <c r="O32" s="48"/>
      <c r="P32" s="47"/>
      <c r="Q32" s="56"/>
      <c r="R32" s="47"/>
      <c r="S32" s="47"/>
      <c r="T32" s="49"/>
      <c r="U32" s="40" t="s">
        <v>85</v>
      </c>
      <c r="V32" s="40"/>
      <c r="W32" s="44" t="s">
        <v>89</v>
      </c>
    </row>
    <row r="33" spans="2:23" x14ac:dyDescent="0.25">
      <c r="B33" s="55" t="s">
        <v>84</v>
      </c>
      <c r="C33" s="37" t="s">
        <v>28</v>
      </c>
      <c r="D33" s="38" t="s">
        <v>88</v>
      </c>
      <c r="E33" s="40" t="s">
        <v>60</v>
      </c>
      <c r="F33" s="40" t="s">
        <v>83</v>
      </c>
      <c r="G33" s="76">
        <v>1311</v>
      </c>
      <c r="H33" s="42">
        <v>1276</v>
      </c>
      <c r="I33" s="41">
        <v>100</v>
      </c>
      <c r="J33" s="84">
        <v>15.95</v>
      </c>
      <c r="K33" s="104">
        <f t="shared" si="2"/>
        <v>1.595</v>
      </c>
      <c r="L33" s="87">
        <v>8</v>
      </c>
      <c r="M33" s="47"/>
      <c r="N33" s="47"/>
      <c r="O33" s="48"/>
      <c r="P33" s="47"/>
      <c r="Q33" s="56"/>
      <c r="R33" s="47"/>
      <c r="S33" s="47"/>
      <c r="T33" s="49"/>
      <c r="U33" s="40" t="s">
        <v>85</v>
      </c>
      <c r="V33" s="40"/>
      <c r="W33" s="44" t="s">
        <v>87</v>
      </c>
    </row>
    <row r="34" spans="2:23" x14ac:dyDescent="0.25">
      <c r="B34" s="55" t="s">
        <v>168</v>
      </c>
      <c r="C34" s="37" t="s">
        <v>28</v>
      </c>
      <c r="D34" s="38" t="s">
        <v>169</v>
      </c>
      <c r="E34" s="40" t="s">
        <v>60</v>
      </c>
      <c r="F34" s="40" t="s">
        <v>83</v>
      </c>
      <c r="G34" s="76" t="s">
        <v>170</v>
      </c>
      <c r="H34" s="42">
        <v>2.81</v>
      </c>
      <c r="I34" s="41">
        <v>1</v>
      </c>
      <c r="J34" s="84">
        <v>2.81</v>
      </c>
      <c r="K34" s="104">
        <v>2.81</v>
      </c>
      <c r="L34" s="87">
        <v>1</v>
      </c>
      <c r="M34" s="47"/>
      <c r="N34" s="47"/>
      <c r="O34" s="48"/>
      <c r="P34" s="47"/>
      <c r="Q34" s="56"/>
      <c r="R34" s="47"/>
      <c r="S34" s="47"/>
      <c r="T34" s="49"/>
      <c r="U34" s="40" t="s">
        <v>171</v>
      </c>
      <c r="V34" s="40"/>
      <c r="W34" s="44" t="s">
        <v>172</v>
      </c>
    </row>
    <row r="35" spans="2:23" x14ac:dyDescent="0.25">
      <c r="B35" s="36" t="s">
        <v>173</v>
      </c>
      <c r="C35" s="37" t="s">
        <v>28</v>
      </c>
      <c r="D35" s="38" t="s">
        <v>174</v>
      </c>
      <c r="E35" s="40" t="s">
        <v>60</v>
      </c>
      <c r="F35" s="40" t="s">
        <v>83</v>
      </c>
      <c r="G35" s="76" t="s">
        <v>177</v>
      </c>
      <c r="H35" s="80">
        <v>318.54000000000002</v>
      </c>
      <c r="I35" s="41">
        <v>500</v>
      </c>
      <c r="J35" s="84">
        <v>0.99</v>
      </c>
      <c r="K35" s="104">
        <f>H35/(I35*L35)</f>
        <v>0.63708000000000009</v>
      </c>
      <c r="L35" s="87">
        <v>1</v>
      </c>
      <c r="M35" s="47"/>
      <c r="N35" s="47"/>
      <c r="O35" s="48"/>
      <c r="P35" s="47"/>
      <c r="Q35" s="56"/>
      <c r="R35" s="47"/>
      <c r="S35" s="47"/>
      <c r="T35" s="49"/>
      <c r="U35" s="40" t="s">
        <v>60</v>
      </c>
      <c r="V35" s="40" t="s">
        <v>176</v>
      </c>
      <c r="W35" s="44" t="s">
        <v>175</v>
      </c>
    </row>
    <row r="36" spans="2:23" x14ac:dyDescent="0.25">
      <c r="B36" s="55"/>
      <c r="C36" s="37"/>
      <c r="D36" s="38"/>
      <c r="E36" s="40"/>
      <c r="F36" s="40"/>
      <c r="G36" s="40"/>
      <c r="H36" s="42"/>
      <c r="I36" s="41"/>
      <c r="J36" s="84"/>
      <c r="K36" s="104"/>
      <c r="L36" s="87"/>
      <c r="M36" s="47"/>
      <c r="N36" s="47"/>
      <c r="O36" s="48"/>
      <c r="P36" s="47"/>
      <c r="Q36" s="56"/>
      <c r="R36" s="47"/>
      <c r="S36" s="47"/>
      <c r="T36" s="49"/>
      <c r="U36" s="40"/>
      <c r="V36" s="40"/>
      <c r="W36" s="44"/>
    </row>
    <row r="37" spans="2:23" x14ac:dyDescent="0.25">
      <c r="B37" s="55" t="s">
        <v>71</v>
      </c>
      <c r="C37" s="37"/>
      <c r="D37" s="38" t="s">
        <v>72</v>
      </c>
      <c r="E37" s="40"/>
      <c r="F37" s="40"/>
      <c r="G37" s="40"/>
      <c r="H37" s="42"/>
      <c r="I37" s="41"/>
      <c r="J37" s="84"/>
      <c r="K37" s="104"/>
      <c r="L37" s="87"/>
      <c r="M37" s="47"/>
      <c r="N37" s="47"/>
      <c r="O37" s="48"/>
      <c r="P37" s="47"/>
      <c r="Q37" s="56"/>
      <c r="R37" s="47"/>
      <c r="S37" s="47"/>
      <c r="T37" s="49"/>
      <c r="U37" s="40"/>
      <c r="V37" s="40"/>
      <c r="W37" s="44"/>
    </row>
    <row r="38" spans="2:23" x14ac:dyDescent="0.25">
      <c r="B38" s="55" t="s">
        <v>73</v>
      </c>
      <c r="C38" s="37"/>
      <c r="D38" s="38" t="s">
        <v>74</v>
      </c>
      <c r="E38" s="40"/>
      <c r="F38" s="40"/>
      <c r="G38" s="40"/>
      <c r="H38" s="42"/>
      <c r="I38" s="41"/>
      <c r="J38" s="84"/>
      <c r="K38" s="104"/>
      <c r="L38" s="87"/>
      <c r="M38" s="47"/>
      <c r="N38" s="47"/>
      <c r="O38" s="48"/>
      <c r="P38" s="47"/>
      <c r="Q38" s="56"/>
      <c r="R38" s="47"/>
      <c r="S38" s="47"/>
      <c r="T38" s="49"/>
      <c r="U38" s="40"/>
      <c r="V38" s="40"/>
      <c r="W38" s="44"/>
    </row>
    <row r="39" spans="2:23" ht="15.75" thickBot="1" x14ac:dyDescent="0.3">
      <c r="B39" s="60"/>
      <c r="C39" s="61"/>
      <c r="D39" s="62"/>
      <c r="E39" s="62"/>
      <c r="F39" s="62"/>
      <c r="G39" s="62"/>
      <c r="H39" s="78"/>
      <c r="I39" s="63"/>
      <c r="J39" s="85"/>
      <c r="K39" s="105"/>
      <c r="L39" s="88"/>
      <c r="M39" s="64"/>
      <c r="N39" s="64"/>
      <c r="O39" s="65"/>
      <c r="P39" s="64"/>
      <c r="Q39" s="66"/>
      <c r="R39" s="64"/>
      <c r="S39" s="64"/>
      <c r="T39" s="67"/>
      <c r="U39" s="68"/>
      <c r="V39" s="68"/>
      <c r="W39" s="69"/>
    </row>
    <row r="40" spans="2:23" ht="15.75" x14ac:dyDescent="0.25">
      <c r="B40" s="70" t="s">
        <v>97</v>
      </c>
      <c r="H40" s="79"/>
      <c r="I40" s="71" t="s">
        <v>75</v>
      </c>
      <c r="K40" s="133">
        <f>K4+K5+K6+K7+K8</f>
        <v>19.910865000000001</v>
      </c>
      <c r="L40" s="134"/>
      <c r="W40" s="8" t="s">
        <v>76</v>
      </c>
    </row>
    <row r="41" spans="2:23" x14ac:dyDescent="0.25">
      <c r="B41" s="72" t="s">
        <v>134</v>
      </c>
      <c r="D41" s="3"/>
      <c r="I41" s="9"/>
      <c r="J41" s="122" t="s">
        <v>118</v>
      </c>
      <c r="K41" s="101">
        <f>J4+J5+J6+J7+J8</f>
        <v>27.5</v>
      </c>
      <c r="W41" s="8" t="s">
        <v>77</v>
      </c>
    </row>
    <row r="42" spans="2:23" x14ac:dyDescent="0.25">
      <c r="B42" s="73" t="s">
        <v>78</v>
      </c>
      <c r="D42" s="3"/>
      <c r="W42" s="8" t="s">
        <v>116</v>
      </c>
    </row>
    <row r="43" spans="2:23" x14ac:dyDescent="0.25">
      <c r="B43" t="s">
        <v>135</v>
      </c>
    </row>
  </sheetData>
  <mergeCells count="1">
    <mergeCell ref="K40:L40"/>
  </mergeCells>
  <hyperlinks>
    <hyperlink ref="D11" r:id="rId1"/>
    <hyperlink ref="D4" r:id="rId2"/>
    <hyperlink ref="E4" r:id="rId3"/>
    <hyperlink ref="D19" r:id="rId4"/>
    <hyperlink ref="E19" r:id="rId5"/>
    <hyperlink ref="D20" r:id="rId6"/>
    <hyperlink ref="D5" r:id="rId7"/>
    <hyperlink ref="D21" r:id="rId8"/>
    <hyperlink ref="D37" r:id="rId9"/>
    <hyperlink ref="D38" r:id="rId10"/>
    <hyperlink ref="D6" r:id="rId11"/>
    <hyperlink ref="D31" r:id="rId12"/>
    <hyperlink ref="D32" r:id="rId13"/>
    <hyperlink ref="D33" r:id="rId14"/>
    <hyperlink ref="D22" r:id="rId15"/>
    <hyperlink ref="D9" display="https://www.aliexpress.us/item/3256803695567088.html?spm=a2g0o.ppclist.product.64.6318zLvZzLvZ8u&amp;pdp_npi=2%40dis%21USD%21US%20%2420.64%21%2420.64%21%21%21%21%21%402101f6b416715940458151525e06f8%2112000027380349729%21btf&amp;_t=pvid%3Ad3c92b70-5756-47f0-9de0-a"/>
    <hyperlink ref="D10" r:id="rId16"/>
    <hyperlink ref="D12" display="https://www.amazon.com/MCIGICM-Breadboard-Solderless-Protoboard-Electronics/dp/B07H9X7XVN/ref=pd_bxgy_img_sccl_2/136-4898702-7830257?pd_rd_w=6QiAb&amp;content-id=amzn1.sym.7f0cf323-50c6-49e3-b3f9-63546bb79c92&amp;pf_rd_p=7f0cf323-50c6-49e3-b3f9-63546bb79c92&amp;pf_rd"/>
    <hyperlink ref="D13" display="https://www.amazon.com/MCIGICM-Breadboard-Solderless-Protoboard-Electronics/dp/B07H9X7XVN/ref=pd_bxgy_img_sccl_2/136-4898702-7830257?pd_rd_w=6QiAb&amp;content-id=amzn1.sym.7f0cf323-50c6-49e3-b3f9-63546bb79c92&amp;pf_rd_p=7f0cf323-50c6-49e3-b3f9-63546bb79c92&amp;pf_rd"/>
    <hyperlink ref="D17" r:id="rId17"/>
    <hyperlink ref="D15" r:id="rId18"/>
    <hyperlink ref="D16" r:id="rId19"/>
    <hyperlink ref="D18" r:id="rId20" display="https://www.amazon.com/Pcs-MCIGICM-Points-Solderless-Breadboard/dp/B07PCJP9DY/ref=sr_1_149?crid=RH39OTVUA2LY&amp;keywords=solderless+breadboard&amp;qid=1672601796&amp;sprefix=solderless%2Caps%2C114&amp;sr=8-149"/>
    <hyperlink ref="D23" r:id="rId21"/>
    <hyperlink ref="D28" r:id="rId22"/>
    <hyperlink ref="D27" r:id="rId23"/>
    <hyperlink ref="D24" display="https://www.harfington.com/products/p-1071817?currency=USD&amp;variant=42125552517369&amp;utm_medium=cpc&amp;utm_source=google&amp;utm_campaign=Google%20Shopping&amp;utm_source=google&amp;utm_medium=cpc&amp;utm_campaign=1008-pmax-us-powerele8&amp;utm_term=1008-pmax-us-powerele8&amp;utm_cont"/>
    <hyperlink ref="D25" display="https://www.newark.com/multicomp/mcei-08/switch-dip-8-position-spst-raised/dp/74M2986?gclid=Cj0KCQiAn4SeBhCwARIsANeF9DIQrbwsfee0RdGSa5StHxeSAIrVIE1-xXks0CpYLhZ1c30AOsX6z8caArOBEALw_wcB&amp;mckv=_dc|pcrid||plid||kword||match||slid||product|74M2986|pgrid||ptaid"/>
    <hyperlink ref="D26" r:id="rId24"/>
    <hyperlink ref="D7" r:id="rId25"/>
    <hyperlink ref="D34" r:id="rId26"/>
    <hyperlink ref="D35" r:id="rId27"/>
    <hyperlink ref="D30" r:id="rId28"/>
    <hyperlink ref="D8" r:id="rId29"/>
  </hyperlinks>
  <pageMargins left="0.45" right="0.45" top="3" bottom="0.75" header="0.3" footer="0.3"/>
  <pageSetup scale="49" orientation="landscape" horizontalDpi="0" verticalDpi="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Bootcamp min</vt:lpstr>
      <vt:lpstr>Boot Camp $20 kit</vt:lpstr>
      <vt:lpstr>'Boot Camp $20 kit'!Print_Area</vt:lpstr>
      <vt:lpstr>'Bootcamp min'!Print_Area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Brakefield</dc:creator>
  <cp:lastModifiedBy>James Brakefield</cp:lastModifiedBy>
  <cp:lastPrinted>2023-01-02T16:12:20Z</cp:lastPrinted>
  <dcterms:created xsi:type="dcterms:W3CDTF">2022-12-20T22:13:47Z</dcterms:created>
  <dcterms:modified xsi:type="dcterms:W3CDTF">2023-01-16T02:20:05Z</dcterms:modified>
</cp:coreProperties>
</file>